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in52\Documents\"/>
    </mc:Choice>
  </mc:AlternateContent>
  <xr:revisionPtr revIDLastSave="0" documentId="13_ncr:40009_{3D147EDD-1C19-4D83-B86C-FC0BCC352110}" xr6:coauthVersionLast="45" xr6:coauthVersionMax="45" xr10:uidLastSave="{00000000-0000-0000-0000-000000000000}"/>
  <bookViews>
    <workbookView xWindow="-120" yWindow="-120" windowWidth="20730" windowHeight="11160" activeTab="1"/>
  </bookViews>
  <sheets>
    <sheet name="datasets_56102_107707_monthly-b" sheetId="1" r:id="rId1"/>
    <sheet name="Exponential Smoothing" sheetId="2" r:id="rId2"/>
    <sheet name="Regression - Doub Exp Iter 2" sheetId="10" r:id="rId3"/>
    <sheet name="Sheet11" sheetId="12" r:id="rId4"/>
    <sheet name="Double Exp Iter 2" sheetId="11" r:id="rId5"/>
    <sheet name="Double Exponential Smoothing" sheetId="3" r:id="rId6"/>
    <sheet name="Level Estimate - Double Exp Smt" sheetId="5" r:id="rId7"/>
    <sheet name="Holt Winter's Exponential" sheetId="4" r:id="rId8"/>
    <sheet name="Pivot Table for Seasonality" sheetId="8" r:id="rId9"/>
    <sheet name="Data Processing - Seasonality" sheetId="6" r:id="rId10"/>
  </sheets>
  <definedNames>
    <definedName name="_xlnm._FilterDatabase" localSheetId="1" hidden="1">'Exponential Smoothing'!$A$4:$G$481</definedName>
  </definedNames>
  <calcPr calcId="0"/>
  <pivotCaches>
    <pivotCache cacheId="17" r:id="rId11"/>
  </pivotCaches>
</workbook>
</file>

<file path=xl/calcChain.xml><?xml version="1.0" encoding="utf-8"?>
<calcChain xmlns="http://schemas.openxmlformats.org/spreadsheetml/2006/main">
  <c r="H7" i="4" l="1"/>
  <c r="E7" i="4"/>
  <c r="F7" i="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2" i="6"/>
  <c r="G2" i="2"/>
  <c r="I2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6" i="2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7" i="11"/>
  <c r="B8" i="11" s="1"/>
  <c r="F6" i="11"/>
  <c r="G6" i="11" s="1"/>
  <c r="H6" i="11" s="1"/>
  <c r="D6" i="11"/>
  <c r="D7" i="11" s="1"/>
  <c r="B6" i="11"/>
  <c r="B2" i="2"/>
  <c r="D5" i="2"/>
  <c r="AF9" i="4"/>
  <c r="AF8" i="4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2" i="6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7" i="4"/>
  <c r="F6" i="3"/>
  <c r="D6" i="3"/>
  <c r="C8" i="4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10" i="3"/>
  <c r="B11" i="3" s="1"/>
  <c r="B12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6" i="3"/>
  <c r="B7" i="3" s="1"/>
  <c r="B8" i="3" s="1"/>
  <c r="B9" i="3" s="1"/>
  <c r="H8" i="4" l="1"/>
  <c r="G7" i="4"/>
  <c r="E8" i="4"/>
  <c r="E6" i="11"/>
  <c r="F7" i="11" s="1"/>
  <c r="G7" i="11" s="1"/>
  <c r="H7" i="11" s="1"/>
  <c r="D8" i="11"/>
  <c r="E7" i="11"/>
  <c r="F8" i="11" s="1"/>
  <c r="G8" i="11" s="1"/>
  <c r="H8" i="11" s="1"/>
  <c r="E6" i="3"/>
  <c r="F7" i="3" s="1"/>
  <c r="C9" i="4"/>
  <c r="F8" i="4" l="1"/>
  <c r="H9" i="4" s="1"/>
  <c r="G8" i="4"/>
  <c r="E8" i="11"/>
  <c r="F9" i="11" s="1"/>
  <c r="G9" i="11" s="1"/>
  <c r="H9" i="11" s="1"/>
  <c r="D9" i="11"/>
  <c r="C10" i="4"/>
  <c r="E9" i="4" l="1"/>
  <c r="D10" i="11"/>
  <c r="E9" i="11"/>
  <c r="F10" i="11"/>
  <c r="G10" i="11" s="1"/>
  <c r="H10" i="11" s="1"/>
  <c r="C11" i="4"/>
  <c r="G9" i="4" l="1"/>
  <c r="F9" i="4"/>
  <c r="E10" i="4" s="1"/>
  <c r="D11" i="11"/>
  <c r="E10" i="11"/>
  <c r="F11" i="11" s="1"/>
  <c r="G11" i="11" s="1"/>
  <c r="H11" i="11" s="1"/>
  <c r="C12" i="4"/>
  <c r="I7" i="4"/>
  <c r="J7" i="4" s="1"/>
  <c r="G6" i="3"/>
  <c r="H6" i="3" s="1"/>
  <c r="D6" i="2"/>
  <c r="E7" i="2" s="1"/>
  <c r="H10" i="4" l="1"/>
  <c r="G10" i="4"/>
  <c r="F10" i="4"/>
  <c r="E11" i="4" s="1"/>
  <c r="D12" i="11"/>
  <c r="E11" i="11"/>
  <c r="F12" i="11"/>
  <c r="G12" i="11" s="1"/>
  <c r="H12" i="11" s="1"/>
  <c r="F7" i="2"/>
  <c r="G7" i="2" s="1"/>
  <c r="D7" i="2"/>
  <c r="D8" i="2" s="1"/>
  <c r="E9" i="2" s="1"/>
  <c r="E6" i="2"/>
  <c r="F6" i="2" s="1"/>
  <c r="G6" i="2" s="1"/>
  <c r="C13" i="4"/>
  <c r="H11" i="4" l="1"/>
  <c r="G11" i="4"/>
  <c r="F11" i="4"/>
  <c r="E12" i="4" s="1"/>
  <c r="E12" i="11"/>
  <c r="F13" i="11" s="1"/>
  <c r="G13" i="11" s="1"/>
  <c r="H13" i="11" s="1"/>
  <c r="D13" i="11"/>
  <c r="E8" i="2"/>
  <c r="F8" i="2" s="1"/>
  <c r="G8" i="2" s="1"/>
  <c r="D9" i="2"/>
  <c r="E10" i="2" s="1"/>
  <c r="F9" i="2"/>
  <c r="G9" i="2" s="1"/>
  <c r="C14" i="4"/>
  <c r="I8" i="4"/>
  <c r="J8" i="4" s="1"/>
  <c r="D7" i="3"/>
  <c r="G7" i="3"/>
  <c r="H7" i="3" s="1"/>
  <c r="G12" i="4" l="1"/>
  <c r="F12" i="4"/>
  <c r="E13" i="4" s="1"/>
  <c r="H12" i="4"/>
  <c r="D14" i="11"/>
  <c r="E13" i="11"/>
  <c r="F14" i="11"/>
  <c r="G14" i="11" s="1"/>
  <c r="H14" i="11" s="1"/>
  <c r="E7" i="3"/>
  <c r="F10" i="2"/>
  <c r="G10" i="2" s="1"/>
  <c r="D10" i="2"/>
  <c r="E11" i="2" s="1"/>
  <c r="I9" i="4"/>
  <c r="J9" i="4" s="1"/>
  <c r="C15" i="4"/>
  <c r="D8" i="3"/>
  <c r="G13" i="4" l="1"/>
  <c r="F13" i="4"/>
  <c r="E14" i="4" s="1"/>
  <c r="H13" i="4"/>
  <c r="D15" i="11"/>
  <c r="E14" i="11"/>
  <c r="F15" i="11" s="1"/>
  <c r="G15" i="11" s="1"/>
  <c r="H15" i="11" s="1"/>
  <c r="F8" i="3"/>
  <c r="G8" i="3" s="1"/>
  <c r="H8" i="3" s="1"/>
  <c r="E8" i="3"/>
  <c r="F9" i="3" s="1"/>
  <c r="D11" i="2"/>
  <c r="E12" i="2" s="1"/>
  <c r="F11" i="2"/>
  <c r="G11" i="2" s="1"/>
  <c r="C16" i="4"/>
  <c r="I10" i="4"/>
  <c r="J10" i="4" s="1"/>
  <c r="D9" i="3"/>
  <c r="H14" i="4" l="1"/>
  <c r="G14" i="4"/>
  <c r="F14" i="4"/>
  <c r="E15" i="4" s="1"/>
  <c r="D16" i="11"/>
  <c r="E15" i="11"/>
  <c r="F16" i="11"/>
  <c r="G16" i="11" s="1"/>
  <c r="H16" i="11" s="1"/>
  <c r="E9" i="3"/>
  <c r="F10" i="3" s="1"/>
  <c r="G10" i="3" s="1"/>
  <c r="H10" i="3" s="1"/>
  <c r="G9" i="3"/>
  <c r="H9" i="3" s="1"/>
  <c r="D12" i="2"/>
  <c r="E13" i="2" s="1"/>
  <c r="F12" i="2"/>
  <c r="G12" i="2" s="1"/>
  <c r="I11" i="4"/>
  <c r="J11" i="4" s="1"/>
  <c r="C17" i="4"/>
  <c r="D10" i="3"/>
  <c r="G15" i="4" l="1"/>
  <c r="F15" i="4"/>
  <c r="E16" i="4" s="1"/>
  <c r="H15" i="4"/>
  <c r="E16" i="11"/>
  <c r="F17" i="11" s="1"/>
  <c r="G17" i="11" s="1"/>
  <c r="H17" i="11" s="1"/>
  <c r="D17" i="11"/>
  <c r="E10" i="3"/>
  <c r="F11" i="3" s="1"/>
  <c r="D13" i="2"/>
  <c r="E14" i="2" s="1"/>
  <c r="F13" i="2"/>
  <c r="G13" i="2" s="1"/>
  <c r="C18" i="4"/>
  <c r="I12" i="4"/>
  <c r="J12" i="4" s="1"/>
  <c r="D11" i="3"/>
  <c r="G16" i="4" l="1"/>
  <c r="F16" i="4"/>
  <c r="E17" i="4" s="1"/>
  <c r="H16" i="4"/>
  <c r="D18" i="11"/>
  <c r="E17" i="11"/>
  <c r="F18" i="11" s="1"/>
  <c r="G18" i="11" s="1"/>
  <c r="H18" i="11" s="1"/>
  <c r="E11" i="3"/>
  <c r="F12" i="3" s="1"/>
  <c r="G12" i="3" s="1"/>
  <c r="H12" i="3" s="1"/>
  <c r="G11" i="3"/>
  <c r="H11" i="3" s="1"/>
  <c r="D14" i="2"/>
  <c r="E15" i="2" s="1"/>
  <c r="F14" i="2"/>
  <c r="G14" i="2" s="1"/>
  <c r="I13" i="4"/>
  <c r="J13" i="4" s="1"/>
  <c r="C19" i="4"/>
  <c r="D12" i="3"/>
  <c r="G17" i="4" l="1"/>
  <c r="F17" i="4"/>
  <c r="E18" i="4" s="1"/>
  <c r="H17" i="4"/>
  <c r="D19" i="11"/>
  <c r="E18" i="11"/>
  <c r="F19" i="11" s="1"/>
  <c r="G19" i="11" s="1"/>
  <c r="H19" i="11" s="1"/>
  <c r="E12" i="3"/>
  <c r="F13" i="3" s="1"/>
  <c r="D15" i="2"/>
  <c r="E16" i="2" s="1"/>
  <c r="F15" i="2"/>
  <c r="G15" i="2" s="1"/>
  <c r="C20" i="4"/>
  <c r="I14" i="4"/>
  <c r="J14" i="4" s="1"/>
  <c r="D13" i="3"/>
  <c r="H18" i="4" l="1"/>
  <c r="G18" i="4"/>
  <c r="F18" i="4"/>
  <c r="E19" i="4" s="1"/>
  <c r="D20" i="11"/>
  <c r="E19" i="11"/>
  <c r="F20" i="11"/>
  <c r="G20" i="11" s="1"/>
  <c r="H20" i="11" s="1"/>
  <c r="E13" i="3"/>
  <c r="F14" i="3" s="1"/>
  <c r="G14" i="3" s="1"/>
  <c r="H14" i="3" s="1"/>
  <c r="G13" i="3"/>
  <c r="H13" i="3" s="1"/>
  <c r="D16" i="2"/>
  <c r="E17" i="2" s="1"/>
  <c r="F16" i="2"/>
  <c r="G16" i="2" s="1"/>
  <c r="I15" i="4"/>
  <c r="J15" i="4" s="1"/>
  <c r="C21" i="4"/>
  <c r="D14" i="3"/>
  <c r="G19" i="4" l="1"/>
  <c r="F19" i="4"/>
  <c r="E20" i="4" s="1"/>
  <c r="H19" i="4"/>
  <c r="E20" i="11"/>
  <c r="F21" i="11" s="1"/>
  <c r="G21" i="11" s="1"/>
  <c r="H21" i="11" s="1"/>
  <c r="D21" i="11"/>
  <c r="E14" i="3"/>
  <c r="F15" i="3" s="1"/>
  <c r="D17" i="2"/>
  <c r="E18" i="2" s="1"/>
  <c r="F17" i="2"/>
  <c r="G17" i="2" s="1"/>
  <c r="I16" i="4"/>
  <c r="J16" i="4" s="1"/>
  <c r="C22" i="4"/>
  <c r="D15" i="3"/>
  <c r="G20" i="4" l="1"/>
  <c r="F20" i="4"/>
  <c r="E21" i="4" s="1"/>
  <c r="H20" i="4"/>
  <c r="D22" i="11"/>
  <c r="E21" i="11"/>
  <c r="F22" i="11" s="1"/>
  <c r="G22" i="11" s="1"/>
  <c r="H22" i="11" s="1"/>
  <c r="E15" i="3"/>
  <c r="G15" i="3"/>
  <c r="H15" i="3" s="1"/>
  <c r="D18" i="2"/>
  <c r="E19" i="2" s="1"/>
  <c r="F18" i="2"/>
  <c r="G18" i="2" s="1"/>
  <c r="C23" i="4"/>
  <c r="I17" i="4"/>
  <c r="J17" i="4" s="1"/>
  <c r="D16" i="3"/>
  <c r="G21" i="4" l="1"/>
  <c r="F21" i="4"/>
  <c r="E22" i="4" s="1"/>
  <c r="H21" i="4"/>
  <c r="D23" i="11"/>
  <c r="E22" i="11"/>
  <c r="F23" i="11" s="1"/>
  <c r="G23" i="11" s="1"/>
  <c r="H23" i="11" s="1"/>
  <c r="E16" i="3"/>
  <c r="F17" i="3" s="1"/>
  <c r="G17" i="3" s="1"/>
  <c r="H17" i="3" s="1"/>
  <c r="F16" i="3"/>
  <c r="G16" i="3" s="1"/>
  <c r="H16" i="3" s="1"/>
  <c r="D19" i="2"/>
  <c r="E20" i="2" s="1"/>
  <c r="F19" i="2"/>
  <c r="G19" i="2" s="1"/>
  <c r="I18" i="4"/>
  <c r="J18" i="4" s="1"/>
  <c r="C24" i="4"/>
  <c r="D17" i="3"/>
  <c r="H22" i="4" l="1"/>
  <c r="G22" i="4"/>
  <c r="F22" i="4"/>
  <c r="E23" i="4" s="1"/>
  <c r="D24" i="11"/>
  <c r="E23" i="11"/>
  <c r="F24" i="11"/>
  <c r="G24" i="11" s="1"/>
  <c r="H24" i="11" s="1"/>
  <c r="E17" i="3"/>
  <c r="F18" i="3" s="1"/>
  <c r="D20" i="2"/>
  <c r="E21" i="2" s="1"/>
  <c r="F20" i="2"/>
  <c r="G20" i="2" s="1"/>
  <c r="C25" i="4"/>
  <c r="I19" i="4"/>
  <c r="J19" i="4" s="1"/>
  <c r="D18" i="3"/>
  <c r="H23" i="4" l="1"/>
  <c r="G23" i="4"/>
  <c r="F23" i="4"/>
  <c r="E24" i="4" s="1"/>
  <c r="E24" i="11"/>
  <c r="F25" i="11" s="1"/>
  <c r="G25" i="11" s="1"/>
  <c r="H25" i="11" s="1"/>
  <c r="D25" i="11"/>
  <c r="E18" i="3"/>
  <c r="G18" i="3"/>
  <c r="H18" i="3" s="1"/>
  <c r="D21" i="2"/>
  <c r="E22" i="2" s="1"/>
  <c r="F21" i="2"/>
  <c r="G21" i="2" s="1"/>
  <c r="I20" i="4"/>
  <c r="J20" i="4" s="1"/>
  <c r="C26" i="4"/>
  <c r="D19" i="3"/>
  <c r="G24" i="4" l="1"/>
  <c r="F24" i="4"/>
  <c r="E25" i="4" s="1"/>
  <c r="H24" i="4"/>
  <c r="D26" i="11"/>
  <c r="E25" i="11"/>
  <c r="F26" i="11" s="1"/>
  <c r="G26" i="11" s="1"/>
  <c r="H26" i="11" s="1"/>
  <c r="F19" i="3"/>
  <c r="G19" i="3" s="1"/>
  <c r="H19" i="3" s="1"/>
  <c r="E19" i="3"/>
  <c r="F20" i="3" s="1"/>
  <c r="D22" i="2"/>
  <c r="E23" i="2" s="1"/>
  <c r="F22" i="2"/>
  <c r="G22" i="2" s="1"/>
  <c r="C27" i="4"/>
  <c r="I21" i="4"/>
  <c r="J21" i="4" s="1"/>
  <c r="D20" i="3"/>
  <c r="G25" i="4" l="1"/>
  <c r="F25" i="4"/>
  <c r="E26" i="4" s="1"/>
  <c r="H25" i="4"/>
  <c r="D27" i="11"/>
  <c r="E26" i="11"/>
  <c r="F27" i="11" s="1"/>
  <c r="G27" i="11" s="1"/>
  <c r="H27" i="11" s="1"/>
  <c r="E20" i="3"/>
  <c r="G20" i="3"/>
  <c r="H20" i="3" s="1"/>
  <c r="D23" i="2"/>
  <c r="E24" i="2" s="1"/>
  <c r="F23" i="2"/>
  <c r="G23" i="2" s="1"/>
  <c r="I22" i="4"/>
  <c r="J22" i="4" s="1"/>
  <c r="C28" i="4"/>
  <c r="D21" i="3"/>
  <c r="G26" i="4" l="1"/>
  <c r="F26" i="4"/>
  <c r="E27" i="4" s="1"/>
  <c r="H26" i="4"/>
  <c r="D28" i="11"/>
  <c r="E27" i="11"/>
  <c r="F28" i="11"/>
  <c r="G28" i="11" s="1"/>
  <c r="H28" i="11" s="1"/>
  <c r="F21" i="3"/>
  <c r="G21" i="3" s="1"/>
  <c r="H21" i="3" s="1"/>
  <c r="E21" i="3"/>
  <c r="F22" i="3" s="1"/>
  <c r="D24" i="2"/>
  <c r="E25" i="2" s="1"/>
  <c r="F24" i="2"/>
  <c r="G24" i="2" s="1"/>
  <c r="C29" i="4"/>
  <c r="I23" i="4"/>
  <c r="J23" i="4" s="1"/>
  <c r="D22" i="3"/>
  <c r="H27" i="4" l="1"/>
  <c r="G27" i="4"/>
  <c r="F27" i="4"/>
  <c r="E28" i="4" s="1"/>
  <c r="E28" i="11"/>
  <c r="F29" i="11" s="1"/>
  <c r="G29" i="11" s="1"/>
  <c r="H29" i="11" s="1"/>
  <c r="D29" i="11"/>
  <c r="E22" i="3"/>
  <c r="G22" i="3"/>
  <c r="H22" i="3" s="1"/>
  <c r="D25" i="2"/>
  <c r="E26" i="2" s="1"/>
  <c r="F25" i="2"/>
  <c r="G25" i="2" s="1"/>
  <c r="I24" i="4"/>
  <c r="J24" i="4" s="1"/>
  <c r="C30" i="4"/>
  <c r="D23" i="3"/>
  <c r="G28" i="4" l="1"/>
  <c r="F28" i="4"/>
  <c r="E29" i="4" s="1"/>
  <c r="H28" i="4"/>
  <c r="D30" i="11"/>
  <c r="E29" i="11"/>
  <c r="F30" i="11" s="1"/>
  <c r="G30" i="11" s="1"/>
  <c r="H30" i="11" s="1"/>
  <c r="E23" i="3"/>
  <c r="F24" i="3" s="1"/>
  <c r="G24" i="3" s="1"/>
  <c r="H24" i="3" s="1"/>
  <c r="F23" i="3"/>
  <c r="G23" i="3" s="1"/>
  <c r="H23" i="3" s="1"/>
  <c r="D26" i="2"/>
  <c r="E27" i="2" s="1"/>
  <c r="F26" i="2"/>
  <c r="G26" i="2" s="1"/>
  <c r="C31" i="4"/>
  <c r="I25" i="4"/>
  <c r="J25" i="4" s="1"/>
  <c r="D24" i="3"/>
  <c r="H29" i="4" l="1"/>
  <c r="G29" i="4"/>
  <c r="F29" i="4"/>
  <c r="E30" i="4" s="1"/>
  <c r="D31" i="11"/>
  <c r="E30" i="11"/>
  <c r="F31" i="11" s="1"/>
  <c r="G31" i="11" s="1"/>
  <c r="H31" i="11" s="1"/>
  <c r="E24" i="3"/>
  <c r="F25" i="3" s="1"/>
  <c r="D27" i="2"/>
  <c r="E28" i="2" s="1"/>
  <c r="F27" i="2"/>
  <c r="G27" i="2" s="1"/>
  <c r="I26" i="4"/>
  <c r="J26" i="4" s="1"/>
  <c r="C32" i="4"/>
  <c r="D25" i="3"/>
  <c r="G30" i="4" l="1"/>
  <c r="F30" i="4"/>
  <c r="E31" i="4" s="1"/>
  <c r="H30" i="4"/>
  <c r="D32" i="11"/>
  <c r="E31" i="11"/>
  <c r="F32" i="11"/>
  <c r="G32" i="11" s="1"/>
  <c r="H32" i="11" s="1"/>
  <c r="E25" i="3"/>
  <c r="G25" i="3"/>
  <c r="H25" i="3" s="1"/>
  <c r="D28" i="2"/>
  <c r="E29" i="2" s="1"/>
  <c r="F28" i="2"/>
  <c r="G28" i="2" s="1"/>
  <c r="C33" i="4"/>
  <c r="I27" i="4"/>
  <c r="J27" i="4" s="1"/>
  <c r="D26" i="3"/>
  <c r="H31" i="4" l="1"/>
  <c r="G31" i="4"/>
  <c r="F31" i="4"/>
  <c r="E32" i="4" s="1"/>
  <c r="E32" i="11"/>
  <c r="F33" i="11" s="1"/>
  <c r="G33" i="11" s="1"/>
  <c r="H33" i="11" s="1"/>
  <c r="D33" i="11"/>
  <c r="E26" i="3"/>
  <c r="F27" i="3" s="1"/>
  <c r="G27" i="3" s="1"/>
  <c r="H27" i="3" s="1"/>
  <c r="F26" i="3"/>
  <c r="G26" i="3" s="1"/>
  <c r="H26" i="3" s="1"/>
  <c r="D29" i="2"/>
  <c r="E30" i="2" s="1"/>
  <c r="F29" i="2"/>
  <c r="G29" i="2" s="1"/>
  <c r="I28" i="4"/>
  <c r="J28" i="4" s="1"/>
  <c r="C34" i="4"/>
  <c r="D27" i="3"/>
  <c r="G32" i="4" l="1"/>
  <c r="F32" i="4"/>
  <c r="E33" i="4" s="1"/>
  <c r="H32" i="4"/>
  <c r="D34" i="11"/>
  <c r="E33" i="11"/>
  <c r="F34" i="11"/>
  <c r="G34" i="11" s="1"/>
  <c r="H34" i="11" s="1"/>
  <c r="E27" i="3"/>
  <c r="F28" i="3" s="1"/>
  <c r="D30" i="2"/>
  <c r="E31" i="2" s="1"/>
  <c r="F30" i="2"/>
  <c r="G30" i="2" s="1"/>
  <c r="C35" i="4"/>
  <c r="I29" i="4"/>
  <c r="J29" i="4" s="1"/>
  <c r="D28" i="3"/>
  <c r="H33" i="4" l="1"/>
  <c r="G33" i="4"/>
  <c r="F33" i="4"/>
  <c r="E34" i="4" s="1"/>
  <c r="D35" i="11"/>
  <c r="E34" i="11"/>
  <c r="F35" i="11" s="1"/>
  <c r="G35" i="11" s="1"/>
  <c r="H35" i="11" s="1"/>
  <c r="E28" i="3"/>
  <c r="G28" i="3"/>
  <c r="H28" i="3" s="1"/>
  <c r="D31" i="2"/>
  <c r="E32" i="2" s="1"/>
  <c r="F31" i="2"/>
  <c r="G31" i="2" s="1"/>
  <c r="I30" i="4"/>
  <c r="J30" i="4" s="1"/>
  <c r="C36" i="4"/>
  <c r="D29" i="3"/>
  <c r="G34" i="4" l="1"/>
  <c r="F34" i="4"/>
  <c r="E35" i="4" s="1"/>
  <c r="H34" i="4"/>
  <c r="D36" i="11"/>
  <c r="E35" i="11"/>
  <c r="F36" i="11"/>
  <c r="G36" i="11" s="1"/>
  <c r="H36" i="11" s="1"/>
  <c r="E29" i="3"/>
  <c r="F30" i="3" s="1"/>
  <c r="G30" i="3" s="1"/>
  <c r="H30" i="3" s="1"/>
  <c r="F29" i="3"/>
  <c r="G29" i="3" s="1"/>
  <c r="H29" i="3" s="1"/>
  <c r="D32" i="2"/>
  <c r="E33" i="2" s="1"/>
  <c r="F32" i="2"/>
  <c r="G32" i="2" s="1"/>
  <c r="C37" i="4"/>
  <c r="I31" i="4"/>
  <c r="J31" i="4" s="1"/>
  <c r="D30" i="3"/>
  <c r="H35" i="4" l="1"/>
  <c r="G35" i="4"/>
  <c r="F35" i="4"/>
  <c r="E36" i="4" s="1"/>
  <c r="E36" i="11"/>
  <c r="F37" i="11" s="1"/>
  <c r="G37" i="11" s="1"/>
  <c r="H37" i="11" s="1"/>
  <c r="D37" i="11"/>
  <c r="E30" i="3"/>
  <c r="F31" i="3" s="1"/>
  <c r="D33" i="2"/>
  <c r="E34" i="2" s="1"/>
  <c r="F33" i="2"/>
  <c r="G33" i="2" s="1"/>
  <c r="I32" i="4"/>
  <c r="J32" i="4" s="1"/>
  <c r="C38" i="4"/>
  <c r="D31" i="3"/>
  <c r="G36" i="4" l="1"/>
  <c r="F36" i="4"/>
  <c r="E37" i="4" s="1"/>
  <c r="H36" i="4"/>
  <c r="D38" i="11"/>
  <c r="E37" i="11"/>
  <c r="F38" i="11" s="1"/>
  <c r="G38" i="11" s="1"/>
  <c r="H38" i="11" s="1"/>
  <c r="E31" i="3"/>
  <c r="E32" i="3" s="1"/>
  <c r="G31" i="3"/>
  <c r="H31" i="3" s="1"/>
  <c r="D34" i="2"/>
  <c r="E35" i="2" s="1"/>
  <c r="F34" i="2"/>
  <c r="G34" i="2" s="1"/>
  <c r="C39" i="4"/>
  <c r="I33" i="4"/>
  <c r="J33" i="4" s="1"/>
  <c r="D32" i="3"/>
  <c r="G37" i="4" l="1"/>
  <c r="F37" i="4"/>
  <c r="E38" i="4" s="1"/>
  <c r="H37" i="4"/>
  <c r="D39" i="11"/>
  <c r="E38" i="11"/>
  <c r="F39" i="11" s="1"/>
  <c r="G39" i="11" s="1"/>
  <c r="H39" i="11" s="1"/>
  <c r="F33" i="3"/>
  <c r="F32" i="3"/>
  <c r="G32" i="3" s="1"/>
  <c r="H32" i="3" s="1"/>
  <c r="D35" i="2"/>
  <c r="E36" i="2" s="1"/>
  <c r="F35" i="2"/>
  <c r="G35" i="2" s="1"/>
  <c r="I34" i="4"/>
  <c r="J34" i="4" s="1"/>
  <c r="C40" i="4"/>
  <c r="D33" i="3"/>
  <c r="G33" i="3"/>
  <c r="H33" i="3" s="1"/>
  <c r="G38" i="4" l="1"/>
  <c r="F38" i="4"/>
  <c r="E39" i="4" s="1"/>
  <c r="H38" i="4"/>
  <c r="D40" i="11"/>
  <c r="E39" i="11"/>
  <c r="F40" i="11"/>
  <c r="G40" i="11" s="1"/>
  <c r="H40" i="11" s="1"/>
  <c r="E33" i="3"/>
  <c r="F34" i="3" s="1"/>
  <c r="D36" i="2"/>
  <c r="E37" i="2" s="1"/>
  <c r="F36" i="2"/>
  <c r="G36" i="2" s="1"/>
  <c r="C41" i="4"/>
  <c r="I35" i="4"/>
  <c r="J35" i="4" s="1"/>
  <c r="D34" i="3"/>
  <c r="G39" i="4" l="1"/>
  <c r="F39" i="4"/>
  <c r="E40" i="4" s="1"/>
  <c r="H39" i="4"/>
  <c r="E40" i="11"/>
  <c r="F41" i="11" s="1"/>
  <c r="G41" i="11" s="1"/>
  <c r="H41" i="11" s="1"/>
  <c r="D41" i="11"/>
  <c r="E34" i="3"/>
  <c r="G34" i="3"/>
  <c r="H34" i="3" s="1"/>
  <c r="D37" i="2"/>
  <c r="E38" i="2" s="1"/>
  <c r="F37" i="2"/>
  <c r="G37" i="2" s="1"/>
  <c r="I36" i="4"/>
  <c r="J36" i="4" s="1"/>
  <c r="C42" i="4"/>
  <c r="D35" i="3"/>
  <c r="H40" i="4" l="1"/>
  <c r="G40" i="4"/>
  <c r="F40" i="4"/>
  <c r="E41" i="4" s="1"/>
  <c r="D42" i="11"/>
  <c r="E41" i="11"/>
  <c r="F42" i="11" s="1"/>
  <c r="G42" i="11" s="1"/>
  <c r="H42" i="11" s="1"/>
  <c r="E35" i="3"/>
  <c r="F36" i="3" s="1"/>
  <c r="G36" i="3" s="1"/>
  <c r="H36" i="3" s="1"/>
  <c r="F35" i="3"/>
  <c r="G35" i="3" s="1"/>
  <c r="H35" i="3" s="1"/>
  <c r="D38" i="2"/>
  <c r="E39" i="2" s="1"/>
  <c r="F38" i="2"/>
  <c r="G38" i="2" s="1"/>
  <c r="C43" i="4"/>
  <c r="I37" i="4"/>
  <c r="J37" i="4" s="1"/>
  <c r="D36" i="3"/>
  <c r="H41" i="4" l="1"/>
  <c r="G41" i="4"/>
  <c r="F41" i="4"/>
  <c r="E42" i="4" s="1"/>
  <c r="D43" i="11"/>
  <c r="E42" i="11"/>
  <c r="F43" i="11" s="1"/>
  <c r="G43" i="11" s="1"/>
  <c r="H43" i="11" s="1"/>
  <c r="E36" i="3"/>
  <c r="F37" i="3" s="1"/>
  <c r="D39" i="2"/>
  <c r="E40" i="2" s="1"/>
  <c r="F39" i="2"/>
  <c r="G39" i="2" s="1"/>
  <c r="I38" i="4"/>
  <c r="J38" i="4" s="1"/>
  <c r="C44" i="4"/>
  <c r="D37" i="3"/>
  <c r="H42" i="4" l="1"/>
  <c r="G42" i="4"/>
  <c r="F42" i="4"/>
  <c r="E43" i="4" s="1"/>
  <c r="D44" i="11"/>
  <c r="E43" i="11"/>
  <c r="F44" i="11" s="1"/>
  <c r="G44" i="11" s="1"/>
  <c r="H44" i="11" s="1"/>
  <c r="E37" i="3"/>
  <c r="G37" i="3"/>
  <c r="H37" i="3" s="1"/>
  <c r="D40" i="2"/>
  <c r="E41" i="2" s="1"/>
  <c r="F40" i="2"/>
  <c r="G40" i="2" s="1"/>
  <c r="C45" i="4"/>
  <c r="I39" i="4"/>
  <c r="J39" i="4" s="1"/>
  <c r="D38" i="3"/>
  <c r="H43" i="4" l="1"/>
  <c r="G43" i="4"/>
  <c r="F43" i="4"/>
  <c r="E44" i="4" s="1"/>
  <c r="E44" i="11"/>
  <c r="F45" i="11" s="1"/>
  <c r="G45" i="11" s="1"/>
  <c r="H45" i="11" s="1"/>
  <c r="D45" i="11"/>
  <c r="E38" i="3"/>
  <c r="F39" i="3" s="1"/>
  <c r="G39" i="3" s="1"/>
  <c r="H39" i="3" s="1"/>
  <c r="F38" i="3"/>
  <c r="G38" i="3" s="1"/>
  <c r="H38" i="3" s="1"/>
  <c r="D41" i="2"/>
  <c r="E42" i="2" s="1"/>
  <c r="F41" i="2"/>
  <c r="G41" i="2" s="1"/>
  <c r="I40" i="4"/>
  <c r="J40" i="4" s="1"/>
  <c r="C46" i="4"/>
  <c r="D39" i="3"/>
  <c r="G44" i="4" l="1"/>
  <c r="F44" i="4"/>
  <c r="E45" i="4" s="1"/>
  <c r="H44" i="4"/>
  <c r="D46" i="11"/>
  <c r="E45" i="11"/>
  <c r="F46" i="11" s="1"/>
  <c r="G46" i="11" s="1"/>
  <c r="H46" i="11" s="1"/>
  <c r="E39" i="3"/>
  <c r="F40" i="3" s="1"/>
  <c r="D42" i="2"/>
  <c r="E43" i="2" s="1"/>
  <c r="F42" i="2"/>
  <c r="G42" i="2" s="1"/>
  <c r="C47" i="4"/>
  <c r="I41" i="4"/>
  <c r="J41" i="4" s="1"/>
  <c r="D40" i="3"/>
  <c r="G45" i="4" l="1"/>
  <c r="F45" i="4"/>
  <c r="E46" i="4" s="1"/>
  <c r="H45" i="4"/>
  <c r="D47" i="11"/>
  <c r="E46" i="11"/>
  <c r="F47" i="11" s="1"/>
  <c r="G47" i="11" s="1"/>
  <c r="H47" i="11" s="1"/>
  <c r="E40" i="3"/>
  <c r="G40" i="3"/>
  <c r="H40" i="3" s="1"/>
  <c r="D43" i="2"/>
  <c r="E44" i="2" s="1"/>
  <c r="F43" i="2"/>
  <c r="G43" i="2" s="1"/>
  <c r="I42" i="4"/>
  <c r="J42" i="4" s="1"/>
  <c r="C48" i="4"/>
  <c r="D41" i="3"/>
  <c r="G46" i="4" l="1"/>
  <c r="F46" i="4"/>
  <c r="E47" i="4" s="1"/>
  <c r="H46" i="4"/>
  <c r="D48" i="11"/>
  <c r="E47" i="11"/>
  <c r="F48" i="11"/>
  <c r="G48" i="11" s="1"/>
  <c r="H48" i="11" s="1"/>
  <c r="E41" i="3"/>
  <c r="F42" i="3" s="1"/>
  <c r="G42" i="3" s="1"/>
  <c r="H42" i="3" s="1"/>
  <c r="F41" i="3"/>
  <c r="G41" i="3" s="1"/>
  <c r="H41" i="3" s="1"/>
  <c r="D44" i="2"/>
  <c r="E45" i="2" s="1"/>
  <c r="F44" i="2"/>
  <c r="G44" i="2" s="1"/>
  <c r="C49" i="4"/>
  <c r="I43" i="4"/>
  <c r="J43" i="4" s="1"/>
  <c r="D42" i="3"/>
  <c r="G47" i="4" l="1"/>
  <c r="F47" i="4"/>
  <c r="E48" i="4" s="1"/>
  <c r="H47" i="4"/>
  <c r="E48" i="11"/>
  <c r="F49" i="11" s="1"/>
  <c r="G49" i="11" s="1"/>
  <c r="H49" i="11" s="1"/>
  <c r="D49" i="11"/>
  <c r="E42" i="3"/>
  <c r="F43" i="3" s="1"/>
  <c r="D45" i="2"/>
  <c r="E46" i="2" s="1"/>
  <c r="F45" i="2"/>
  <c r="G45" i="2" s="1"/>
  <c r="I44" i="4"/>
  <c r="J44" i="4" s="1"/>
  <c r="C50" i="4"/>
  <c r="D43" i="3"/>
  <c r="G48" i="4" l="1"/>
  <c r="F48" i="4"/>
  <c r="E49" i="4" s="1"/>
  <c r="H48" i="4"/>
  <c r="D50" i="11"/>
  <c r="E49" i="11"/>
  <c r="F50" i="11" s="1"/>
  <c r="G50" i="11" s="1"/>
  <c r="H50" i="11" s="1"/>
  <c r="E43" i="3"/>
  <c r="G43" i="3"/>
  <c r="H43" i="3" s="1"/>
  <c r="D46" i="2"/>
  <c r="E47" i="2" s="1"/>
  <c r="F46" i="2"/>
  <c r="G46" i="2" s="1"/>
  <c r="C51" i="4"/>
  <c r="I45" i="4"/>
  <c r="J45" i="4" s="1"/>
  <c r="D44" i="3"/>
  <c r="G49" i="4" l="1"/>
  <c r="F49" i="4"/>
  <c r="E50" i="4" s="1"/>
  <c r="H49" i="4"/>
  <c r="D51" i="11"/>
  <c r="E50" i="11"/>
  <c r="F51" i="11" s="1"/>
  <c r="G51" i="11" s="1"/>
  <c r="H51" i="11" s="1"/>
  <c r="E44" i="3"/>
  <c r="F45" i="3" s="1"/>
  <c r="G45" i="3" s="1"/>
  <c r="H45" i="3" s="1"/>
  <c r="F44" i="3"/>
  <c r="G44" i="3" s="1"/>
  <c r="H44" i="3" s="1"/>
  <c r="D47" i="2"/>
  <c r="E48" i="2" s="1"/>
  <c r="F47" i="2"/>
  <c r="G47" i="2" s="1"/>
  <c r="I46" i="4"/>
  <c r="J46" i="4" s="1"/>
  <c r="C52" i="4"/>
  <c r="D45" i="3"/>
  <c r="G50" i="4" l="1"/>
  <c r="F50" i="4"/>
  <c r="E51" i="4" s="1"/>
  <c r="H50" i="4"/>
  <c r="D52" i="11"/>
  <c r="E51" i="11"/>
  <c r="F52" i="11" s="1"/>
  <c r="G52" i="11" s="1"/>
  <c r="H52" i="11" s="1"/>
  <c r="E45" i="3"/>
  <c r="F46" i="3" s="1"/>
  <c r="D48" i="2"/>
  <c r="E49" i="2" s="1"/>
  <c r="F48" i="2"/>
  <c r="G48" i="2" s="1"/>
  <c r="C53" i="4"/>
  <c r="I47" i="4"/>
  <c r="J47" i="4" s="1"/>
  <c r="D46" i="3"/>
  <c r="G51" i="4" l="1"/>
  <c r="F51" i="4"/>
  <c r="E52" i="4" s="1"/>
  <c r="H51" i="4"/>
  <c r="E52" i="11"/>
  <c r="F53" i="11" s="1"/>
  <c r="G53" i="11" s="1"/>
  <c r="H53" i="11" s="1"/>
  <c r="D53" i="11"/>
  <c r="E46" i="3"/>
  <c r="G46" i="3"/>
  <c r="H46" i="3" s="1"/>
  <c r="D49" i="2"/>
  <c r="E50" i="2" s="1"/>
  <c r="F49" i="2"/>
  <c r="G49" i="2" s="1"/>
  <c r="I48" i="4"/>
  <c r="J48" i="4" s="1"/>
  <c r="C54" i="4"/>
  <c r="D47" i="3"/>
  <c r="G52" i="4" l="1"/>
  <c r="F52" i="4"/>
  <c r="E53" i="4" s="1"/>
  <c r="H52" i="4"/>
  <c r="D54" i="11"/>
  <c r="E53" i="11"/>
  <c r="F54" i="11" s="1"/>
  <c r="G54" i="11" s="1"/>
  <c r="H54" i="11" s="1"/>
  <c r="E47" i="3"/>
  <c r="F48" i="3" s="1"/>
  <c r="G48" i="3" s="1"/>
  <c r="H48" i="3" s="1"/>
  <c r="F47" i="3"/>
  <c r="G47" i="3" s="1"/>
  <c r="H47" i="3" s="1"/>
  <c r="D50" i="2"/>
  <c r="E51" i="2" s="1"/>
  <c r="F50" i="2"/>
  <c r="G50" i="2" s="1"/>
  <c r="C55" i="4"/>
  <c r="I49" i="4"/>
  <c r="J49" i="4" s="1"/>
  <c r="D48" i="3"/>
  <c r="G53" i="4" l="1"/>
  <c r="F53" i="4"/>
  <c r="E54" i="4" s="1"/>
  <c r="H53" i="4"/>
  <c r="D55" i="11"/>
  <c r="E54" i="11"/>
  <c r="F55" i="11" s="1"/>
  <c r="G55" i="11" s="1"/>
  <c r="H55" i="11" s="1"/>
  <c r="E48" i="3"/>
  <c r="F49" i="3" s="1"/>
  <c r="D51" i="2"/>
  <c r="E52" i="2" s="1"/>
  <c r="F51" i="2"/>
  <c r="G51" i="2" s="1"/>
  <c r="I50" i="4"/>
  <c r="J50" i="4" s="1"/>
  <c r="C56" i="4"/>
  <c r="D49" i="3"/>
  <c r="G54" i="4" l="1"/>
  <c r="F54" i="4"/>
  <c r="E55" i="4" s="1"/>
  <c r="H54" i="4"/>
  <c r="D56" i="11"/>
  <c r="E55" i="11"/>
  <c r="F56" i="11" s="1"/>
  <c r="G56" i="11" s="1"/>
  <c r="H56" i="11" s="1"/>
  <c r="E49" i="3"/>
  <c r="G49" i="3"/>
  <c r="H49" i="3" s="1"/>
  <c r="D52" i="2"/>
  <c r="E53" i="2" s="1"/>
  <c r="F52" i="2"/>
  <c r="G52" i="2" s="1"/>
  <c r="C57" i="4"/>
  <c r="I51" i="4"/>
  <c r="J51" i="4" s="1"/>
  <c r="D50" i="3"/>
  <c r="G55" i="4" l="1"/>
  <c r="F55" i="4"/>
  <c r="E56" i="4" s="1"/>
  <c r="H55" i="4"/>
  <c r="E56" i="11"/>
  <c r="F57" i="11" s="1"/>
  <c r="G57" i="11" s="1"/>
  <c r="H57" i="11" s="1"/>
  <c r="D57" i="11"/>
  <c r="E50" i="3"/>
  <c r="F51" i="3" s="1"/>
  <c r="G51" i="3" s="1"/>
  <c r="H51" i="3" s="1"/>
  <c r="F50" i="3"/>
  <c r="G50" i="3" s="1"/>
  <c r="H50" i="3" s="1"/>
  <c r="D53" i="2"/>
  <c r="E54" i="2" s="1"/>
  <c r="F53" i="2"/>
  <c r="G53" i="2" s="1"/>
  <c r="I52" i="4"/>
  <c r="J52" i="4" s="1"/>
  <c r="C58" i="4"/>
  <c r="D51" i="3"/>
  <c r="G56" i="4" l="1"/>
  <c r="F56" i="4"/>
  <c r="E57" i="4" s="1"/>
  <c r="H56" i="4"/>
  <c r="D58" i="11"/>
  <c r="E57" i="11"/>
  <c r="F58" i="11" s="1"/>
  <c r="G58" i="11" s="1"/>
  <c r="H58" i="11" s="1"/>
  <c r="E51" i="3"/>
  <c r="F52" i="3" s="1"/>
  <c r="D54" i="2"/>
  <c r="E55" i="2" s="1"/>
  <c r="F54" i="2"/>
  <c r="G54" i="2" s="1"/>
  <c r="C59" i="4"/>
  <c r="I53" i="4"/>
  <c r="J53" i="4" s="1"/>
  <c r="D52" i="3"/>
  <c r="G57" i="4" l="1"/>
  <c r="F57" i="4"/>
  <c r="E58" i="4" s="1"/>
  <c r="H57" i="4"/>
  <c r="D59" i="11"/>
  <c r="E58" i="11"/>
  <c r="F59" i="11" s="1"/>
  <c r="G59" i="11" s="1"/>
  <c r="H59" i="11" s="1"/>
  <c r="E52" i="3"/>
  <c r="G52" i="3"/>
  <c r="H52" i="3" s="1"/>
  <c r="D55" i="2"/>
  <c r="E56" i="2" s="1"/>
  <c r="F55" i="2"/>
  <c r="G55" i="2" s="1"/>
  <c r="I54" i="4"/>
  <c r="J54" i="4" s="1"/>
  <c r="C60" i="4"/>
  <c r="D53" i="3"/>
  <c r="G58" i="4" l="1"/>
  <c r="F58" i="4"/>
  <c r="E59" i="4" s="1"/>
  <c r="H58" i="4"/>
  <c r="D60" i="11"/>
  <c r="E59" i="11"/>
  <c r="F60" i="11"/>
  <c r="G60" i="11" s="1"/>
  <c r="H60" i="11" s="1"/>
  <c r="E53" i="3"/>
  <c r="F54" i="3" s="1"/>
  <c r="G54" i="3" s="1"/>
  <c r="H54" i="3" s="1"/>
  <c r="F53" i="3"/>
  <c r="G53" i="3" s="1"/>
  <c r="H53" i="3" s="1"/>
  <c r="D56" i="2"/>
  <c r="E57" i="2" s="1"/>
  <c r="F56" i="2"/>
  <c r="G56" i="2" s="1"/>
  <c r="C61" i="4"/>
  <c r="I55" i="4"/>
  <c r="J55" i="4" s="1"/>
  <c r="D54" i="3"/>
  <c r="G59" i="4" l="1"/>
  <c r="F59" i="4"/>
  <c r="E60" i="4" s="1"/>
  <c r="H59" i="4"/>
  <c r="E60" i="11"/>
  <c r="F61" i="11" s="1"/>
  <c r="G61" i="11" s="1"/>
  <c r="H61" i="11" s="1"/>
  <c r="D61" i="11"/>
  <c r="E54" i="3"/>
  <c r="F55" i="3" s="1"/>
  <c r="D57" i="2"/>
  <c r="E58" i="2" s="1"/>
  <c r="F57" i="2"/>
  <c r="G57" i="2" s="1"/>
  <c r="I56" i="4"/>
  <c r="J56" i="4" s="1"/>
  <c r="C62" i="4"/>
  <c r="D55" i="3"/>
  <c r="G60" i="4" l="1"/>
  <c r="F60" i="4"/>
  <c r="E61" i="4" s="1"/>
  <c r="H60" i="4"/>
  <c r="D62" i="11"/>
  <c r="E61" i="11"/>
  <c r="F62" i="11" s="1"/>
  <c r="G62" i="11" s="1"/>
  <c r="H62" i="11" s="1"/>
  <c r="E55" i="3"/>
  <c r="G55" i="3"/>
  <c r="H55" i="3" s="1"/>
  <c r="D58" i="2"/>
  <c r="E59" i="2" s="1"/>
  <c r="F58" i="2"/>
  <c r="G58" i="2" s="1"/>
  <c r="C63" i="4"/>
  <c r="I57" i="4"/>
  <c r="J57" i="4" s="1"/>
  <c r="D56" i="3"/>
  <c r="G61" i="4" l="1"/>
  <c r="F61" i="4"/>
  <c r="E62" i="4" s="1"/>
  <c r="H61" i="4"/>
  <c r="D63" i="11"/>
  <c r="E62" i="11"/>
  <c r="F63" i="11" s="1"/>
  <c r="G63" i="11" s="1"/>
  <c r="H63" i="11" s="1"/>
  <c r="E56" i="3"/>
  <c r="F57" i="3" s="1"/>
  <c r="G57" i="3" s="1"/>
  <c r="H57" i="3" s="1"/>
  <c r="F56" i="3"/>
  <c r="G56" i="3" s="1"/>
  <c r="H56" i="3" s="1"/>
  <c r="D59" i="2"/>
  <c r="E60" i="2" s="1"/>
  <c r="F59" i="2"/>
  <c r="G59" i="2" s="1"/>
  <c r="I58" i="4"/>
  <c r="J58" i="4" s="1"/>
  <c r="C64" i="4"/>
  <c r="D57" i="3"/>
  <c r="H62" i="4" l="1"/>
  <c r="G62" i="4"/>
  <c r="F62" i="4"/>
  <c r="E63" i="4" s="1"/>
  <c r="D64" i="11"/>
  <c r="E63" i="11"/>
  <c r="F64" i="11"/>
  <c r="G64" i="11" s="1"/>
  <c r="H64" i="11" s="1"/>
  <c r="E57" i="3"/>
  <c r="F58" i="3" s="1"/>
  <c r="D60" i="2"/>
  <c r="E61" i="2" s="1"/>
  <c r="F60" i="2"/>
  <c r="G60" i="2" s="1"/>
  <c r="C65" i="4"/>
  <c r="I59" i="4"/>
  <c r="J59" i="4" s="1"/>
  <c r="D58" i="3"/>
  <c r="G63" i="4" l="1"/>
  <c r="F63" i="4"/>
  <c r="E64" i="4" s="1"/>
  <c r="H63" i="4"/>
  <c r="E64" i="11"/>
  <c r="F65" i="11" s="1"/>
  <c r="G65" i="11" s="1"/>
  <c r="H65" i="11" s="1"/>
  <c r="D65" i="11"/>
  <c r="E58" i="3"/>
  <c r="G58" i="3"/>
  <c r="H58" i="3" s="1"/>
  <c r="D61" i="2"/>
  <c r="E62" i="2" s="1"/>
  <c r="F61" i="2"/>
  <c r="G61" i="2" s="1"/>
  <c r="I60" i="4"/>
  <c r="J60" i="4" s="1"/>
  <c r="C66" i="4"/>
  <c r="D59" i="3"/>
  <c r="G64" i="4" l="1"/>
  <c r="F64" i="4"/>
  <c r="E65" i="4" s="1"/>
  <c r="H64" i="4"/>
  <c r="D66" i="11"/>
  <c r="E65" i="11"/>
  <c r="F66" i="11" s="1"/>
  <c r="G66" i="11" s="1"/>
  <c r="H66" i="11" s="1"/>
  <c r="E59" i="3"/>
  <c r="F60" i="3" s="1"/>
  <c r="G60" i="3" s="1"/>
  <c r="H60" i="3" s="1"/>
  <c r="F59" i="3"/>
  <c r="G59" i="3" s="1"/>
  <c r="H59" i="3" s="1"/>
  <c r="D62" i="2"/>
  <c r="E63" i="2" s="1"/>
  <c r="F62" i="2"/>
  <c r="G62" i="2" s="1"/>
  <c r="C67" i="4"/>
  <c r="I61" i="4"/>
  <c r="J61" i="4" s="1"/>
  <c r="D60" i="3"/>
  <c r="G65" i="4" l="1"/>
  <c r="F65" i="4"/>
  <c r="E66" i="4" s="1"/>
  <c r="H65" i="4"/>
  <c r="D67" i="11"/>
  <c r="E66" i="11"/>
  <c r="F67" i="11" s="1"/>
  <c r="G67" i="11" s="1"/>
  <c r="H67" i="11" s="1"/>
  <c r="E60" i="3"/>
  <c r="F61" i="3" s="1"/>
  <c r="D63" i="2"/>
  <c r="E64" i="2" s="1"/>
  <c r="F63" i="2"/>
  <c r="G63" i="2" s="1"/>
  <c r="I62" i="4"/>
  <c r="J62" i="4" s="1"/>
  <c r="C68" i="4"/>
  <c r="D61" i="3"/>
  <c r="G66" i="4" l="1"/>
  <c r="F66" i="4"/>
  <c r="E67" i="4" s="1"/>
  <c r="H66" i="4"/>
  <c r="D68" i="11"/>
  <c r="E67" i="11"/>
  <c r="F68" i="11"/>
  <c r="G68" i="11" s="1"/>
  <c r="H68" i="11" s="1"/>
  <c r="E61" i="3"/>
  <c r="G61" i="3"/>
  <c r="H61" i="3" s="1"/>
  <c r="D64" i="2"/>
  <c r="E65" i="2" s="1"/>
  <c r="F64" i="2"/>
  <c r="G64" i="2" s="1"/>
  <c r="C69" i="4"/>
  <c r="I63" i="4"/>
  <c r="J63" i="4" s="1"/>
  <c r="D62" i="3"/>
  <c r="G67" i="4" l="1"/>
  <c r="F67" i="4"/>
  <c r="E68" i="4" s="1"/>
  <c r="H67" i="4"/>
  <c r="E68" i="11"/>
  <c r="F69" i="11" s="1"/>
  <c r="G69" i="11" s="1"/>
  <c r="H69" i="11" s="1"/>
  <c r="D69" i="11"/>
  <c r="E62" i="3"/>
  <c r="F63" i="3" s="1"/>
  <c r="G63" i="3" s="1"/>
  <c r="H63" i="3" s="1"/>
  <c r="F62" i="3"/>
  <c r="G62" i="3"/>
  <c r="H62" i="3" s="1"/>
  <c r="D65" i="2"/>
  <c r="E66" i="2" s="1"/>
  <c r="F65" i="2"/>
  <c r="G65" i="2" s="1"/>
  <c r="I64" i="4"/>
  <c r="J64" i="4" s="1"/>
  <c r="C70" i="4"/>
  <c r="D63" i="3"/>
  <c r="G68" i="4" l="1"/>
  <c r="F68" i="4"/>
  <c r="E69" i="4" s="1"/>
  <c r="H68" i="4"/>
  <c r="D70" i="11"/>
  <c r="E69" i="11"/>
  <c r="F70" i="11" s="1"/>
  <c r="G70" i="11" s="1"/>
  <c r="H70" i="11" s="1"/>
  <c r="E63" i="3"/>
  <c r="F64" i="3" s="1"/>
  <c r="D66" i="2"/>
  <c r="E67" i="2" s="1"/>
  <c r="F66" i="2"/>
  <c r="G66" i="2" s="1"/>
  <c r="C71" i="4"/>
  <c r="I65" i="4"/>
  <c r="J65" i="4" s="1"/>
  <c r="D64" i="3"/>
  <c r="G69" i="4" l="1"/>
  <c r="F69" i="4"/>
  <c r="E70" i="4" s="1"/>
  <c r="H69" i="4"/>
  <c r="D71" i="11"/>
  <c r="E70" i="11"/>
  <c r="F71" i="11" s="1"/>
  <c r="G71" i="11" s="1"/>
  <c r="H71" i="11" s="1"/>
  <c r="E64" i="3"/>
  <c r="G64" i="3"/>
  <c r="H64" i="3" s="1"/>
  <c r="D67" i="2"/>
  <c r="E68" i="2" s="1"/>
  <c r="F67" i="2"/>
  <c r="G67" i="2" s="1"/>
  <c r="I66" i="4"/>
  <c r="J66" i="4" s="1"/>
  <c r="C72" i="4"/>
  <c r="D65" i="3"/>
  <c r="G70" i="4" l="1"/>
  <c r="F70" i="4"/>
  <c r="E71" i="4" s="1"/>
  <c r="H70" i="4"/>
  <c r="D72" i="11"/>
  <c r="E71" i="11"/>
  <c r="F72" i="11" s="1"/>
  <c r="G72" i="11" s="1"/>
  <c r="H72" i="11" s="1"/>
  <c r="E65" i="3"/>
  <c r="F66" i="3" s="1"/>
  <c r="G66" i="3" s="1"/>
  <c r="H66" i="3" s="1"/>
  <c r="F65" i="3"/>
  <c r="G65" i="3"/>
  <c r="H65" i="3" s="1"/>
  <c r="D68" i="2"/>
  <c r="E69" i="2" s="1"/>
  <c r="F68" i="2"/>
  <c r="G68" i="2" s="1"/>
  <c r="C73" i="4"/>
  <c r="I67" i="4"/>
  <c r="J67" i="4" s="1"/>
  <c r="D66" i="3"/>
  <c r="G71" i="4" l="1"/>
  <c r="F71" i="4"/>
  <c r="E72" i="4" s="1"/>
  <c r="H71" i="4"/>
  <c r="E72" i="11"/>
  <c r="F73" i="11" s="1"/>
  <c r="G73" i="11" s="1"/>
  <c r="H73" i="11" s="1"/>
  <c r="D73" i="11"/>
  <c r="E66" i="3"/>
  <c r="F67" i="3" s="1"/>
  <c r="G67" i="3" s="1"/>
  <c r="H67" i="3" s="1"/>
  <c r="D69" i="2"/>
  <c r="E70" i="2" s="1"/>
  <c r="F69" i="2"/>
  <c r="G69" i="2" s="1"/>
  <c r="I68" i="4"/>
  <c r="J68" i="4" s="1"/>
  <c r="C74" i="4"/>
  <c r="D67" i="3"/>
  <c r="H72" i="4" l="1"/>
  <c r="G72" i="4"/>
  <c r="F72" i="4"/>
  <c r="E73" i="4" s="1"/>
  <c r="D74" i="11"/>
  <c r="E73" i="11"/>
  <c r="F74" i="11" s="1"/>
  <c r="G74" i="11" s="1"/>
  <c r="H74" i="11" s="1"/>
  <c r="E67" i="3"/>
  <c r="F68" i="3" s="1"/>
  <c r="D70" i="2"/>
  <c r="E71" i="2" s="1"/>
  <c r="F70" i="2"/>
  <c r="G70" i="2" s="1"/>
  <c r="C75" i="4"/>
  <c r="I69" i="4"/>
  <c r="J69" i="4" s="1"/>
  <c r="D68" i="3"/>
  <c r="H73" i="4" l="1"/>
  <c r="G73" i="4"/>
  <c r="F73" i="4"/>
  <c r="E74" i="4" s="1"/>
  <c r="D75" i="11"/>
  <c r="E74" i="11"/>
  <c r="F75" i="11" s="1"/>
  <c r="G75" i="11" s="1"/>
  <c r="H75" i="11" s="1"/>
  <c r="E68" i="3"/>
  <c r="F69" i="3" s="1"/>
  <c r="G68" i="3"/>
  <c r="H68" i="3" s="1"/>
  <c r="D71" i="2"/>
  <c r="E72" i="2" s="1"/>
  <c r="F71" i="2"/>
  <c r="G71" i="2" s="1"/>
  <c r="I70" i="4"/>
  <c r="J70" i="4" s="1"/>
  <c r="C76" i="4"/>
  <c r="D69" i="3"/>
  <c r="H74" i="4" l="1"/>
  <c r="G74" i="4"/>
  <c r="F74" i="4"/>
  <c r="E75" i="4" s="1"/>
  <c r="D76" i="11"/>
  <c r="E75" i="11"/>
  <c r="F76" i="11"/>
  <c r="G76" i="11" s="1"/>
  <c r="H76" i="11" s="1"/>
  <c r="E69" i="3"/>
  <c r="G69" i="3"/>
  <c r="H69" i="3" s="1"/>
  <c r="D72" i="2"/>
  <c r="E73" i="2" s="1"/>
  <c r="F72" i="2"/>
  <c r="G72" i="2" s="1"/>
  <c r="I71" i="4"/>
  <c r="J71" i="4" s="1"/>
  <c r="C77" i="4"/>
  <c r="D70" i="3"/>
  <c r="G75" i="4" l="1"/>
  <c r="F75" i="4"/>
  <c r="E76" i="4" s="1"/>
  <c r="H75" i="4"/>
  <c r="E76" i="11"/>
  <c r="F77" i="11" s="1"/>
  <c r="G77" i="11" s="1"/>
  <c r="H77" i="11" s="1"/>
  <c r="D77" i="11"/>
  <c r="E70" i="3"/>
  <c r="F71" i="3" s="1"/>
  <c r="G71" i="3" s="1"/>
  <c r="H71" i="3" s="1"/>
  <c r="F70" i="3"/>
  <c r="G70" i="3" s="1"/>
  <c r="H70" i="3" s="1"/>
  <c r="D73" i="2"/>
  <c r="E74" i="2" s="1"/>
  <c r="F73" i="2"/>
  <c r="G73" i="2" s="1"/>
  <c r="C78" i="4"/>
  <c r="I72" i="4"/>
  <c r="J72" i="4" s="1"/>
  <c r="D71" i="3"/>
  <c r="E71" i="3" s="1"/>
  <c r="G76" i="4" l="1"/>
  <c r="F76" i="4"/>
  <c r="E77" i="4" s="1"/>
  <c r="H76" i="4"/>
  <c r="D78" i="11"/>
  <c r="E77" i="11"/>
  <c r="F78" i="11" s="1"/>
  <c r="G78" i="11" s="1"/>
  <c r="H78" i="11" s="1"/>
  <c r="F72" i="3"/>
  <c r="G72" i="3" s="1"/>
  <c r="H72" i="3" s="1"/>
  <c r="D74" i="2"/>
  <c r="E75" i="2" s="1"/>
  <c r="F74" i="2"/>
  <c r="G74" i="2" s="1"/>
  <c r="I73" i="4"/>
  <c r="J73" i="4" s="1"/>
  <c r="C79" i="4"/>
  <c r="D72" i="3"/>
  <c r="G77" i="4" l="1"/>
  <c r="F77" i="4"/>
  <c r="E78" i="4" s="1"/>
  <c r="H77" i="4"/>
  <c r="D79" i="11"/>
  <c r="E78" i="11"/>
  <c r="F79" i="11" s="1"/>
  <c r="G79" i="11" s="1"/>
  <c r="H79" i="11" s="1"/>
  <c r="E72" i="3"/>
  <c r="F73" i="3" s="1"/>
  <c r="G73" i="3" s="1"/>
  <c r="H73" i="3" s="1"/>
  <c r="D75" i="2"/>
  <c r="E76" i="2" s="1"/>
  <c r="F75" i="2"/>
  <c r="G75" i="2" s="1"/>
  <c r="C80" i="4"/>
  <c r="I74" i="4"/>
  <c r="J74" i="4" s="1"/>
  <c r="D73" i="3"/>
  <c r="H78" i="4" l="1"/>
  <c r="G78" i="4"/>
  <c r="F78" i="4"/>
  <c r="E79" i="4" s="1"/>
  <c r="D80" i="11"/>
  <c r="E79" i="11"/>
  <c r="F80" i="11" s="1"/>
  <c r="G80" i="11" s="1"/>
  <c r="H80" i="11" s="1"/>
  <c r="E73" i="3"/>
  <c r="F74" i="3" s="1"/>
  <c r="D76" i="2"/>
  <c r="E77" i="2" s="1"/>
  <c r="F76" i="2"/>
  <c r="G76" i="2" s="1"/>
  <c r="I75" i="4"/>
  <c r="J75" i="4" s="1"/>
  <c r="C81" i="4"/>
  <c r="D74" i="3"/>
  <c r="G79" i="4" l="1"/>
  <c r="F79" i="4"/>
  <c r="E80" i="4" s="1"/>
  <c r="H79" i="4"/>
  <c r="E80" i="11"/>
  <c r="F81" i="11" s="1"/>
  <c r="G81" i="11" s="1"/>
  <c r="H81" i="11" s="1"/>
  <c r="D81" i="11"/>
  <c r="E74" i="3"/>
  <c r="F75" i="3" s="1"/>
  <c r="G75" i="3" s="1"/>
  <c r="H75" i="3" s="1"/>
  <c r="G74" i="3"/>
  <c r="H74" i="3" s="1"/>
  <c r="D77" i="2"/>
  <c r="E78" i="2" s="1"/>
  <c r="F77" i="2"/>
  <c r="G77" i="2" s="1"/>
  <c r="C82" i="4"/>
  <c r="I76" i="4"/>
  <c r="J76" i="4" s="1"/>
  <c r="D75" i="3"/>
  <c r="G80" i="4" l="1"/>
  <c r="F80" i="4"/>
  <c r="E81" i="4" s="1"/>
  <c r="H80" i="4"/>
  <c r="D82" i="11"/>
  <c r="E81" i="11"/>
  <c r="F82" i="11" s="1"/>
  <c r="G82" i="11" s="1"/>
  <c r="H82" i="11" s="1"/>
  <c r="E75" i="3"/>
  <c r="F76" i="3" s="1"/>
  <c r="D78" i="2"/>
  <c r="E79" i="2" s="1"/>
  <c r="F78" i="2"/>
  <c r="G78" i="2" s="1"/>
  <c r="I77" i="4"/>
  <c r="J77" i="4" s="1"/>
  <c r="C83" i="4"/>
  <c r="D76" i="3"/>
  <c r="G81" i="4" l="1"/>
  <c r="F81" i="4"/>
  <c r="E82" i="4" s="1"/>
  <c r="H81" i="4"/>
  <c r="D83" i="11"/>
  <c r="E82" i="11"/>
  <c r="F83" i="11" s="1"/>
  <c r="G83" i="11" s="1"/>
  <c r="H83" i="11" s="1"/>
  <c r="E76" i="3"/>
  <c r="G76" i="3"/>
  <c r="H76" i="3" s="1"/>
  <c r="D79" i="2"/>
  <c r="E80" i="2" s="1"/>
  <c r="F79" i="2"/>
  <c r="G79" i="2" s="1"/>
  <c r="C84" i="4"/>
  <c r="I78" i="4"/>
  <c r="J78" i="4" s="1"/>
  <c r="D77" i="3"/>
  <c r="G82" i="4" l="1"/>
  <c r="F82" i="4"/>
  <c r="E83" i="4" s="1"/>
  <c r="H82" i="4"/>
  <c r="D84" i="11"/>
  <c r="E83" i="11"/>
  <c r="F84" i="11"/>
  <c r="G84" i="11" s="1"/>
  <c r="H84" i="11" s="1"/>
  <c r="E77" i="3"/>
  <c r="F78" i="3" s="1"/>
  <c r="G78" i="3" s="1"/>
  <c r="H78" i="3" s="1"/>
  <c r="F77" i="3"/>
  <c r="G77" i="3" s="1"/>
  <c r="H77" i="3" s="1"/>
  <c r="D80" i="2"/>
  <c r="E81" i="2" s="1"/>
  <c r="F80" i="2"/>
  <c r="G80" i="2" s="1"/>
  <c r="I79" i="4"/>
  <c r="J79" i="4" s="1"/>
  <c r="C85" i="4"/>
  <c r="D78" i="3"/>
  <c r="G83" i="4" l="1"/>
  <c r="F83" i="4"/>
  <c r="E84" i="4" s="1"/>
  <c r="H83" i="4"/>
  <c r="D85" i="11"/>
  <c r="E84" i="11"/>
  <c r="F85" i="11" s="1"/>
  <c r="G85" i="11" s="1"/>
  <c r="H85" i="11" s="1"/>
  <c r="E78" i="3"/>
  <c r="F79" i="3" s="1"/>
  <c r="D81" i="2"/>
  <c r="E82" i="2" s="1"/>
  <c r="F81" i="2"/>
  <c r="G81" i="2" s="1"/>
  <c r="C86" i="4"/>
  <c r="I80" i="4"/>
  <c r="J80" i="4" s="1"/>
  <c r="D79" i="3"/>
  <c r="H84" i="4" l="1"/>
  <c r="G84" i="4"/>
  <c r="F84" i="4"/>
  <c r="E85" i="4" s="1"/>
  <c r="D86" i="11"/>
  <c r="E85" i="11"/>
  <c r="F86" i="11"/>
  <c r="G86" i="11" s="1"/>
  <c r="H86" i="11" s="1"/>
  <c r="E79" i="3"/>
  <c r="G79" i="3"/>
  <c r="H79" i="3" s="1"/>
  <c r="D82" i="2"/>
  <c r="E83" i="2" s="1"/>
  <c r="F82" i="2"/>
  <c r="G82" i="2" s="1"/>
  <c r="I81" i="4"/>
  <c r="J81" i="4" s="1"/>
  <c r="C87" i="4"/>
  <c r="D80" i="3"/>
  <c r="H85" i="4" l="1"/>
  <c r="G85" i="4"/>
  <c r="F85" i="4"/>
  <c r="E86" i="4" s="1"/>
  <c r="E86" i="11"/>
  <c r="F87" i="11" s="1"/>
  <c r="G87" i="11" s="1"/>
  <c r="H87" i="11" s="1"/>
  <c r="D87" i="11"/>
  <c r="E80" i="3"/>
  <c r="F81" i="3" s="1"/>
  <c r="G81" i="3" s="1"/>
  <c r="H81" i="3" s="1"/>
  <c r="F80" i="3"/>
  <c r="G80" i="3" s="1"/>
  <c r="H80" i="3" s="1"/>
  <c r="D83" i="2"/>
  <c r="E84" i="2" s="1"/>
  <c r="F83" i="2"/>
  <c r="G83" i="2" s="1"/>
  <c r="C88" i="4"/>
  <c r="I82" i="4"/>
  <c r="J82" i="4" s="1"/>
  <c r="D81" i="3"/>
  <c r="H86" i="4" l="1"/>
  <c r="G86" i="4"/>
  <c r="F86" i="4"/>
  <c r="E87" i="4" s="1"/>
  <c r="D88" i="11"/>
  <c r="E87" i="11"/>
  <c r="F88" i="11" s="1"/>
  <c r="G88" i="11" s="1"/>
  <c r="H88" i="11" s="1"/>
  <c r="E81" i="3"/>
  <c r="F82" i="3" s="1"/>
  <c r="D84" i="2"/>
  <c r="E85" i="2" s="1"/>
  <c r="F84" i="2"/>
  <c r="G84" i="2" s="1"/>
  <c r="I83" i="4"/>
  <c r="J83" i="4" s="1"/>
  <c r="C89" i="4"/>
  <c r="D82" i="3"/>
  <c r="H87" i="4" l="1"/>
  <c r="G87" i="4"/>
  <c r="F87" i="4"/>
  <c r="E88" i="4" s="1"/>
  <c r="D89" i="11"/>
  <c r="E88" i="11"/>
  <c r="F89" i="11" s="1"/>
  <c r="G89" i="11" s="1"/>
  <c r="H89" i="11" s="1"/>
  <c r="E82" i="3"/>
  <c r="G82" i="3"/>
  <c r="H82" i="3" s="1"/>
  <c r="D85" i="2"/>
  <c r="E86" i="2" s="1"/>
  <c r="F85" i="2"/>
  <c r="G85" i="2" s="1"/>
  <c r="C90" i="4"/>
  <c r="I84" i="4"/>
  <c r="J84" i="4" s="1"/>
  <c r="D83" i="3"/>
  <c r="H88" i="4" l="1"/>
  <c r="G88" i="4"/>
  <c r="F88" i="4"/>
  <c r="E89" i="4" s="1"/>
  <c r="D90" i="11"/>
  <c r="E89" i="11"/>
  <c r="F90" i="11" s="1"/>
  <c r="G90" i="11" s="1"/>
  <c r="H90" i="11" s="1"/>
  <c r="E83" i="3"/>
  <c r="F84" i="3" s="1"/>
  <c r="G84" i="3" s="1"/>
  <c r="H84" i="3" s="1"/>
  <c r="F83" i="3"/>
  <c r="G83" i="3" s="1"/>
  <c r="H83" i="3" s="1"/>
  <c r="D86" i="2"/>
  <c r="E87" i="2" s="1"/>
  <c r="F86" i="2"/>
  <c r="G86" i="2" s="1"/>
  <c r="I85" i="4"/>
  <c r="J85" i="4" s="1"/>
  <c r="C91" i="4"/>
  <c r="D84" i="3"/>
  <c r="G89" i="4" l="1"/>
  <c r="F89" i="4"/>
  <c r="E90" i="4" s="1"/>
  <c r="H89" i="4"/>
  <c r="D91" i="11"/>
  <c r="E90" i="11"/>
  <c r="F91" i="11" s="1"/>
  <c r="G91" i="11" s="1"/>
  <c r="H91" i="11" s="1"/>
  <c r="E84" i="3"/>
  <c r="F85" i="3" s="1"/>
  <c r="D87" i="2"/>
  <c r="E88" i="2" s="1"/>
  <c r="F87" i="2"/>
  <c r="G87" i="2" s="1"/>
  <c r="C92" i="4"/>
  <c r="I86" i="4"/>
  <c r="J86" i="4" s="1"/>
  <c r="D85" i="3"/>
  <c r="G90" i="4" l="1"/>
  <c r="F90" i="4"/>
  <c r="E91" i="4" s="1"/>
  <c r="H90" i="4"/>
  <c r="D92" i="11"/>
  <c r="E91" i="11"/>
  <c r="F92" i="11"/>
  <c r="G92" i="11" s="1"/>
  <c r="H92" i="11" s="1"/>
  <c r="E85" i="3"/>
  <c r="G85" i="3"/>
  <c r="H85" i="3" s="1"/>
  <c r="D88" i="2"/>
  <c r="E89" i="2" s="1"/>
  <c r="F88" i="2"/>
  <c r="G88" i="2" s="1"/>
  <c r="I87" i="4"/>
  <c r="J87" i="4" s="1"/>
  <c r="C93" i="4"/>
  <c r="D86" i="3"/>
  <c r="G91" i="4" l="1"/>
  <c r="F91" i="4"/>
  <c r="E92" i="4" s="1"/>
  <c r="H91" i="4"/>
  <c r="D93" i="11"/>
  <c r="E92" i="11"/>
  <c r="F93" i="11" s="1"/>
  <c r="G93" i="11" s="1"/>
  <c r="H93" i="11" s="1"/>
  <c r="E86" i="3"/>
  <c r="F87" i="3" s="1"/>
  <c r="G87" i="3" s="1"/>
  <c r="H87" i="3" s="1"/>
  <c r="F86" i="3"/>
  <c r="G86" i="3" s="1"/>
  <c r="H86" i="3" s="1"/>
  <c r="D89" i="2"/>
  <c r="E90" i="2" s="1"/>
  <c r="F89" i="2"/>
  <c r="G89" i="2" s="1"/>
  <c r="C94" i="4"/>
  <c r="I88" i="4"/>
  <c r="J88" i="4" s="1"/>
  <c r="D87" i="3"/>
  <c r="G92" i="4" l="1"/>
  <c r="F92" i="4"/>
  <c r="E93" i="4" s="1"/>
  <c r="H92" i="4"/>
  <c r="D94" i="11"/>
  <c r="E93" i="11"/>
  <c r="F94" i="11" s="1"/>
  <c r="G94" i="11" s="1"/>
  <c r="H94" i="11" s="1"/>
  <c r="E87" i="3"/>
  <c r="F88" i="3" s="1"/>
  <c r="D90" i="2"/>
  <c r="E91" i="2" s="1"/>
  <c r="F90" i="2"/>
  <c r="G90" i="2" s="1"/>
  <c r="I89" i="4"/>
  <c r="J89" i="4" s="1"/>
  <c r="C95" i="4"/>
  <c r="D88" i="3"/>
  <c r="H93" i="4" l="1"/>
  <c r="G93" i="4"/>
  <c r="F93" i="4"/>
  <c r="E94" i="4" s="1"/>
  <c r="D95" i="11"/>
  <c r="E94" i="11"/>
  <c r="F95" i="11" s="1"/>
  <c r="G95" i="11" s="1"/>
  <c r="H95" i="11" s="1"/>
  <c r="E88" i="3"/>
  <c r="G88" i="3"/>
  <c r="H88" i="3" s="1"/>
  <c r="D91" i="2"/>
  <c r="E92" i="2" s="1"/>
  <c r="F91" i="2"/>
  <c r="G91" i="2" s="1"/>
  <c r="C96" i="4"/>
  <c r="I90" i="4"/>
  <c r="J90" i="4" s="1"/>
  <c r="D89" i="3"/>
  <c r="G94" i="4" l="1"/>
  <c r="F94" i="4"/>
  <c r="E95" i="4" s="1"/>
  <c r="H94" i="4"/>
  <c r="D96" i="11"/>
  <c r="E95" i="11"/>
  <c r="F96" i="11" s="1"/>
  <c r="G96" i="11" s="1"/>
  <c r="H96" i="11" s="1"/>
  <c r="E89" i="3"/>
  <c r="F90" i="3" s="1"/>
  <c r="G90" i="3" s="1"/>
  <c r="H90" i="3" s="1"/>
  <c r="F89" i="3"/>
  <c r="G89" i="3" s="1"/>
  <c r="H89" i="3" s="1"/>
  <c r="D92" i="2"/>
  <c r="E93" i="2" s="1"/>
  <c r="F92" i="2"/>
  <c r="G92" i="2" s="1"/>
  <c r="I91" i="4"/>
  <c r="J91" i="4" s="1"/>
  <c r="C97" i="4"/>
  <c r="D90" i="3"/>
  <c r="G95" i="4" l="1"/>
  <c r="F95" i="4"/>
  <c r="E96" i="4" s="1"/>
  <c r="H95" i="4"/>
  <c r="D97" i="11"/>
  <c r="E96" i="11"/>
  <c r="F97" i="11" s="1"/>
  <c r="G97" i="11" s="1"/>
  <c r="H97" i="11" s="1"/>
  <c r="E90" i="3"/>
  <c r="F91" i="3" s="1"/>
  <c r="D93" i="2"/>
  <c r="E94" i="2" s="1"/>
  <c r="F93" i="2"/>
  <c r="G93" i="2" s="1"/>
  <c r="C98" i="4"/>
  <c r="I92" i="4"/>
  <c r="J92" i="4" s="1"/>
  <c r="D91" i="3"/>
  <c r="G96" i="4" l="1"/>
  <c r="F96" i="4"/>
  <c r="E97" i="4" s="1"/>
  <c r="H96" i="4"/>
  <c r="D98" i="11"/>
  <c r="E97" i="11"/>
  <c r="F98" i="11"/>
  <c r="G98" i="11" s="1"/>
  <c r="H98" i="11" s="1"/>
  <c r="E91" i="3"/>
  <c r="G91" i="3"/>
  <c r="H91" i="3" s="1"/>
  <c r="D94" i="2"/>
  <c r="E95" i="2" s="1"/>
  <c r="F94" i="2"/>
  <c r="G94" i="2" s="1"/>
  <c r="I93" i="4"/>
  <c r="J93" i="4" s="1"/>
  <c r="C99" i="4"/>
  <c r="D92" i="3"/>
  <c r="G97" i="4" l="1"/>
  <c r="F97" i="4"/>
  <c r="E98" i="4" s="1"/>
  <c r="H97" i="4"/>
  <c r="E98" i="11"/>
  <c r="F99" i="11" s="1"/>
  <c r="G99" i="11" s="1"/>
  <c r="H99" i="11" s="1"/>
  <c r="D99" i="11"/>
  <c r="E92" i="3"/>
  <c r="F93" i="3" s="1"/>
  <c r="G93" i="3" s="1"/>
  <c r="H93" i="3" s="1"/>
  <c r="F92" i="3"/>
  <c r="G92" i="3"/>
  <c r="H92" i="3" s="1"/>
  <c r="D95" i="2"/>
  <c r="E96" i="2" s="1"/>
  <c r="F95" i="2"/>
  <c r="G95" i="2" s="1"/>
  <c r="C100" i="4"/>
  <c r="I94" i="4"/>
  <c r="J94" i="4" s="1"/>
  <c r="D93" i="3"/>
  <c r="G98" i="4" l="1"/>
  <c r="F98" i="4"/>
  <c r="E99" i="4" s="1"/>
  <c r="H98" i="4"/>
  <c r="D100" i="11"/>
  <c r="E99" i="11"/>
  <c r="F100" i="11"/>
  <c r="G100" i="11" s="1"/>
  <c r="H100" i="11" s="1"/>
  <c r="E93" i="3"/>
  <c r="F94" i="3" s="1"/>
  <c r="D96" i="2"/>
  <c r="E97" i="2" s="1"/>
  <c r="F96" i="2"/>
  <c r="G96" i="2" s="1"/>
  <c r="I95" i="4"/>
  <c r="J95" i="4" s="1"/>
  <c r="C101" i="4"/>
  <c r="D94" i="3"/>
  <c r="G99" i="4" l="1"/>
  <c r="F99" i="4"/>
  <c r="E100" i="4" s="1"/>
  <c r="H99" i="4"/>
  <c r="D101" i="11"/>
  <c r="E100" i="11"/>
  <c r="F101" i="11" s="1"/>
  <c r="G101" i="11" s="1"/>
  <c r="H101" i="11" s="1"/>
  <c r="E94" i="3"/>
  <c r="G94" i="3"/>
  <c r="H94" i="3" s="1"/>
  <c r="D97" i="2"/>
  <c r="E98" i="2" s="1"/>
  <c r="F97" i="2"/>
  <c r="G97" i="2" s="1"/>
  <c r="C102" i="4"/>
  <c r="I96" i="4"/>
  <c r="J96" i="4" s="1"/>
  <c r="D95" i="3"/>
  <c r="G100" i="4" l="1"/>
  <c r="F100" i="4"/>
  <c r="E101" i="4" s="1"/>
  <c r="H100" i="4"/>
  <c r="D102" i="11"/>
  <c r="E101" i="11"/>
  <c r="F102" i="11" s="1"/>
  <c r="G102" i="11" s="1"/>
  <c r="H102" i="11" s="1"/>
  <c r="E95" i="3"/>
  <c r="F96" i="3" s="1"/>
  <c r="G96" i="3" s="1"/>
  <c r="H96" i="3" s="1"/>
  <c r="F95" i="3"/>
  <c r="G95" i="3" s="1"/>
  <c r="H95" i="3" s="1"/>
  <c r="D98" i="2"/>
  <c r="E99" i="2" s="1"/>
  <c r="F98" i="2"/>
  <c r="G98" i="2" s="1"/>
  <c r="I97" i="4"/>
  <c r="J97" i="4" s="1"/>
  <c r="C103" i="4"/>
  <c r="D96" i="3"/>
  <c r="H101" i="4" l="1"/>
  <c r="G101" i="4"/>
  <c r="F101" i="4"/>
  <c r="E102" i="4" s="1"/>
  <c r="E102" i="11"/>
  <c r="F103" i="11" s="1"/>
  <c r="G103" i="11" s="1"/>
  <c r="H103" i="11" s="1"/>
  <c r="D103" i="11"/>
  <c r="E96" i="3"/>
  <c r="F97" i="3" s="1"/>
  <c r="D99" i="2"/>
  <c r="E100" i="2" s="1"/>
  <c r="F99" i="2"/>
  <c r="G99" i="2" s="1"/>
  <c r="C104" i="4"/>
  <c r="I98" i="4"/>
  <c r="J98" i="4" s="1"/>
  <c r="D97" i="3"/>
  <c r="G102" i="4" l="1"/>
  <c r="F102" i="4"/>
  <c r="E103" i="4" s="1"/>
  <c r="H102" i="4"/>
  <c r="D104" i="11"/>
  <c r="E103" i="11"/>
  <c r="F104" i="11"/>
  <c r="G104" i="11" s="1"/>
  <c r="H104" i="11" s="1"/>
  <c r="E97" i="3"/>
  <c r="G97" i="3"/>
  <c r="H97" i="3" s="1"/>
  <c r="D100" i="2"/>
  <c r="E101" i="2" s="1"/>
  <c r="F100" i="2"/>
  <c r="G100" i="2" s="1"/>
  <c r="I99" i="4"/>
  <c r="J99" i="4" s="1"/>
  <c r="C105" i="4"/>
  <c r="D98" i="3"/>
  <c r="G103" i="4" l="1"/>
  <c r="F103" i="4"/>
  <c r="E104" i="4" s="1"/>
  <c r="H103" i="4"/>
  <c r="D105" i="11"/>
  <c r="E104" i="11"/>
  <c r="F105" i="11" s="1"/>
  <c r="G105" i="11" s="1"/>
  <c r="H105" i="11" s="1"/>
  <c r="E98" i="3"/>
  <c r="F99" i="3" s="1"/>
  <c r="G99" i="3" s="1"/>
  <c r="H99" i="3" s="1"/>
  <c r="F98" i="3"/>
  <c r="G98" i="3" s="1"/>
  <c r="H98" i="3" s="1"/>
  <c r="D101" i="2"/>
  <c r="E102" i="2" s="1"/>
  <c r="F101" i="2"/>
  <c r="G101" i="2" s="1"/>
  <c r="C106" i="4"/>
  <c r="I100" i="4"/>
  <c r="J100" i="4" s="1"/>
  <c r="D99" i="3"/>
  <c r="G104" i="4" l="1"/>
  <c r="F104" i="4"/>
  <c r="E105" i="4" s="1"/>
  <c r="H104" i="4"/>
  <c r="D106" i="11"/>
  <c r="E105" i="11"/>
  <c r="F106" i="11" s="1"/>
  <c r="G106" i="11" s="1"/>
  <c r="H106" i="11" s="1"/>
  <c r="E99" i="3"/>
  <c r="F100" i="3" s="1"/>
  <c r="D102" i="2"/>
  <c r="E103" i="2" s="1"/>
  <c r="F102" i="2"/>
  <c r="G102" i="2" s="1"/>
  <c r="I101" i="4"/>
  <c r="J101" i="4" s="1"/>
  <c r="C107" i="4"/>
  <c r="D100" i="3"/>
  <c r="H105" i="4" l="1"/>
  <c r="G105" i="4"/>
  <c r="F105" i="4"/>
  <c r="E106" i="4" s="1"/>
  <c r="D107" i="11"/>
  <c r="E106" i="11"/>
  <c r="F107" i="11" s="1"/>
  <c r="G107" i="11" s="1"/>
  <c r="H107" i="11" s="1"/>
  <c r="E100" i="3"/>
  <c r="F101" i="3" s="1"/>
  <c r="G101" i="3" s="1"/>
  <c r="H101" i="3" s="1"/>
  <c r="G100" i="3"/>
  <c r="H100" i="3" s="1"/>
  <c r="D103" i="2"/>
  <c r="E104" i="2" s="1"/>
  <c r="F103" i="2"/>
  <c r="G103" i="2" s="1"/>
  <c r="C108" i="4"/>
  <c r="I102" i="4"/>
  <c r="J102" i="4" s="1"/>
  <c r="D101" i="3"/>
  <c r="H106" i="4" l="1"/>
  <c r="G106" i="4"/>
  <c r="F106" i="4"/>
  <c r="E107" i="4" s="1"/>
  <c r="D108" i="11"/>
  <c r="E107" i="11"/>
  <c r="F108" i="11" s="1"/>
  <c r="G108" i="11" s="1"/>
  <c r="H108" i="11" s="1"/>
  <c r="E101" i="3"/>
  <c r="D104" i="2"/>
  <c r="E105" i="2" s="1"/>
  <c r="F104" i="2"/>
  <c r="G104" i="2" s="1"/>
  <c r="I103" i="4"/>
  <c r="J103" i="4" s="1"/>
  <c r="C109" i="4"/>
  <c r="D102" i="3"/>
  <c r="H107" i="4" l="1"/>
  <c r="G107" i="4"/>
  <c r="F107" i="4"/>
  <c r="E108" i="4" s="1"/>
  <c r="D109" i="11"/>
  <c r="E108" i="11"/>
  <c r="F109" i="11" s="1"/>
  <c r="G109" i="11" s="1"/>
  <c r="H109" i="11" s="1"/>
  <c r="F102" i="3"/>
  <c r="G102" i="3" s="1"/>
  <c r="H102" i="3" s="1"/>
  <c r="E102" i="3"/>
  <c r="F103" i="3" s="1"/>
  <c r="D105" i="2"/>
  <c r="E106" i="2" s="1"/>
  <c r="F105" i="2"/>
  <c r="G105" i="2" s="1"/>
  <c r="C110" i="4"/>
  <c r="I104" i="4"/>
  <c r="J104" i="4" s="1"/>
  <c r="D103" i="3"/>
  <c r="H108" i="4" l="1"/>
  <c r="G108" i="4"/>
  <c r="F108" i="4"/>
  <c r="E109" i="4" s="1"/>
  <c r="D110" i="11"/>
  <c r="E109" i="11"/>
  <c r="F110" i="11" s="1"/>
  <c r="G110" i="11" s="1"/>
  <c r="H110" i="11" s="1"/>
  <c r="E103" i="3"/>
  <c r="F104" i="3" s="1"/>
  <c r="G104" i="3" s="1"/>
  <c r="H104" i="3" s="1"/>
  <c r="G103" i="3"/>
  <c r="H103" i="3" s="1"/>
  <c r="D106" i="2"/>
  <c r="E107" i="2" s="1"/>
  <c r="F106" i="2"/>
  <c r="G106" i="2" s="1"/>
  <c r="I105" i="4"/>
  <c r="J105" i="4" s="1"/>
  <c r="C111" i="4"/>
  <c r="D104" i="3"/>
  <c r="H109" i="4" l="1"/>
  <c r="G109" i="4"/>
  <c r="F109" i="4"/>
  <c r="E110" i="4" s="1"/>
  <c r="D111" i="11"/>
  <c r="E110" i="11"/>
  <c r="F111" i="11" s="1"/>
  <c r="G111" i="11" s="1"/>
  <c r="H111" i="11" s="1"/>
  <c r="E104" i="3"/>
  <c r="D107" i="2"/>
  <c r="E108" i="2" s="1"/>
  <c r="F107" i="2"/>
  <c r="G107" i="2" s="1"/>
  <c r="C112" i="4"/>
  <c r="I106" i="4"/>
  <c r="J106" i="4" s="1"/>
  <c r="D105" i="3"/>
  <c r="H110" i="4" l="1"/>
  <c r="G110" i="4"/>
  <c r="F110" i="4"/>
  <c r="E111" i="4" s="1"/>
  <c r="D112" i="11"/>
  <c r="E111" i="11"/>
  <c r="F112" i="11" s="1"/>
  <c r="G112" i="11" s="1"/>
  <c r="H112" i="11" s="1"/>
  <c r="E105" i="3"/>
  <c r="F106" i="3" s="1"/>
  <c r="G106" i="3" s="1"/>
  <c r="H106" i="3" s="1"/>
  <c r="F105" i="3"/>
  <c r="G105" i="3" s="1"/>
  <c r="H105" i="3" s="1"/>
  <c r="D108" i="2"/>
  <c r="E109" i="2" s="1"/>
  <c r="F108" i="2"/>
  <c r="G108" i="2" s="1"/>
  <c r="I107" i="4"/>
  <c r="J107" i="4" s="1"/>
  <c r="C113" i="4"/>
  <c r="D106" i="3"/>
  <c r="H111" i="4" l="1"/>
  <c r="G111" i="4"/>
  <c r="F111" i="4"/>
  <c r="E112" i="4" s="1"/>
  <c r="D113" i="11"/>
  <c r="E112" i="11"/>
  <c r="F113" i="11" s="1"/>
  <c r="G113" i="11" s="1"/>
  <c r="H113" i="11" s="1"/>
  <c r="E106" i="3"/>
  <c r="F107" i="3" s="1"/>
  <c r="G107" i="3" s="1"/>
  <c r="H107" i="3" s="1"/>
  <c r="D109" i="2"/>
  <c r="E110" i="2" s="1"/>
  <c r="F109" i="2"/>
  <c r="G109" i="2" s="1"/>
  <c r="C114" i="4"/>
  <c r="I108" i="4"/>
  <c r="J108" i="4" s="1"/>
  <c r="D107" i="3"/>
  <c r="H112" i="4" l="1"/>
  <c r="G112" i="4"/>
  <c r="F112" i="4"/>
  <c r="E113" i="4" s="1"/>
  <c r="D114" i="11"/>
  <c r="E113" i="11"/>
  <c r="F114" i="11" s="1"/>
  <c r="G114" i="11" s="1"/>
  <c r="H114" i="11" s="1"/>
  <c r="E107" i="3"/>
  <c r="F108" i="3" s="1"/>
  <c r="D110" i="2"/>
  <c r="E111" i="2" s="1"/>
  <c r="F110" i="2"/>
  <c r="G110" i="2" s="1"/>
  <c r="I109" i="4"/>
  <c r="J109" i="4" s="1"/>
  <c r="C115" i="4"/>
  <c r="D108" i="3"/>
  <c r="H113" i="4" l="1"/>
  <c r="G113" i="4"/>
  <c r="F113" i="4"/>
  <c r="E114" i="4" s="1"/>
  <c r="E114" i="11"/>
  <c r="F115" i="11" s="1"/>
  <c r="G115" i="11" s="1"/>
  <c r="H115" i="11" s="1"/>
  <c r="D115" i="11"/>
  <c r="E108" i="3"/>
  <c r="F109" i="3" s="1"/>
  <c r="G109" i="3" s="1"/>
  <c r="H109" i="3" s="1"/>
  <c r="G108" i="3"/>
  <c r="H108" i="3" s="1"/>
  <c r="D111" i="2"/>
  <c r="E112" i="2" s="1"/>
  <c r="F111" i="2"/>
  <c r="G111" i="2" s="1"/>
  <c r="C116" i="4"/>
  <c r="I110" i="4"/>
  <c r="J110" i="4" s="1"/>
  <c r="D109" i="3"/>
  <c r="H114" i="4" l="1"/>
  <c r="G114" i="4"/>
  <c r="F114" i="4"/>
  <c r="E115" i="4" s="1"/>
  <c r="D116" i="11"/>
  <c r="E115" i="11"/>
  <c r="F116" i="11"/>
  <c r="G116" i="11" s="1"/>
  <c r="H116" i="11" s="1"/>
  <c r="E109" i="3"/>
  <c r="D112" i="2"/>
  <c r="E113" i="2" s="1"/>
  <c r="F112" i="2"/>
  <c r="G112" i="2" s="1"/>
  <c r="I111" i="4"/>
  <c r="J111" i="4" s="1"/>
  <c r="C117" i="4"/>
  <c r="D110" i="3"/>
  <c r="H115" i="4" l="1"/>
  <c r="G115" i="4"/>
  <c r="F115" i="4"/>
  <c r="E116" i="4" s="1"/>
  <c r="D117" i="11"/>
  <c r="E116" i="11"/>
  <c r="F117" i="11" s="1"/>
  <c r="G117" i="11" s="1"/>
  <c r="H117" i="11" s="1"/>
  <c r="F110" i="3"/>
  <c r="G110" i="3" s="1"/>
  <c r="H110" i="3" s="1"/>
  <c r="E110" i="3"/>
  <c r="F111" i="3" s="1"/>
  <c r="G111" i="3" s="1"/>
  <c r="H111" i="3" s="1"/>
  <c r="D113" i="2"/>
  <c r="E114" i="2" s="1"/>
  <c r="F113" i="2"/>
  <c r="G113" i="2" s="1"/>
  <c r="C118" i="4"/>
  <c r="I112" i="4"/>
  <c r="J112" i="4" s="1"/>
  <c r="D111" i="3"/>
  <c r="H116" i="4" l="1"/>
  <c r="G116" i="4"/>
  <c r="F116" i="4"/>
  <c r="E117" i="4" s="1"/>
  <c r="D118" i="11"/>
  <c r="E117" i="11"/>
  <c r="F118" i="11" s="1"/>
  <c r="G118" i="11" s="1"/>
  <c r="H118" i="11" s="1"/>
  <c r="E111" i="3"/>
  <c r="F112" i="3" s="1"/>
  <c r="D114" i="2"/>
  <c r="E115" i="2" s="1"/>
  <c r="F114" i="2"/>
  <c r="G114" i="2" s="1"/>
  <c r="I113" i="4"/>
  <c r="J113" i="4" s="1"/>
  <c r="C119" i="4"/>
  <c r="D112" i="3"/>
  <c r="H117" i="4" l="1"/>
  <c r="G117" i="4"/>
  <c r="F117" i="4"/>
  <c r="E118" i="4" s="1"/>
  <c r="E118" i="11"/>
  <c r="F119" i="11" s="1"/>
  <c r="G119" i="11" s="1"/>
  <c r="H119" i="11" s="1"/>
  <c r="D119" i="11"/>
  <c r="E112" i="3"/>
  <c r="F113" i="3" s="1"/>
  <c r="G112" i="3"/>
  <c r="H112" i="3" s="1"/>
  <c r="D115" i="2"/>
  <c r="E116" i="2" s="1"/>
  <c r="F115" i="2"/>
  <c r="G115" i="2" s="1"/>
  <c r="C120" i="4"/>
  <c r="I114" i="4"/>
  <c r="J114" i="4" s="1"/>
  <c r="D113" i="3"/>
  <c r="H118" i="4" l="1"/>
  <c r="G118" i="4"/>
  <c r="F118" i="4"/>
  <c r="E119" i="4" s="1"/>
  <c r="D120" i="11"/>
  <c r="E119" i="11"/>
  <c r="F120" i="11"/>
  <c r="G120" i="11" s="1"/>
  <c r="H120" i="11" s="1"/>
  <c r="E113" i="3"/>
  <c r="G113" i="3"/>
  <c r="H113" i="3" s="1"/>
  <c r="D116" i="2"/>
  <c r="E117" i="2" s="1"/>
  <c r="F116" i="2"/>
  <c r="G116" i="2" s="1"/>
  <c r="I115" i="4"/>
  <c r="J115" i="4" s="1"/>
  <c r="C121" i="4"/>
  <c r="D114" i="3"/>
  <c r="H119" i="4" l="1"/>
  <c r="G119" i="4"/>
  <c r="F119" i="4"/>
  <c r="E120" i="4" s="1"/>
  <c r="D121" i="11"/>
  <c r="E120" i="11"/>
  <c r="F121" i="11" s="1"/>
  <c r="G121" i="11" s="1"/>
  <c r="H121" i="11" s="1"/>
  <c r="F114" i="3"/>
  <c r="G114" i="3" s="1"/>
  <c r="H114" i="3" s="1"/>
  <c r="E114" i="3"/>
  <c r="F115" i="3" s="1"/>
  <c r="G115" i="3" s="1"/>
  <c r="H115" i="3" s="1"/>
  <c r="D117" i="2"/>
  <c r="E118" i="2" s="1"/>
  <c r="F117" i="2"/>
  <c r="G117" i="2" s="1"/>
  <c r="C122" i="4"/>
  <c r="I116" i="4"/>
  <c r="J116" i="4" s="1"/>
  <c r="D115" i="3"/>
  <c r="H120" i="4" l="1"/>
  <c r="G120" i="4"/>
  <c r="F120" i="4"/>
  <c r="E121" i="4" s="1"/>
  <c r="D122" i="11"/>
  <c r="E121" i="11"/>
  <c r="F122" i="11" s="1"/>
  <c r="G122" i="11" s="1"/>
  <c r="H122" i="11" s="1"/>
  <c r="E115" i="3"/>
  <c r="F116" i="3" s="1"/>
  <c r="D118" i="2"/>
  <c r="E119" i="2" s="1"/>
  <c r="F118" i="2"/>
  <c r="G118" i="2" s="1"/>
  <c r="I117" i="4"/>
  <c r="J117" i="4" s="1"/>
  <c r="C123" i="4"/>
  <c r="D116" i="3"/>
  <c r="H121" i="4" l="1"/>
  <c r="G121" i="4"/>
  <c r="F121" i="4"/>
  <c r="E122" i="4" s="1"/>
  <c r="D123" i="11"/>
  <c r="E122" i="11"/>
  <c r="F123" i="11" s="1"/>
  <c r="G123" i="11" s="1"/>
  <c r="H123" i="11" s="1"/>
  <c r="E116" i="3"/>
  <c r="F117" i="3" s="1"/>
  <c r="G117" i="3" s="1"/>
  <c r="H117" i="3" s="1"/>
  <c r="G116" i="3"/>
  <c r="H116" i="3" s="1"/>
  <c r="D119" i="2"/>
  <c r="E120" i="2" s="1"/>
  <c r="F119" i="2"/>
  <c r="G119" i="2" s="1"/>
  <c r="C124" i="4"/>
  <c r="I118" i="4"/>
  <c r="J118" i="4" s="1"/>
  <c r="D117" i="3"/>
  <c r="H122" i="4" l="1"/>
  <c r="G122" i="4"/>
  <c r="F122" i="4"/>
  <c r="E123" i="4" s="1"/>
  <c r="D124" i="11"/>
  <c r="E123" i="11"/>
  <c r="F124" i="11"/>
  <c r="G124" i="11" s="1"/>
  <c r="H124" i="11" s="1"/>
  <c r="E117" i="3"/>
  <c r="F118" i="3" s="1"/>
  <c r="D120" i="2"/>
  <c r="E121" i="2" s="1"/>
  <c r="F120" i="2"/>
  <c r="G120" i="2" s="1"/>
  <c r="I119" i="4"/>
  <c r="J119" i="4" s="1"/>
  <c r="C125" i="4"/>
  <c r="D118" i="3"/>
  <c r="H123" i="4" l="1"/>
  <c r="G123" i="4"/>
  <c r="F123" i="4"/>
  <c r="E124" i="4" s="1"/>
  <c r="D125" i="11"/>
  <c r="E124" i="11"/>
  <c r="F125" i="11" s="1"/>
  <c r="G125" i="11" s="1"/>
  <c r="H125" i="11" s="1"/>
  <c r="E118" i="3"/>
  <c r="G118" i="3"/>
  <c r="H118" i="3" s="1"/>
  <c r="D121" i="2"/>
  <c r="E122" i="2" s="1"/>
  <c r="F121" i="2"/>
  <c r="G121" i="2" s="1"/>
  <c r="C126" i="4"/>
  <c r="I120" i="4"/>
  <c r="J120" i="4" s="1"/>
  <c r="D119" i="3"/>
  <c r="H124" i="4" l="1"/>
  <c r="G124" i="4"/>
  <c r="F124" i="4"/>
  <c r="E125" i="4" s="1"/>
  <c r="D126" i="11"/>
  <c r="E125" i="11"/>
  <c r="F126" i="11" s="1"/>
  <c r="G126" i="11" s="1"/>
  <c r="H126" i="11" s="1"/>
  <c r="E119" i="3"/>
  <c r="F120" i="3" s="1"/>
  <c r="G120" i="3" s="1"/>
  <c r="H120" i="3" s="1"/>
  <c r="F119" i="3"/>
  <c r="G119" i="3"/>
  <c r="H119" i="3" s="1"/>
  <c r="D122" i="2"/>
  <c r="E123" i="2" s="1"/>
  <c r="F122" i="2"/>
  <c r="G122" i="2" s="1"/>
  <c r="I121" i="4"/>
  <c r="J121" i="4" s="1"/>
  <c r="C127" i="4"/>
  <c r="D120" i="3"/>
  <c r="H125" i="4" l="1"/>
  <c r="G125" i="4"/>
  <c r="F125" i="4"/>
  <c r="E126" i="4" s="1"/>
  <c r="D127" i="11"/>
  <c r="E126" i="11"/>
  <c r="F127" i="11" s="1"/>
  <c r="G127" i="11" s="1"/>
  <c r="H127" i="11" s="1"/>
  <c r="E120" i="3"/>
  <c r="F121" i="3" s="1"/>
  <c r="D123" i="2"/>
  <c r="E124" i="2" s="1"/>
  <c r="F123" i="2"/>
  <c r="G123" i="2" s="1"/>
  <c r="C128" i="4"/>
  <c r="I122" i="4"/>
  <c r="J122" i="4" s="1"/>
  <c r="D121" i="3"/>
  <c r="H126" i="4" l="1"/>
  <c r="G126" i="4"/>
  <c r="F126" i="4"/>
  <c r="E127" i="4" s="1"/>
  <c r="D128" i="11"/>
  <c r="E127" i="11"/>
  <c r="F128" i="11"/>
  <c r="G128" i="11" s="1"/>
  <c r="H128" i="11" s="1"/>
  <c r="E121" i="3"/>
  <c r="G121" i="3"/>
  <c r="H121" i="3" s="1"/>
  <c r="D124" i="2"/>
  <c r="E125" i="2" s="1"/>
  <c r="F124" i="2"/>
  <c r="G124" i="2" s="1"/>
  <c r="I123" i="4"/>
  <c r="J123" i="4" s="1"/>
  <c r="C129" i="4"/>
  <c r="D122" i="3"/>
  <c r="H127" i="4" l="1"/>
  <c r="G127" i="4"/>
  <c r="F127" i="4"/>
  <c r="E128" i="4" s="1"/>
  <c r="D129" i="11"/>
  <c r="E128" i="11"/>
  <c r="F129" i="11" s="1"/>
  <c r="G129" i="11" s="1"/>
  <c r="H129" i="11" s="1"/>
  <c r="E122" i="3"/>
  <c r="F123" i="3" s="1"/>
  <c r="G123" i="3" s="1"/>
  <c r="H123" i="3" s="1"/>
  <c r="F122" i="3"/>
  <c r="G122" i="3"/>
  <c r="H122" i="3" s="1"/>
  <c r="D125" i="2"/>
  <c r="E126" i="2" s="1"/>
  <c r="F125" i="2"/>
  <c r="G125" i="2" s="1"/>
  <c r="C130" i="4"/>
  <c r="I124" i="4"/>
  <c r="J124" i="4" s="1"/>
  <c r="D123" i="3"/>
  <c r="H128" i="4" l="1"/>
  <c r="G128" i="4"/>
  <c r="F128" i="4"/>
  <c r="E129" i="4" s="1"/>
  <c r="D130" i="11"/>
  <c r="E129" i="11"/>
  <c r="F130" i="11" s="1"/>
  <c r="G130" i="11" s="1"/>
  <c r="H130" i="11" s="1"/>
  <c r="E123" i="3"/>
  <c r="F124" i="3" s="1"/>
  <c r="D126" i="2"/>
  <c r="E127" i="2" s="1"/>
  <c r="F126" i="2"/>
  <c r="G126" i="2" s="1"/>
  <c r="I125" i="4"/>
  <c r="J125" i="4" s="1"/>
  <c r="C131" i="4"/>
  <c r="D124" i="3"/>
  <c r="H129" i="4" l="1"/>
  <c r="G129" i="4"/>
  <c r="F129" i="4"/>
  <c r="E130" i="4" s="1"/>
  <c r="E130" i="11"/>
  <c r="F131" i="11" s="1"/>
  <c r="G131" i="11" s="1"/>
  <c r="H131" i="11" s="1"/>
  <c r="D131" i="11"/>
  <c r="E124" i="3"/>
  <c r="G124" i="3"/>
  <c r="H124" i="3" s="1"/>
  <c r="D127" i="2"/>
  <c r="E128" i="2" s="1"/>
  <c r="F127" i="2"/>
  <c r="G127" i="2" s="1"/>
  <c r="C132" i="4"/>
  <c r="I126" i="4"/>
  <c r="J126" i="4" s="1"/>
  <c r="D125" i="3"/>
  <c r="H130" i="4" l="1"/>
  <c r="G130" i="4"/>
  <c r="F130" i="4"/>
  <c r="E131" i="4" s="1"/>
  <c r="D132" i="11"/>
  <c r="E131" i="11"/>
  <c r="F132" i="11"/>
  <c r="G132" i="11" s="1"/>
  <c r="H132" i="11" s="1"/>
  <c r="E125" i="3"/>
  <c r="F126" i="3" s="1"/>
  <c r="G126" i="3" s="1"/>
  <c r="H126" i="3" s="1"/>
  <c r="F125" i="3"/>
  <c r="G125" i="3"/>
  <c r="H125" i="3" s="1"/>
  <c r="D128" i="2"/>
  <c r="E129" i="2" s="1"/>
  <c r="F128" i="2"/>
  <c r="G128" i="2" s="1"/>
  <c r="I127" i="4"/>
  <c r="J127" i="4" s="1"/>
  <c r="C133" i="4"/>
  <c r="D126" i="3"/>
  <c r="G131" i="4" l="1"/>
  <c r="F131" i="4"/>
  <c r="E132" i="4" s="1"/>
  <c r="H131" i="4"/>
  <c r="D133" i="11"/>
  <c r="E132" i="11"/>
  <c r="F133" i="11" s="1"/>
  <c r="G133" i="11" s="1"/>
  <c r="H133" i="11" s="1"/>
  <c r="E126" i="3"/>
  <c r="F127" i="3" s="1"/>
  <c r="D129" i="2"/>
  <c r="E130" i="2" s="1"/>
  <c r="F129" i="2"/>
  <c r="G129" i="2" s="1"/>
  <c r="C134" i="4"/>
  <c r="I128" i="4"/>
  <c r="J128" i="4" s="1"/>
  <c r="D127" i="3"/>
  <c r="G132" i="4" l="1"/>
  <c r="F132" i="4"/>
  <c r="E133" i="4" s="1"/>
  <c r="H132" i="4"/>
  <c r="D134" i="11"/>
  <c r="E133" i="11"/>
  <c r="F134" i="11" s="1"/>
  <c r="G134" i="11" s="1"/>
  <c r="H134" i="11" s="1"/>
  <c r="E127" i="3"/>
  <c r="G127" i="3"/>
  <c r="H127" i="3" s="1"/>
  <c r="D130" i="2"/>
  <c r="E131" i="2" s="1"/>
  <c r="F130" i="2"/>
  <c r="G130" i="2" s="1"/>
  <c r="C135" i="4"/>
  <c r="I129" i="4"/>
  <c r="J129" i="4" s="1"/>
  <c r="D128" i="3"/>
  <c r="G133" i="4" l="1"/>
  <c r="F133" i="4"/>
  <c r="E134" i="4" s="1"/>
  <c r="H133" i="4"/>
  <c r="E134" i="11"/>
  <c r="F135" i="11" s="1"/>
  <c r="G135" i="11" s="1"/>
  <c r="H135" i="11" s="1"/>
  <c r="D135" i="11"/>
  <c r="E128" i="3"/>
  <c r="F129" i="3" s="1"/>
  <c r="G129" i="3" s="1"/>
  <c r="H129" i="3" s="1"/>
  <c r="F128" i="3"/>
  <c r="G128" i="3"/>
  <c r="H128" i="3" s="1"/>
  <c r="D131" i="2"/>
  <c r="E132" i="2" s="1"/>
  <c r="F131" i="2"/>
  <c r="G131" i="2" s="1"/>
  <c r="C136" i="4"/>
  <c r="I130" i="4"/>
  <c r="J130" i="4" s="1"/>
  <c r="D129" i="3"/>
  <c r="H134" i="4" l="1"/>
  <c r="G134" i="4"/>
  <c r="F134" i="4"/>
  <c r="E135" i="4" s="1"/>
  <c r="D136" i="11"/>
  <c r="E135" i="11"/>
  <c r="F136" i="11"/>
  <c r="G136" i="11" s="1"/>
  <c r="H136" i="11" s="1"/>
  <c r="E129" i="3"/>
  <c r="F130" i="3" s="1"/>
  <c r="D132" i="2"/>
  <c r="E133" i="2" s="1"/>
  <c r="F132" i="2"/>
  <c r="G132" i="2" s="1"/>
  <c r="C137" i="4"/>
  <c r="I131" i="4"/>
  <c r="J131" i="4" s="1"/>
  <c r="D130" i="3"/>
  <c r="G135" i="4" l="1"/>
  <c r="F135" i="4"/>
  <c r="E136" i="4" s="1"/>
  <c r="H135" i="4"/>
  <c r="D137" i="11"/>
  <c r="E136" i="11"/>
  <c r="F137" i="11" s="1"/>
  <c r="G137" i="11" s="1"/>
  <c r="H137" i="11" s="1"/>
  <c r="E130" i="3"/>
  <c r="G130" i="3"/>
  <c r="H130" i="3" s="1"/>
  <c r="D133" i="2"/>
  <c r="E134" i="2" s="1"/>
  <c r="F133" i="2"/>
  <c r="G133" i="2" s="1"/>
  <c r="C138" i="4"/>
  <c r="I132" i="4"/>
  <c r="J132" i="4" s="1"/>
  <c r="D131" i="3"/>
  <c r="G136" i="4" l="1"/>
  <c r="F136" i="4"/>
  <c r="E137" i="4" s="1"/>
  <c r="H136" i="4"/>
  <c r="D138" i="11"/>
  <c r="E137" i="11"/>
  <c r="F138" i="11"/>
  <c r="G138" i="11" s="1"/>
  <c r="H138" i="11" s="1"/>
  <c r="E131" i="3"/>
  <c r="F132" i="3" s="1"/>
  <c r="G132" i="3" s="1"/>
  <c r="H132" i="3" s="1"/>
  <c r="F131" i="3"/>
  <c r="G131" i="3" s="1"/>
  <c r="H131" i="3" s="1"/>
  <c r="D134" i="2"/>
  <c r="E135" i="2" s="1"/>
  <c r="F134" i="2"/>
  <c r="G134" i="2" s="1"/>
  <c r="C139" i="4"/>
  <c r="I133" i="4"/>
  <c r="J133" i="4" s="1"/>
  <c r="D132" i="3"/>
  <c r="G137" i="4" l="1"/>
  <c r="F137" i="4"/>
  <c r="E138" i="4" s="1"/>
  <c r="H137" i="4"/>
  <c r="D139" i="11"/>
  <c r="E138" i="11"/>
  <c r="F139" i="11" s="1"/>
  <c r="G139" i="11" s="1"/>
  <c r="H139" i="11" s="1"/>
  <c r="E132" i="3"/>
  <c r="F133" i="3" s="1"/>
  <c r="D135" i="2"/>
  <c r="E136" i="2" s="1"/>
  <c r="F135" i="2"/>
  <c r="G135" i="2" s="1"/>
  <c r="C140" i="4"/>
  <c r="I134" i="4"/>
  <c r="J134" i="4" s="1"/>
  <c r="D133" i="3"/>
  <c r="G138" i="4" l="1"/>
  <c r="F138" i="4"/>
  <c r="E139" i="4" s="1"/>
  <c r="H138" i="4"/>
  <c r="D140" i="11"/>
  <c r="E139" i="11"/>
  <c r="F140" i="11" s="1"/>
  <c r="G140" i="11" s="1"/>
  <c r="H140" i="11" s="1"/>
  <c r="E133" i="3"/>
  <c r="G133" i="3"/>
  <c r="H133" i="3" s="1"/>
  <c r="D136" i="2"/>
  <c r="E137" i="2" s="1"/>
  <c r="F136" i="2"/>
  <c r="G136" i="2" s="1"/>
  <c r="C141" i="4"/>
  <c r="I135" i="4"/>
  <c r="J135" i="4" s="1"/>
  <c r="D134" i="3"/>
  <c r="G139" i="4" l="1"/>
  <c r="F139" i="4"/>
  <c r="E140" i="4" s="1"/>
  <c r="H139" i="4"/>
  <c r="D141" i="11"/>
  <c r="E140" i="11"/>
  <c r="F141" i="11" s="1"/>
  <c r="G141" i="11" s="1"/>
  <c r="H141" i="11" s="1"/>
  <c r="E134" i="3"/>
  <c r="F135" i="3" s="1"/>
  <c r="G135" i="3" s="1"/>
  <c r="H135" i="3" s="1"/>
  <c r="F134" i="3"/>
  <c r="G134" i="3" s="1"/>
  <c r="H134" i="3" s="1"/>
  <c r="D137" i="2"/>
  <c r="E138" i="2" s="1"/>
  <c r="F137" i="2"/>
  <c r="G137" i="2" s="1"/>
  <c r="C142" i="4"/>
  <c r="I136" i="4"/>
  <c r="J136" i="4" s="1"/>
  <c r="D135" i="3"/>
  <c r="G140" i="4" l="1"/>
  <c r="F140" i="4"/>
  <c r="E141" i="4" s="1"/>
  <c r="H140" i="4"/>
  <c r="D142" i="11"/>
  <c r="E141" i="11"/>
  <c r="F142" i="11"/>
  <c r="G142" i="11" s="1"/>
  <c r="H142" i="11" s="1"/>
  <c r="E135" i="3"/>
  <c r="F136" i="3" s="1"/>
  <c r="D138" i="2"/>
  <c r="E139" i="2" s="1"/>
  <c r="F138" i="2"/>
  <c r="G138" i="2" s="1"/>
  <c r="C143" i="4"/>
  <c r="I137" i="4"/>
  <c r="J137" i="4" s="1"/>
  <c r="D136" i="3"/>
  <c r="H141" i="4" l="1"/>
  <c r="G141" i="4"/>
  <c r="F141" i="4"/>
  <c r="E142" i="4" s="1"/>
  <c r="D143" i="11"/>
  <c r="E142" i="11"/>
  <c r="F143" i="11" s="1"/>
  <c r="G143" i="11" s="1"/>
  <c r="H143" i="11" s="1"/>
  <c r="E136" i="3"/>
  <c r="G136" i="3"/>
  <c r="H136" i="3" s="1"/>
  <c r="D139" i="2"/>
  <c r="E140" i="2" s="1"/>
  <c r="F139" i="2"/>
  <c r="G139" i="2" s="1"/>
  <c r="C144" i="4"/>
  <c r="I138" i="4"/>
  <c r="J138" i="4" s="1"/>
  <c r="D137" i="3"/>
  <c r="H142" i="4" l="1"/>
  <c r="G142" i="4"/>
  <c r="F142" i="4"/>
  <c r="E143" i="4" s="1"/>
  <c r="D144" i="11"/>
  <c r="E143" i="11"/>
  <c r="F144" i="11"/>
  <c r="G144" i="11" s="1"/>
  <c r="H144" i="11" s="1"/>
  <c r="E137" i="3"/>
  <c r="F138" i="3" s="1"/>
  <c r="G138" i="3" s="1"/>
  <c r="H138" i="3" s="1"/>
  <c r="F137" i="3"/>
  <c r="G137" i="3" s="1"/>
  <c r="H137" i="3" s="1"/>
  <c r="D140" i="2"/>
  <c r="E141" i="2" s="1"/>
  <c r="F140" i="2"/>
  <c r="G140" i="2" s="1"/>
  <c r="C145" i="4"/>
  <c r="I139" i="4"/>
  <c r="J139" i="4" s="1"/>
  <c r="D138" i="3"/>
  <c r="H143" i="4" l="1"/>
  <c r="G143" i="4"/>
  <c r="F143" i="4"/>
  <c r="E144" i="4" s="1"/>
  <c r="D145" i="11"/>
  <c r="E144" i="11"/>
  <c r="F145" i="11" s="1"/>
  <c r="G145" i="11" s="1"/>
  <c r="H145" i="11" s="1"/>
  <c r="E138" i="3"/>
  <c r="F139" i="3" s="1"/>
  <c r="D141" i="2"/>
  <c r="E142" i="2" s="1"/>
  <c r="F141" i="2"/>
  <c r="G141" i="2" s="1"/>
  <c r="C146" i="4"/>
  <c r="I140" i="4"/>
  <c r="J140" i="4" s="1"/>
  <c r="D139" i="3"/>
  <c r="H144" i="4" l="1"/>
  <c r="G144" i="4"/>
  <c r="F144" i="4"/>
  <c r="E145" i="4" s="1"/>
  <c r="D146" i="11"/>
  <c r="E145" i="11"/>
  <c r="F146" i="11" s="1"/>
  <c r="G146" i="11" s="1"/>
  <c r="H146" i="11" s="1"/>
  <c r="E139" i="3"/>
  <c r="G139" i="3"/>
  <c r="H139" i="3" s="1"/>
  <c r="D142" i="2"/>
  <c r="E143" i="2" s="1"/>
  <c r="F142" i="2"/>
  <c r="G142" i="2" s="1"/>
  <c r="I141" i="4"/>
  <c r="J141" i="4" s="1"/>
  <c r="C147" i="4"/>
  <c r="D140" i="3"/>
  <c r="G145" i="4" l="1"/>
  <c r="F145" i="4"/>
  <c r="E146" i="4" s="1"/>
  <c r="H145" i="4"/>
  <c r="E146" i="11"/>
  <c r="F147" i="11" s="1"/>
  <c r="G147" i="11" s="1"/>
  <c r="H147" i="11" s="1"/>
  <c r="D147" i="11"/>
  <c r="E140" i="3"/>
  <c r="F141" i="3" s="1"/>
  <c r="G141" i="3" s="1"/>
  <c r="H141" i="3" s="1"/>
  <c r="F140" i="3"/>
  <c r="G140" i="3" s="1"/>
  <c r="H140" i="3" s="1"/>
  <c r="D143" i="2"/>
  <c r="E144" i="2" s="1"/>
  <c r="F143" i="2"/>
  <c r="G143" i="2" s="1"/>
  <c r="C148" i="4"/>
  <c r="I142" i="4"/>
  <c r="J142" i="4" s="1"/>
  <c r="D141" i="3"/>
  <c r="G146" i="4" l="1"/>
  <c r="F146" i="4"/>
  <c r="E147" i="4" s="1"/>
  <c r="H146" i="4"/>
  <c r="D148" i="11"/>
  <c r="E147" i="11"/>
  <c r="F148" i="11"/>
  <c r="G148" i="11" s="1"/>
  <c r="H148" i="11" s="1"/>
  <c r="E141" i="3"/>
  <c r="F142" i="3" s="1"/>
  <c r="D144" i="2"/>
  <c r="E145" i="2" s="1"/>
  <c r="F144" i="2"/>
  <c r="G144" i="2" s="1"/>
  <c r="I143" i="4"/>
  <c r="J143" i="4" s="1"/>
  <c r="C149" i="4"/>
  <c r="D142" i="3"/>
  <c r="H147" i="4" l="1"/>
  <c r="G147" i="4"/>
  <c r="F147" i="4"/>
  <c r="E148" i="4" s="1"/>
  <c r="D149" i="11"/>
  <c r="E148" i="11"/>
  <c r="F149" i="11" s="1"/>
  <c r="G149" i="11" s="1"/>
  <c r="H149" i="11" s="1"/>
  <c r="E142" i="3"/>
  <c r="G142" i="3"/>
  <c r="H142" i="3" s="1"/>
  <c r="D145" i="2"/>
  <c r="E146" i="2" s="1"/>
  <c r="F145" i="2"/>
  <c r="G145" i="2" s="1"/>
  <c r="C150" i="4"/>
  <c r="I144" i="4"/>
  <c r="J144" i="4" s="1"/>
  <c r="D143" i="3"/>
  <c r="G148" i="4" l="1"/>
  <c r="F148" i="4"/>
  <c r="E149" i="4" s="1"/>
  <c r="H148" i="4"/>
  <c r="D150" i="11"/>
  <c r="E149" i="11"/>
  <c r="F150" i="11" s="1"/>
  <c r="G150" i="11" s="1"/>
  <c r="H150" i="11" s="1"/>
  <c r="E143" i="3"/>
  <c r="F144" i="3" s="1"/>
  <c r="G144" i="3" s="1"/>
  <c r="H144" i="3" s="1"/>
  <c r="F143" i="3"/>
  <c r="G143" i="3"/>
  <c r="H143" i="3" s="1"/>
  <c r="D146" i="2"/>
  <c r="E147" i="2" s="1"/>
  <c r="F146" i="2"/>
  <c r="G146" i="2" s="1"/>
  <c r="I145" i="4"/>
  <c r="J145" i="4" s="1"/>
  <c r="C151" i="4"/>
  <c r="D144" i="3"/>
  <c r="H149" i="4" l="1"/>
  <c r="G149" i="4"/>
  <c r="F149" i="4"/>
  <c r="E150" i="4" s="1"/>
  <c r="E150" i="11"/>
  <c r="F151" i="11" s="1"/>
  <c r="G151" i="11" s="1"/>
  <c r="H151" i="11" s="1"/>
  <c r="D151" i="11"/>
  <c r="E144" i="3"/>
  <c r="F145" i="3" s="1"/>
  <c r="D147" i="2"/>
  <c r="E148" i="2" s="1"/>
  <c r="F147" i="2"/>
  <c r="G147" i="2" s="1"/>
  <c r="C152" i="4"/>
  <c r="I146" i="4"/>
  <c r="J146" i="4" s="1"/>
  <c r="D145" i="3"/>
  <c r="H150" i="4" l="1"/>
  <c r="G150" i="4"/>
  <c r="F150" i="4"/>
  <c r="E151" i="4" s="1"/>
  <c r="D152" i="11"/>
  <c r="E151" i="11"/>
  <c r="F152" i="11" s="1"/>
  <c r="G152" i="11" s="1"/>
  <c r="H152" i="11" s="1"/>
  <c r="E145" i="3"/>
  <c r="F146" i="3" s="1"/>
  <c r="G146" i="3" s="1"/>
  <c r="H146" i="3" s="1"/>
  <c r="G145" i="3"/>
  <c r="H145" i="3" s="1"/>
  <c r="D148" i="2"/>
  <c r="E149" i="2" s="1"/>
  <c r="F148" i="2"/>
  <c r="G148" i="2" s="1"/>
  <c r="I147" i="4"/>
  <c r="J147" i="4" s="1"/>
  <c r="C153" i="4"/>
  <c r="D146" i="3"/>
  <c r="G151" i="4" l="1"/>
  <c r="F151" i="4"/>
  <c r="E152" i="4" s="1"/>
  <c r="H151" i="4"/>
  <c r="E152" i="11"/>
  <c r="F153" i="11" s="1"/>
  <c r="G153" i="11" s="1"/>
  <c r="H153" i="11" s="1"/>
  <c r="D153" i="11"/>
  <c r="E146" i="3"/>
  <c r="F147" i="3" s="1"/>
  <c r="D149" i="2"/>
  <c r="E150" i="2" s="1"/>
  <c r="F149" i="2"/>
  <c r="G149" i="2" s="1"/>
  <c r="C154" i="4"/>
  <c r="I148" i="4"/>
  <c r="J148" i="4" s="1"/>
  <c r="D147" i="3"/>
  <c r="G152" i="4" l="1"/>
  <c r="F152" i="4"/>
  <c r="E153" i="4" s="1"/>
  <c r="H152" i="4"/>
  <c r="E153" i="11"/>
  <c r="F154" i="11" s="1"/>
  <c r="G154" i="11" s="1"/>
  <c r="H154" i="11" s="1"/>
  <c r="D154" i="11"/>
  <c r="E147" i="3"/>
  <c r="G147" i="3"/>
  <c r="H147" i="3" s="1"/>
  <c r="D150" i="2"/>
  <c r="E151" i="2" s="1"/>
  <c r="F150" i="2"/>
  <c r="G150" i="2" s="1"/>
  <c r="I149" i="4"/>
  <c r="J149" i="4" s="1"/>
  <c r="C155" i="4"/>
  <c r="D148" i="3"/>
  <c r="G153" i="4" l="1"/>
  <c r="F153" i="4"/>
  <c r="E154" i="4" s="1"/>
  <c r="H153" i="4"/>
  <c r="D155" i="11"/>
  <c r="E154" i="11"/>
  <c r="F155" i="11"/>
  <c r="G155" i="11" s="1"/>
  <c r="H155" i="11" s="1"/>
  <c r="E148" i="3"/>
  <c r="F149" i="3" s="1"/>
  <c r="G149" i="3" s="1"/>
  <c r="H149" i="3" s="1"/>
  <c r="F148" i="3"/>
  <c r="G148" i="3" s="1"/>
  <c r="H148" i="3" s="1"/>
  <c r="D151" i="2"/>
  <c r="E152" i="2" s="1"/>
  <c r="F151" i="2"/>
  <c r="G151" i="2" s="1"/>
  <c r="C156" i="4"/>
  <c r="I150" i="4"/>
  <c r="J150" i="4" s="1"/>
  <c r="D149" i="3"/>
  <c r="G154" i="4" l="1"/>
  <c r="F154" i="4"/>
  <c r="E155" i="4" s="1"/>
  <c r="H154" i="4"/>
  <c r="D156" i="11"/>
  <c r="E155" i="11"/>
  <c r="F156" i="11" s="1"/>
  <c r="G156" i="11" s="1"/>
  <c r="H156" i="11" s="1"/>
  <c r="E149" i="3"/>
  <c r="F150" i="3" s="1"/>
  <c r="D152" i="2"/>
  <c r="E153" i="2" s="1"/>
  <c r="F152" i="2"/>
  <c r="G152" i="2" s="1"/>
  <c r="I151" i="4"/>
  <c r="J151" i="4" s="1"/>
  <c r="C157" i="4"/>
  <c r="D150" i="3"/>
  <c r="H155" i="4" l="1"/>
  <c r="G155" i="4"/>
  <c r="F155" i="4"/>
  <c r="E156" i="4" s="1"/>
  <c r="D157" i="11"/>
  <c r="E156" i="11"/>
  <c r="F157" i="11" s="1"/>
  <c r="G157" i="11" s="1"/>
  <c r="H157" i="11" s="1"/>
  <c r="E150" i="3"/>
  <c r="F151" i="3" s="1"/>
  <c r="G151" i="3" s="1"/>
  <c r="H151" i="3" s="1"/>
  <c r="G150" i="3"/>
  <c r="H150" i="3" s="1"/>
  <c r="D153" i="2"/>
  <c r="E154" i="2" s="1"/>
  <c r="F153" i="2"/>
  <c r="G153" i="2" s="1"/>
  <c r="C158" i="4"/>
  <c r="I152" i="4"/>
  <c r="J152" i="4" s="1"/>
  <c r="D151" i="3"/>
  <c r="G156" i="4" l="1"/>
  <c r="F156" i="4"/>
  <c r="E157" i="4" s="1"/>
  <c r="H156" i="4"/>
  <c r="E157" i="11"/>
  <c r="F158" i="11" s="1"/>
  <c r="G158" i="11" s="1"/>
  <c r="H158" i="11" s="1"/>
  <c r="D158" i="11"/>
  <c r="E151" i="3"/>
  <c r="D154" i="2"/>
  <c r="E155" i="2" s="1"/>
  <c r="F154" i="2"/>
  <c r="G154" i="2" s="1"/>
  <c r="I153" i="4"/>
  <c r="J153" i="4" s="1"/>
  <c r="C159" i="4"/>
  <c r="D152" i="3"/>
  <c r="G157" i="4" l="1"/>
  <c r="F157" i="4"/>
  <c r="E158" i="4" s="1"/>
  <c r="H157" i="4"/>
  <c r="D159" i="11"/>
  <c r="E158" i="11"/>
  <c r="F159" i="11" s="1"/>
  <c r="G159" i="11" s="1"/>
  <c r="H159" i="11" s="1"/>
  <c r="E152" i="3"/>
  <c r="F153" i="3" s="1"/>
  <c r="G153" i="3" s="1"/>
  <c r="H153" i="3" s="1"/>
  <c r="F152" i="3"/>
  <c r="G152" i="3" s="1"/>
  <c r="H152" i="3" s="1"/>
  <c r="D155" i="2"/>
  <c r="E156" i="2" s="1"/>
  <c r="F155" i="2"/>
  <c r="G155" i="2" s="1"/>
  <c r="C160" i="4"/>
  <c r="I154" i="4"/>
  <c r="J154" i="4" s="1"/>
  <c r="D153" i="3"/>
  <c r="G158" i="4" l="1"/>
  <c r="F158" i="4"/>
  <c r="E159" i="4" s="1"/>
  <c r="H158" i="4"/>
  <c r="D160" i="11"/>
  <c r="E159" i="11"/>
  <c r="F160" i="11" s="1"/>
  <c r="G160" i="11" s="1"/>
  <c r="H160" i="11" s="1"/>
  <c r="E153" i="3"/>
  <c r="F154" i="3" s="1"/>
  <c r="G154" i="3" s="1"/>
  <c r="H154" i="3" s="1"/>
  <c r="D156" i="2"/>
  <c r="E157" i="2" s="1"/>
  <c r="F156" i="2"/>
  <c r="G156" i="2" s="1"/>
  <c r="I155" i="4"/>
  <c r="J155" i="4" s="1"/>
  <c r="C161" i="4"/>
  <c r="D154" i="3"/>
  <c r="H159" i="4" l="1"/>
  <c r="G159" i="4"/>
  <c r="F159" i="4"/>
  <c r="E160" i="4" s="1"/>
  <c r="D161" i="11"/>
  <c r="E160" i="11"/>
  <c r="F161" i="11" s="1"/>
  <c r="G161" i="11" s="1"/>
  <c r="H161" i="11" s="1"/>
  <c r="E154" i="3"/>
  <c r="F155" i="3" s="1"/>
  <c r="D157" i="2"/>
  <c r="E158" i="2" s="1"/>
  <c r="F157" i="2"/>
  <c r="G157" i="2" s="1"/>
  <c r="C162" i="4"/>
  <c r="I156" i="4"/>
  <c r="J156" i="4" s="1"/>
  <c r="D155" i="3"/>
  <c r="G160" i="4" l="1"/>
  <c r="F160" i="4"/>
  <c r="E161" i="4" s="1"/>
  <c r="H160" i="4"/>
  <c r="E161" i="11"/>
  <c r="F162" i="11" s="1"/>
  <c r="G162" i="11" s="1"/>
  <c r="H162" i="11" s="1"/>
  <c r="D162" i="11"/>
  <c r="E155" i="3"/>
  <c r="G155" i="3"/>
  <c r="H155" i="3" s="1"/>
  <c r="D158" i="2"/>
  <c r="E159" i="2" s="1"/>
  <c r="F158" i="2"/>
  <c r="G158" i="2" s="1"/>
  <c r="I157" i="4"/>
  <c r="J157" i="4" s="1"/>
  <c r="C163" i="4"/>
  <c r="D156" i="3"/>
  <c r="H161" i="4" l="1"/>
  <c r="G161" i="4"/>
  <c r="F161" i="4"/>
  <c r="E162" i="4" s="1"/>
  <c r="D163" i="11"/>
  <c r="E162" i="11"/>
  <c r="F163" i="11" s="1"/>
  <c r="G163" i="11" s="1"/>
  <c r="H163" i="11" s="1"/>
  <c r="F156" i="3"/>
  <c r="G156" i="3" s="1"/>
  <c r="H156" i="3" s="1"/>
  <c r="E156" i="3"/>
  <c r="F157" i="3" s="1"/>
  <c r="G157" i="3" s="1"/>
  <c r="H157" i="3" s="1"/>
  <c r="D159" i="2"/>
  <c r="E160" i="2" s="1"/>
  <c r="F159" i="2"/>
  <c r="G159" i="2" s="1"/>
  <c r="C164" i="4"/>
  <c r="I158" i="4"/>
  <c r="J158" i="4" s="1"/>
  <c r="D157" i="3"/>
  <c r="H162" i="4" l="1"/>
  <c r="G162" i="4"/>
  <c r="F162" i="4"/>
  <c r="E163" i="4" s="1"/>
  <c r="D164" i="11"/>
  <c r="E163" i="11"/>
  <c r="F164" i="11" s="1"/>
  <c r="G164" i="11" s="1"/>
  <c r="H164" i="11" s="1"/>
  <c r="E157" i="3"/>
  <c r="D160" i="2"/>
  <c r="E161" i="2" s="1"/>
  <c r="F160" i="2"/>
  <c r="G160" i="2" s="1"/>
  <c r="I159" i="4"/>
  <c r="J159" i="4" s="1"/>
  <c r="C165" i="4"/>
  <c r="D158" i="3"/>
  <c r="H163" i="4" l="1"/>
  <c r="G163" i="4"/>
  <c r="F163" i="4"/>
  <c r="E164" i="4" s="1"/>
  <c r="D165" i="11"/>
  <c r="E164" i="11"/>
  <c r="F165" i="11"/>
  <c r="G165" i="11" s="1"/>
  <c r="H165" i="11" s="1"/>
  <c r="F158" i="3"/>
  <c r="G158" i="3" s="1"/>
  <c r="H158" i="3" s="1"/>
  <c r="E158" i="3"/>
  <c r="F159" i="3" s="1"/>
  <c r="G159" i="3" s="1"/>
  <c r="H159" i="3" s="1"/>
  <c r="D161" i="2"/>
  <c r="E162" i="2" s="1"/>
  <c r="F161" i="2"/>
  <c r="G161" i="2" s="1"/>
  <c r="C166" i="4"/>
  <c r="I160" i="4"/>
  <c r="J160" i="4" s="1"/>
  <c r="D159" i="3"/>
  <c r="G164" i="4" l="1"/>
  <c r="F164" i="4"/>
  <c r="E165" i="4" s="1"/>
  <c r="H164" i="4"/>
  <c r="E165" i="11"/>
  <c r="F166" i="11" s="1"/>
  <c r="G166" i="11" s="1"/>
  <c r="H166" i="11" s="1"/>
  <c r="D166" i="11"/>
  <c r="E159" i="3"/>
  <c r="D162" i="2"/>
  <c r="E163" i="2" s="1"/>
  <c r="F162" i="2"/>
  <c r="G162" i="2" s="1"/>
  <c r="I161" i="4"/>
  <c r="J161" i="4" s="1"/>
  <c r="C167" i="4"/>
  <c r="D160" i="3"/>
  <c r="G165" i="4" l="1"/>
  <c r="F165" i="4"/>
  <c r="E166" i="4" s="1"/>
  <c r="H165" i="4"/>
  <c r="D167" i="11"/>
  <c r="E166" i="11"/>
  <c r="F167" i="11" s="1"/>
  <c r="G167" i="11" s="1"/>
  <c r="H167" i="11" s="1"/>
  <c r="F160" i="3"/>
  <c r="G160" i="3" s="1"/>
  <c r="H160" i="3" s="1"/>
  <c r="E160" i="3"/>
  <c r="F161" i="3" s="1"/>
  <c r="D163" i="2"/>
  <c r="E164" i="2" s="1"/>
  <c r="F163" i="2"/>
  <c r="G163" i="2" s="1"/>
  <c r="C168" i="4"/>
  <c r="I162" i="4"/>
  <c r="J162" i="4" s="1"/>
  <c r="D161" i="3"/>
  <c r="G166" i="4" l="1"/>
  <c r="F166" i="4"/>
  <c r="E167" i="4" s="1"/>
  <c r="H166" i="4"/>
  <c r="D168" i="11"/>
  <c r="E167" i="11"/>
  <c r="F168" i="11" s="1"/>
  <c r="G168" i="11" s="1"/>
  <c r="H168" i="11" s="1"/>
  <c r="E161" i="3"/>
  <c r="F162" i="3" s="1"/>
  <c r="G161" i="3"/>
  <c r="H161" i="3" s="1"/>
  <c r="D164" i="2"/>
  <c r="E165" i="2" s="1"/>
  <c r="F164" i="2"/>
  <c r="G164" i="2" s="1"/>
  <c r="I163" i="4"/>
  <c r="J163" i="4" s="1"/>
  <c r="C169" i="4"/>
  <c r="D162" i="3"/>
  <c r="G167" i="4" l="1"/>
  <c r="F167" i="4"/>
  <c r="E168" i="4" s="1"/>
  <c r="H167" i="4"/>
  <c r="D169" i="11"/>
  <c r="E168" i="11"/>
  <c r="F169" i="11"/>
  <c r="G169" i="11" s="1"/>
  <c r="H169" i="11" s="1"/>
  <c r="E162" i="3"/>
  <c r="G162" i="3"/>
  <c r="H162" i="3" s="1"/>
  <c r="D165" i="2"/>
  <c r="E166" i="2" s="1"/>
  <c r="F165" i="2"/>
  <c r="G165" i="2" s="1"/>
  <c r="C170" i="4"/>
  <c r="I164" i="4"/>
  <c r="J164" i="4" s="1"/>
  <c r="D163" i="3"/>
  <c r="G168" i="4" l="1"/>
  <c r="F168" i="4"/>
  <c r="E169" i="4" s="1"/>
  <c r="H168" i="4"/>
  <c r="E169" i="11"/>
  <c r="F170" i="11" s="1"/>
  <c r="G170" i="11" s="1"/>
  <c r="H170" i="11" s="1"/>
  <c r="D170" i="11"/>
  <c r="F163" i="3"/>
  <c r="G163" i="3" s="1"/>
  <c r="H163" i="3" s="1"/>
  <c r="E163" i="3"/>
  <c r="F164" i="3" s="1"/>
  <c r="G164" i="3" s="1"/>
  <c r="H164" i="3" s="1"/>
  <c r="D166" i="2"/>
  <c r="E167" i="2" s="1"/>
  <c r="F166" i="2"/>
  <c r="G166" i="2" s="1"/>
  <c r="I165" i="4"/>
  <c r="J165" i="4" s="1"/>
  <c r="C171" i="4"/>
  <c r="D164" i="3"/>
  <c r="G169" i="4" l="1"/>
  <c r="F169" i="4"/>
  <c r="E170" i="4" s="1"/>
  <c r="H169" i="4"/>
  <c r="D171" i="11"/>
  <c r="E170" i="11"/>
  <c r="F171" i="11"/>
  <c r="G171" i="11" s="1"/>
  <c r="H171" i="11" s="1"/>
  <c r="E164" i="3"/>
  <c r="F165" i="3" s="1"/>
  <c r="G165" i="3" s="1"/>
  <c r="H165" i="3" s="1"/>
  <c r="D167" i="2"/>
  <c r="E168" i="2" s="1"/>
  <c r="F167" i="2"/>
  <c r="G167" i="2" s="1"/>
  <c r="C172" i="4"/>
  <c r="I166" i="4"/>
  <c r="J166" i="4" s="1"/>
  <c r="D165" i="3"/>
  <c r="G170" i="4" l="1"/>
  <c r="F170" i="4"/>
  <c r="E171" i="4" s="1"/>
  <c r="H170" i="4"/>
  <c r="D172" i="11"/>
  <c r="E171" i="11"/>
  <c r="F172" i="11" s="1"/>
  <c r="G172" i="11" s="1"/>
  <c r="H172" i="11" s="1"/>
  <c r="E165" i="3"/>
  <c r="D168" i="2"/>
  <c r="E169" i="2" s="1"/>
  <c r="F168" i="2"/>
  <c r="G168" i="2" s="1"/>
  <c r="I167" i="4"/>
  <c r="J167" i="4" s="1"/>
  <c r="C173" i="4"/>
  <c r="D166" i="3"/>
  <c r="G171" i="4" l="1"/>
  <c r="F171" i="4"/>
  <c r="E172" i="4" s="1"/>
  <c r="H171" i="4"/>
  <c r="D173" i="11"/>
  <c r="E172" i="11"/>
  <c r="F173" i="11" s="1"/>
  <c r="G173" i="11" s="1"/>
  <c r="H173" i="11" s="1"/>
  <c r="F166" i="3"/>
  <c r="G166" i="3" s="1"/>
  <c r="H166" i="3" s="1"/>
  <c r="E166" i="3"/>
  <c r="F167" i="3" s="1"/>
  <c r="D169" i="2"/>
  <c r="E170" i="2" s="1"/>
  <c r="F169" i="2"/>
  <c r="G169" i="2" s="1"/>
  <c r="C174" i="4"/>
  <c r="I168" i="4"/>
  <c r="J168" i="4" s="1"/>
  <c r="D167" i="3"/>
  <c r="G172" i="4" l="1"/>
  <c r="F172" i="4"/>
  <c r="E173" i="4" s="1"/>
  <c r="H172" i="4"/>
  <c r="E173" i="11"/>
  <c r="F174" i="11" s="1"/>
  <c r="G174" i="11" s="1"/>
  <c r="H174" i="11" s="1"/>
  <c r="D174" i="11"/>
  <c r="E167" i="3"/>
  <c r="G167" i="3"/>
  <c r="H167" i="3" s="1"/>
  <c r="D170" i="2"/>
  <c r="E171" i="2" s="1"/>
  <c r="F170" i="2"/>
  <c r="G170" i="2" s="1"/>
  <c r="I169" i="4"/>
  <c r="J169" i="4" s="1"/>
  <c r="C175" i="4"/>
  <c r="D168" i="3"/>
  <c r="G173" i="4" l="1"/>
  <c r="F173" i="4"/>
  <c r="E174" i="4" s="1"/>
  <c r="H173" i="4"/>
  <c r="D175" i="11"/>
  <c r="E174" i="11"/>
  <c r="F175" i="11" s="1"/>
  <c r="G175" i="11" s="1"/>
  <c r="H175" i="11" s="1"/>
  <c r="F168" i="3"/>
  <c r="G168" i="3" s="1"/>
  <c r="H168" i="3" s="1"/>
  <c r="E168" i="3"/>
  <c r="F169" i="3" s="1"/>
  <c r="G169" i="3" s="1"/>
  <c r="H169" i="3" s="1"/>
  <c r="D171" i="2"/>
  <c r="E172" i="2" s="1"/>
  <c r="F171" i="2"/>
  <c r="G171" i="2" s="1"/>
  <c r="C176" i="4"/>
  <c r="I170" i="4"/>
  <c r="J170" i="4" s="1"/>
  <c r="D169" i="3"/>
  <c r="G174" i="4" l="1"/>
  <c r="F174" i="4"/>
  <c r="E175" i="4" s="1"/>
  <c r="H174" i="4"/>
  <c r="D176" i="11"/>
  <c r="E175" i="11"/>
  <c r="F176" i="11" s="1"/>
  <c r="G176" i="11" s="1"/>
  <c r="H176" i="11" s="1"/>
  <c r="E169" i="3"/>
  <c r="F170" i="3" s="1"/>
  <c r="G170" i="3" s="1"/>
  <c r="H170" i="3" s="1"/>
  <c r="D172" i="2"/>
  <c r="E173" i="2" s="1"/>
  <c r="F172" i="2"/>
  <c r="G172" i="2" s="1"/>
  <c r="I171" i="4"/>
  <c r="J171" i="4" s="1"/>
  <c r="C177" i="4"/>
  <c r="D170" i="3"/>
  <c r="G175" i="4" l="1"/>
  <c r="F175" i="4"/>
  <c r="E176" i="4" s="1"/>
  <c r="H175" i="4"/>
  <c r="D177" i="11"/>
  <c r="E176" i="11"/>
  <c r="F177" i="11" s="1"/>
  <c r="G177" i="11" s="1"/>
  <c r="H177" i="11" s="1"/>
  <c r="E170" i="3"/>
  <c r="F171" i="3" s="1"/>
  <c r="G171" i="3" s="1"/>
  <c r="H171" i="3" s="1"/>
  <c r="D173" i="2"/>
  <c r="E174" i="2" s="1"/>
  <c r="F173" i="2"/>
  <c r="G173" i="2" s="1"/>
  <c r="C178" i="4"/>
  <c r="I172" i="4"/>
  <c r="J172" i="4" s="1"/>
  <c r="D171" i="3"/>
  <c r="G176" i="4" l="1"/>
  <c r="F176" i="4"/>
  <c r="E177" i="4" s="1"/>
  <c r="H176" i="4"/>
  <c r="E177" i="11"/>
  <c r="F178" i="11" s="1"/>
  <c r="G178" i="11" s="1"/>
  <c r="H178" i="11" s="1"/>
  <c r="D178" i="11"/>
  <c r="E171" i="3"/>
  <c r="F172" i="3" s="1"/>
  <c r="D174" i="2"/>
  <c r="E175" i="2" s="1"/>
  <c r="F174" i="2"/>
  <c r="G174" i="2" s="1"/>
  <c r="I173" i="4"/>
  <c r="J173" i="4" s="1"/>
  <c r="C179" i="4"/>
  <c r="D172" i="3"/>
  <c r="G177" i="4" l="1"/>
  <c r="F177" i="4"/>
  <c r="E178" i="4" s="1"/>
  <c r="H177" i="4"/>
  <c r="D179" i="11"/>
  <c r="E178" i="11"/>
  <c r="F179" i="11" s="1"/>
  <c r="G179" i="11" s="1"/>
  <c r="H179" i="11" s="1"/>
  <c r="E172" i="3"/>
  <c r="F173" i="3" s="1"/>
  <c r="G172" i="3"/>
  <c r="H172" i="3" s="1"/>
  <c r="D175" i="2"/>
  <c r="E176" i="2" s="1"/>
  <c r="F175" i="2"/>
  <c r="G175" i="2" s="1"/>
  <c r="C180" i="4"/>
  <c r="I174" i="4"/>
  <c r="J174" i="4" s="1"/>
  <c r="D173" i="3"/>
  <c r="G178" i="4" l="1"/>
  <c r="F178" i="4"/>
  <c r="E179" i="4" s="1"/>
  <c r="H178" i="4"/>
  <c r="D180" i="11"/>
  <c r="E179" i="11"/>
  <c r="F180" i="11" s="1"/>
  <c r="G180" i="11" s="1"/>
  <c r="H180" i="11" s="1"/>
  <c r="G173" i="3"/>
  <c r="H173" i="3" s="1"/>
  <c r="E173" i="3"/>
  <c r="F174" i="3" s="1"/>
  <c r="G174" i="3" s="1"/>
  <c r="H174" i="3" s="1"/>
  <c r="D176" i="2"/>
  <c r="E177" i="2" s="1"/>
  <c r="F176" i="2"/>
  <c r="G176" i="2" s="1"/>
  <c r="I175" i="4"/>
  <c r="J175" i="4" s="1"/>
  <c r="C181" i="4"/>
  <c r="D174" i="3"/>
  <c r="G179" i="4" l="1"/>
  <c r="F179" i="4"/>
  <c r="E180" i="4" s="1"/>
  <c r="H179" i="4"/>
  <c r="D181" i="11"/>
  <c r="E180" i="11"/>
  <c r="F181" i="11"/>
  <c r="G181" i="11" s="1"/>
  <c r="H181" i="11" s="1"/>
  <c r="E174" i="3"/>
  <c r="F175" i="3" s="1"/>
  <c r="D177" i="2"/>
  <c r="E178" i="2" s="1"/>
  <c r="F177" i="2"/>
  <c r="G177" i="2" s="1"/>
  <c r="C182" i="4"/>
  <c r="I176" i="4"/>
  <c r="J176" i="4" s="1"/>
  <c r="D175" i="3"/>
  <c r="G180" i="4" l="1"/>
  <c r="F180" i="4"/>
  <c r="E181" i="4" s="1"/>
  <c r="H180" i="4"/>
  <c r="E181" i="11"/>
  <c r="F182" i="11" s="1"/>
  <c r="G182" i="11" s="1"/>
  <c r="H182" i="11" s="1"/>
  <c r="D182" i="11"/>
  <c r="E175" i="3"/>
  <c r="F176" i="3" s="1"/>
  <c r="G176" i="3" s="1"/>
  <c r="H176" i="3" s="1"/>
  <c r="G175" i="3"/>
  <c r="H175" i="3" s="1"/>
  <c r="D178" i="2"/>
  <c r="E179" i="2" s="1"/>
  <c r="F178" i="2"/>
  <c r="G178" i="2" s="1"/>
  <c r="C183" i="4"/>
  <c r="I177" i="4"/>
  <c r="J177" i="4" s="1"/>
  <c r="D176" i="3"/>
  <c r="H181" i="4" l="1"/>
  <c r="G181" i="4"/>
  <c r="F181" i="4"/>
  <c r="E182" i="4" s="1"/>
  <c r="D183" i="11"/>
  <c r="E182" i="11"/>
  <c r="F183" i="11"/>
  <c r="G183" i="11" s="1"/>
  <c r="H183" i="11" s="1"/>
  <c r="E176" i="3"/>
  <c r="D179" i="2"/>
  <c r="E180" i="2" s="1"/>
  <c r="F179" i="2"/>
  <c r="G179" i="2" s="1"/>
  <c r="C184" i="4"/>
  <c r="I178" i="4"/>
  <c r="J178" i="4" s="1"/>
  <c r="D177" i="3"/>
  <c r="H182" i="4" l="1"/>
  <c r="G182" i="4"/>
  <c r="F182" i="4"/>
  <c r="E183" i="4" s="1"/>
  <c r="D184" i="11"/>
  <c r="E183" i="11"/>
  <c r="F184" i="11" s="1"/>
  <c r="G184" i="11" s="1"/>
  <c r="H184" i="11" s="1"/>
  <c r="F177" i="3"/>
  <c r="G177" i="3" s="1"/>
  <c r="H177" i="3" s="1"/>
  <c r="E177" i="3"/>
  <c r="F178" i="3" s="1"/>
  <c r="G178" i="3" s="1"/>
  <c r="H178" i="3" s="1"/>
  <c r="D180" i="2"/>
  <c r="E181" i="2" s="1"/>
  <c r="F180" i="2"/>
  <c r="G180" i="2" s="1"/>
  <c r="C185" i="4"/>
  <c r="I179" i="4"/>
  <c r="J179" i="4" s="1"/>
  <c r="D178" i="3"/>
  <c r="H183" i="4" l="1"/>
  <c r="G183" i="4"/>
  <c r="F183" i="4"/>
  <c r="E184" i="4" s="1"/>
  <c r="D185" i="11"/>
  <c r="E184" i="11"/>
  <c r="F185" i="11"/>
  <c r="G185" i="11" s="1"/>
  <c r="H185" i="11" s="1"/>
  <c r="E178" i="3"/>
  <c r="F179" i="3" s="1"/>
  <c r="G179" i="3" s="1"/>
  <c r="H179" i="3" s="1"/>
  <c r="D181" i="2"/>
  <c r="E182" i="2" s="1"/>
  <c r="F181" i="2"/>
  <c r="G181" i="2" s="1"/>
  <c r="C186" i="4"/>
  <c r="I180" i="4"/>
  <c r="J180" i="4" s="1"/>
  <c r="D179" i="3"/>
  <c r="G184" i="4" l="1"/>
  <c r="F184" i="4"/>
  <c r="E185" i="4" s="1"/>
  <c r="H184" i="4"/>
  <c r="E185" i="11"/>
  <c r="F186" i="11" s="1"/>
  <c r="G186" i="11" s="1"/>
  <c r="H186" i="11" s="1"/>
  <c r="D186" i="11"/>
  <c r="E179" i="3"/>
  <c r="F180" i="3" s="1"/>
  <c r="D182" i="2"/>
  <c r="E183" i="2" s="1"/>
  <c r="F182" i="2"/>
  <c r="G182" i="2" s="1"/>
  <c r="C187" i="4"/>
  <c r="I181" i="4"/>
  <c r="J181" i="4" s="1"/>
  <c r="D180" i="3"/>
  <c r="G185" i="4" l="1"/>
  <c r="F185" i="4"/>
  <c r="E186" i="4" s="1"/>
  <c r="H185" i="4"/>
  <c r="D187" i="11"/>
  <c r="E186" i="11"/>
  <c r="F187" i="11"/>
  <c r="G187" i="11" s="1"/>
  <c r="H187" i="11" s="1"/>
  <c r="E180" i="3"/>
  <c r="F181" i="3" s="1"/>
  <c r="G181" i="3" s="1"/>
  <c r="H181" i="3" s="1"/>
  <c r="G180" i="3"/>
  <c r="H180" i="3" s="1"/>
  <c r="D183" i="2"/>
  <c r="E184" i="2" s="1"/>
  <c r="F183" i="2"/>
  <c r="G183" i="2" s="1"/>
  <c r="C188" i="4"/>
  <c r="I182" i="4"/>
  <c r="J182" i="4" s="1"/>
  <c r="D181" i="3"/>
  <c r="G186" i="4" l="1"/>
  <c r="F186" i="4"/>
  <c r="E187" i="4" s="1"/>
  <c r="H186" i="4"/>
  <c r="D188" i="11"/>
  <c r="E187" i="11"/>
  <c r="F188" i="11" s="1"/>
  <c r="G188" i="11" s="1"/>
  <c r="H188" i="11" s="1"/>
  <c r="E181" i="3"/>
  <c r="F182" i="3" s="1"/>
  <c r="D184" i="2"/>
  <c r="E185" i="2" s="1"/>
  <c r="F184" i="2"/>
  <c r="G184" i="2" s="1"/>
  <c r="C189" i="4"/>
  <c r="I183" i="4"/>
  <c r="J183" i="4" s="1"/>
  <c r="D182" i="3"/>
  <c r="G187" i="4" l="1"/>
  <c r="F187" i="4"/>
  <c r="E188" i="4" s="1"/>
  <c r="H187" i="4"/>
  <c r="D189" i="11"/>
  <c r="E188" i="11"/>
  <c r="F189" i="11"/>
  <c r="G189" i="11" s="1"/>
  <c r="H189" i="11" s="1"/>
  <c r="E182" i="3"/>
  <c r="G182" i="3"/>
  <c r="H182" i="3" s="1"/>
  <c r="D185" i="2"/>
  <c r="E186" i="2" s="1"/>
  <c r="F185" i="2"/>
  <c r="G185" i="2" s="1"/>
  <c r="C190" i="4"/>
  <c r="I184" i="4"/>
  <c r="J184" i="4" s="1"/>
  <c r="D183" i="3"/>
  <c r="G188" i="4" l="1"/>
  <c r="F188" i="4"/>
  <c r="E189" i="4" s="1"/>
  <c r="H188" i="4"/>
  <c r="E189" i="11"/>
  <c r="F190" i="11" s="1"/>
  <c r="G190" i="11" s="1"/>
  <c r="H190" i="11" s="1"/>
  <c r="D190" i="11"/>
  <c r="F183" i="3"/>
  <c r="G183" i="3" s="1"/>
  <c r="H183" i="3" s="1"/>
  <c r="E183" i="3"/>
  <c r="F184" i="3" s="1"/>
  <c r="G184" i="3" s="1"/>
  <c r="H184" i="3" s="1"/>
  <c r="D186" i="2"/>
  <c r="E187" i="2" s="1"/>
  <c r="F186" i="2"/>
  <c r="G186" i="2" s="1"/>
  <c r="C191" i="4"/>
  <c r="I185" i="4"/>
  <c r="J185" i="4" s="1"/>
  <c r="D184" i="3"/>
  <c r="G189" i="4" l="1"/>
  <c r="F189" i="4"/>
  <c r="E190" i="4" s="1"/>
  <c r="H189" i="4"/>
  <c r="D191" i="11"/>
  <c r="E190" i="11"/>
  <c r="F191" i="11"/>
  <c r="G191" i="11" s="1"/>
  <c r="H191" i="11" s="1"/>
  <c r="E184" i="3"/>
  <c r="F185" i="3" s="1"/>
  <c r="G185" i="3" s="1"/>
  <c r="H185" i="3" s="1"/>
  <c r="D187" i="2"/>
  <c r="E188" i="2" s="1"/>
  <c r="F187" i="2"/>
  <c r="G187" i="2" s="1"/>
  <c r="C192" i="4"/>
  <c r="I186" i="4"/>
  <c r="J186" i="4" s="1"/>
  <c r="D185" i="3"/>
  <c r="G190" i="4" l="1"/>
  <c r="F190" i="4"/>
  <c r="E191" i="4" s="1"/>
  <c r="H190" i="4"/>
  <c r="D192" i="11"/>
  <c r="E191" i="11"/>
  <c r="F192" i="11" s="1"/>
  <c r="G192" i="11" s="1"/>
  <c r="H192" i="11" s="1"/>
  <c r="E185" i="3"/>
  <c r="F186" i="3" s="1"/>
  <c r="D188" i="2"/>
  <c r="E189" i="2" s="1"/>
  <c r="F188" i="2"/>
  <c r="G188" i="2" s="1"/>
  <c r="I187" i="4"/>
  <c r="J187" i="4" s="1"/>
  <c r="C193" i="4"/>
  <c r="D186" i="3"/>
  <c r="G191" i="4" l="1"/>
  <c r="F191" i="4"/>
  <c r="E192" i="4" s="1"/>
  <c r="H191" i="4"/>
  <c r="D193" i="11"/>
  <c r="E192" i="11"/>
  <c r="F193" i="11"/>
  <c r="G193" i="11" s="1"/>
  <c r="H193" i="11" s="1"/>
  <c r="E186" i="3"/>
  <c r="G186" i="3"/>
  <c r="H186" i="3" s="1"/>
  <c r="D189" i="2"/>
  <c r="E190" i="2" s="1"/>
  <c r="F189" i="2"/>
  <c r="G189" i="2" s="1"/>
  <c r="C194" i="4"/>
  <c r="I188" i="4"/>
  <c r="J188" i="4" s="1"/>
  <c r="D187" i="3"/>
  <c r="G192" i="4" l="1"/>
  <c r="F192" i="4"/>
  <c r="E193" i="4" s="1"/>
  <c r="H192" i="4"/>
  <c r="E193" i="11"/>
  <c r="F194" i="11" s="1"/>
  <c r="G194" i="11" s="1"/>
  <c r="H194" i="11" s="1"/>
  <c r="D194" i="11"/>
  <c r="F187" i="3"/>
  <c r="G187" i="3" s="1"/>
  <c r="H187" i="3" s="1"/>
  <c r="E187" i="3"/>
  <c r="F188" i="3" s="1"/>
  <c r="G188" i="3" s="1"/>
  <c r="H188" i="3" s="1"/>
  <c r="D190" i="2"/>
  <c r="E191" i="2" s="1"/>
  <c r="F190" i="2"/>
  <c r="G190" i="2" s="1"/>
  <c r="C195" i="4"/>
  <c r="I189" i="4"/>
  <c r="J189" i="4" s="1"/>
  <c r="D188" i="3"/>
  <c r="G193" i="4" l="1"/>
  <c r="F193" i="4"/>
  <c r="E194" i="4" s="1"/>
  <c r="H193" i="4"/>
  <c r="D195" i="11"/>
  <c r="E194" i="11"/>
  <c r="F195" i="11"/>
  <c r="G195" i="11" s="1"/>
  <c r="H195" i="11" s="1"/>
  <c r="E188" i="3"/>
  <c r="D191" i="2"/>
  <c r="E192" i="2" s="1"/>
  <c r="F191" i="2"/>
  <c r="G191" i="2" s="1"/>
  <c r="C196" i="4"/>
  <c r="I190" i="4"/>
  <c r="J190" i="4" s="1"/>
  <c r="D189" i="3"/>
  <c r="G194" i="4" l="1"/>
  <c r="F194" i="4"/>
  <c r="E195" i="4" s="1"/>
  <c r="H194" i="4"/>
  <c r="D196" i="11"/>
  <c r="E195" i="11"/>
  <c r="F196" i="11" s="1"/>
  <c r="G196" i="11" s="1"/>
  <c r="H196" i="11" s="1"/>
  <c r="F189" i="3"/>
  <c r="G189" i="3" s="1"/>
  <c r="H189" i="3" s="1"/>
  <c r="E189" i="3"/>
  <c r="F190" i="3" s="1"/>
  <c r="D192" i="2"/>
  <c r="E193" i="2" s="1"/>
  <c r="F192" i="2"/>
  <c r="G192" i="2" s="1"/>
  <c r="C197" i="4"/>
  <c r="I191" i="4"/>
  <c r="J191" i="4" s="1"/>
  <c r="D190" i="3"/>
  <c r="G195" i="4" l="1"/>
  <c r="F195" i="4"/>
  <c r="E196" i="4" s="1"/>
  <c r="H195" i="4"/>
  <c r="D197" i="11"/>
  <c r="E196" i="11"/>
  <c r="F197" i="11"/>
  <c r="G197" i="11" s="1"/>
  <c r="H197" i="11" s="1"/>
  <c r="E190" i="3"/>
  <c r="F191" i="3" s="1"/>
  <c r="G190" i="3"/>
  <c r="H190" i="3" s="1"/>
  <c r="D193" i="2"/>
  <c r="E194" i="2" s="1"/>
  <c r="F193" i="2"/>
  <c r="G193" i="2" s="1"/>
  <c r="C198" i="4"/>
  <c r="I192" i="4"/>
  <c r="J192" i="4" s="1"/>
  <c r="D191" i="3"/>
  <c r="G196" i="4" l="1"/>
  <c r="F196" i="4"/>
  <c r="E197" i="4" s="1"/>
  <c r="H196" i="4"/>
  <c r="E197" i="11"/>
  <c r="F198" i="11" s="1"/>
  <c r="G198" i="11" s="1"/>
  <c r="H198" i="11" s="1"/>
  <c r="D198" i="11"/>
  <c r="E191" i="3"/>
  <c r="G191" i="3"/>
  <c r="H191" i="3" s="1"/>
  <c r="D194" i="2"/>
  <c r="E195" i="2" s="1"/>
  <c r="F194" i="2"/>
  <c r="G194" i="2" s="1"/>
  <c r="C199" i="4"/>
  <c r="I193" i="4"/>
  <c r="J193" i="4" s="1"/>
  <c r="D192" i="3"/>
  <c r="G197" i="4" l="1"/>
  <c r="F197" i="4"/>
  <c r="E198" i="4" s="1"/>
  <c r="H197" i="4"/>
  <c r="D199" i="11"/>
  <c r="E198" i="11"/>
  <c r="F199" i="11" s="1"/>
  <c r="G199" i="11" s="1"/>
  <c r="H199" i="11" s="1"/>
  <c r="F192" i="3"/>
  <c r="G192" i="3" s="1"/>
  <c r="H192" i="3" s="1"/>
  <c r="E192" i="3"/>
  <c r="F193" i="3" s="1"/>
  <c r="D195" i="2"/>
  <c r="E196" i="2" s="1"/>
  <c r="F195" i="2"/>
  <c r="G195" i="2" s="1"/>
  <c r="C200" i="4"/>
  <c r="I194" i="4"/>
  <c r="J194" i="4" s="1"/>
  <c r="D193" i="3"/>
  <c r="G198" i="4" l="1"/>
  <c r="F198" i="4"/>
  <c r="E199" i="4" s="1"/>
  <c r="H198" i="4"/>
  <c r="D200" i="11"/>
  <c r="E199" i="11"/>
  <c r="F200" i="11" s="1"/>
  <c r="G200" i="11" s="1"/>
  <c r="H200" i="11" s="1"/>
  <c r="E193" i="3"/>
  <c r="G193" i="3"/>
  <c r="H193" i="3" s="1"/>
  <c r="D196" i="2"/>
  <c r="E197" i="2" s="1"/>
  <c r="F196" i="2"/>
  <c r="G196" i="2" s="1"/>
  <c r="C201" i="4"/>
  <c r="I195" i="4"/>
  <c r="J195" i="4" s="1"/>
  <c r="D194" i="3"/>
  <c r="G199" i="4" l="1"/>
  <c r="F199" i="4"/>
  <c r="E200" i="4" s="1"/>
  <c r="H199" i="4"/>
  <c r="D201" i="11"/>
  <c r="E200" i="11"/>
  <c r="F201" i="11" s="1"/>
  <c r="G201" i="11" s="1"/>
  <c r="H201" i="11" s="1"/>
  <c r="E194" i="3"/>
  <c r="F195" i="3" s="1"/>
  <c r="G195" i="3" s="1"/>
  <c r="H195" i="3" s="1"/>
  <c r="F194" i="3"/>
  <c r="G194" i="3"/>
  <c r="H194" i="3" s="1"/>
  <c r="D197" i="2"/>
  <c r="E198" i="2" s="1"/>
  <c r="F197" i="2"/>
  <c r="G197" i="2" s="1"/>
  <c r="C202" i="4"/>
  <c r="I196" i="4"/>
  <c r="J196" i="4" s="1"/>
  <c r="D195" i="3"/>
  <c r="G200" i="4" l="1"/>
  <c r="F200" i="4"/>
  <c r="E201" i="4" s="1"/>
  <c r="H200" i="4"/>
  <c r="E201" i="11"/>
  <c r="F202" i="11" s="1"/>
  <c r="G202" i="11" s="1"/>
  <c r="H202" i="11" s="1"/>
  <c r="D202" i="11"/>
  <c r="E195" i="3"/>
  <c r="F196" i="3" s="1"/>
  <c r="G196" i="3" s="1"/>
  <c r="H196" i="3" s="1"/>
  <c r="D198" i="2"/>
  <c r="E199" i="2" s="1"/>
  <c r="F198" i="2"/>
  <c r="G198" i="2" s="1"/>
  <c r="C203" i="4"/>
  <c r="I197" i="4"/>
  <c r="J197" i="4" s="1"/>
  <c r="D196" i="3"/>
  <c r="G201" i="4" l="1"/>
  <c r="F201" i="4"/>
  <c r="E202" i="4" s="1"/>
  <c r="H201" i="4"/>
  <c r="D203" i="11"/>
  <c r="E202" i="11"/>
  <c r="F203" i="11"/>
  <c r="G203" i="11" s="1"/>
  <c r="H203" i="11" s="1"/>
  <c r="E196" i="3"/>
  <c r="F197" i="3" s="1"/>
  <c r="G197" i="3" s="1"/>
  <c r="H197" i="3" s="1"/>
  <c r="D199" i="2"/>
  <c r="E200" i="2" s="1"/>
  <c r="F199" i="2"/>
  <c r="G199" i="2" s="1"/>
  <c r="C204" i="4"/>
  <c r="I198" i="4"/>
  <c r="J198" i="4" s="1"/>
  <c r="D197" i="3"/>
  <c r="G202" i="4" l="1"/>
  <c r="F202" i="4"/>
  <c r="E203" i="4" s="1"/>
  <c r="H202" i="4"/>
  <c r="D204" i="11"/>
  <c r="E203" i="11"/>
  <c r="F204" i="11" s="1"/>
  <c r="G204" i="11" s="1"/>
  <c r="H204" i="11" s="1"/>
  <c r="E197" i="3"/>
  <c r="F198" i="3" s="1"/>
  <c r="D200" i="2"/>
  <c r="E201" i="2" s="1"/>
  <c r="F200" i="2"/>
  <c r="G200" i="2" s="1"/>
  <c r="I199" i="4"/>
  <c r="J199" i="4" s="1"/>
  <c r="C205" i="4"/>
  <c r="D198" i="3"/>
  <c r="G203" i="4" l="1"/>
  <c r="F203" i="4"/>
  <c r="E204" i="4" s="1"/>
  <c r="H203" i="4"/>
  <c r="D205" i="11"/>
  <c r="E204" i="11"/>
  <c r="F205" i="11" s="1"/>
  <c r="G205" i="11" s="1"/>
  <c r="H205" i="11" s="1"/>
  <c r="E198" i="3"/>
  <c r="G198" i="3"/>
  <c r="H198" i="3" s="1"/>
  <c r="D201" i="2"/>
  <c r="E202" i="2" s="1"/>
  <c r="F201" i="2"/>
  <c r="G201" i="2" s="1"/>
  <c r="C206" i="4"/>
  <c r="I200" i="4"/>
  <c r="J200" i="4" s="1"/>
  <c r="D199" i="3"/>
  <c r="G204" i="4" l="1"/>
  <c r="F204" i="4"/>
  <c r="E205" i="4" s="1"/>
  <c r="H204" i="4"/>
  <c r="E205" i="11"/>
  <c r="F206" i="11" s="1"/>
  <c r="G206" i="11" s="1"/>
  <c r="H206" i="11" s="1"/>
  <c r="D206" i="11"/>
  <c r="F199" i="3"/>
  <c r="G199" i="3" s="1"/>
  <c r="H199" i="3" s="1"/>
  <c r="E199" i="3"/>
  <c r="F200" i="3" s="1"/>
  <c r="D202" i="2"/>
  <c r="E203" i="2" s="1"/>
  <c r="F202" i="2"/>
  <c r="G202" i="2" s="1"/>
  <c r="I201" i="4"/>
  <c r="J201" i="4" s="1"/>
  <c r="C207" i="4"/>
  <c r="D200" i="3"/>
  <c r="G205" i="4" l="1"/>
  <c r="F205" i="4"/>
  <c r="E206" i="4" s="1"/>
  <c r="H205" i="4"/>
  <c r="D207" i="11"/>
  <c r="E206" i="11"/>
  <c r="F207" i="11"/>
  <c r="G207" i="11" s="1"/>
  <c r="H207" i="11" s="1"/>
  <c r="E200" i="3"/>
  <c r="G200" i="3"/>
  <c r="H200" i="3" s="1"/>
  <c r="D203" i="2"/>
  <c r="E204" i="2" s="1"/>
  <c r="F203" i="2"/>
  <c r="G203" i="2" s="1"/>
  <c r="C208" i="4"/>
  <c r="I202" i="4"/>
  <c r="J202" i="4" s="1"/>
  <c r="D201" i="3"/>
  <c r="G206" i="4" l="1"/>
  <c r="F206" i="4"/>
  <c r="E207" i="4" s="1"/>
  <c r="H206" i="4"/>
  <c r="D208" i="11"/>
  <c r="E207" i="11"/>
  <c r="F208" i="11" s="1"/>
  <c r="G208" i="11" s="1"/>
  <c r="H208" i="11" s="1"/>
  <c r="F201" i="3"/>
  <c r="G201" i="3" s="1"/>
  <c r="H201" i="3" s="1"/>
  <c r="E201" i="3"/>
  <c r="F202" i="3" s="1"/>
  <c r="D204" i="2"/>
  <c r="E205" i="2" s="1"/>
  <c r="F204" i="2"/>
  <c r="G204" i="2" s="1"/>
  <c r="I203" i="4"/>
  <c r="J203" i="4" s="1"/>
  <c r="C209" i="4"/>
  <c r="D202" i="3"/>
  <c r="G207" i="4" l="1"/>
  <c r="F207" i="4"/>
  <c r="E208" i="4" s="1"/>
  <c r="H207" i="4"/>
  <c r="D209" i="11"/>
  <c r="E208" i="11"/>
  <c r="F209" i="11" s="1"/>
  <c r="G209" i="11" s="1"/>
  <c r="H209" i="11" s="1"/>
  <c r="E202" i="3"/>
  <c r="G202" i="3"/>
  <c r="H202" i="3" s="1"/>
  <c r="D205" i="2"/>
  <c r="E206" i="2" s="1"/>
  <c r="F205" i="2"/>
  <c r="G205" i="2" s="1"/>
  <c r="C210" i="4"/>
  <c r="I204" i="4"/>
  <c r="J204" i="4" s="1"/>
  <c r="D203" i="3"/>
  <c r="G208" i="4" l="1"/>
  <c r="F208" i="4"/>
  <c r="E209" i="4" s="1"/>
  <c r="H208" i="4"/>
  <c r="E209" i="11"/>
  <c r="F210" i="11" s="1"/>
  <c r="G210" i="11" s="1"/>
  <c r="H210" i="11" s="1"/>
  <c r="D210" i="11"/>
  <c r="E203" i="3"/>
  <c r="F204" i="3" s="1"/>
  <c r="G204" i="3" s="1"/>
  <c r="H204" i="3" s="1"/>
  <c r="F203" i="3"/>
  <c r="G203" i="3"/>
  <c r="H203" i="3" s="1"/>
  <c r="D206" i="2"/>
  <c r="E207" i="2" s="1"/>
  <c r="F206" i="2"/>
  <c r="G206" i="2" s="1"/>
  <c r="I205" i="4"/>
  <c r="J205" i="4" s="1"/>
  <c r="C211" i="4"/>
  <c r="D204" i="3"/>
  <c r="E204" i="3" s="1"/>
  <c r="G209" i="4" l="1"/>
  <c r="F209" i="4"/>
  <c r="E210" i="4" s="1"/>
  <c r="H209" i="4"/>
  <c r="D211" i="11"/>
  <c r="E210" i="11"/>
  <c r="F211" i="11" s="1"/>
  <c r="G211" i="11" s="1"/>
  <c r="H211" i="11" s="1"/>
  <c r="F205" i="3"/>
  <c r="D207" i="2"/>
  <c r="E208" i="2" s="1"/>
  <c r="F207" i="2"/>
  <c r="G207" i="2" s="1"/>
  <c r="C212" i="4"/>
  <c r="I206" i="4"/>
  <c r="J206" i="4" s="1"/>
  <c r="D205" i="3"/>
  <c r="G205" i="3"/>
  <c r="H205" i="3" s="1"/>
  <c r="H210" i="4" l="1"/>
  <c r="G210" i="4"/>
  <c r="F210" i="4"/>
  <c r="E211" i="4" s="1"/>
  <c r="E211" i="11"/>
  <c r="F212" i="11" s="1"/>
  <c r="G212" i="11" s="1"/>
  <c r="H212" i="11" s="1"/>
  <c r="D212" i="11"/>
  <c r="E205" i="3"/>
  <c r="F206" i="3" s="1"/>
  <c r="G206" i="3" s="1"/>
  <c r="H206" i="3" s="1"/>
  <c r="D208" i="2"/>
  <c r="E209" i="2" s="1"/>
  <c r="F208" i="2"/>
  <c r="G208" i="2" s="1"/>
  <c r="C213" i="4"/>
  <c r="I207" i="4"/>
  <c r="J207" i="4" s="1"/>
  <c r="D206" i="3"/>
  <c r="G211" i="4" l="1"/>
  <c r="F211" i="4"/>
  <c r="E212" i="4" s="1"/>
  <c r="H211" i="4"/>
  <c r="D213" i="11"/>
  <c r="E212" i="11"/>
  <c r="F213" i="11"/>
  <c r="G213" i="11" s="1"/>
  <c r="H213" i="11" s="1"/>
  <c r="E206" i="3"/>
  <c r="D209" i="2"/>
  <c r="E210" i="2" s="1"/>
  <c r="F209" i="2"/>
  <c r="G209" i="2" s="1"/>
  <c r="C214" i="4"/>
  <c r="I208" i="4"/>
  <c r="J208" i="4" s="1"/>
  <c r="D207" i="3"/>
  <c r="G212" i="4" l="1"/>
  <c r="F212" i="4"/>
  <c r="E213" i="4" s="1"/>
  <c r="H212" i="4"/>
  <c r="D214" i="11"/>
  <c r="E213" i="11"/>
  <c r="F214" i="11" s="1"/>
  <c r="G214" i="11" s="1"/>
  <c r="H214" i="11" s="1"/>
  <c r="E207" i="3"/>
  <c r="F208" i="3" s="1"/>
  <c r="G208" i="3" s="1"/>
  <c r="H208" i="3" s="1"/>
  <c r="F207" i="3"/>
  <c r="G207" i="3" s="1"/>
  <c r="H207" i="3" s="1"/>
  <c r="D210" i="2"/>
  <c r="E211" i="2" s="1"/>
  <c r="F210" i="2"/>
  <c r="G210" i="2" s="1"/>
  <c r="C215" i="4"/>
  <c r="I209" i="4"/>
  <c r="J209" i="4" s="1"/>
  <c r="D208" i="3"/>
  <c r="G213" i="4" l="1"/>
  <c r="F213" i="4"/>
  <c r="E214" i="4" s="1"/>
  <c r="H213" i="4"/>
  <c r="D215" i="11"/>
  <c r="E214" i="11"/>
  <c r="F215" i="11"/>
  <c r="G215" i="11" s="1"/>
  <c r="H215" i="11" s="1"/>
  <c r="E208" i="3"/>
  <c r="D211" i="2"/>
  <c r="E212" i="2" s="1"/>
  <c r="F211" i="2"/>
  <c r="G211" i="2" s="1"/>
  <c r="C216" i="4"/>
  <c r="I210" i="4"/>
  <c r="J210" i="4" s="1"/>
  <c r="D209" i="3"/>
  <c r="G214" i="4" l="1"/>
  <c r="F214" i="4"/>
  <c r="E215" i="4" s="1"/>
  <c r="H214" i="4"/>
  <c r="E215" i="11"/>
  <c r="F216" i="11" s="1"/>
  <c r="G216" i="11" s="1"/>
  <c r="H216" i="11" s="1"/>
  <c r="D216" i="11"/>
  <c r="E209" i="3"/>
  <c r="F210" i="3" s="1"/>
  <c r="G210" i="3" s="1"/>
  <c r="H210" i="3" s="1"/>
  <c r="F209" i="3"/>
  <c r="G209" i="3" s="1"/>
  <c r="H209" i="3" s="1"/>
  <c r="D212" i="2"/>
  <c r="E213" i="2" s="1"/>
  <c r="F212" i="2"/>
  <c r="G212" i="2" s="1"/>
  <c r="C217" i="4"/>
  <c r="I211" i="4"/>
  <c r="J211" i="4" s="1"/>
  <c r="D210" i="3"/>
  <c r="G215" i="4" l="1"/>
  <c r="F215" i="4"/>
  <c r="E216" i="4" s="1"/>
  <c r="H215" i="4"/>
  <c r="D217" i="11"/>
  <c r="E216" i="11"/>
  <c r="F217" i="11"/>
  <c r="G217" i="11" s="1"/>
  <c r="H217" i="11" s="1"/>
  <c r="E210" i="3"/>
  <c r="F211" i="3" s="1"/>
  <c r="G211" i="3" s="1"/>
  <c r="H211" i="3" s="1"/>
  <c r="D213" i="2"/>
  <c r="E214" i="2" s="1"/>
  <c r="F213" i="2"/>
  <c r="G213" i="2" s="1"/>
  <c r="C218" i="4"/>
  <c r="I212" i="4"/>
  <c r="J212" i="4" s="1"/>
  <c r="D211" i="3"/>
  <c r="G216" i="4" l="1"/>
  <c r="F216" i="4"/>
  <c r="E217" i="4" s="1"/>
  <c r="H216" i="4"/>
  <c r="D218" i="11"/>
  <c r="E217" i="11"/>
  <c r="F218" i="11" s="1"/>
  <c r="G218" i="11" s="1"/>
  <c r="H218" i="11" s="1"/>
  <c r="E211" i="3"/>
  <c r="F212" i="3" s="1"/>
  <c r="D214" i="2"/>
  <c r="E215" i="2" s="1"/>
  <c r="F214" i="2"/>
  <c r="G214" i="2" s="1"/>
  <c r="C219" i="4"/>
  <c r="I213" i="4"/>
  <c r="J213" i="4" s="1"/>
  <c r="D212" i="3"/>
  <c r="H217" i="4" l="1"/>
  <c r="G217" i="4"/>
  <c r="F217" i="4"/>
  <c r="E218" i="4" s="1"/>
  <c r="D219" i="11"/>
  <c r="E218" i="11"/>
  <c r="F219" i="11" s="1"/>
  <c r="G219" i="11" s="1"/>
  <c r="H219" i="11" s="1"/>
  <c r="E212" i="3"/>
  <c r="G212" i="3"/>
  <c r="H212" i="3" s="1"/>
  <c r="D215" i="2"/>
  <c r="E216" i="2" s="1"/>
  <c r="F215" i="2"/>
  <c r="G215" i="2" s="1"/>
  <c r="C220" i="4"/>
  <c r="I214" i="4"/>
  <c r="J214" i="4" s="1"/>
  <c r="D213" i="3"/>
  <c r="H218" i="4" l="1"/>
  <c r="G218" i="4"/>
  <c r="F218" i="4"/>
  <c r="E219" i="4" s="1"/>
  <c r="E219" i="11"/>
  <c r="F220" i="11" s="1"/>
  <c r="G220" i="11" s="1"/>
  <c r="H220" i="11" s="1"/>
  <c r="D220" i="11"/>
  <c r="E213" i="3"/>
  <c r="F214" i="3" s="1"/>
  <c r="G214" i="3" s="1"/>
  <c r="H214" i="3" s="1"/>
  <c r="F213" i="3"/>
  <c r="G213" i="3" s="1"/>
  <c r="H213" i="3" s="1"/>
  <c r="D216" i="2"/>
  <c r="E217" i="2" s="1"/>
  <c r="F216" i="2"/>
  <c r="G216" i="2" s="1"/>
  <c r="C221" i="4"/>
  <c r="I215" i="4"/>
  <c r="J215" i="4" s="1"/>
  <c r="D214" i="3"/>
  <c r="H219" i="4" l="1"/>
  <c r="G219" i="4"/>
  <c r="F219" i="4"/>
  <c r="E220" i="4" s="1"/>
  <c r="D221" i="11"/>
  <c r="E220" i="11"/>
  <c r="F221" i="11" s="1"/>
  <c r="G221" i="11" s="1"/>
  <c r="H221" i="11" s="1"/>
  <c r="E214" i="3"/>
  <c r="F215" i="3" s="1"/>
  <c r="D217" i="2"/>
  <c r="E218" i="2" s="1"/>
  <c r="F217" i="2"/>
  <c r="G217" i="2" s="1"/>
  <c r="C222" i="4"/>
  <c r="I216" i="4"/>
  <c r="J216" i="4" s="1"/>
  <c r="D215" i="3"/>
  <c r="H220" i="4" l="1"/>
  <c r="G220" i="4"/>
  <c r="F220" i="4"/>
  <c r="E221" i="4" s="1"/>
  <c r="D222" i="11"/>
  <c r="E221" i="11"/>
  <c r="F222" i="11" s="1"/>
  <c r="G222" i="11" s="1"/>
  <c r="H222" i="11" s="1"/>
  <c r="E215" i="3"/>
  <c r="G215" i="3"/>
  <c r="H215" i="3" s="1"/>
  <c r="D218" i="2"/>
  <c r="E219" i="2" s="1"/>
  <c r="F218" i="2"/>
  <c r="G218" i="2" s="1"/>
  <c r="C223" i="4"/>
  <c r="I217" i="4"/>
  <c r="J217" i="4" s="1"/>
  <c r="D216" i="3"/>
  <c r="G221" i="4" l="1"/>
  <c r="F221" i="4"/>
  <c r="E222" i="4" s="1"/>
  <c r="H221" i="4"/>
  <c r="D223" i="11"/>
  <c r="E222" i="11"/>
  <c r="F223" i="11"/>
  <c r="G223" i="11" s="1"/>
  <c r="H223" i="11" s="1"/>
  <c r="E216" i="3"/>
  <c r="F217" i="3" s="1"/>
  <c r="G217" i="3" s="1"/>
  <c r="H217" i="3" s="1"/>
  <c r="F216" i="3"/>
  <c r="G216" i="3" s="1"/>
  <c r="H216" i="3" s="1"/>
  <c r="D219" i="2"/>
  <c r="E220" i="2" s="1"/>
  <c r="F219" i="2"/>
  <c r="G219" i="2" s="1"/>
  <c r="C224" i="4"/>
  <c r="I218" i="4"/>
  <c r="J218" i="4" s="1"/>
  <c r="D217" i="3"/>
  <c r="G222" i="4" l="1"/>
  <c r="F222" i="4"/>
  <c r="E223" i="4" s="1"/>
  <c r="H222" i="4"/>
  <c r="E223" i="11"/>
  <c r="F224" i="11" s="1"/>
  <c r="G224" i="11" s="1"/>
  <c r="H224" i="11" s="1"/>
  <c r="D224" i="11"/>
  <c r="E217" i="3"/>
  <c r="F218" i="3" s="1"/>
  <c r="D220" i="2"/>
  <c r="E221" i="2" s="1"/>
  <c r="F220" i="2"/>
  <c r="G220" i="2" s="1"/>
  <c r="C225" i="4"/>
  <c r="I219" i="4"/>
  <c r="J219" i="4" s="1"/>
  <c r="D218" i="3"/>
  <c r="G223" i="4" l="1"/>
  <c r="F223" i="4"/>
  <c r="E224" i="4" s="1"/>
  <c r="H223" i="4"/>
  <c r="D225" i="11"/>
  <c r="E224" i="11"/>
  <c r="F225" i="11" s="1"/>
  <c r="G225" i="11" s="1"/>
  <c r="H225" i="11" s="1"/>
  <c r="E218" i="3"/>
  <c r="F219" i="3" s="1"/>
  <c r="G218" i="3"/>
  <c r="H218" i="3" s="1"/>
  <c r="D221" i="2"/>
  <c r="E222" i="2" s="1"/>
  <c r="F221" i="2"/>
  <c r="G221" i="2" s="1"/>
  <c r="C226" i="4"/>
  <c r="I220" i="4"/>
  <c r="J220" i="4" s="1"/>
  <c r="D219" i="3"/>
  <c r="G224" i="4" l="1"/>
  <c r="F224" i="4"/>
  <c r="E225" i="4" s="1"/>
  <c r="H224" i="4"/>
  <c r="D226" i="11"/>
  <c r="E225" i="11"/>
  <c r="F226" i="11" s="1"/>
  <c r="G226" i="11" s="1"/>
  <c r="H226" i="11" s="1"/>
  <c r="E219" i="3"/>
  <c r="F220" i="3" s="1"/>
  <c r="G220" i="3" s="1"/>
  <c r="H220" i="3" s="1"/>
  <c r="G219" i="3"/>
  <c r="H219" i="3" s="1"/>
  <c r="D222" i="2"/>
  <c r="E223" i="2" s="1"/>
  <c r="F222" i="2"/>
  <c r="G222" i="2" s="1"/>
  <c r="C227" i="4"/>
  <c r="I221" i="4"/>
  <c r="J221" i="4" s="1"/>
  <c r="D220" i="3"/>
  <c r="G225" i="4" l="1"/>
  <c r="F225" i="4"/>
  <c r="E226" i="4" s="1"/>
  <c r="H225" i="4"/>
  <c r="D227" i="11"/>
  <c r="E226" i="11"/>
  <c r="F227" i="11" s="1"/>
  <c r="G227" i="11" s="1"/>
  <c r="H227" i="11" s="1"/>
  <c r="E220" i="3"/>
  <c r="F221" i="3" s="1"/>
  <c r="D223" i="2"/>
  <c r="E224" i="2" s="1"/>
  <c r="F223" i="2"/>
  <c r="G223" i="2" s="1"/>
  <c r="C228" i="4"/>
  <c r="I222" i="4"/>
  <c r="J222" i="4" s="1"/>
  <c r="D221" i="3"/>
  <c r="G226" i="4" l="1"/>
  <c r="F226" i="4"/>
  <c r="E227" i="4" s="1"/>
  <c r="H226" i="4"/>
  <c r="E227" i="11"/>
  <c r="F228" i="11" s="1"/>
  <c r="G228" i="11" s="1"/>
  <c r="H228" i="11" s="1"/>
  <c r="D228" i="11"/>
  <c r="E221" i="3"/>
  <c r="G221" i="3"/>
  <c r="H221" i="3" s="1"/>
  <c r="D224" i="2"/>
  <c r="E225" i="2" s="1"/>
  <c r="F224" i="2"/>
  <c r="G224" i="2" s="1"/>
  <c r="C229" i="4"/>
  <c r="I223" i="4"/>
  <c r="J223" i="4" s="1"/>
  <c r="D222" i="3"/>
  <c r="G227" i="4" l="1"/>
  <c r="F227" i="4"/>
  <c r="E228" i="4" s="1"/>
  <c r="H227" i="4"/>
  <c r="D229" i="11"/>
  <c r="E228" i="11"/>
  <c r="F229" i="11"/>
  <c r="G229" i="11" s="1"/>
  <c r="H229" i="11" s="1"/>
  <c r="E222" i="3"/>
  <c r="F223" i="3" s="1"/>
  <c r="G223" i="3" s="1"/>
  <c r="H223" i="3" s="1"/>
  <c r="F222" i="3"/>
  <c r="G222" i="3" s="1"/>
  <c r="H222" i="3" s="1"/>
  <c r="D225" i="2"/>
  <c r="E226" i="2" s="1"/>
  <c r="F225" i="2"/>
  <c r="G225" i="2" s="1"/>
  <c r="C230" i="4"/>
  <c r="I224" i="4"/>
  <c r="J224" i="4" s="1"/>
  <c r="D223" i="3"/>
  <c r="G228" i="4" l="1"/>
  <c r="F228" i="4"/>
  <c r="E229" i="4" s="1"/>
  <c r="H228" i="4"/>
  <c r="D230" i="11"/>
  <c r="E229" i="11"/>
  <c r="F230" i="11" s="1"/>
  <c r="G230" i="11" s="1"/>
  <c r="H230" i="11" s="1"/>
  <c r="E223" i="3"/>
  <c r="F224" i="3" s="1"/>
  <c r="D226" i="2"/>
  <c r="E227" i="2" s="1"/>
  <c r="F226" i="2"/>
  <c r="G226" i="2" s="1"/>
  <c r="C231" i="4"/>
  <c r="I225" i="4"/>
  <c r="J225" i="4" s="1"/>
  <c r="D224" i="3"/>
  <c r="G229" i="4" l="1"/>
  <c r="F229" i="4"/>
  <c r="E230" i="4" s="1"/>
  <c r="H229" i="4"/>
  <c r="D231" i="11"/>
  <c r="E230" i="11"/>
  <c r="F231" i="11" s="1"/>
  <c r="G231" i="11" s="1"/>
  <c r="H231" i="11" s="1"/>
  <c r="E224" i="3"/>
  <c r="G224" i="3"/>
  <c r="H224" i="3" s="1"/>
  <c r="D227" i="2"/>
  <c r="E228" i="2" s="1"/>
  <c r="F227" i="2"/>
  <c r="G227" i="2" s="1"/>
  <c r="C232" i="4"/>
  <c r="I226" i="4"/>
  <c r="J226" i="4" s="1"/>
  <c r="D225" i="3"/>
  <c r="G230" i="4" l="1"/>
  <c r="F230" i="4"/>
  <c r="E231" i="4" s="1"/>
  <c r="H230" i="4"/>
  <c r="E231" i="11"/>
  <c r="F232" i="11" s="1"/>
  <c r="G232" i="11" s="1"/>
  <c r="H232" i="11" s="1"/>
  <c r="D232" i="11"/>
  <c r="E225" i="3"/>
  <c r="F226" i="3" s="1"/>
  <c r="G226" i="3" s="1"/>
  <c r="H226" i="3" s="1"/>
  <c r="F225" i="3"/>
  <c r="G225" i="3" s="1"/>
  <c r="H225" i="3" s="1"/>
  <c r="D228" i="2"/>
  <c r="E229" i="2" s="1"/>
  <c r="F228" i="2"/>
  <c r="G228" i="2" s="1"/>
  <c r="C233" i="4"/>
  <c r="I227" i="4"/>
  <c r="J227" i="4" s="1"/>
  <c r="D226" i="3"/>
  <c r="G231" i="4" l="1"/>
  <c r="F231" i="4"/>
  <c r="E232" i="4" s="1"/>
  <c r="H231" i="4"/>
  <c r="D233" i="11"/>
  <c r="E232" i="11"/>
  <c r="F233" i="11" s="1"/>
  <c r="G233" i="11" s="1"/>
  <c r="H233" i="11" s="1"/>
  <c r="E226" i="3"/>
  <c r="F227" i="3" s="1"/>
  <c r="D229" i="2"/>
  <c r="E230" i="2" s="1"/>
  <c r="F229" i="2"/>
  <c r="G229" i="2" s="1"/>
  <c r="C234" i="4"/>
  <c r="I228" i="4"/>
  <c r="J228" i="4" s="1"/>
  <c r="D227" i="3"/>
  <c r="G232" i="4" l="1"/>
  <c r="F232" i="4"/>
  <c r="E233" i="4" s="1"/>
  <c r="H232" i="4"/>
  <c r="D234" i="11"/>
  <c r="E233" i="11"/>
  <c r="F234" i="11" s="1"/>
  <c r="G234" i="11" s="1"/>
  <c r="H234" i="11" s="1"/>
  <c r="E227" i="3"/>
  <c r="G227" i="3"/>
  <c r="H227" i="3" s="1"/>
  <c r="D230" i="2"/>
  <c r="E231" i="2" s="1"/>
  <c r="F230" i="2"/>
  <c r="G230" i="2" s="1"/>
  <c r="C235" i="4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I229" i="4"/>
  <c r="J229" i="4" s="1"/>
  <c r="D228" i="3"/>
  <c r="G233" i="4" l="1"/>
  <c r="F233" i="4"/>
  <c r="E234" i="4" s="1"/>
  <c r="H233" i="4"/>
  <c r="D235" i="11"/>
  <c r="E234" i="11"/>
  <c r="F235" i="11" s="1"/>
  <c r="G235" i="11" s="1"/>
  <c r="H235" i="11" s="1"/>
  <c r="E228" i="3"/>
  <c r="F229" i="3" s="1"/>
  <c r="G229" i="3" s="1"/>
  <c r="H229" i="3" s="1"/>
  <c r="F228" i="3"/>
  <c r="G228" i="3" s="1"/>
  <c r="H228" i="3" s="1"/>
  <c r="D231" i="2"/>
  <c r="E232" i="2" s="1"/>
  <c r="F231" i="2"/>
  <c r="G231" i="2" s="1"/>
  <c r="I230" i="4"/>
  <c r="J230" i="4" s="1"/>
  <c r="D229" i="3"/>
  <c r="H234" i="4" l="1"/>
  <c r="G234" i="4"/>
  <c r="F234" i="4"/>
  <c r="E235" i="4" s="1"/>
  <c r="E235" i="11"/>
  <c r="F236" i="11" s="1"/>
  <c r="G236" i="11" s="1"/>
  <c r="H236" i="11" s="1"/>
  <c r="D236" i="11"/>
  <c r="E229" i="3"/>
  <c r="F230" i="3" s="1"/>
  <c r="D232" i="2"/>
  <c r="E233" i="2" s="1"/>
  <c r="F232" i="2"/>
  <c r="G232" i="2" s="1"/>
  <c r="I231" i="4"/>
  <c r="J231" i="4" s="1"/>
  <c r="D230" i="3"/>
  <c r="H235" i="4" l="1"/>
  <c r="G235" i="4"/>
  <c r="F235" i="4"/>
  <c r="E236" i="4" s="1"/>
  <c r="D237" i="11"/>
  <c r="E236" i="11"/>
  <c r="F237" i="11"/>
  <c r="G237" i="11" s="1"/>
  <c r="H237" i="11" s="1"/>
  <c r="E230" i="3"/>
  <c r="F231" i="3" s="1"/>
  <c r="G230" i="3"/>
  <c r="H230" i="3" s="1"/>
  <c r="D233" i="2"/>
  <c r="E234" i="2" s="1"/>
  <c r="F233" i="2"/>
  <c r="G233" i="2" s="1"/>
  <c r="I232" i="4"/>
  <c r="J232" i="4" s="1"/>
  <c r="D231" i="3"/>
  <c r="G236" i="4" l="1"/>
  <c r="F236" i="4"/>
  <c r="E237" i="4" s="1"/>
  <c r="H236" i="4"/>
  <c r="D238" i="11"/>
  <c r="E237" i="11"/>
  <c r="F238" i="11" s="1"/>
  <c r="G238" i="11" s="1"/>
  <c r="H238" i="11" s="1"/>
  <c r="E231" i="3"/>
  <c r="F232" i="3" s="1"/>
  <c r="G231" i="3"/>
  <c r="H231" i="3" s="1"/>
  <c r="D234" i="2"/>
  <c r="E235" i="2" s="1"/>
  <c r="F234" i="2"/>
  <c r="G234" i="2" s="1"/>
  <c r="I233" i="4"/>
  <c r="J233" i="4" s="1"/>
  <c r="D232" i="3"/>
  <c r="G237" i="4" l="1"/>
  <c r="F237" i="4"/>
  <c r="E238" i="4" s="1"/>
  <c r="H237" i="4"/>
  <c r="D239" i="11"/>
  <c r="E238" i="11"/>
  <c r="F239" i="11" s="1"/>
  <c r="G239" i="11" s="1"/>
  <c r="H239" i="11" s="1"/>
  <c r="E232" i="3"/>
  <c r="F233" i="3" s="1"/>
  <c r="G232" i="3"/>
  <c r="H232" i="3" s="1"/>
  <c r="D235" i="2"/>
  <c r="E236" i="2" s="1"/>
  <c r="F235" i="2"/>
  <c r="G235" i="2" s="1"/>
  <c r="I234" i="4"/>
  <c r="J234" i="4" s="1"/>
  <c r="D233" i="3"/>
  <c r="G238" i="4" l="1"/>
  <c r="F238" i="4"/>
  <c r="E239" i="4" s="1"/>
  <c r="H238" i="4"/>
  <c r="E239" i="11"/>
  <c r="F240" i="11" s="1"/>
  <c r="G240" i="11" s="1"/>
  <c r="H240" i="11" s="1"/>
  <c r="D240" i="11"/>
  <c r="E233" i="3"/>
  <c r="G233" i="3"/>
  <c r="H233" i="3" s="1"/>
  <c r="D236" i="2"/>
  <c r="E237" i="2" s="1"/>
  <c r="F236" i="2"/>
  <c r="G236" i="2" s="1"/>
  <c r="I235" i="4"/>
  <c r="J235" i="4" s="1"/>
  <c r="D234" i="3"/>
  <c r="G239" i="4" l="1"/>
  <c r="F239" i="4"/>
  <c r="E240" i="4" s="1"/>
  <c r="H239" i="4"/>
  <c r="D241" i="11"/>
  <c r="E240" i="11"/>
  <c r="F241" i="11" s="1"/>
  <c r="G241" i="11" s="1"/>
  <c r="H241" i="11" s="1"/>
  <c r="E234" i="3"/>
  <c r="F235" i="3" s="1"/>
  <c r="G235" i="3" s="1"/>
  <c r="H235" i="3" s="1"/>
  <c r="F234" i="3"/>
  <c r="G234" i="3"/>
  <c r="H234" i="3" s="1"/>
  <c r="D237" i="2"/>
  <c r="E238" i="2" s="1"/>
  <c r="F237" i="2"/>
  <c r="G237" i="2" s="1"/>
  <c r="I236" i="4"/>
  <c r="J236" i="4" s="1"/>
  <c r="D235" i="3"/>
  <c r="G240" i="4" l="1"/>
  <c r="F240" i="4"/>
  <c r="E241" i="4" s="1"/>
  <c r="H240" i="4"/>
  <c r="D242" i="11"/>
  <c r="E241" i="11"/>
  <c r="F242" i="11" s="1"/>
  <c r="G242" i="11" s="1"/>
  <c r="H242" i="11" s="1"/>
  <c r="E235" i="3"/>
  <c r="F236" i="3" s="1"/>
  <c r="D238" i="2"/>
  <c r="E239" i="2" s="1"/>
  <c r="F238" i="2"/>
  <c r="G238" i="2" s="1"/>
  <c r="I237" i="4"/>
  <c r="J237" i="4" s="1"/>
  <c r="D236" i="3"/>
  <c r="G241" i="4" l="1"/>
  <c r="F241" i="4"/>
  <c r="E242" i="4" s="1"/>
  <c r="H241" i="4"/>
  <c r="D243" i="11"/>
  <c r="E242" i="11"/>
  <c r="F243" i="11" s="1"/>
  <c r="G243" i="11" s="1"/>
  <c r="H243" i="11" s="1"/>
  <c r="E236" i="3"/>
  <c r="F237" i="3" s="1"/>
  <c r="G236" i="3"/>
  <c r="H236" i="3" s="1"/>
  <c r="D239" i="2"/>
  <c r="E240" i="2" s="1"/>
  <c r="F239" i="2"/>
  <c r="G239" i="2" s="1"/>
  <c r="I238" i="4"/>
  <c r="J238" i="4" s="1"/>
  <c r="D237" i="3"/>
  <c r="G242" i="4" l="1"/>
  <c r="F242" i="4"/>
  <c r="E243" i="4" s="1"/>
  <c r="H242" i="4"/>
  <c r="E243" i="11"/>
  <c r="F244" i="11" s="1"/>
  <c r="G244" i="11" s="1"/>
  <c r="H244" i="11" s="1"/>
  <c r="D244" i="11"/>
  <c r="E237" i="3"/>
  <c r="G237" i="3"/>
  <c r="H237" i="3" s="1"/>
  <c r="D240" i="2"/>
  <c r="E241" i="2" s="1"/>
  <c r="F240" i="2"/>
  <c r="G240" i="2" s="1"/>
  <c r="I239" i="4"/>
  <c r="J239" i="4" s="1"/>
  <c r="D238" i="3"/>
  <c r="G243" i="4" l="1"/>
  <c r="F243" i="4"/>
  <c r="E244" i="4" s="1"/>
  <c r="H243" i="4"/>
  <c r="D245" i="11"/>
  <c r="E244" i="11"/>
  <c r="F245" i="11" s="1"/>
  <c r="G245" i="11" s="1"/>
  <c r="H245" i="11" s="1"/>
  <c r="E238" i="3"/>
  <c r="F239" i="3" s="1"/>
  <c r="G239" i="3" s="1"/>
  <c r="H239" i="3" s="1"/>
  <c r="F238" i="3"/>
  <c r="G238" i="3"/>
  <c r="H238" i="3" s="1"/>
  <c r="D241" i="2"/>
  <c r="E242" i="2" s="1"/>
  <c r="F241" i="2"/>
  <c r="G241" i="2" s="1"/>
  <c r="I240" i="4"/>
  <c r="J240" i="4" s="1"/>
  <c r="D239" i="3"/>
  <c r="G244" i="4" l="1"/>
  <c r="F244" i="4"/>
  <c r="E245" i="4" s="1"/>
  <c r="H244" i="4"/>
  <c r="D246" i="11"/>
  <c r="E245" i="11"/>
  <c r="F246" i="11" s="1"/>
  <c r="G246" i="11" s="1"/>
  <c r="H246" i="11" s="1"/>
  <c r="E239" i="3"/>
  <c r="F240" i="3" s="1"/>
  <c r="D242" i="2"/>
  <c r="E243" i="2" s="1"/>
  <c r="F242" i="2"/>
  <c r="G242" i="2" s="1"/>
  <c r="I241" i="4"/>
  <c r="J241" i="4" s="1"/>
  <c r="D240" i="3"/>
  <c r="G245" i="4" l="1"/>
  <c r="F245" i="4"/>
  <c r="E246" i="4" s="1"/>
  <c r="H245" i="4"/>
  <c r="D247" i="11"/>
  <c r="E246" i="11"/>
  <c r="F247" i="11" s="1"/>
  <c r="G247" i="11" s="1"/>
  <c r="H247" i="11" s="1"/>
  <c r="E240" i="3"/>
  <c r="F241" i="3" s="1"/>
  <c r="G241" i="3" s="1"/>
  <c r="H241" i="3" s="1"/>
  <c r="G240" i="3"/>
  <c r="H240" i="3" s="1"/>
  <c r="D243" i="2"/>
  <c r="E244" i="2" s="1"/>
  <c r="F243" i="2"/>
  <c r="G243" i="2" s="1"/>
  <c r="I242" i="4"/>
  <c r="J242" i="4" s="1"/>
  <c r="D241" i="3"/>
  <c r="G246" i="4" l="1"/>
  <c r="F246" i="4"/>
  <c r="E247" i="4" s="1"/>
  <c r="H246" i="4"/>
  <c r="E247" i="11"/>
  <c r="F248" i="11" s="1"/>
  <c r="G248" i="11" s="1"/>
  <c r="H248" i="11" s="1"/>
  <c r="D248" i="11"/>
  <c r="E241" i="3"/>
  <c r="F242" i="3" s="1"/>
  <c r="D244" i="2"/>
  <c r="E245" i="2" s="1"/>
  <c r="F244" i="2"/>
  <c r="G244" i="2" s="1"/>
  <c r="I243" i="4"/>
  <c r="J243" i="4" s="1"/>
  <c r="D242" i="3"/>
  <c r="G247" i="4" l="1"/>
  <c r="F247" i="4"/>
  <c r="E248" i="4" s="1"/>
  <c r="H247" i="4"/>
  <c r="D249" i="11"/>
  <c r="E248" i="11"/>
  <c r="F249" i="11" s="1"/>
  <c r="G249" i="11" s="1"/>
  <c r="H249" i="11" s="1"/>
  <c r="E242" i="3"/>
  <c r="G242" i="3"/>
  <c r="H242" i="3" s="1"/>
  <c r="D245" i="2"/>
  <c r="E246" i="2" s="1"/>
  <c r="F245" i="2"/>
  <c r="G245" i="2" s="1"/>
  <c r="I244" i="4"/>
  <c r="J244" i="4" s="1"/>
  <c r="D243" i="3"/>
  <c r="G248" i="4" l="1"/>
  <c r="F248" i="4"/>
  <c r="E249" i="4" s="1"/>
  <c r="H248" i="4"/>
  <c r="D250" i="11"/>
  <c r="E249" i="11"/>
  <c r="F250" i="11" s="1"/>
  <c r="G250" i="11" s="1"/>
  <c r="H250" i="11" s="1"/>
  <c r="E243" i="3"/>
  <c r="F244" i="3" s="1"/>
  <c r="G244" i="3" s="1"/>
  <c r="H244" i="3" s="1"/>
  <c r="F243" i="3"/>
  <c r="G243" i="3" s="1"/>
  <c r="H243" i="3" s="1"/>
  <c r="D246" i="2"/>
  <c r="E247" i="2" s="1"/>
  <c r="F246" i="2"/>
  <c r="G246" i="2" s="1"/>
  <c r="I245" i="4"/>
  <c r="J245" i="4" s="1"/>
  <c r="D244" i="3"/>
  <c r="G249" i="4" l="1"/>
  <c r="F249" i="4"/>
  <c r="E250" i="4" s="1"/>
  <c r="H249" i="4"/>
  <c r="D251" i="11"/>
  <c r="E250" i="11"/>
  <c r="F251" i="11"/>
  <c r="G251" i="11" s="1"/>
  <c r="H251" i="11" s="1"/>
  <c r="E244" i="3"/>
  <c r="F245" i="3" s="1"/>
  <c r="D247" i="2"/>
  <c r="E248" i="2" s="1"/>
  <c r="F247" i="2"/>
  <c r="G247" i="2" s="1"/>
  <c r="I246" i="4"/>
  <c r="J246" i="4" s="1"/>
  <c r="D245" i="3"/>
  <c r="G250" i="4" l="1"/>
  <c r="F250" i="4"/>
  <c r="E251" i="4" s="1"/>
  <c r="H250" i="4"/>
  <c r="E251" i="11"/>
  <c r="F252" i="11" s="1"/>
  <c r="G252" i="11" s="1"/>
  <c r="H252" i="11" s="1"/>
  <c r="D252" i="11"/>
  <c r="E245" i="3"/>
  <c r="G245" i="3"/>
  <c r="H245" i="3" s="1"/>
  <c r="D248" i="2"/>
  <c r="E249" i="2" s="1"/>
  <c r="F248" i="2"/>
  <c r="G248" i="2" s="1"/>
  <c r="I247" i="4"/>
  <c r="J247" i="4" s="1"/>
  <c r="D246" i="3"/>
  <c r="G251" i="4" l="1"/>
  <c r="F251" i="4"/>
  <c r="E252" i="4" s="1"/>
  <c r="H251" i="4"/>
  <c r="D253" i="11"/>
  <c r="E252" i="11"/>
  <c r="F253" i="11" s="1"/>
  <c r="G253" i="11" s="1"/>
  <c r="H253" i="11" s="1"/>
  <c r="E246" i="3"/>
  <c r="F247" i="3" s="1"/>
  <c r="G247" i="3" s="1"/>
  <c r="H247" i="3" s="1"/>
  <c r="F246" i="3"/>
  <c r="G246" i="3"/>
  <c r="H246" i="3" s="1"/>
  <c r="D249" i="2"/>
  <c r="E250" i="2" s="1"/>
  <c r="F249" i="2"/>
  <c r="G249" i="2" s="1"/>
  <c r="I248" i="4"/>
  <c r="J248" i="4" s="1"/>
  <c r="D247" i="3"/>
  <c r="G252" i="4" l="1"/>
  <c r="F252" i="4"/>
  <c r="E253" i="4" s="1"/>
  <c r="H252" i="4"/>
  <c r="D254" i="11"/>
  <c r="E253" i="11"/>
  <c r="F254" i="11" s="1"/>
  <c r="G254" i="11" s="1"/>
  <c r="H254" i="11" s="1"/>
  <c r="E247" i="3"/>
  <c r="F248" i="3" s="1"/>
  <c r="G248" i="3" s="1"/>
  <c r="H248" i="3" s="1"/>
  <c r="D250" i="2"/>
  <c r="E251" i="2" s="1"/>
  <c r="F250" i="2"/>
  <c r="G250" i="2" s="1"/>
  <c r="I249" i="4"/>
  <c r="J249" i="4" s="1"/>
  <c r="D248" i="3"/>
  <c r="G253" i="4" l="1"/>
  <c r="F253" i="4"/>
  <c r="E254" i="4" s="1"/>
  <c r="H253" i="4"/>
  <c r="D255" i="11"/>
  <c r="E254" i="11"/>
  <c r="F255" i="11" s="1"/>
  <c r="G255" i="11" s="1"/>
  <c r="H255" i="11" s="1"/>
  <c r="E248" i="3"/>
  <c r="D251" i="2"/>
  <c r="E252" i="2" s="1"/>
  <c r="F251" i="2"/>
  <c r="G251" i="2" s="1"/>
  <c r="I250" i="4"/>
  <c r="J250" i="4" s="1"/>
  <c r="D249" i="3"/>
  <c r="G254" i="4" l="1"/>
  <c r="F254" i="4"/>
  <c r="E255" i="4" s="1"/>
  <c r="H254" i="4"/>
  <c r="E255" i="11"/>
  <c r="F256" i="11" s="1"/>
  <c r="G256" i="11" s="1"/>
  <c r="H256" i="11" s="1"/>
  <c r="D256" i="11"/>
  <c r="E249" i="3"/>
  <c r="F250" i="3" s="1"/>
  <c r="G250" i="3" s="1"/>
  <c r="H250" i="3" s="1"/>
  <c r="F249" i="3"/>
  <c r="G249" i="3" s="1"/>
  <c r="H249" i="3" s="1"/>
  <c r="D252" i="2"/>
  <c r="E253" i="2" s="1"/>
  <c r="F252" i="2"/>
  <c r="G252" i="2" s="1"/>
  <c r="I251" i="4"/>
  <c r="J251" i="4" s="1"/>
  <c r="D250" i="3"/>
  <c r="G255" i="4" l="1"/>
  <c r="F255" i="4"/>
  <c r="E256" i="4" s="1"/>
  <c r="H255" i="4"/>
  <c r="D257" i="11"/>
  <c r="E256" i="11"/>
  <c r="F257" i="11" s="1"/>
  <c r="G257" i="11" s="1"/>
  <c r="H257" i="11" s="1"/>
  <c r="E250" i="3"/>
  <c r="F251" i="3" s="1"/>
  <c r="G251" i="3" s="1"/>
  <c r="H251" i="3" s="1"/>
  <c r="D253" i="2"/>
  <c r="E254" i="2" s="1"/>
  <c r="F253" i="2"/>
  <c r="G253" i="2" s="1"/>
  <c r="I252" i="4"/>
  <c r="J252" i="4" s="1"/>
  <c r="D251" i="3"/>
  <c r="G256" i="4" l="1"/>
  <c r="F256" i="4"/>
  <c r="E257" i="4" s="1"/>
  <c r="H256" i="4"/>
  <c r="D258" i="11"/>
  <c r="E257" i="11"/>
  <c r="F258" i="11" s="1"/>
  <c r="G258" i="11" s="1"/>
  <c r="H258" i="11" s="1"/>
  <c r="E251" i="3"/>
  <c r="F252" i="3" s="1"/>
  <c r="D254" i="2"/>
  <c r="E255" i="2" s="1"/>
  <c r="F254" i="2"/>
  <c r="G254" i="2" s="1"/>
  <c r="I253" i="4"/>
  <c r="J253" i="4" s="1"/>
  <c r="D252" i="3"/>
  <c r="G257" i="4" l="1"/>
  <c r="F257" i="4"/>
  <c r="E258" i="4" s="1"/>
  <c r="H257" i="4"/>
  <c r="D259" i="11"/>
  <c r="E258" i="11"/>
  <c r="F259" i="11"/>
  <c r="G259" i="11" s="1"/>
  <c r="H259" i="11" s="1"/>
  <c r="E252" i="3"/>
  <c r="G252" i="3"/>
  <c r="H252" i="3" s="1"/>
  <c r="D255" i="2"/>
  <c r="E256" i="2" s="1"/>
  <c r="F255" i="2"/>
  <c r="G255" i="2" s="1"/>
  <c r="I254" i="4"/>
  <c r="J254" i="4" s="1"/>
  <c r="D253" i="3"/>
  <c r="G258" i="4" l="1"/>
  <c r="F258" i="4"/>
  <c r="E259" i="4" s="1"/>
  <c r="H258" i="4"/>
  <c r="E259" i="11"/>
  <c r="F260" i="11" s="1"/>
  <c r="G260" i="11" s="1"/>
  <c r="H260" i="11" s="1"/>
  <c r="D260" i="11"/>
  <c r="F253" i="3"/>
  <c r="G253" i="3" s="1"/>
  <c r="H253" i="3" s="1"/>
  <c r="E253" i="3"/>
  <c r="F254" i="3" s="1"/>
  <c r="G254" i="3" s="1"/>
  <c r="H254" i="3" s="1"/>
  <c r="D256" i="2"/>
  <c r="E257" i="2" s="1"/>
  <c r="F256" i="2"/>
  <c r="G256" i="2" s="1"/>
  <c r="I255" i="4"/>
  <c r="J255" i="4" s="1"/>
  <c r="D254" i="3"/>
  <c r="G259" i="4" l="1"/>
  <c r="F259" i="4"/>
  <c r="E260" i="4" s="1"/>
  <c r="H259" i="4"/>
  <c r="D261" i="11"/>
  <c r="E260" i="11"/>
  <c r="F261" i="11" s="1"/>
  <c r="G261" i="11" s="1"/>
  <c r="H261" i="11" s="1"/>
  <c r="E254" i="3"/>
  <c r="F255" i="3" s="1"/>
  <c r="G255" i="3" s="1"/>
  <c r="H255" i="3" s="1"/>
  <c r="D257" i="2"/>
  <c r="E258" i="2" s="1"/>
  <c r="F257" i="2"/>
  <c r="G257" i="2" s="1"/>
  <c r="I256" i="4"/>
  <c r="J256" i="4" s="1"/>
  <c r="D255" i="3"/>
  <c r="G260" i="4" l="1"/>
  <c r="F260" i="4"/>
  <c r="E261" i="4" s="1"/>
  <c r="H260" i="4"/>
  <c r="D262" i="11"/>
  <c r="E261" i="11"/>
  <c r="F262" i="11" s="1"/>
  <c r="G262" i="11" s="1"/>
  <c r="H262" i="11" s="1"/>
  <c r="E255" i="3"/>
  <c r="F256" i="3" s="1"/>
  <c r="G256" i="3" s="1"/>
  <c r="H256" i="3" s="1"/>
  <c r="D258" i="2"/>
  <c r="E259" i="2" s="1"/>
  <c r="F258" i="2"/>
  <c r="G258" i="2" s="1"/>
  <c r="I257" i="4"/>
  <c r="J257" i="4" s="1"/>
  <c r="D256" i="3"/>
  <c r="G261" i="4" l="1"/>
  <c r="F261" i="4"/>
  <c r="E262" i="4" s="1"/>
  <c r="H261" i="4"/>
  <c r="D263" i="11"/>
  <c r="E262" i="11"/>
  <c r="F263" i="11" s="1"/>
  <c r="G263" i="11" s="1"/>
  <c r="H263" i="11" s="1"/>
  <c r="E256" i="3"/>
  <c r="F257" i="3" s="1"/>
  <c r="G257" i="3" s="1"/>
  <c r="H257" i="3" s="1"/>
  <c r="D259" i="2"/>
  <c r="E260" i="2" s="1"/>
  <c r="F259" i="2"/>
  <c r="G259" i="2" s="1"/>
  <c r="I258" i="4"/>
  <c r="J258" i="4" s="1"/>
  <c r="D257" i="3"/>
  <c r="G262" i="4" l="1"/>
  <c r="F262" i="4"/>
  <c r="E263" i="4" s="1"/>
  <c r="H262" i="4"/>
  <c r="E263" i="11"/>
  <c r="F264" i="11" s="1"/>
  <c r="G264" i="11" s="1"/>
  <c r="H264" i="11" s="1"/>
  <c r="D264" i="11"/>
  <c r="E257" i="3"/>
  <c r="F258" i="3" s="1"/>
  <c r="G258" i="3" s="1"/>
  <c r="H258" i="3" s="1"/>
  <c r="D260" i="2"/>
  <c r="E261" i="2" s="1"/>
  <c r="F260" i="2"/>
  <c r="G260" i="2" s="1"/>
  <c r="I259" i="4"/>
  <c r="J259" i="4" s="1"/>
  <c r="D258" i="3"/>
  <c r="G263" i="4" l="1"/>
  <c r="F263" i="4"/>
  <c r="E264" i="4" s="1"/>
  <c r="H263" i="4"/>
  <c r="D265" i="11"/>
  <c r="E264" i="11"/>
  <c r="F265" i="11" s="1"/>
  <c r="G265" i="11" s="1"/>
  <c r="H265" i="11" s="1"/>
  <c r="E258" i="3"/>
  <c r="F259" i="3" s="1"/>
  <c r="D261" i="2"/>
  <c r="E262" i="2" s="1"/>
  <c r="F261" i="2"/>
  <c r="G261" i="2" s="1"/>
  <c r="I260" i="4"/>
  <c r="J260" i="4" s="1"/>
  <c r="D259" i="3"/>
  <c r="G264" i="4" l="1"/>
  <c r="F264" i="4"/>
  <c r="E265" i="4" s="1"/>
  <c r="H264" i="4"/>
  <c r="D266" i="11"/>
  <c r="E265" i="11"/>
  <c r="F266" i="11" s="1"/>
  <c r="G266" i="11" s="1"/>
  <c r="H266" i="11" s="1"/>
  <c r="E259" i="3"/>
  <c r="G259" i="3"/>
  <c r="H259" i="3" s="1"/>
  <c r="D262" i="2"/>
  <c r="E263" i="2" s="1"/>
  <c r="F262" i="2"/>
  <c r="G262" i="2" s="1"/>
  <c r="I261" i="4"/>
  <c r="J261" i="4" s="1"/>
  <c r="D260" i="3"/>
  <c r="G265" i="4" l="1"/>
  <c r="F265" i="4"/>
  <c r="E266" i="4" s="1"/>
  <c r="H265" i="4"/>
  <c r="D267" i="11"/>
  <c r="E266" i="11"/>
  <c r="F267" i="11"/>
  <c r="G267" i="11" s="1"/>
  <c r="H267" i="11" s="1"/>
  <c r="F260" i="3"/>
  <c r="G260" i="3" s="1"/>
  <c r="H260" i="3" s="1"/>
  <c r="E260" i="3"/>
  <c r="F261" i="3" s="1"/>
  <c r="D263" i="2"/>
  <c r="E264" i="2" s="1"/>
  <c r="F263" i="2"/>
  <c r="G263" i="2" s="1"/>
  <c r="I262" i="4"/>
  <c r="J262" i="4" s="1"/>
  <c r="D261" i="3"/>
  <c r="G266" i="4" l="1"/>
  <c r="F266" i="4"/>
  <c r="E267" i="4" s="1"/>
  <c r="H266" i="4"/>
  <c r="E267" i="11"/>
  <c r="F268" i="11" s="1"/>
  <c r="G268" i="11" s="1"/>
  <c r="H268" i="11" s="1"/>
  <c r="D268" i="11"/>
  <c r="E261" i="3"/>
  <c r="G261" i="3"/>
  <c r="H261" i="3" s="1"/>
  <c r="D264" i="2"/>
  <c r="E265" i="2" s="1"/>
  <c r="F264" i="2"/>
  <c r="G264" i="2" s="1"/>
  <c r="I263" i="4"/>
  <c r="J263" i="4" s="1"/>
  <c r="D262" i="3"/>
  <c r="G267" i="4" l="1"/>
  <c r="F267" i="4"/>
  <c r="E268" i="4" s="1"/>
  <c r="H267" i="4"/>
  <c r="D269" i="11"/>
  <c r="E268" i="11"/>
  <c r="F269" i="11" s="1"/>
  <c r="G269" i="11" s="1"/>
  <c r="H269" i="11" s="1"/>
  <c r="F262" i="3"/>
  <c r="G262" i="3" s="1"/>
  <c r="H262" i="3" s="1"/>
  <c r="E262" i="3"/>
  <c r="F263" i="3" s="1"/>
  <c r="G263" i="3" s="1"/>
  <c r="H263" i="3" s="1"/>
  <c r="D265" i="2"/>
  <c r="E266" i="2" s="1"/>
  <c r="F265" i="2"/>
  <c r="G265" i="2" s="1"/>
  <c r="I264" i="4"/>
  <c r="J264" i="4" s="1"/>
  <c r="D263" i="3"/>
  <c r="H268" i="4" l="1"/>
  <c r="G268" i="4"/>
  <c r="F268" i="4"/>
  <c r="E269" i="4" s="1"/>
  <c r="D270" i="11"/>
  <c r="E269" i="11"/>
  <c r="F270" i="11" s="1"/>
  <c r="G270" i="11" s="1"/>
  <c r="H270" i="11" s="1"/>
  <c r="E263" i="3"/>
  <c r="F264" i="3" s="1"/>
  <c r="D266" i="2"/>
  <c r="E267" i="2" s="1"/>
  <c r="F266" i="2"/>
  <c r="G266" i="2" s="1"/>
  <c r="I265" i="4"/>
  <c r="J265" i="4" s="1"/>
  <c r="D264" i="3"/>
  <c r="G269" i="4" l="1"/>
  <c r="F269" i="4"/>
  <c r="E270" i="4" s="1"/>
  <c r="H269" i="4"/>
  <c r="D271" i="11"/>
  <c r="E270" i="11"/>
  <c r="F271" i="11" s="1"/>
  <c r="G271" i="11" s="1"/>
  <c r="H271" i="11" s="1"/>
  <c r="E264" i="3"/>
  <c r="F265" i="3" s="1"/>
  <c r="G265" i="3" s="1"/>
  <c r="H265" i="3" s="1"/>
  <c r="G264" i="3"/>
  <c r="H264" i="3" s="1"/>
  <c r="D267" i="2"/>
  <c r="E268" i="2" s="1"/>
  <c r="F267" i="2"/>
  <c r="G267" i="2" s="1"/>
  <c r="I266" i="4"/>
  <c r="J266" i="4" s="1"/>
  <c r="D265" i="3"/>
  <c r="G270" i="4" l="1"/>
  <c r="F270" i="4"/>
  <c r="E271" i="4" s="1"/>
  <c r="H270" i="4"/>
  <c r="E271" i="11"/>
  <c r="F272" i="11" s="1"/>
  <c r="G272" i="11" s="1"/>
  <c r="H272" i="11" s="1"/>
  <c r="D272" i="11"/>
  <c r="E265" i="3"/>
  <c r="D268" i="2"/>
  <c r="E269" i="2" s="1"/>
  <c r="F268" i="2"/>
  <c r="G268" i="2" s="1"/>
  <c r="I267" i="4"/>
  <c r="J267" i="4" s="1"/>
  <c r="D266" i="3"/>
  <c r="G271" i="4" l="1"/>
  <c r="F271" i="4"/>
  <c r="E272" i="4" s="1"/>
  <c r="H271" i="4"/>
  <c r="D273" i="11"/>
  <c r="E272" i="11"/>
  <c r="F273" i="11" s="1"/>
  <c r="G273" i="11" s="1"/>
  <c r="H273" i="11" s="1"/>
  <c r="F266" i="3"/>
  <c r="G266" i="3" s="1"/>
  <c r="H266" i="3" s="1"/>
  <c r="E266" i="3"/>
  <c r="F267" i="3" s="1"/>
  <c r="D269" i="2"/>
  <c r="E270" i="2" s="1"/>
  <c r="F269" i="2"/>
  <c r="G269" i="2" s="1"/>
  <c r="I268" i="4"/>
  <c r="J268" i="4" s="1"/>
  <c r="D267" i="3"/>
  <c r="G272" i="4" l="1"/>
  <c r="F272" i="4"/>
  <c r="E273" i="4" s="1"/>
  <c r="H272" i="4"/>
  <c r="D274" i="11"/>
  <c r="E273" i="11"/>
  <c r="F274" i="11" s="1"/>
  <c r="G274" i="11" s="1"/>
  <c r="H274" i="11" s="1"/>
  <c r="E267" i="3"/>
  <c r="G267" i="3"/>
  <c r="H267" i="3" s="1"/>
  <c r="D270" i="2"/>
  <c r="E271" i="2" s="1"/>
  <c r="F270" i="2"/>
  <c r="G270" i="2" s="1"/>
  <c r="I269" i="4"/>
  <c r="J269" i="4" s="1"/>
  <c r="D268" i="3"/>
  <c r="G273" i="4" l="1"/>
  <c r="F273" i="4"/>
  <c r="E274" i="4" s="1"/>
  <c r="H273" i="4"/>
  <c r="D275" i="11"/>
  <c r="E274" i="11"/>
  <c r="F275" i="11" s="1"/>
  <c r="G275" i="11" s="1"/>
  <c r="H275" i="11" s="1"/>
  <c r="F268" i="3"/>
  <c r="G268" i="3" s="1"/>
  <c r="H268" i="3" s="1"/>
  <c r="E268" i="3"/>
  <c r="F269" i="3" s="1"/>
  <c r="G269" i="3" s="1"/>
  <c r="H269" i="3" s="1"/>
  <c r="D271" i="2"/>
  <c r="E272" i="2" s="1"/>
  <c r="F271" i="2"/>
  <c r="G271" i="2" s="1"/>
  <c r="I270" i="4"/>
  <c r="J270" i="4" s="1"/>
  <c r="D269" i="3"/>
  <c r="G274" i="4" l="1"/>
  <c r="F274" i="4"/>
  <c r="E275" i="4" s="1"/>
  <c r="H274" i="4"/>
  <c r="E275" i="11"/>
  <c r="F276" i="11" s="1"/>
  <c r="G276" i="11" s="1"/>
  <c r="H276" i="11" s="1"/>
  <c r="D276" i="11"/>
  <c r="E269" i="3"/>
  <c r="F270" i="3" s="1"/>
  <c r="D272" i="2"/>
  <c r="E273" i="2" s="1"/>
  <c r="F272" i="2"/>
  <c r="G272" i="2" s="1"/>
  <c r="I271" i="4"/>
  <c r="J271" i="4" s="1"/>
  <c r="D270" i="3"/>
  <c r="H275" i="4" l="1"/>
  <c r="G275" i="4"/>
  <c r="F275" i="4"/>
  <c r="E276" i="4" s="1"/>
  <c r="D277" i="11"/>
  <c r="E276" i="11"/>
  <c r="F277" i="11"/>
  <c r="G277" i="11" s="1"/>
  <c r="H277" i="11" s="1"/>
  <c r="G270" i="3"/>
  <c r="H270" i="3" s="1"/>
  <c r="E270" i="3"/>
  <c r="F271" i="3" s="1"/>
  <c r="G271" i="3" s="1"/>
  <c r="H271" i="3" s="1"/>
  <c r="D273" i="2"/>
  <c r="E274" i="2" s="1"/>
  <c r="F273" i="2"/>
  <c r="G273" i="2" s="1"/>
  <c r="I272" i="4"/>
  <c r="J272" i="4" s="1"/>
  <c r="D271" i="3"/>
  <c r="H276" i="4" l="1"/>
  <c r="G276" i="4"/>
  <c r="F276" i="4"/>
  <c r="E277" i="4" s="1"/>
  <c r="D278" i="11"/>
  <c r="E277" i="11"/>
  <c r="F278" i="11" s="1"/>
  <c r="G278" i="11" s="1"/>
  <c r="H278" i="11" s="1"/>
  <c r="E271" i="3"/>
  <c r="F272" i="3" s="1"/>
  <c r="D274" i="2"/>
  <c r="E275" i="2" s="1"/>
  <c r="F274" i="2"/>
  <c r="G274" i="2" s="1"/>
  <c r="I273" i="4"/>
  <c r="J273" i="4" s="1"/>
  <c r="D272" i="3"/>
  <c r="G277" i="4" l="1"/>
  <c r="F277" i="4"/>
  <c r="E278" i="4" s="1"/>
  <c r="H277" i="4"/>
  <c r="D279" i="11"/>
  <c r="E278" i="11"/>
  <c r="F279" i="11"/>
  <c r="G279" i="11" s="1"/>
  <c r="H279" i="11" s="1"/>
  <c r="E272" i="3"/>
  <c r="G272" i="3"/>
  <c r="H272" i="3" s="1"/>
  <c r="D275" i="2"/>
  <c r="E276" i="2" s="1"/>
  <c r="F275" i="2"/>
  <c r="G275" i="2" s="1"/>
  <c r="I274" i="4"/>
  <c r="J274" i="4" s="1"/>
  <c r="D273" i="3"/>
  <c r="H278" i="4" l="1"/>
  <c r="G278" i="4"/>
  <c r="F278" i="4"/>
  <c r="E279" i="4" s="1"/>
  <c r="E279" i="11"/>
  <c r="F280" i="11" s="1"/>
  <c r="G280" i="11" s="1"/>
  <c r="H280" i="11" s="1"/>
  <c r="D280" i="11"/>
  <c r="F273" i="3"/>
  <c r="G273" i="3" s="1"/>
  <c r="H273" i="3" s="1"/>
  <c r="E273" i="3"/>
  <c r="F274" i="3" s="1"/>
  <c r="D276" i="2"/>
  <c r="E277" i="2" s="1"/>
  <c r="F276" i="2"/>
  <c r="G276" i="2" s="1"/>
  <c r="I275" i="4"/>
  <c r="J275" i="4" s="1"/>
  <c r="D274" i="3"/>
  <c r="G279" i="4" l="1"/>
  <c r="F279" i="4"/>
  <c r="E280" i="4" s="1"/>
  <c r="H279" i="4"/>
  <c r="D281" i="11"/>
  <c r="E280" i="11"/>
  <c r="F281" i="11" s="1"/>
  <c r="G281" i="11" s="1"/>
  <c r="H281" i="11" s="1"/>
  <c r="E274" i="3"/>
  <c r="F275" i="3" s="1"/>
  <c r="G274" i="3"/>
  <c r="H274" i="3" s="1"/>
  <c r="D277" i="2"/>
  <c r="E278" i="2" s="1"/>
  <c r="F277" i="2"/>
  <c r="G277" i="2" s="1"/>
  <c r="I276" i="4"/>
  <c r="J276" i="4" s="1"/>
  <c r="D275" i="3"/>
  <c r="G280" i="4" l="1"/>
  <c r="F280" i="4"/>
  <c r="E281" i="4" s="1"/>
  <c r="H280" i="4"/>
  <c r="D282" i="11"/>
  <c r="E281" i="11"/>
  <c r="F282" i="11" s="1"/>
  <c r="G282" i="11" s="1"/>
  <c r="H282" i="11" s="1"/>
  <c r="G275" i="3"/>
  <c r="H275" i="3" s="1"/>
  <c r="E275" i="3"/>
  <c r="F276" i="3" s="1"/>
  <c r="G276" i="3" s="1"/>
  <c r="H276" i="3" s="1"/>
  <c r="D278" i="2"/>
  <c r="E279" i="2" s="1"/>
  <c r="F278" i="2"/>
  <c r="G278" i="2" s="1"/>
  <c r="I277" i="4"/>
  <c r="J277" i="4" s="1"/>
  <c r="D276" i="3"/>
  <c r="G281" i="4" l="1"/>
  <c r="F281" i="4"/>
  <c r="E282" i="4" s="1"/>
  <c r="H281" i="4"/>
  <c r="D283" i="11"/>
  <c r="E282" i="11"/>
  <c r="F283" i="11" s="1"/>
  <c r="G283" i="11" s="1"/>
  <c r="H283" i="11" s="1"/>
  <c r="E276" i="3"/>
  <c r="F277" i="3" s="1"/>
  <c r="D279" i="2"/>
  <c r="E280" i="2" s="1"/>
  <c r="F279" i="2"/>
  <c r="G279" i="2" s="1"/>
  <c r="I278" i="4"/>
  <c r="J278" i="4" s="1"/>
  <c r="D277" i="3"/>
  <c r="G282" i="4" l="1"/>
  <c r="F282" i="4"/>
  <c r="E283" i="4" s="1"/>
  <c r="H282" i="4"/>
  <c r="E283" i="11"/>
  <c r="F284" i="11" s="1"/>
  <c r="G284" i="11" s="1"/>
  <c r="H284" i="11" s="1"/>
  <c r="D284" i="11"/>
  <c r="E277" i="3"/>
  <c r="G277" i="3"/>
  <c r="H277" i="3" s="1"/>
  <c r="D280" i="2"/>
  <c r="E281" i="2" s="1"/>
  <c r="F280" i="2"/>
  <c r="G280" i="2" s="1"/>
  <c r="I279" i="4"/>
  <c r="J279" i="4" s="1"/>
  <c r="D278" i="3"/>
  <c r="H283" i="4" l="1"/>
  <c r="G283" i="4"/>
  <c r="F283" i="4"/>
  <c r="E284" i="4" s="1"/>
  <c r="D285" i="11"/>
  <c r="E284" i="11"/>
  <c r="F285" i="11" s="1"/>
  <c r="G285" i="11" s="1"/>
  <c r="H285" i="11" s="1"/>
  <c r="E278" i="3"/>
  <c r="F279" i="3" s="1"/>
  <c r="G279" i="3" s="1"/>
  <c r="H279" i="3" s="1"/>
  <c r="F278" i="3"/>
  <c r="G278" i="3" s="1"/>
  <c r="H278" i="3" s="1"/>
  <c r="D281" i="2"/>
  <c r="E282" i="2" s="1"/>
  <c r="F281" i="2"/>
  <c r="G281" i="2" s="1"/>
  <c r="I280" i="4"/>
  <c r="J280" i="4" s="1"/>
  <c r="D279" i="3"/>
  <c r="H284" i="4" l="1"/>
  <c r="G284" i="4"/>
  <c r="F284" i="4"/>
  <c r="E285" i="4" s="1"/>
  <c r="D286" i="11"/>
  <c r="E285" i="11"/>
  <c r="F286" i="11" s="1"/>
  <c r="G286" i="11" s="1"/>
  <c r="H286" i="11" s="1"/>
  <c r="E279" i="3"/>
  <c r="F280" i="3" s="1"/>
  <c r="D282" i="2"/>
  <c r="E283" i="2" s="1"/>
  <c r="F282" i="2"/>
  <c r="G282" i="2" s="1"/>
  <c r="I281" i="4"/>
  <c r="J281" i="4" s="1"/>
  <c r="D280" i="3"/>
  <c r="G285" i="4" l="1"/>
  <c r="F285" i="4"/>
  <c r="E286" i="4" s="1"/>
  <c r="H285" i="4"/>
  <c r="D287" i="11"/>
  <c r="E286" i="11"/>
  <c r="F287" i="11" s="1"/>
  <c r="G287" i="11" s="1"/>
  <c r="H287" i="11" s="1"/>
  <c r="E280" i="3"/>
  <c r="F281" i="3" s="1"/>
  <c r="G280" i="3"/>
  <c r="H280" i="3" s="1"/>
  <c r="D283" i="2"/>
  <c r="E284" i="2" s="1"/>
  <c r="F283" i="2"/>
  <c r="G283" i="2" s="1"/>
  <c r="I282" i="4"/>
  <c r="J282" i="4" s="1"/>
  <c r="D281" i="3"/>
  <c r="H286" i="4" l="1"/>
  <c r="G286" i="4"/>
  <c r="F286" i="4"/>
  <c r="E287" i="4" s="1"/>
  <c r="E287" i="11"/>
  <c r="F288" i="11" s="1"/>
  <c r="G288" i="11" s="1"/>
  <c r="H288" i="11" s="1"/>
  <c r="D288" i="11"/>
  <c r="E281" i="3"/>
  <c r="G281" i="3"/>
  <c r="H281" i="3" s="1"/>
  <c r="D284" i="2"/>
  <c r="E285" i="2" s="1"/>
  <c r="F284" i="2"/>
  <c r="G284" i="2" s="1"/>
  <c r="I283" i="4"/>
  <c r="J283" i="4" s="1"/>
  <c r="D282" i="3"/>
  <c r="G287" i="4" l="1"/>
  <c r="F287" i="4"/>
  <c r="E288" i="4" s="1"/>
  <c r="H287" i="4"/>
  <c r="D289" i="11"/>
  <c r="E288" i="11"/>
  <c r="F289" i="11"/>
  <c r="G289" i="11" s="1"/>
  <c r="H289" i="11" s="1"/>
  <c r="F282" i="3"/>
  <c r="G282" i="3" s="1"/>
  <c r="H282" i="3" s="1"/>
  <c r="E282" i="3"/>
  <c r="F283" i="3" s="1"/>
  <c r="D285" i="2"/>
  <c r="E286" i="2" s="1"/>
  <c r="F285" i="2"/>
  <c r="G285" i="2" s="1"/>
  <c r="I284" i="4"/>
  <c r="J284" i="4" s="1"/>
  <c r="D283" i="3"/>
  <c r="G288" i="4" l="1"/>
  <c r="F288" i="4"/>
  <c r="E289" i="4" s="1"/>
  <c r="H288" i="4"/>
  <c r="D290" i="11"/>
  <c r="E289" i="11"/>
  <c r="F290" i="11" s="1"/>
  <c r="G290" i="11" s="1"/>
  <c r="H290" i="11" s="1"/>
  <c r="E283" i="3"/>
  <c r="G283" i="3"/>
  <c r="H283" i="3" s="1"/>
  <c r="D286" i="2"/>
  <c r="E287" i="2" s="1"/>
  <c r="F286" i="2"/>
  <c r="G286" i="2" s="1"/>
  <c r="I285" i="4"/>
  <c r="J285" i="4" s="1"/>
  <c r="D284" i="3"/>
  <c r="G289" i="4" l="1"/>
  <c r="F289" i="4"/>
  <c r="E290" i="4" s="1"/>
  <c r="H289" i="4"/>
  <c r="D291" i="11"/>
  <c r="E290" i="11"/>
  <c r="F291" i="11" s="1"/>
  <c r="G291" i="11" s="1"/>
  <c r="H291" i="11" s="1"/>
  <c r="E284" i="3"/>
  <c r="F285" i="3" s="1"/>
  <c r="G285" i="3" s="1"/>
  <c r="H285" i="3" s="1"/>
  <c r="F284" i="3"/>
  <c r="G284" i="3" s="1"/>
  <c r="H284" i="3" s="1"/>
  <c r="D287" i="2"/>
  <c r="E288" i="2" s="1"/>
  <c r="F287" i="2"/>
  <c r="G287" i="2" s="1"/>
  <c r="I286" i="4"/>
  <c r="J286" i="4" s="1"/>
  <c r="D285" i="3"/>
  <c r="H290" i="4" l="1"/>
  <c r="G290" i="4"/>
  <c r="F290" i="4"/>
  <c r="E291" i="4" s="1"/>
  <c r="D292" i="11"/>
  <c r="E291" i="11"/>
  <c r="F292" i="11" s="1"/>
  <c r="G292" i="11" s="1"/>
  <c r="H292" i="11" s="1"/>
  <c r="E285" i="3"/>
  <c r="F286" i="3" s="1"/>
  <c r="G286" i="3" s="1"/>
  <c r="H286" i="3" s="1"/>
  <c r="D288" i="2"/>
  <c r="E289" i="2" s="1"/>
  <c r="F288" i="2"/>
  <c r="G288" i="2" s="1"/>
  <c r="I287" i="4"/>
  <c r="J287" i="4" s="1"/>
  <c r="D286" i="3"/>
  <c r="G291" i="4" l="1"/>
  <c r="F291" i="4"/>
  <c r="E292" i="4" s="1"/>
  <c r="H291" i="4"/>
  <c r="D293" i="11"/>
  <c r="E292" i="11"/>
  <c r="F293" i="11" s="1"/>
  <c r="G293" i="11" s="1"/>
  <c r="H293" i="11" s="1"/>
  <c r="E286" i="3"/>
  <c r="F287" i="3" s="1"/>
  <c r="G287" i="3" s="1"/>
  <c r="H287" i="3" s="1"/>
  <c r="D289" i="2"/>
  <c r="E290" i="2" s="1"/>
  <c r="F289" i="2"/>
  <c r="G289" i="2" s="1"/>
  <c r="I288" i="4"/>
  <c r="J288" i="4" s="1"/>
  <c r="D287" i="3"/>
  <c r="G292" i="4" l="1"/>
  <c r="F292" i="4"/>
  <c r="E293" i="4" s="1"/>
  <c r="H292" i="4"/>
  <c r="D294" i="11"/>
  <c r="E293" i="11"/>
  <c r="F294" i="11" s="1"/>
  <c r="G294" i="11" s="1"/>
  <c r="H294" i="11" s="1"/>
  <c r="E287" i="3"/>
  <c r="F288" i="3" s="1"/>
  <c r="D290" i="2"/>
  <c r="E291" i="2" s="1"/>
  <c r="F290" i="2"/>
  <c r="G290" i="2" s="1"/>
  <c r="I289" i="4"/>
  <c r="J289" i="4" s="1"/>
  <c r="D288" i="3"/>
  <c r="H293" i="4" l="1"/>
  <c r="G293" i="4"/>
  <c r="F293" i="4"/>
  <c r="E294" i="4" s="1"/>
  <c r="D295" i="11"/>
  <c r="E294" i="11"/>
  <c r="F295" i="11" s="1"/>
  <c r="G295" i="11" s="1"/>
  <c r="H295" i="11" s="1"/>
  <c r="E288" i="3"/>
  <c r="G288" i="3"/>
  <c r="H288" i="3" s="1"/>
  <c r="D291" i="2"/>
  <c r="E292" i="2" s="1"/>
  <c r="F291" i="2"/>
  <c r="G291" i="2" s="1"/>
  <c r="I290" i="4"/>
  <c r="J290" i="4" s="1"/>
  <c r="D289" i="3"/>
  <c r="G294" i="4" l="1"/>
  <c r="F294" i="4"/>
  <c r="E295" i="4" s="1"/>
  <c r="H294" i="4"/>
  <c r="D296" i="11"/>
  <c r="E295" i="11"/>
  <c r="F296" i="11" s="1"/>
  <c r="G296" i="11" s="1"/>
  <c r="H296" i="11" s="1"/>
  <c r="E289" i="3"/>
  <c r="F290" i="3" s="1"/>
  <c r="G290" i="3" s="1"/>
  <c r="H290" i="3" s="1"/>
  <c r="F289" i="3"/>
  <c r="G289" i="3" s="1"/>
  <c r="H289" i="3" s="1"/>
  <c r="D292" i="2"/>
  <c r="E293" i="2" s="1"/>
  <c r="F292" i="2"/>
  <c r="G292" i="2" s="1"/>
  <c r="I291" i="4"/>
  <c r="J291" i="4" s="1"/>
  <c r="D290" i="3"/>
  <c r="G295" i="4" l="1"/>
  <c r="F295" i="4"/>
  <c r="E296" i="4" s="1"/>
  <c r="H295" i="4"/>
  <c r="D297" i="11"/>
  <c r="E296" i="11"/>
  <c r="F297" i="11" s="1"/>
  <c r="G297" i="11" s="1"/>
  <c r="H297" i="11" s="1"/>
  <c r="E290" i="3"/>
  <c r="F291" i="3" s="1"/>
  <c r="D293" i="2"/>
  <c r="E294" i="2" s="1"/>
  <c r="F293" i="2"/>
  <c r="G293" i="2" s="1"/>
  <c r="I292" i="4"/>
  <c r="J292" i="4" s="1"/>
  <c r="D291" i="3"/>
  <c r="G296" i="4" l="1"/>
  <c r="F296" i="4"/>
  <c r="E297" i="4" s="1"/>
  <c r="H296" i="4"/>
  <c r="D298" i="11"/>
  <c r="E297" i="11"/>
  <c r="F298" i="11" s="1"/>
  <c r="G298" i="11" s="1"/>
  <c r="H298" i="11" s="1"/>
  <c r="E291" i="3"/>
  <c r="F292" i="3" s="1"/>
  <c r="G291" i="3"/>
  <c r="H291" i="3" s="1"/>
  <c r="D294" i="2"/>
  <c r="E295" i="2" s="1"/>
  <c r="F294" i="2"/>
  <c r="G294" i="2" s="1"/>
  <c r="I293" i="4"/>
  <c r="J293" i="4" s="1"/>
  <c r="D292" i="3"/>
  <c r="G297" i="4" l="1"/>
  <c r="F297" i="4"/>
  <c r="E298" i="4" s="1"/>
  <c r="H297" i="4"/>
  <c r="D299" i="11"/>
  <c r="E298" i="11"/>
  <c r="F299" i="11" s="1"/>
  <c r="G299" i="11" s="1"/>
  <c r="H299" i="11" s="1"/>
  <c r="E292" i="3"/>
  <c r="F293" i="3" s="1"/>
  <c r="G293" i="3" s="1"/>
  <c r="H293" i="3" s="1"/>
  <c r="G292" i="3"/>
  <c r="H292" i="3" s="1"/>
  <c r="D295" i="2"/>
  <c r="E296" i="2" s="1"/>
  <c r="F295" i="2"/>
  <c r="G295" i="2" s="1"/>
  <c r="I294" i="4"/>
  <c r="J294" i="4" s="1"/>
  <c r="D293" i="3"/>
  <c r="G298" i="4" l="1"/>
  <c r="F298" i="4"/>
  <c r="E299" i="4" s="1"/>
  <c r="H298" i="4"/>
  <c r="D300" i="11"/>
  <c r="E299" i="11"/>
  <c r="F300" i="11" s="1"/>
  <c r="G300" i="11" s="1"/>
  <c r="H300" i="11" s="1"/>
  <c r="E293" i="3"/>
  <c r="F294" i="3" s="1"/>
  <c r="D296" i="2"/>
  <c r="E297" i="2" s="1"/>
  <c r="F296" i="2"/>
  <c r="G296" i="2" s="1"/>
  <c r="I295" i="4"/>
  <c r="J295" i="4" s="1"/>
  <c r="D294" i="3"/>
  <c r="G299" i="4" l="1"/>
  <c r="F299" i="4"/>
  <c r="E300" i="4" s="1"/>
  <c r="H299" i="4"/>
  <c r="D301" i="11"/>
  <c r="E300" i="11"/>
  <c r="F301" i="11" s="1"/>
  <c r="G301" i="11" s="1"/>
  <c r="H301" i="11" s="1"/>
  <c r="E294" i="3"/>
  <c r="F295" i="3" s="1"/>
  <c r="G294" i="3"/>
  <c r="H294" i="3" s="1"/>
  <c r="D297" i="2"/>
  <c r="E298" i="2" s="1"/>
  <c r="F297" i="2"/>
  <c r="G297" i="2" s="1"/>
  <c r="I296" i="4"/>
  <c r="J296" i="4" s="1"/>
  <c r="D295" i="3"/>
  <c r="G300" i="4" l="1"/>
  <c r="F300" i="4"/>
  <c r="E301" i="4" s="1"/>
  <c r="H300" i="4"/>
  <c r="D302" i="11"/>
  <c r="E301" i="11"/>
  <c r="F302" i="11" s="1"/>
  <c r="G302" i="11" s="1"/>
  <c r="H302" i="11" s="1"/>
  <c r="E295" i="3"/>
  <c r="F296" i="3" s="1"/>
  <c r="G296" i="3" s="1"/>
  <c r="H296" i="3" s="1"/>
  <c r="G295" i="3"/>
  <c r="H295" i="3" s="1"/>
  <c r="D298" i="2"/>
  <c r="E299" i="2" s="1"/>
  <c r="F298" i="2"/>
  <c r="G298" i="2" s="1"/>
  <c r="I297" i="4"/>
  <c r="J297" i="4" s="1"/>
  <c r="D296" i="3"/>
  <c r="G301" i="4" l="1"/>
  <c r="F301" i="4"/>
  <c r="E302" i="4" s="1"/>
  <c r="H301" i="4"/>
  <c r="D303" i="11"/>
  <c r="E302" i="11"/>
  <c r="F303" i="11" s="1"/>
  <c r="G303" i="11" s="1"/>
  <c r="H303" i="11" s="1"/>
  <c r="E296" i="3"/>
  <c r="F297" i="3" s="1"/>
  <c r="D299" i="2"/>
  <c r="E300" i="2" s="1"/>
  <c r="F299" i="2"/>
  <c r="G299" i="2" s="1"/>
  <c r="I298" i="4"/>
  <c r="J298" i="4" s="1"/>
  <c r="D297" i="3"/>
  <c r="G302" i="4" l="1"/>
  <c r="F302" i="4"/>
  <c r="E303" i="4" s="1"/>
  <c r="H302" i="4"/>
  <c r="D304" i="11"/>
  <c r="E303" i="11"/>
  <c r="F304" i="11" s="1"/>
  <c r="G304" i="11" s="1"/>
  <c r="H304" i="11" s="1"/>
  <c r="E297" i="3"/>
  <c r="F298" i="3" s="1"/>
  <c r="G298" i="3" s="1"/>
  <c r="H298" i="3" s="1"/>
  <c r="G297" i="3"/>
  <c r="H297" i="3" s="1"/>
  <c r="D300" i="2"/>
  <c r="E301" i="2" s="1"/>
  <c r="F300" i="2"/>
  <c r="G300" i="2" s="1"/>
  <c r="I299" i="4"/>
  <c r="J299" i="4" s="1"/>
  <c r="D298" i="3"/>
  <c r="G303" i="4" l="1"/>
  <c r="F303" i="4"/>
  <c r="E304" i="4" s="1"/>
  <c r="H303" i="4"/>
  <c r="D305" i="11"/>
  <c r="E304" i="11"/>
  <c r="F305" i="11" s="1"/>
  <c r="G305" i="11" s="1"/>
  <c r="H305" i="11" s="1"/>
  <c r="E298" i="3"/>
  <c r="F299" i="3" s="1"/>
  <c r="G299" i="3" s="1"/>
  <c r="H299" i="3" s="1"/>
  <c r="D301" i="2"/>
  <c r="E302" i="2" s="1"/>
  <c r="F301" i="2"/>
  <c r="G301" i="2" s="1"/>
  <c r="I300" i="4"/>
  <c r="J300" i="4" s="1"/>
  <c r="D299" i="3"/>
  <c r="H304" i="4" l="1"/>
  <c r="G304" i="4"/>
  <c r="F304" i="4"/>
  <c r="E305" i="4" s="1"/>
  <c r="D306" i="11"/>
  <c r="E305" i="11"/>
  <c r="F306" i="11" s="1"/>
  <c r="G306" i="11" s="1"/>
  <c r="H306" i="11" s="1"/>
  <c r="E299" i="3"/>
  <c r="F300" i="3" s="1"/>
  <c r="D302" i="2"/>
  <c r="E303" i="2" s="1"/>
  <c r="F302" i="2"/>
  <c r="G302" i="2" s="1"/>
  <c r="I301" i="4"/>
  <c r="J301" i="4" s="1"/>
  <c r="D300" i="3"/>
  <c r="G305" i="4" l="1"/>
  <c r="F305" i="4"/>
  <c r="E306" i="4" s="1"/>
  <c r="H305" i="4"/>
  <c r="D307" i="11"/>
  <c r="E306" i="11"/>
  <c r="F307" i="11" s="1"/>
  <c r="G307" i="11" s="1"/>
  <c r="H307" i="11" s="1"/>
  <c r="E300" i="3"/>
  <c r="F301" i="3" s="1"/>
  <c r="G300" i="3"/>
  <c r="H300" i="3" s="1"/>
  <c r="D303" i="2"/>
  <c r="E304" i="2" s="1"/>
  <c r="F303" i="2"/>
  <c r="G303" i="2" s="1"/>
  <c r="I302" i="4"/>
  <c r="J302" i="4" s="1"/>
  <c r="D301" i="3"/>
  <c r="G306" i="4" l="1"/>
  <c r="F306" i="4"/>
  <c r="E307" i="4" s="1"/>
  <c r="H306" i="4"/>
  <c r="D308" i="11"/>
  <c r="E307" i="11"/>
  <c r="F308" i="11" s="1"/>
  <c r="G308" i="11" s="1"/>
  <c r="H308" i="11" s="1"/>
  <c r="G301" i="3"/>
  <c r="H301" i="3" s="1"/>
  <c r="E301" i="3"/>
  <c r="F302" i="3" s="1"/>
  <c r="D304" i="2"/>
  <c r="E305" i="2" s="1"/>
  <c r="F304" i="2"/>
  <c r="G304" i="2" s="1"/>
  <c r="I303" i="4"/>
  <c r="J303" i="4" s="1"/>
  <c r="D302" i="3"/>
  <c r="G307" i="4" l="1"/>
  <c r="F307" i="4"/>
  <c r="E308" i="4" s="1"/>
  <c r="H307" i="4"/>
  <c r="D309" i="11"/>
  <c r="E308" i="11"/>
  <c r="F309" i="11" s="1"/>
  <c r="G309" i="11" s="1"/>
  <c r="H309" i="11" s="1"/>
  <c r="E302" i="3"/>
  <c r="F303" i="3" s="1"/>
  <c r="G302" i="3"/>
  <c r="H302" i="3" s="1"/>
  <c r="D305" i="2"/>
  <c r="E306" i="2" s="1"/>
  <c r="F305" i="2"/>
  <c r="G305" i="2" s="1"/>
  <c r="I304" i="4"/>
  <c r="J304" i="4" s="1"/>
  <c r="D303" i="3"/>
  <c r="H308" i="4" l="1"/>
  <c r="G308" i="4"/>
  <c r="F308" i="4"/>
  <c r="E309" i="4" s="1"/>
  <c r="D310" i="11"/>
  <c r="E309" i="11"/>
  <c r="F310" i="11" s="1"/>
  <c r="G310" i="11" s="1"/>
  <c r="H310" i="11" s="1"/>
  <c r="E303" i="3"/>
  <c r="F304" i="3" s="1"/>
  <c r="G304" i="3" s="1"/>
  <c r="H304" i="3" s="1"/>
  <c r="G303" i="3"/>
  <c r="H303" i="3" s="1"/>
  <c r="D306" i="2"/>
  <c r="E307" i="2" s="1"/>
  <c r="F306" i="2"/>
  <c r="G306" i="2" s="1"/>
  <c r="I305" i="4"/>
  <c r="J305" i="4" s="1"/>
  <c r="D304" i="3"/>
  <c r="G309" i="4" l="1"/>
  <c r="F309" i="4"/>
  <c r="E310" i="4" s="1"/>
  <c r="H309" i="4"/>
  <c r="D311" i="11"/>
  <c r="E310" i="11"/>
  <c r="F311" i="11" s="1"/>
  <c r="G311" i="11" s="1"/>
  <c r="H311" i="11" s="1"/>
  <c r="E304" i="3"/>
  <c r="F305" i="3" s="1"/>
  <c r="D307" i="2"/>
  <c r="E308" i="2" s="1"/>
  <c r="F307" i="2"/>
  <c r="G307" i="2" s="1"/>
  <c r="I306" i="4"/>
  <c r="J306" i="4" s="1"/>
  <c r="D305" i="3"/>
  <c r="G310" i="4" l="1"/>
  <c r="F310" i="4"/>
  <c r="E311" i="4" s="1"/>
  <c r="H310" i="4"/>
  <c r="D312" i="11"/>
  <c r="E311" i="11"/>
  <c r="F312" i="11" s="1"/>
  <c r="G312" i="11" s="1"/>
  <c r="H312" i="11" s="1"/>
  <c r="E305" i="3"/>
  <c r="F306" i="3" s="1"/>
  <c r="G305" i="3"/>
  <c r="H305" i="3" s="1"/>
  <c r="D308" i="2"/>
  <c r="E309" i="2" s="1"/>
  <c r="F308" i="2"/>
  <c r="G308" i="2" s="1"/>
  <c r="I307" i="4"/>
  <c r="J307" i="4" s="1"/>
  <c r="D306" i="3"/>
  <c r="G311" i="4" l="1"/>
  <c r="F311" i="4"/>
  <c r="E312" i="4" s="1"/>
  <c r="H311" i="4"/>
  <c r="D313" i="11"/>
  <c r="E312" i="11"/>
  <c r="F313" i="11" s="1"/>
  <c r="G313" i="11" s="1"/>
  <c r="H313" i="11" s="1"/>
  <c r="G306" i="3"/>
  <c r="H306" i="3" s="1"/>
  <c r="E306" i="3"/>
  <c r="F307" i="3" s="1"/>
  <c r="G307" i="3" s="1"/>
  <c r="H307" i="3" s="1"/>
  <c r="D309" i="2"/>
  <c r="E310" i="2" s="1"/>
  <c r="F309" i="2"/>
  <c r="G309" i="2" s="1"/>
  <c r="I308" i="4"/>
  <c r="J308" i="4" s="1"/>
  <c r="D307" i="3"/>
  <c r="G312" i="4" l="1"/>
  <c r="F312" i="4"/>
  <c r="E313" i="4" s="1"/>
  <c r="H312" i="4"/>
  <c r="D314" i="11"/>
  <c r="E313" i="11"/>
  <c r="F314" i="11" s="1"/>
  <c r="G314" i="11" s="1"/>
  <c r="H314" i="11" s="1"/>
  <c r="E307" i="3"/>
  <c r="F308" i="3" s="1"/>
  <c r="G308" i="3" s="1"/>
  <c r="H308" i="3" s="1"/>
  <c r="D310" i="2"/>
  <c r="E311" i="2" s="1"/>
  <c r="F310" i="2"/>
  <c r="G310" i="2" s="1"/>
  <c r="I309" i="4"/>
  <c r="J309" i="4" s="1"/>
  <c r="D308" i="3"/>
  <c r="H313" i="4" l="1"/>
  <c r="G313" i="4"/>
  <c r="F313" i="4"/>
  <c r="E314" i="4" s="1"/>
  <c r="D315" i="11"/>
  <c r="E314" i="11"/>
  <c r="F315" i="11" s="1"/>
  <c r="G315" i="11" s="1"/>
  <c r="H315" i="11" s="1"/>
  <c r="E308" i="3"/>
  <c r="F309" i="3" s="1"/>
  <c r="D311" i="2"/>
  <c r="E312" i="2" s="1"/>
  <c r="F311" i="2"/>
  <c r="G311" i="2" s="1"/>
  <c r="I310" i="4"/>
  <c r="J310" i="4" s="1"/>
  <c r="D309" i="3"/>
  <c r="G314" i="4" l="1"/>
  <c r="F314" i="4"/>
  <c r="E315" i="4" s="1"/>
  <c r="H314" i="4"/>
  <c r="D316" i="11"/>
  <c r="E315" i="11"/>
  <c r="F316" i="11"/>
  <c r="G316" i="11" s="1"/>
  <c r="H316" i="11" s="1"/>
  <c r="G309" i="3"/>
  <c r="H309" i="3" s="1"/>
  <c r="E309" i="3"/>
  <c r="F310" i="3" s="1"/>
  <c r="D312" i="2"/>
  <c r="E313" i="2" s="1"/>
  <c r="F312" i="2"/>
  <c r="G312" i="2" s="1"/>
  <c r="I311" i="4"/>
  <c r="J311" i="4" s="1"/>
  <c r="D310" i="3"/>
  <c r="G315" i="4" l="1"/>
  <c r="F315" i="4"/>
  <c r="E316" i="4" s="1"/>
  <c r="H315" i="4"/>
  <c r="D317" i="11"/>
  <c r="E316" i="11"/>
  <c r="F317" i="11" s="1"/>
  <c r="G317" i="11" s="1"/>
  <c r="H317" i="11" s="1"/>
  <c r="E310" i="3"/>
  <c r="G310" i="3"/>
  <c r="H310" i="3" s="1"/>
  <c r="D313" i="2"/>
  <c r="E314" i="2" s="1"/>
  <c r="F313" i="2"/>
  <c r="G313" i="2" s="1"/>
  <c r="I312" i="4"/>
  <c r="J312" i="4" s="1"/>
  <c r="D311" i="3"/>
  <c r="G316" i="4" l="1"/>
  <c r="F316" i="4"/>
  <c r="E317" i="4" s="1"/>
  <c r="H316" i="4"/>
  <c r="D318" i="11"/>
  <c r="E317" i="11"/>
  <c r="F318" i="11"/>
  <c r="G318" i="11" s="1"/>
  <c r="H318" i="11" s="1"/>
  <c r="F311" i="3"/>
  <c r="G311" i="3" s="1"/>
  <c r="H311" i="3" s="1"/>
  <c r="E311" i="3"/>
  <c r="F312" i="3" s="1"/>
  <c r="D314" i="2"/>
  <c r="E315" i="2" s="1"/>
  <c r="F314" i="2"/>
  <c r="G314" i="2" s="1"/>
  <c r="I313" i="4"/>
  <c r="J313" i="4" s="1"/>
  <c r="D312" i="3"/>
  <c r="G317" i="4" l="1"/>
  <c r="F317" i="4"/>
  <c r="E318" i="4" s="1"/>
  <c r="H317" i="4"/>
  <c r="D319" i="11"/>
  <c r="E318" i="11"/>
  <c r="F319" i="11" s="1"/>
  <c r="G319" i="11" s="1"/>
  <c r="H319" i="11" s="1"/>
  <c r="E312" i="3"/>
  <c r="F313" i="3" s="1"/>
  <c r="G313" i="3" s="1"/>
  <c r="H313" i="3" s="1"/>
  <c r="G312" i="3"/>
  <c r="H312" i="3" s="1"/>
  <c r="D315" i="2"/>
  <c r="E316" i="2" s="1"/>
  <c r="F315" i="2"/>
  <c r="G315" i="2" s="1"/>
  <c r="I314" i="4"/>
  <c r="J314" i="4" s="1"/>
  <c r="D313" i="3"/>
  <c r="G318" i="4" l="1"/>
  <c r="F318" i="4"/>
  <c r="E319" i="4" s="1"/>
  <c r="H318" i="4"/>
  <c r="D320" i="11"/>
  <c r="E319" i="11"/>
  <c r="F320" i="11" s="1"/>
  <c r="G320" i="11" s="1"/>
  <c r="H320" i="11" s="1"/>
  <c r="E313" i="3"/>
  <c r="D316" i="2"/>
  <c r="E317" i="2" s="1"/>
  <c r="F316" i="2"/>
  <c r="G316" i="2" s="1"/>
  <c r="I315" i="4"/>
  <c r="J315" i="4" s="1"/>
  <c r="D314" i="3"/>
  <c r="H319" i="4" l="1"/>
  <c r="G319" i="4"/>
  <c r="F319" i="4"/>
  <c r="E320" i="4" s="1"/>
  <c r="D321" i="11"/>
  <c r="E320" i="11"/>
  <c r="F321" i="11" s="1"/>
  <c r="G321" i="11" s="1"/>
  <c r="H321" i="11" s="1"/>
  <c r="F314" i="3"/>
  <c r="G314" i="3" s="1"/>
  <c r="H314" i="3" s="1"/>
  <c r="E314" i="3"/>
  <c r="F315" i="3" s="1"/>
  <c r="G315" i="3" s="1"/>
  <c r="H315" i="3" s="1"/>
  <c r="D317" i="2"/>
  <c r="E318" i="2" s="1"/>
  <c r="F317" i="2"/>
  <c r="G317" i="2" s="1"/>
  <c r="I316" i="4"/>
  <c r="J316" i="4" s="1"/>
  <c r="D315" i="3"/>
  <c r="H320" i="4" l="1"/>
  <c r="G320" i="4"/>
  <c r="F320" i="4"/>
  <c r="E321" i="4" s="1"/>
  <c r="D322" i="11"/>
  <c r="E321" i="11"/>
  <c r="F322" i="11" s="1"/>
  <c r="G322" i="11" s="1"/>
  <c r="H322" i="11" s="1"/>
  <c r="E315" i="3"/>
  <c r="D318" i="2"/>
  <c r="E319" i="2" s="1"/>
  <c r="F318" i="2"/>
  <c r="G318" i="2" s="1"/>
  <c r="I317" i="4"/>
  <c r="J317" i="4" s="1"/>
  <c r="D316" i="3"/>
  <c r="G321" i="4" l="1"/>
  <c r="F321" i="4"/>
  <c r="E322" i="4" s="1"/>
  <c r="H321" i="4"/>
  <c r="D323" i="11"/>
  <c r="E322" i="11"/>
  <c r="F323" i="11" s="1"/>
  <c r="G323" i="11" s="1"/>
  <c r="H323" i="11" s="1"/>
  <c r="F316" i="3"/>
  <c r="G316" i="3" s="1"/>
  <c r="H316" i="3" s="1"/>
  <c r="E316" i="3"/>
  <c r="F317" i="3" s="1"/>
  <c r="D319" i="2"/>
  <c r="E320" i="2" s="1"/>
  <c r="F319" i="2"/>
  <c r="G319" i="2" s="1"/>
  <c r="I318" i="4"/>
  <c r="J318" i="4" s="1"/>
  <c r="D317" i="3"/>
  <c r="G322" i="4" l="1"/>
  <c r="F322" i="4"/>
  <c r="E323" i="4" s="1"/>
  <c r="H322" i="4"/>
  <c r="D324" i="11"/>
  <c r="E323" i="11"/>
  <c r="F324" i="11" s="1"/>
  <c r="G324" i="11" s="1"/>
  <c r="H324" i="11" s="1"/>
  <c r="E317" i="3"/>
  <c r="G317" i="3"/>
  <c r="H317" i="3" s="1"/>
  <c r="D320" i="2"/>
  <c r="E321" i="2" s="1"/>
  <c r="F320" i="2"/>
  <c r="G320" i="2" s="1"/>
  <c r="I319" i="4"/>
  <c r="J319" i="4" s="1"/>
  <c r="D318" i="3"/>
  <c r="G323" i="4" l="1"/>
  <c r="F323" i="4"/>
  <c r="E324" i="4" s="1"/>
  <c r="H323" i="4"/>
  <c r="D325" i="11"/>
  <c r="E324" i="11"/>
  <c r="F325" i="11" s="1"/>
  <c r="G325" i="11" s="1"/>
  <c r="H325" i="11" s="1"/>
  <c r="F318" i="3"/>
  <c r="G318" i="3" s="1"/>
  <c r="H318" i="3" s="1"/>
  <c r="E318" i="3"/>
  <c r="F319" i="3" s="1"/>
  <c r="G319" i="3" s="1"/>
  <c r="H319" i="3" s="1"/>
  <c r="D321" i="2"/>
  <c r="E322" i="2" s="1"/>
  <c r="F321" i="2"/>
  <c r="G321" i="2" s="1"/>
  <c r="I320" i="4"/>
  <c r="J320" i="4" s="1"/>
  <c r="D319" i="3"/>
  <c r="G324" i="4" l="1"/>
  <c r="F324" i="4"/>
  <c r="E325" i="4" s="1"/>
  <c r="H324" i="4"/>
  <c r="D326" i="11"/>
  <c r="E325" i="11"/>
  <c r="F326" i="11"/>
  <c r="G326" i="11" s="1"/>
  <c r="H326" i="11" s="1"/>
  <c r="E319" i="3"/>
  <c r="F320" i="3" s="1"/>
  <c r="D322" i="2"/>
  <c r="E323" i="2" s="1"/>
  <c r="F322" i="2"/>
  <c r="G322" i="2" s="1"/>
  <c r="I321" i="4"/>
  <c r="J321" i="4" s="1"/>
  <c r="D320" i="3"/>
  <c r="G325" i="4" l="1"/>
  <c r="F325" i="4"/>
  <c r="E326" i="4" s="1"/>
  <c r="H325" i="4"/>
  <c r="D327" i="11"/>
  <c r="E326" i="11"/>
  <c r="F327" i="11" s="1"/>
  <c r="G327" i="11" s="1"/>
  <c r="H327" i="11" s="1"/>
  <c r="G320" i="3"/>
  <c r="H320" i="3" s="1"/>
  <c r="E320" i="3"/>
  <c r="F321" i="3" s="1"/>
  <c r="D323" i="2"/>
  <c r="E324" i="2" s="1"/>
  <c r="F323" i="2"/>
  <c r="G323" i="2" s="1"/>
  <c r="I322" i="4"/>
  <c r="J322" i="4" s="1"/>
  <c r="D321" i="3"/>
  <c r="G326" i="4" l="1"/>
  <c r="F326" i="4"/>
  <c r="E327" i="4" s="1"/>
  <c r="H326" i="4"/>
  <c r="D328" i="11"/>
  <c r="E327" i="11"/>
  <c r="F328" i="11" s="1"/>
  <c r="G328" i="11" s="1"/>
  <c r="H328" i="11" s="1"/>
  <c r="E321" i="3"/>
  <c r="F322" i="3" s="1"/>
  <c r="G322" i="3" s="1"/>
  <c r="H322" i="3" s="1"/>
  <c r="G321" i="3"/>
  <c r="H321" i="3" s="1"/>
  <c r="D324" i="2"/>
  <c r="E325" i="2" s="1"/>
  <c r="F324" i="2"/>
  <c r="G324" i="2" s="1"/>
  <c r="I323" i="4"/>
  <c r="J323" i="4" s="1"/>
  <c r="D322" i="3"/>
  <c r="H327" i="4" l="1"/>
  <c r="G327" i="4"/>
  <c r="F327" i="4"/>
  <c r="E328" i="4" s="1"/>
  <c r="D329" i="11"/>
  <c r="E328" i="11"/>
  <c r="F329" i="11" s="1"/>
  <c r="G329" i="11" s="1"/>
  <c r="H329" i="11" s="1"/>
  <c r="E322" i="3"/>
  <c r="F323" i="3" s="1"/>
  <c r="D325" i="2"/>
  <c r="E326" i="2" s="1"/>
  <c r="F325" i="2"/>
  <c r="G325" i="2" s="1"/>
  <c r="I324" i="4"/>
  <c r="J324" i="4" s="1"/>
  <c r="D323" i="3"/>
  <c r="G328" i="4" l="1"/>
  <c r="F328" i="4"/>
  <c r="E329" i="4" s="1"/>
  <c r="H328" i="4"/>
  <c r="D330" i="11"/>
  <c r="E329" i="11"/>
  <c r="F330" i="11"/>
  <c r="G330" i="11" s="1"/>
  <c r="H330" i="11" s="1"/>
  <c r="E323" i="3"/>
  <c r="G323" i="3"/>
  <c r="H323" i="3" s="1"/>
  <c r="D326" i="2"/>
  <c r="E327" i="2" s="1"/>
  <c r="F326" i="2"/>
  <c r="G326" i="2" s="1"/>
  <c r="I325" i="4"/>
  <c r="J325" i="4" s="1"/>
  <c r="D324" i="3"/>
  <c r="G329" i="4" l="1"/>
  <c r="F329" i="4"/>
  <c r="E330" i="4" s="1"/>
  <c r="H329" i="4"/>
  <c r="D331" i="11"/>
  <c r="E330" i="11"/>
  <c r="F331" i="11" s="1"/>
  <c r="G331" i="11" s="1"/>
  <c r="H331" i="11" s="1"/>
  <c r="E324" i="3"/>
  <c r="F325" i="3" s="1"/>
  <c r="G325" i="3" s="1"/>
  <c r="H325" i="3" s="1"/>
  <c r="F324" i="3"/>
  <c r="G324" i="3" s="1"/>
  <c r="H324" i="3" s="1"/>
  <c r="D327" i="2"/>
  <c r="E328" i="2" s="1"/>
  <c r="F327" i="2"/>
  <c r="G327" i="2" s="1"/>
  <c r="I326" i="4"/>
  <c r="J326" i="4" s="1"/>
  <c r="D325" i="3"/>
  <c r="G330" i="4" l="1"/>
  <c r="F330" i="4"/>
  <c r="E331" i="4" s="1"/>
  <c r="H330" i="4"/>
  <c r="D332" i="11"/>
  <c r="E331" i="11"/>
  <c r="F332" i="11" s="1"/>
  <c r="G332" i="11" s="1"/>
  <c r="H332" i="11" s="1"/>
  <c r="E325" i="3"/>
  <c r="F326" i="3" s="1"/>
  <c r="D328" i="2"/>
  <c r="E329" i="2" s="1"/>
  <c r="F328" i="2"/>
  <c r="G328" i="2" s="1"/>
  <c r="I327" i="4"/>
  <c r="J327" i="4" s="1"/>
  <c r="D326" i="3"/>
  <c r="G331" i="4" l="1"/>
  <c r="F331" i="4"/>
  <c r="E332" i="4" s="1"/>
  <c r="H331" i="4"/>
  <c r="D333" i="11"/>
  <c r="E332" i="11"/>
  <c r="F333" i="11" s="1"/>
  <c r="G333" i="11" s="1"/>
  <c r="H333" i="11" s="1"/>
  <c r="E326" i="3"/>
  <c r="G326" i="3"/>
  <c r="H326" i="3" s="1"/>
  <c r="D329" i="2"/>
  <c r="E330" i="2" s="1"/>
  <c r="F329" i="2"/>
  <c r="G329" i="2" s="1"/>
  <c r="I328" i="4"/>
  <c r="J328" i="4" s="1"/>
  <c r="D327" i="3"/>
  <c r="H332" i="4" l="1"/>
  <c r="G332" i="4"/>
  <c r="F332" i="4"/>
  <c r="E333" i="4" s="1"/>
  <c r="D334" i="11"/>
  <c r="E333" i="11"/>
  <c r="F334" i="11"/>
  <c r="G334" i="11" s="1"/>
  <c r="H334" i="11" s="1"/>
  <c r="E327" i="3"/>
  <c r="F328" i="3" s="1"/>
  <c r="G328" i="3" s="1"/>
  <c r="H328" i="3" s="1"/>
  <c r="F327" i="3"/>
  <c r="G327" i="3" s="1"/>
  <c r="H327" i="3" s="1"/>
  <c r="D330" i="2"/>
  <c r="E331" i="2" s="1"/>
  <c r="F330" i="2"/>
  <c r="G330" i="2" s="1"/>
  <c r="I329" i="4"/>
  <c r="J329" i="4" s="1"/>
  <c r="D328" i="3"/>
  <c r="G333" i="4" l="1"/>
  <c r="F333" i="4"/>
  <c r="E334" i="4" s="1"/>
  <c r="H333" i="4"/>
  <c r="D335" i="11"/>
  <c r="E334" i="11"/>
  <c r="F335" i="11" s="1"/>
  <c r="G335" i="11" s="1"/>
  <c r="H335" i="11" s="1"/>
  <c r="E328" i="3"/>
  <c r="F329" i="3" s="1"/>
  <c r="D331" i="2"/>
  <c r="E332" i="2" s="1"/>
  <c r="F331" i="2"/>
  <c r="G331" i="2" s="1"/>
  <c r="I330" i="4"/>
  <c r="J330" i="4" s="1"/>
  <c r="D329" i="3"/>
  <c r="H334" i="4" l="1"/>
  <c r="G334" i="4"/>
  <c r="F334" i="4"/>
  <c r="E335" i="4" s="1"/>
  <c r="D336" i="11"/>
  <c r="E335" i="11"/>
  <c r="F336" i="11"/>
  <c r="G336" i="11" s="1"/>
  <c r="H336" i="11" s="1"/>
  <c r="E329" i="3"/>
  <c r="G329" i="3"/>
  <c r="H329" i="3" s="1"/>
  <c r="D332" i="2"/>
  <c r="E333" i="2" s="1"/>
  <c r="F332" i="2"/>
  <c r="G332" i="2" s="1"/>
  <c r="I331" i="4"/>
  <c r="J331" i="4" s="1"/>
  <c r="D330" i="3"/>
  <c r="G335" i="4" l="1"/>
  <c r="F335" i="4"/>
  <c r="E336" i="4" s="1"/>
  <c r="H335" i="4"/>
  <c r="D337" i="11"/>
  <c r="E336" i="11"/>
  <c r="F337" i="11" s="1"/>
  <c r="G337" i="11" s="1"/>
  <c r="H337" i="11" s="1"/>
  <c r="E330" i="3"/>
  <c r="F331" i="3" s="1"/>
  <c r="G331" i="3" s="1"/>
  <c r="H331" i="3" s="1"/>
  <c r="F330" i="3"/>
  <c r="G330" i="3"/>
  <c r="H330" i="3" s="1"/>
  <c r="D333" i="2"/>
  <c r="E334" i="2" s="1"/>
  <c r="F333" i="2"/>
  <c r="G333" i="2" s="1"/>
  <c r="I332" i="4"/>
  <c r="J332" i="4" s="1"/>
  <c r="D331" i="3"/>
  <c r="G336" i="4" l="1"/>
  <c r="F336" i="4"/>
  <c r="E337" i="4" s="1"/>
  <c r="H336" i="4"/>
  <c r="D338" i="11"/>
  <c r="E337" i="11"/>
  <c r="F338" i="11"/>
  <c r="G338" i="11" s="1"/>
  <c r="H338" i="11" s="1"/>
  <c r="E331" i="3"/>
  <c r="F332" i="3" s="1"/>
  <c r="D334" i="2"/>
  <c r="E335" i="2" s="1"/>
  <c r="F334" i="2"/>
  <c r="G334" i="2" s="1"/>
  <c r="I333" i="4"/>
  <c r="J333" i="4" s="1"/>
  <c r="D332" i="3"/>
  <c r="H337" i="4" l="1"/>
  <c r="G337" i="4"/>
  <c r="F337" i="4"/>
  <c r="E338" i="4" s="1"/>
  <c r="D339" i="11"/>
  <c r="E338" i="11"/>
  <c r="F339" i="11" s="1"/>
  <c r="G339" i="11" s="1"/>
  <c r="H339" i="11" s="1"/>
  <c r="E332" i="3"/>
  <c r="G332" i="3"/>
  <c r="H332" i="3" s="1"/>
  <c r="D335" i="2"/>
  <c r="E336" i="2" s="1"/>
  <c r="F335" i="2"/>
  <c r="G335" i="2" s="1"/>
  <c r="I334" i="4"/>
  <c r="J334" i="4" s="1"/>
  <c r="D333" i="3"/>
  <c r="H338" i="4" l="1"/>
  <c r="G338" i="4"/>
  <c r="F338" i="4"/>
  <c r="E339" i="4" s="1"/>
  <c r="D340" i="11"/>
  <c r="E339" i="11"/>
  <c r="F340" i="11"/>
  <c r="G340" i="11" s="1"/>
  <c r="H340" i="11" s="1"/>
  <c r="E333" i="3"/>
  <c r="F334" i="3" s="1"/>
  <c r="G334" i="3" s="1"/>
  <c r="H334" i="3" s="1"/>
  <c r="F333" i="3"/>
  <c r="G333" i="3" s="1"/>
  <c r="H333" i="3" s="1"/>
  <c r="D336" i="2"/>
  <c r="E337" i="2" s="1"/>
  <c r="F336" i="2"/>
  <c r="G336" i="2" s="1"/>
  <c r="I335" i="4"/>
  <c r="J335" i="4" s="1"/>
  <c r="D334" i="3"/>
  <c r="H339" i="4" l="1"/>
  <c r="G339" i="4"/>
  <c r="F339" i="4"/>
  <c r="E340" i="4" s="1"/>
  <c r="D341" i="11"/>
  <c r="E340" i="11"/>
  <c r="F341" i="11" s="1"/>
  <c r="G341" i="11" s="1"/>
  <c r="H341" i="11" s="1"/>
  <c r="E334" i="3"/>
  <c r="F335" i="3" s="1"/>
  <c r="D337" i="2"/>
  <c r="E338" i="2" s="1"/>
  <c r="F337" i="2"/>
  <c r="G337" i="2" s="1"/>
  <c r="I336" i="4"/>
  <c r="J336" i="4" s="1"/>
  <c r="D335" i="3"/>
  <c r="H340" i="4" l="1"/>
  <c r="G340" i="4"/>
  <c r="F340" i="4"/>
  <c r="E341" i="4" s="1"/>
  <c r="D342" i="11"/>
  <c r="E341" i="11"/>
  <c r="F342" i="11"/>
  <c r="G342" i="11" s="1"/>
  <c r="H342" i="11" s="1"/>
  <c r="E335" i="3"/>
  <c r="G335" i="3"/>
  <c r="H335" i="3" s="1"/>
  <c r="D338" i="2"/>
  <c r="E339" i="2" s="1"/>
  <c r="F338" i="2"/>
  <c r="G338" i="2" s="1"/>
  <c r="I337" i="4"/>
  <c r="J337" i="4" s="1"/>
  <c r="D336" i="3"/>
  <c r="G341" i="4" l="1"/>
  <c r="F341" i="4"/>
  <c r="E342" i="4" s="1"/>
  <c r="H341" i="4"/>
  <c r="D343" i="11"/>
  <c r="E342" i="11"/>
  <c r="F343" i="11" s="1"/>
  <c r="G343" i="11" s="1"/>
  <c r="H343" i="11" s="1"/>
  <c r="E336" i="3"/>
  <c r="F337" i="3" s="1"/>
  <c r="G337" i="3" s="1"/>
  <c r="H337" i="3" s="1"/>
  <c r="F336" i="3"/>
  <c r="G336" i="3" s="1"/>
  <c r="H336" i="3" s="1"/>
  <c r="D339" i="2"/>
  <c r="E340" i="2" s="1"/>
  <c r="F339" i="2"/>
  <c r="G339" i="2" s="1"/>
  <c r="I338" i="4"/>
  <c r="J338" i="4" s="1"/>
  <c r="D337" i="3"/>
  <c r="G342" i="4" l="1"/>
  <c r="F342" i="4"/>
  <c r="E343" i="4" s="1"/>
  <c r="H342" i="4"/>
  <c r="D344" i="11"/>
  <c r="E343" i="11"/>
  <c r="F344" i="11" s="1"/>
  <c r="G344" i="11" s="1"/>
  <c r="H344" i="11" s="1"/>
  <c r="E337" i="3"/>
  <c r="F338" i="3" s="1"/>
  <c r="G338" i="3" s="1"/>
  <c r="H338" i="3" s="1"/>
  <c r="D340" i="2"/>
  <c r="E341" i="2" s="1"/>
  <c r="F340" i="2"/>
  <c r="G340" i="2" s="1"/>
  <c r="I339" i="4"/>
  <c r="J339" i="4" s="1"/>
  <c r="D338" i="3"/>
  <c r="G343" i="4" l="1"/>
  <c r="F343" i="4"/>
  <c r="E344" i="4" s="1"/>
  <c r="H343" i="4"/>
  <c r="D345" i="11"/>
  <c r="E344" i="11"/>
  <c r="F345" i="11" s="1"/>
  <c r="G345" i="11" s="1"/>
  <c r="H345" i="11" s="1"/>
  <c r="E338" i="3"/>
  <c r="F339" i="3" s="1"/>
  <c r="D341" i="2"/>
  <c r="E342" i="2" s="1"/>
  <c r="F341" i="2"/>
  <c r="G341" i="2" s="1"/>
  <c r="I340" i="4"/>
  <c r="J340" i="4" s="1"/>
  <c r="D339" i="3"/>
  <c r="G344" i="4" l="1"/>
  <c r="F344" i="4"/>
  <c r="E345" i="4" s="1"/>
  <c r="H344" i="4"/>
  <c r="D346" i="11"/>
  <c r="E345" i="11"/>
  <c r="F346" i="11" s="1"/>
  <c r="G346" i="11" s="1"/>
  <c r="H346" i="11" s="1"/>
  <c r="E339" i="3"/>
  <c r="G339" i="3"/>
  <c r="H339" i="3" s="1"/>
  <c r="D342" i="2"/>
  <c r="E343" i="2" s="1"/>
  <c r="F342" i="2"/>
  <c r="G342" i="2" s="1"/>
  <c r="I341" i="4"/>
  <c r="J341" i="4" s="1"/>
  <c r="D340" i="3"/>
  <c r="G345" i="4" l="1"/>
  <c r="F345" i="4"/>
  <c r="E346" i="4" s="1"/>
  <c r="H345" i="4"/>
  <c r="D347" i="11"/>
  <c r="E346" i="11"/>
  <c r="F347" i="11" s="1"/>
  <c r="G347" i="11" s="1"/>
  <c r="H347" i="11" s="1"/>
  <c r="E340" i="3"/>
  <c r="F341" i="3" s="1"/>
  <c r="G341" i="3" s="1"/>
  <c r="H341" i="3" s="1"/>
  <c r="F340" i="3"/>
  <c r="G340" i="3"/>
  <c r="H340" i="3" s="1"/>
  <c r="D343" i="2"/>
  <c r="E344" i="2" s="1"/>
  <c r="F343" i="2"/>
  <c r="G343" i="2" s="1"/>
  <c r="I342" i="4"/>
  <c r="J342" i="4" s="1"/>
  <c r="D341" i="3"/>
  <c r="G346" i="4" l="1"/>
  <c r="F346" i="4"/>
  <c r="E347" i="4" s="1"/>
  <c r="H346" i="4"/>
  <c r="D348" i="11"/>
  <c r="E347" i="11"/>
  <c r="F348" i="11" s="1"/>
  <c r="G348" i="11" s="1"/>
  <c r="H348" i="11" s="1"/>
  <c r="E341" i="3"/>
  <c r="F342" i="3" s="1"/>
  <c r="D344" i="2"/>
  <c r="E345" i="2" s="1"/>
  <c r="F344" i="2"/>
  <c r="G344" i="2" s="1"/>
  <c r="I343" i="4"/>
  <c r="J343" i="4" s="1"/>
  <c r="D342" i="3"/>
  <c r="G347" i="4" l="1"/>
  <c r="F347" i="4"/>
  <c r="E348" i="4" s="1"/>
  <c r="H347" i="4"/>
  <c r="D349" i="11"/>
  <c r="E348" i="11"/>
  <c r="F349" i="11" s="1"/>
  <c r="G349" i="11" s="1"/>
  <c r="H349" i="11" s="1"/>
  <c r="E342" i="3"/>
  <c r="G342" i="3"/>
  <c r="H342" i="3" s="1"/>
  <c r="D345" i="2"/>
  <c r="E346" i="2" s="1"/>
  <c r="F345" i="2"/>
  <c r="G345" i="2" s="1"/>
  <c r="I344" i="4"/>
  <c r="J344" i="4" s="1"/>
  <c r="D343" i="3"/>
  <c r="H348" i="4" l="1"/>
  <c r="G348" i="4"/>
  <c r="F348" i="4"/>
  <c r="E349" i="4" s="1"/>
  <c r="D350" i="11"/>
  <c r="E349" i="11"/>
  <c r="F350" i="11" s="1"/>
  <c r="G350" i="11" s="1"/>
  <c r="H350" i="11" s="1"/>
  <c r="E343" i="3"/>
  <c r="F344" i="3" s="1"/>
  <c r="G344" i="3" s="1"/>
  <c r="H344" i="3" s="1"/>
  <c r="F343" i="3"/>
  <c r="G343" i="3" s="1"/>
  <c r="H343" i="3" s="1"/>
  <c r="D346" i="2"/>
  <c r="E347" i="2" s="1"/>
  <c r="F346" i="2"/>
  <c r="G346" i="2" s="1"/>
  <c r="I345" i="4"/>
  <c r="J345" i="4" s="1"/>
  <c r="D344" i="3"/>
  <c r="H349" i="4" l="1"/>
  <c r="G349" i="4"/>
  <c r="F349" i="4"/>
  <c r="E350" i="4" s="1"/>
  <c r="D351" i="11"/>
  <c r="E350" i="11"/>
  <c r="F351" i="11" s="1"/>
  <c r="G351" i="11" s="1"/>
  <c r="H351" i="11" s="1"/>
  <c r="E344" i="3"/>
  <c r="F345" i="3" s="1"/>
  <c r="G345" i="3" s="1"/>
  <c r="H345" i="3" s="1"/>
  <c r="D347" i="2"/>
  <c r="E348" i="2" s="1"/>
  <c r="F347" i="2"/>
  <c r="G347" i="2" s="1"/>
  <c r="I346" i="4"/>
  <c r="J346" i="4" s="1"/>
  <c r="D345" i="3"/>
  <c r="G350" i="4" l="1"/>
  <c r="F350" i="4"/>
  <c r="E351" i="4" s="1"/>
  <c r="H350" i="4"/>
  <c r="D352" i="11"/>
  <c r="E351" i="11"/>
  <c r="F352" i="11" s="1"/>
  <c r="G352" i="11" s="1"/>
  <c r="H352" i="11" s="1"/>
  <c r="E345" i="3"/>
  <c r="F346" i="3" s="1"/>
  <c r="D348" i="2"/>
  <c r="E349" i="2" s="1"/>
  <c r="F348" i="2"/>
  <c r="G348" i="2" s="1"/>
  <c r="I347" i="4"/>
  <c r="J347" i="4" s="1"/>
  <c r="D346" i="3"/>
  <c r="H351" i="4" l="1"/>
  <c r="G351" i="4"/>
  <c r="F351" i="4"/>
  <c r="E352" i="4" s="1"/>
  <c r="D353" i="11"/>
  <c r="E352" i="11"/>
  <c r="F353" i="11" s="1"/>
  <c r="G353" i="11" s="1"/>
  <c r="H353" i="11" s="1"/>
  <c r="E346" i="3"/>
  <c r="G346" i="3"/>
  <c r="H346" i="3" s="1"/>
  <c r="D349" i="2"/>
  <c r="E350" i="2" s="1"/>
  <c r="F349" i="2"/>
  <c r="G349" i="2" s="1"/>
  <c r="I348" i="4"/>
  <c r="J348" i="4" s="1"/>
  <c r="D347" i="3"/>
  <c r="G352" i="4" l="1"/>
  <c r="F352" i="4"/>
  <c r="E353" i="4" s="1"/>
  <c r="H352" i="4"/>
  <c r="D354" i="11"/>
  <c r="E353" i="11"/>
  <c r="F354" i="11" s="1"/>
  <c r="G354" i="11" s="1"/>
  <c r="H354" i="11" s="1"/>
  <c r="E347" i="3"/>
  <c r="F348" i="3" s="1"/>
  <c r="G348" i="3" s="1"/>
  <c r="H348" i="3" s="1"/>
  <c r="F347" i="3"/>
  <c r="G347" i="3" s="1"/>
  <c r="H347" i="3" s="1"/>
  <c r="D350" i="2"/>
  <c r="E351" i="2" s="1"/>
  <c r="F350" i="2"/>
  <c r="G350" i="2" s="1"/>
  <c r="I349" i="4"/>
  <c r="J349" i="4" s="1"/>
  <c r="D348" i="3"/>
  <c r="H353" i="4" l="1"/>
  <c r="G353" i="4"/>
  <c r="F353" i="4"/>
  <c r="E354" i="4" s="1"/>
  <c r="D355" i="11"/>
  <c r="E354" i="11"/>
  <c r="F355" i="11" s="1"/>
  <c r="G355" i="11" s="1"/>
  <c r="H355" i="11" s="1"/>
  <c r="E348" i="3"/>
  <c r="F349" i="3" s="1"/>
  <c r="D351" i="2"/>
  <c r="E352" i="2" s="1"/>
  <c r="F351" i="2"/>
  <c r="G351" i="2" s="1"/>
  <c r="I350" i="4"/>
  <c r="J350" i="4" s="1"/>
  <c r="D349" i="3"/>
  <c r="H354" i="4" l="1"/>
  <c r="G354" i="4"/>
  <c r="F354" i="4"/>
  <c r="E355" i="4" s="1"/>
  <c r="D356" i="11"/>
  <c r="E355" i="11"/>
  <c r="F356" i="11" s="1"/>
  <c r="G356" i="11" s="1"/>
  <c r="H356" i="11" s="1"/>
  <c r="E349" i="3"/>
  <c r="F350" i="3" s="1"/>
  <c r="G349" i="3"/>
  <c r="H349" i="3" s="1"/>
  <c r="D352" i="2"/>
  <c r="E353" i="2" s="1"/>
  <c r="F352" i="2"/>
  <c r="G352" i="2" s="1"/>
  <c r="I351" i="4"/>
  <c r="J351" i="4" s="1"/>
  <c r="D350" i="3"/>
  <c r="H355" i="4" l="1"/>
  <c r="G355" i="4"/>
  <c r="F355" i="4"/>
  <c r="E356" i="4" s="1"/>
  <c r="D357" i="11"/>
  <c r="E356" i="11"/>
  <c r="F357" i="11" s="1"/>
  <c r="G357" i="11" s="1"/>
  <c r="H357" i="11" s="1"/>
  <c r="E350" i="3"/>
  <c r="G350" i="3"/>
  <c r="H350" i="3" s="1"/>
  <c r="D353" i="2"/>
  <c r="E354" i="2" s="1"/>
  <c r="F353" i="2"/>
  <c r="G353" i="2" s="1"/>
  <c r="I352" i="4"/>
  <c r="J352" i="4" s="1"/>
  <c r="D351" i="3"/>
  <c r="G356" i="4" l="1"/>
  <c r="F356" i="4"/>
  <c r="E357" i="4" s="1"/>
  <c r="H356" i="4"/>
  <c r="D358" i="11"/>
  <c r="E357" i="11"/>
  <c r="F358" i="11"/>
  <c r="G358" i="11" s="1"/>
  <c r="H358" i="11" s="1"/>
  <c r="E351" i="3"/>
  <c r="F352" i="3" s="1"/>
  <c r="G352" i="3" s="1"/>
  <c r="H352" i="3" s="1"/>
  <c r="F351" i="3"/>
  <c r="G351" i="3" s="1"/>
  <c r="H351" i="3" s="1"/>
  <c r="D354" i="2"/>
  <c r="E355" i="2" s="1"/>
  <c r="F354" i="2"/>
  <c r="G354" i="2" s="1"/>
  <c r="I353" i="4"/>
  <c r="J353" i="4" s="1"/>
  <c r="D352" i="3"/>
  <c r="H357" i="4" l="1"/>
  <c r="G357" i="4"/>
  <c r="F357" i="4"/>
  <c r="E358" i="4" s="1"/>
  <c r="D359" i="11"/>
  <c r="E358" i="11"/>
  <c r="F359" i="11" s="1"/>
  <c r="G359" i="11" s="1"/>
  <c r="H359" i="11" s="1"/>
  <c r="E352" i="3"/>
  <c r="F353" i="3" s="1"/>
  <c r="D355" i="2"/>
  <c r="E356" i="2" s="1"/>
  <c r="F355" i="2"/>
  <c r="G355" i="2" s="1"/>
  <c r="I354" i="4"/>
  <c r="J354" i="4" s="1"/>
  <c r="D353" i="3"/>
  <c r="G358" i="4" l="1"/>
  <c r="F358" i="4"/>
  <c r="E359" i="4" s="1"/>
  <c r="H358" i="4"/>
  <c r="D360" i="11"/>
  <c r="E359" i="11"/>
  <c r="F360" i="11"/>
  <c r="G360" i="11" s="1"/>
  <c r="H360" i="11" s="1"/>
  <c r="E353" i="3"/>
  <c r="G353" i="3"/>
  <c r="H353" i="3" s="1"/>
  <c r="D356" i="2"/>
  <c r="E357" i="2" s="1"/>
  <c r="F356" i="2"/>
  <c r="G356" i="2" s="1"/>
  <c r="I355" i="4"/>
  <c r="J355" i="4" s="1"/>
  <c r="D354" i="3"/>
  <c r="G359" i="4" l="1"/>
  <c r="F359" i="4"/>
  <c r="E360" i="4" s="1"/>
  <c r="H359" i="4"/>
  <c r="D361" i="11"/>
  <c r="E360" i="11"/>
  <c r="F361" i="11" s="1"/>
  <c r="G361" i="11" s="1"/>
  <c r="H361" i="11" s="1"/>
  <c r="E354" i="3"/>
  <c r="F355" i="3" s="1"/>
  <c r="G355" i="3" s="1"/>
  <c r="H355" i="3" s="1"/>
  <c r="F354" i="3"/>
  <c r="G354" i="3"/>
  <c r="H354" i="3" s="1"/>
  <c r="D357" i="2"/>
  <c r="E358" i="2" s="1"/>
  <c r="F357" i="2"/>
  <c r="G357" i="2" s="1"/>
  <c r="I356" i="4"/>
  <c r="J356" i="4" s="1"/>
  <c r="D355" i="3"/>
  <c r="G360" i="4" l="1"/>
  <c r="F360" i="4"/>
  <c r="E361" i="4" s="1"/>
  <c r="H360" i="4"/>
  <c r="D362" i="11"/>
  <c r="E361" i="11"/>
  <c r="F362" i="11" s="1"/>
  <c r="G362" i="11" s="1"/>
  <c r="H362" i="11" s="1"/>
  <c r="E355" i="3"/>
  <c r="F356" i="3" s="1"/>
  <c r="D358" i="2"/>
  <c r="E359" i="2" s="1"/>
  <c r="F358" i="2"/>
  <c r="G358" i="2" s="1"/>
  <c r="I357" i="4"/>
  <c r="J357" i="4" s="1"/>
  <c r="D356" i="3"/>
  <c r="G361" i="4" l="1"/>
  <c r="F361" i="4"/>
  <c r="E362" i="4" s="1"/>
  <c r="H361" i="4"/>
  <c r="D363" i="11"/>
  <c r="E362" i="11"/>
  <c r="F363" i="11" s="1"/>
  <c r="G363" i="11" s="1"/>
  <c r="H363" i="11" s="1"/>
  <c r="E356" i="3"/>
  <c r="G356" i="3"/>
  <c r="H356" i="3" s="1"/>
  <c r="D359" i="2"/>
  <c r="E360" i="2" s="1"/>
  <c r="F359" i="2"/>
  <c r="G359" i="2" s="1"/>
  <c r="I358" i="4"/>
  <c r="J358" i="4" s="1"/>
  <c r="D357" i="3"/>
  <c r="G362" i="4" l="1"/>
  <c r="F362" i="4"/>
  <c r="E363" i="4" s="1"/>
  <c r="H362" i="4"/>
  <c r="D364" i="11"/>
  <c r="E363" i="11"/>
  <c r="F364" i="11"/>
  <c r="G364" i="11" s="1"/>
  <c r="H364" i="11" s="1"/>
  <c r="E357" i="3"/>
  <c r="F358" i="3" s="1"/>
  <c r="G358" i="3" s="1"/>
  <c r="H358" i="3" s="1"/>
  <c r="F357" i="3"/>
  <c r="G357" i="3"/>
  <c r="H357" i="3" s="1"/>
  <c r="D360" i="2"/>
  <c r="E361" i="2" s="1"/>
  <c r="F360" i="2"/>
  <c r="G360" i="2" s="1"/>
  <c r="I359" i="4"/>
  <c r="J359" i="4" s="1"/>
  <c r="D358" i="3"/>
  <c r="G363" i="4" l="1"/>
  <c r="F363" i="4"/>
  <c r="E364" i="4" s="1"/>
  <c r="H363" i="4"/>
  <c r="D365" i="11"/>
  <c r="E364" i="11"/>
  <c r="F365" i="11" s="1"/>
  <c r="G365" i="11" s="1"/>
  <c r="H365" i="11" s="1"/>
  <c r="E358" i="3"/>
  <c r="F359" i="3" s="1"/>
  <c r="D361" i="2"/>
  <c r="E362" i="2" s="1"/>
  <c r="F361" i="2"/>
  <c r="G361" i="2" s="1"/>
  <c r="I360" i="4"/>
  <c r="J360" i="4" s="1"/>
  <c r="D359" i="3"/>
  <c r="H364" i="4" l="1"/>
  <c r="G364" i="4"/>
  <c r="F364" i="4"/>
  <c r="E365" i="4" s="1"/>
  <c r="D366" i="11"/>
  <c r="E365" i="11"/>
  <c r="F366" i="11" s="1"/>
  <c r="G366" i="11" s="1"/>
  <c r="H366" i="11" s="1"/>
  <c r="E359" i="3"/>
  <c r="F360" i="3" s="1"/>
  <c r="G359" i="3"/>
  <c r="H359" i="3" s="1"/>
  <c r="D362" i="2"/>
  <c r="E363" i="2" s="1"/>
  <c r="F362" i="2"/>
  <c r="G362" i="2" s="1"/>
  <c r="I361" i="4"/>
  <c r="J361" i="4" s="1"/>
  <c r="D360" i="3"/>
  <c r="G365" i="4" l="1"/>
  <c r="F365" i="4"/>
  <c r="E366" i="4" s="1"/>
  <c r="H365" i="4"/>
  <c r="D367" i="11"/>
  <c r="E366" i="11"/>
  <c r="F367" i="11" s="1"/>
  <c r="G367" i="11" s="1"/>
  <c r="H367" i="11" s="1"/>
  <c r="E360" i="3"/>
  <c r="F361" i="3" s="1"/>
  <c r="G360" i="3"/>
  <c r="H360" i="3" s="1"/>
  <c r="D363" i="2"/>
  <c r="E364" i="2" s="1"/>
  <c r="F363" i="2"/>
  <c r="G363" i="2" s="1"/>
  <c r="I362" i="4"/>
  <c r="J362" i="4" s="1"/>
  <c r="D361" i="3"/>
  <c r="G366" i="4" l="1"/>
  <c r="F366" i="4"/>
  <c r="E367" i="4" s="1"/>
  <c r="H366" i="4"/>
  <c r="D368" i="11"/>
  <c r="E367" i="11"/>
  <c r="F368" i="11"/>
  <c r="G368" i="11" s="1"/>
  <c r="H368" i="11" s="1"/>
  <c r="E361" i="3"/>
  <c r="F362" i="3" s="1"/>
  <c r="G362" i="3" s="1"/>
  <c r="H362" i="3" s="1"/>
  <c r="G361" i="3"/>
  <c r="H361" i="3" s="1"/>
  <c r="D364" i="2"/>
  <c r="E365" i="2" s="1"/>
  <c r="F364" i="2"/>
  <c r="G364" i="2" s="1"/>
  <c r="I363" i="4"/>
  <c r="J363" i="4" s="1"/>
  <c r="D362" i="3"/>
  <c r="G367" i="4" l="1"/>
  <c r="F367" i="4"/>
  <c r="E368" i="4" s="1"/>
  <c r="H367" i="4"/>
  <c r="D369" i="11"/>
  <c r="E368" i="11"/>
  <c r="F369" i="11" s="1"/>
  <c r="G369" i="11" s="1"/>
  <c r="H369" i="11" s="1"/>
  <c r="E362" i="3"/>
  <c r="F363" i="3" s="1"/>
  <c r="D365" i="2"/>
  <c r="E366" i="2" s="1"/>
  <c r="F365" i="2"/>
  <c r="G365" i="2" s="1"/>
  <c r="I364" i="4"/>
  <c r="J364" i="4" s="1"/>
  <c r="D363" i="3"/>
  <c r="G368" i="4" l="1"/>
  <c r="F368" i="4"/>
  <c r="E369" i="4" s="1"/>
  <c r="H368" i="4"/>
  <c r="D370" i="11"/>
  <c r="E369" i="11"/>
  <c r="F370" i="11" s="1"/>
  <c r="G370" i="11" s="1"/>
  <c r="H370" i="11" s="1"/>
  <c r="E363" i="3"/>
  <c r="F364" i="3" s="1"/>
  <c r="G363" i="3"/>
  <c r="H363" i="3" s="1"/>
  <c r="D366" i="2"/>
  <c r="E367" i="2" s="1"/>
  <c r="F366" i="2"/>
  <c r="G366" i="2" s="1"/>
  <c r="I365" i="4"/>
  <c r="J365" i="4" s="1"/>
  <c r="D364" i="3"/>
  <c r="G369" i="4" l="1"/>
  <c r="F369" i="4"/>
  <c r="E370" i="4" s="1"/>
  <c r="H369" i="4"/>
  <c r="D371" i="11"/>
  <c r="E370" i="11"/>
  <c r="F371" i="11" s="1"/>
  <c r="G371" i="11" s="1"/>
  <c r="H371" i="11" s="1"/>
  <c r="E364" i="3"/>
  <c r="F365" i="3" s="1"/>
  <c r="G364" i="3"/>
  <c r="H364" i="3" s="1"/>
  <c r="D367" i="2"/>
  <c r="E368" i="2" s="1"/>
  <c r="F367" i="2"/>
  <c r="G367" i="2" s="1"/>
  <c r="I366" i="4"/>
  <c r="J366" i="4" s="1"/>
  <c r="D365" i="3"/>
  <c r="G370" i="4" l="1"/>
  <c r="F370" i="4"/>
  <c r="E371" i="4" s="1"/>
  <c r="H370" i="4"/>
  <c r="D372" i="11"/>
  <c r="E371" i="11"/>
  <c r="F372" i="11"/>
  <c r="G372" i="11" s="1"/>
  <c r="H372" i="11" s="1"/>
  <c r="E365" i="3"/>
  <c r="F366" i="3" s="1"/>
  <c r="G365" i="3"/>
  <c r="H365" i="3" s="1"/>
  <c r="D368" i="2"/>
  <c r="E369" i="2" s="1"/>
  <c r="F368" i="2"/>
  <c r="G368" i="2" s="1"/>
  <c r="I367" i="4"/>
  <c r="J367" i="4" s="1"/>
  <c r="D366" i="3"/>
  <c r="G371" i="4" l="1"/>
  <c r="F371" i="4"/>
  <c r="E372" i="4" s="1"/>
  <c r="H371" i="4"/>
  <c r="D373" i="11"/>
  <c r="E372" i="11"/>
  <c r="F373" i="11" s="1"/>
  <c r="G373" i="11" s="1"/>
  <c r="H373" i="11" s="1"/>
  <c r="E366" i="3"/>
  <c r="F367" i="3" s="1"/>
  <c r="G366" i="3"/>
  <c r="H366" i="3" s="1"/>
  <c r="D369" i="2"/>
  <c r="E370" i="2" s="1"/>
  <c r="F369" i="2"/>
  <c r="G369" i="2" s="1"/>
  <c r="I368" i="4"/>
  <c r="J368" i="4" s="1"/>
  <c r="D367" i="3"/>
  <c r="G372" i="4" l="1"/>
  <c r="F372" i="4"/>
  <c r="E373" i="4" s="1"/>
  <c r="H372" i="4"/>
  <c r="D374" i="11"/>
  <c r="E373" i="11"/>
  <c r="F374" i="11" s="1"/>
  <c r="G374" i="11" s="1"/>
  <c r="H374" i="11" s="1"/>
  <c r="E367" i="3"/>
  <c r="F368" i="3" s="1"/>
  <c r="G367" i="3"/>
  <c r="H367" i="3" s="1"/>
  <c r="D370" i="2"/>
  <c r="E371" i="2" s="1"/>
  <c r="F370" i="2"/>
  <c r="G370" i="2" s="1"/>
  <c r="I369" i="4"/>
  <c r="J369" i="4" s="1"/>
  <c r="D368" i="3"/>
  <c r="H373" i="4" l="1"/>
  <c r="G373" i="4"/>
  <c r="F373" i="4"/>
  <c r="E374" i="4" s="1"/>
  <c r="D375" i="11"/>
  <c r="E374" i="11"/>
  <c r="F375" i="11"/>
  <c r="G375" i="11" s="1"/>
  <c r="H375" i="11" s="1"/>
  <c r="E368" i="3"/>
  <c r="F369" i="3" s="1"/>
  <c r="G368" i="3"/>
  <c r="H368" i="3" s="1"/>
  <c r="D371" i="2"/>
  <c r="E372" i="2" s="1"/>
  <c r="F371" i="2"/>
  <c r="G371" i="2" s="1"/>
  <c r="I370" i="4"/>
  <c r="J370" i="4" s="1"/>
  <c r="D369" i="3"/>
  <c r="G374" i="4" l="1"/>
  <c r="F374" i="4"/>
  <c r="E375" i="4" s="1"/>
  <c r="H374" i="4"/>
  <c r="E375" i="11"/>
  <c r="F376" i="11" s="1"/>
  <c r="G376" i="11" s="1"/>
  <c r="H376" i="11" s="1"/>
  <c r="D376" i="11"/>
  <c r="E369" i="3"/>
  <c r="F370" i="3" s="1"/>
  <c r="G369" i="3"/>
  <c r="H369" i="3" s="1"/>
  <c r="D372" i="2"/>
  <c r="E373" i="2" s="1"/>
  <c r="F372" i="2"/>
  <c r="G372" i="2" s="1"/>
  <c r="I371" i="4"/>
  <c r="J371" i="4" s="1"/>
  <c r="D370" i="3"/>
  <c r="G375" i="4" l="1"/>
  <c r="F375" i="4"/>
  <c r="E376" i="4" s="1"/>
  <c r="H375" i="4"/>
  <c r="D377" i="11"/>
  <c r="E376" i="11"/>
  <c r="F377" i="11"/>
  <c r="G377" i="11" s="1"/>
  <c r="H377" i="11" s="1"/>
  <c r="E370" i="3"/>
  <c r="F371" i="3" s="1"/>
  <c r="G370" i="3"/>
  <c r="H370" i="3" s="1"/>
  <c r="D373" i="2"/>
  <c r="E374" i="2" s="1"/>
  <c r="F373" i="2"/>
  <c r="G373" i="2" s="1"/>
  <c r="I372" i="4"/>
  <c r="J372" i="4" s="1"/>
  <c r="D371" i="3"/>
  <c r="G376" i="4" l="1"/>
  <c r="F376" i="4"/>
  <c r="E377" i="4" s="1"/>
  <c r="H376" i="4"/>
  <c r="D378" i="11"/>
  <c r="E377" i="11"/>
  <c r="F378" i="11" s="1"/>
  <c r="G378" i="11" s="1"/>
  <c r="H378" i="11" s="1"/>
  <c r="E371" i="3"/>
  <c r="F372" i="3" s="1"/>
  <c r="G371" i="3"/>
  <c r="H371" i="3" s="1"/>
  <c r="D374" i="2"/>
  <c r="E375" i="2" s="1"/>
  <c r="F374" i="2"/>
  <c r="G374" i="2" s="1"/>
  <c r="I373" i="4"/>
  <c r="J373" i="4" s="1"/>
  <c r="D372" i="3"/>
  <c r="H377" i="4" l="1"/>
  <c r="G377" i="4"/>
  <c r="F377" i="4"/>
  <c r="E378" i="4" s="1"/>
  <c r="D379" i="11"/>
  <c r="E378" i="11"/>
  <c r="F379" i="11"/>
  <c r="G379" i="11" s="1"/>
  <c r="H379" i="11" s="1"/>
  <c r="E372" i="3"/>
  <c r="F373" i="3" s="1"/>
  <c r="G373" i="3" s="1"/>
  <c r="H373" i="3" s="1"/>
  <c r="G372" i="3"/>
  <c r="H372" i="3" s="1"/>
  <c r="D375" i="2"/>
  <c r="E376" i="2" s="1"/>
  <c r="F375" i="2"/>
  <c r="G375" i="2" s="1"/>
  <c r="I374" i="4"/>
  <c r="J374" i="4" s="1"/>
  <c r="D373" i="3"/>
  <c r="G378" i="4" l="1"/>
  <c r="F378" i="4"/>
  <c r="E379" i="4" s="1"/>
  <c r="H378" i="4"/>
  <c r="E379" i="11"/>
  <c r="F380" i="11" s="1"/>
  <c r="G380" i="11" s="1"/>
  <c r="H380" i="11" s="1"/>
  <c r="D380" i="11"/>
  <c r="E373" i="3"/>
  <c r="F374" i="3" s="1"/>
  <c r="D376" i="2"/>
  <c r="E377" i="2" s="1"/>
  <c r="F376" i="2"/>
  <c r="G376" i="2" s="1"/>
  <c r="I375" i="4"/>
  <c r="J375" i="4" s="1"/>
  <c r="D374" i="3"/>
  <c r="H379" i="4" l="1"/>
  <c r="G379" i="4"/>
  <c r="F379" i="4"/>
  <c r="E380" i="4" s="1"/>
  <c r="D381" i="11"/>
  <c r="E380" i="11"/>
  <c r="F381" i="11" s="1"/>
  <c r="G381" i="11" s="1"/>
  <c r="H381" i="11" s="1"/>
  <c r="E374" i="3"/>
  <c r="F375" i="3" s="1"/>
  <c r="G374" i="3"/>
  <c r="H374" i="3" s="1"/>
  <c r="D377" i="2"/>
  <c r="E378" i="2" s="1"/>
  <c r="F377" i="2"/>
  <c r="G377" i="2" s="1"/>
  <c r="I376" i="4"/>
  <c r="J376" i="4" s="1"/>
  <c r="D375" i="3"/>
  <c r="G380" i="4" l="1"/>
  <c r="F380" i="4"/>
  <c r="E381" i="4" s="1"/>
  <c r="H380" i="4"/>
  <c r="D382" i="11"/>
  <c r="E381" i="11"/>
  <c r="F382" i="11" s="1"/>
  <c r="G382" i="11" s="1"/>
  <c r="H382" i="11" s="1"/>
  <c r="E375" i="3"/>
  <c r="F376" i="3" s="1"/>
  <c r="G376" i="3" s="1"/>
  <c r="H376" i="3" s="1"/>
  <c r="G375" i="3"/>
  <c r="H375" i="3" s="1"/>
  <c r="D378" i="2"/>
  <c r="E379" i="2" s="1"/>
  <c r="F378" i="2"/>
  <c r="G378" i="2" s="1"/>
  <c r="I377" i="4"/>
  <c r="J377" i="4" s="1"/>
  <c r="D376" i="3"/>
  <c r="G381" i="4" l="1"/>
  <c r="F381" i="4"/>
  <c r="E382" i="4" s="1"/>
  <c r="H381" i="4"/>
  <c r="D383" i="11"/>
  <c r="E382" i="11"/>
  <c r="F383" i="11" s="1"/>
  <c r="G383" i="11" s="1"/>
  <c r="H383" i="11" s="1"/>
  <c r="E376" i="3"/>
  <c r="D379" i="2"/>
  <c r="E380" i="2" s="1"/>
  <c r="F379" i="2"/>
  <c r="G379" i="2" s="1"/>
  <c r="I378" i="4"/>
  <c r="J378" i="4" s="1"/>
  <c r="D377" i="3"/>
  <c r="G382" i="4" l="1"/>
  <c r="F382" i="4"/>
  <c r="E383" i="4" s="1"/>
  <c r="H382" i="4"/>
  <c r="E383" i="11"/>
  <c r="F384" i="11" s="1"/>
  <c r="G384" i="11" s="1"/>
  <c r="H384" i="11" s="1"/>
  <c r="D384" i="11"/>
  <c r="F377" i="3"/>
  <c r="G377" i="3" s="1"/>
  <c r="H377" i="3" s="1"/>
  <c r="E377" i="3"/>
  <c r="F378" i="3" s="1"/>
  <c r="G378" i="3" s="1"/>
  <c r="H378" i="3" s="1"/>
  <c r="D380" i="2"/>
  <c r="E381" i="2" s="1"/>
  <c r="F380" i="2"/>
  <c r="G380" i="2" s="1"/>
  <c r="I379" i="4"/>
  <c r="J379" i="4" s="1"/>
  <c r="D378" i="3"/>
  <c r="G383" i="4" l="1"/>
  <c r="F383" i="4"/>
  <c r="E384" i="4" s="1"/>
  <c r="H383" i="4"/>
  <c r="D385" i="11"/>
  <c r="E384" i="11"/>
  <c r="F385" i="11" s="1"/>
  <c r="G385" i="11" s="1"/>
  <c r="H385" i="11" s="1"/>
  <c r="E378" i="3"/>
  <c r="F379" i="3" s="1"/>
  <c r="D381" i="2"/>
  <c r="E382" i="2" s="1"/>
  <c r="F381" i="2"/>
  <c r="G381" i="2" s="1"/>
  <c r="I380" i="4"/>
  <c r="J380" i="4" s="1"/>
  <c r="D379" i="3"/>
  <c r="G384" i="4" l="1"/>
  <c r="F384" i="4"/>
  <c r="E385" i="4" s="1"/>
  <c r="H384" i="4"/>
  <c r="D386" i="11"/>
  <c r="E385" i="11"/>
  <c r="F386" i="11" s="1"/>
  <c r="G386" i="11" s="1"/>
  <c r="H386" i="11" s="1"/>
  <c r="E379" i="3"/>
  <c r="F380" i="3" s="1"/>
  <c r="G380" i="3" s="1"/>
  <c r="H380" i="3" s="1"/>
  <c r="G379" i="3"/>
  <c r="H379" i="3" s="1"/>
  <c r="D382" i="2"/>
  <c r="E383" i="2" s="1"/>
  <c r="F382" i="2"/>
  <c r="G382" i="2" s="1"/>
  <c r="I381" i="4"/>
  <c r="J381" i="4" s="1"/>
  <c r="D380" i="3"/>
  <c r="G385" i="4" l="1"/>
  <c r="F385" i="4"/>
  <c r="E386" i="4" s="1"/>
  <c r="H385" i="4"/>
  <c r="D387" i="11"/>
  <c r="E386" i="11"/>
  <c r="F387" i="11" s="1"/>
  <c r="G387" i="11" s="1"/>
  <c r="H387" i="11" s="1"/>
  <c r="E380" i="3"/>
  <c r="F381" i="3" s="1"/>
  <c r="G381" i="3" s="1"/>
  <c r="H381" i="3" s="1"/>
  <c r="D383" i="2"/>
  <c r="E384" i="2" s="1"/>
  <c r="F383" i="2"/>
  <c r="G383" i="2" s="1"/>
  <c r="I382" i="4"/>
  <c r="J382" i="4" s="1"/>
  <c r="D381" i="3"/>
  <c r="G386" i="4" l="1"/>
  <c r="F386" i="4"/>
  <c r="E387" i="4" s="1"/>
  <c r="H386" i="4"/>
  <c r="E387" i="11"/>
  <c r="F388" i="11" s="1"/>
  <c r="G388" i="11" s="1"/>
  <c r="H388" i="11" s="1"/>
  <c r="D388" i="11"/>
  <c r="E381" i="3"/>
  <c r="F382" i="3" s="1"/>
  <c r="D384" i="2"/>
  <c r="E385" i="2" s="1"/>
  <c r="F384" i="2"/>
  <c r="G384" i="2" s="1"/>
  <c r="I383" i="4"/>
  <c r="J383" i="4" s="1"/>
  <c r="D382" i="3"/>
  <c r="G387" i="4" l="1"/>
  <c r="F387" i="4"/>
  <c r="E388" i="4" s="1"/>
  <c r="H387" i="4"/>
  <c r="D389" i="11"/>
  <c r="E388" i="11"/>
  <c r="F389" i="11"/>
  <c r="G389" i="11" s="1"/>
  <c r="H389" i="11" s="1"/>
  <c r="E382" i="3"/>
  <c r="F383" i="3" s="1"/>
  <c r="G382" i="3"/>
  <c r="H382" i="3" s="1"/>
  <c r="D385" i="2"/>
  <c r="E386" i="2" s="1"/>
  <c r="F385" i="2"/>
  <c r="G385" i="2" s="1"/>
  <c r="I384" i="4"/>
  <c r="J384" i="4" s="1"/>
  <c r="D383" i="3"/>
  <c r="G388" i="4" l="1"/>
  <c r="F388" i="4"/>
  <c r="E389" i="4" s="1"/>
  <c r="H388" i="4"/>
  <c r="D390" i="11"/>
  <c r="E389" i="11"/>
  <c r="F390" i="11" s="1"/>
  <c r="G390" i="11" s="1"/>
  <c r="H390" i="11" s="1"/>
  <c r="E383" i="3"/>
  <c r="F384" i="3" s="1"/>
  <c r="G383" i="3"/>
  <c r="H383" i="3" s="1"/>
  <c r="D386" i="2"/>
  <c r="E387" i="2" s="1"/>
  <c r="F386" i="2"/>
  <c r="G386" i="2" s="1"/>
  <c r="I385" i="4"/>
  <c r="J385" i="4" s="1"/>
  <c r="D384" i="3"/>
  <c r="G389" i="4" l="1"/>
  <c r="F389" i="4"/>
  <c r="E390" i="4" s="1"/>
  <c r="H389" i="4"/>
  <c r="D391" i="11"/>
  <c r="E390" i="11"/>
  <c r="F391" i="11" s="1"/>
  <c r="G391" i="11" s="1"/>
  <c r="H391" i="11" s="1"/>
  <c r="E384" i="3"/>
  <c r="F385" i="3" s="1"/>
  <c r="G384" i="3"/>
  <c r="H384" i="3" s="1"/>
  <c r="D387" i="2"/>
  <c r="E388" i="2" s="1"/>
  <c r="F387" i="2"/>
  <c r="G387" i="2" s="1"/>
  <c r="I386" i="4"/>
  <c r="J386" i="4" s="1"/>
  <c r="D385" i="3"/>
  <c r="G390" i="4" l="1"/>
  <c r="F390" i="4"/>
  <c r="E391" i="4" s="1"/>
  <c r="H390" i="4"/>
  <c r="E391" i="11"/>
  <c r="F392" i="11" s="1"/>
  <c r="G392" i="11" s="1"/>
  <c r="H392" i="11" s="1"/>
  <c r="D392" i="11"/>
  <c r="E385" i="3"/>
  <c r="F386" i="3" s="1"/>
  <c r="G386" i="3" s="1"/>
  <c r="H386" i="3" s="1"/>
  <c r="G385" i="3"/>
  <c r="H385" i="3" s="1"/>
  <c r="D388" i="2"/>
  <c r="E389" i="2" s="1"/>
  <c r="F388" i="2"/>
  <c r="G388" i="2" s="1"/>
  <c r="I387" i="4"/>
  <c r="J387" i="4" s="1"/>
  <c r="D386" i="3"/>
  <c r="G391" i="4" l="1"/>
  <c r="F391" i="4"/>
  <c r="E392" i="4" s="1"/>
  <c r="H391" i="4"/>
  <c r="D393" i="11"/>
  <c r="E392" i="11"/>
  <c r="F393" i="11"/>
  <c r="G393" i="11" s="1"/>
  <c r="H393" i="11" s="1"/>
  <c r="E386" i="3"/>
  <c r="F387" i="3" s="1"/>
  <c r="D389" i="2"/>
  <c r="E390" i="2" s="1"/>
  <c r="F389" i="2"/>
  <c r="G389" i="2" s="1"/>
  <c r="I388" i="4"/>
  <c r="J388" i="4" s="1"/>
  <c r="D387" i="3"/>
  <c r="G392" i="4" l="1"/>
  <c r="F392" i="4"/>
  <c r="E393" i="4" s="1"/>
  <c r="H392" i="4"/>
  <c r="D394" i="11"/>
  <c r="E393" i="11"/>
  <c r="F394" i="11" s="1"/>
  <c r="G394" i="11" s="1"/>
  <c r="H394" i="11" s="1"/>
  <c r="E387" i="3"/>
  <c r="F388" i="3" s="1"/>
  <c r="G387" i="3"/>
  <c r="H387" i="3" s="1"/>
  <c r="D390" i="2"/>
  <c r="E391" i="2" s="1"/>
  <c r="F390" i="2"/>
  <c r="G390" i="2" s="1"/>
  <c r="I389" i="4"/>
  <c r="J389" i="4" s="1"/>
  <c r="D388" i="3"/>
  <c r="G393" i="4" l="1"/>
  <c r="F393" i="4"/>
  <c r="E394" i="4" s="1"/>
  <c r="H393" i="4"/>
  <c r="D395" i="11"/>
  <c r="E394" i="11"/>
  <c r="F395" i="11" s="1"/>
  <c r="G395" i="11" s="1"/>
  <c r="H395" i="11" s="1"/>
  <c r="E388" i="3"/>
  <c r="F389" i="3" s="1"/>
  <c r="G388" i="3"/>
  <c r="H388" i="3" s="1"/>
  <c r="D391" i="2"/>
  <c r="E392" i="2" s="1"/>
  <c r="F391" i="2"/>
  <c r="G391" i="2" s="1"/>
  <c r="I390" i="4"/>
  <c r="J390" i="4" s="1"/>
  <c r="D389" i="3"/>
  <c r="H394" i="4" l="1"/>
  <c r="G394" i="4"/>
  <c r="F394" i="4"/>
  <c r="E395" i="4" s="1"/>
  <c r="E395" i="11"/>
  <c r="F396" i="11" s="1"/>
  <c r="G396" i="11" s="1"/>
  <c r="H396" i="11" s="1"/>
  <c r="D396" i="11"/>
  <c r="E389" i="3"/>
  <c r="F390" i="3" s="1"/>
  <c r="G389" i="3"/>
  <c r="H389" i="3" s="1"/>
  <c r="D392" i="2"/>
  <c r="E393" i="2" s="1"/>
  <c r="F392" i="2"/>
  <c r="G392" i="2" s="1"/>
  <c r="I391" i="4"/>
  <c r="J391" i="4" s="1"/>
  <c r="D390" i="3"/>
  <c r="G395" i="4" l="1"/>
  <c r="F395" i="4"/>
  <c r="E396" i="4" s="1"/>
  <c r="H395" i="4"/>
  <c r="D397" i="11"/>
  <c r="E396" i="11"/>
  <c r="F397" i="11" s="1"/>
  <c r="G397" i="11" s="1"/>
  <c r="H397" i="11" s="1"/>
  <c r="E390" i="3"/>
  <c r="F391" i="3" s="1"/>
  <c r="G390" i="3"/>
  <c r="H390" i="3" s="1"/>
  <c r="D393" i="2"/>
  <c r="E394" i="2" s="1"/>
  <c r="F393" i="2"/>
  <c r="G393" i="2" s="1"/>
  <c r="I392" i="4"/>
  <c r="J392" i="4" s="1"/>
  <c r="D391" i="3"/>
  <c r="G396" i="4" l="1"/>
  <c r="F396" i="4"/>
  <c r="E397" i="4" s="1"/>
  <c r="H396" i="4"/>
  <c r="D398" i="11"/>
  <c r="E397" i="11"/>
  <c r="F398" i="11" s="1"/>
  <c r="G398" i="11" s="1"/>
  <c r="H398" i="11" s="1"/>
  <c r="E391" i="3"/>
  <c r="F392" i="3" s="1"/>
  <c r="G391" i="3"/>
  <c r="H391" i="3" s="1"/>
  <c r="D394" i="2"/>
  <c r="E395" i="2" s="1"/>
  <c r="F394" i="2"/>
  <c r="G394" i="2" s="1"/>
  <c r="I393" i="4"/>
  <c r="J393" i="4" s="1"/>
  <c r="D392" i="3"/>
  <c r="G397" i="4" l="1"/>
  <c r="F397" i="4"/>
  <c r="E398" i="4" s="1"/>
  <c r="H397" i="4"/>
  <c r="D399" i="11"/>
  <c r="E398" i="11"/>
  <c r="F399" i="11" s="1"/>
  <c r="G399" i="11" s="1"/>
  <c r="H399" i="11" s="1"/>
  <c r="E392" i="3"/>
  <c r="F393" i="3" s="1"/>
  <c r="G392" i="3"/>
  <c r="H392" i="3" s="1"/>
  <c r="D395" i="2"/>
  <c r="E396" i="2" s="1"/>
  <c r="F395" i="2"/>
  <c r="G395" i="2" s="1"/>
  <c r="I394" i="4"/>
  <c r="J394" i="4" s="1"/>
  <c r="D393" i="3"/>
  <c r="G398" i="4" l="1"/>
  <c r="F398" i="4"/>
  <c r="E399" i="4" s="1"/>
  <c r="H398" i="4"/>
  <c r="E399" i="11"/>
  <c r="F400" i="11" s="1"/>
  <c r="G400" i="11" s="1"/>
  <c r="H400" i="11" s="1"/>
  <c r="D400" i="11"/>
  <c r="E393" i="3"/>
  <c r="F394" i="3" s="1"/>
  <c r="G393" i="3"/>
  <c r="H393" i="3" s="1"/>
  <c r="D396" i="2"/>
  <c r="E397" i="2" s="1"/>
  <c r="F396" i="2"/>
  <c r="G396" i="2" s="1"/>
  <c r="I395" i="4"/>
  <c r="J395" i="4" s="1"/>
  <c r="D394" i="3"/>
  <c r="G399" i="4" l="1"/>
  <c r="F399" i="4"/>
  <c r="E400" i="4" s="1"/>
  <c r="H399" i="4"/>
  <c r="D401" i="11"/>
  <c r="E400" i="11"/>
  <c r="F401" i="11" s="1"/>
  <c r="G401" i="11" s="1"/>
  <c r="H401" i="11" s="1"/>
  <c r="E394" i="3"/>
  <c r="F395" i="3" s="1"/>
  <c r="G394" i="3"/>
  <c r="H394" i="3" s="1"/>
  <c r="D397" i="2"/>
  <c r="E398" i="2" s="1"/>
  <c r="F397" i="2"/>
  <c r="G397" i="2" s="1"/>
  <c r="I396" i="4"/>
  <c r="J396" i="4" s="1"/>
  <c r="D395" i="3"/>
  <c r="G400" i="4" l="1"/>
  <c r="F400" i="4"/>
  <c r="E401" i="4" s="1"/>
  <c r="H400" i="4"/>
  <c r="D402" i="11"/>
  <c r="E401" i="11"/>
  <c r="F402" i="11" s="1"/>
  <c r="G402" i="11" s="1"/>
  <c r="H402" i="11" s="1"/>
  <c r="E395" i="3"/>
  <c r="F396" i="3" s="1"/>
  <c r="G395" i="3"/>
  <c r="H395" i="3" s="1"/>
  <c r="D398" i="2"/>
  <c r="E399" i="2" s="1"/>
  <c r="F398" i="2"/>
  <c r="G398" i="2" s="1"/>
  <c r="I397" i="4"/>
  <c r="J397" i="4" s="1"/>
  <c r="D396" i="3"/>
  <c r="G401" i="4" l="1"/>
  <c r="F401" i="4"/>
  <c r="E402" i="4" s="1"/>
  <c r="H401" i="4"/>
  <c r="D403" i="11"/>
  <c r="E402" i="11"/>
  <c r="F403" i="11" s="1"/>
  <c r="G403" i="11" s="1"/>
  <c r="H403" i="11" s="1"/>
  <c r="E396" i="3"/>
  <c r="F397" i="3" s="1"/>
  <c r="G396" i="3"/>
  <c r="H396" i="3" s="1"/>
  <c r="D399" i="2"/>
  <c r="E400" i="2" s="1"/>
  <c r="F399" i="2"/>
  <c r="G399" i="2" s="1"/>
  <c r="I398" i="4"/>
  <c r="J398" i="4" s="1"/>
  <c r="D397" i="3"/>
  <c r="G402" i="4" l="1"/>
  <c r="F402" i="4"/>
  <c r="E403" i="4" s="1"/>
  <c r="H402" i="4"/>
  <c r="E403" i="11"/>
  <c r="F404" i="11" s="1"/>
  <c r="G404" i="11" s="1"/>
  <c r="H404" i="11" s="1"/>
  <c r="D404" i="11"/>
  <c r="E397" i="3"/>
  <c r="F398" i="3" s="1"/>
  <c r="G397" i="3"/>
  <c r="H397" i="3" s="1"/>
  <c r="D400" i="2"/>
  <c r="E401" i="2" s="1"/>
  <c r="F400" i="2"/>
  <c r="G400" i="2" s="1"/>
  <c r="I399" i="4"/>
  <c r="J399" i="4" s="1"/>
  <c r="D398" i="3"/>
  <c r="G403" i="4" l="1"/>
  <c r="F403" i="4"/>
  <c r="E404" i="4" s="1"/>
  <c r="H403" i="4"/>
  <c r="D405" i="11"/>
  <c r="E404" i="11"/>
  <c r="F405" i="11" s="1"/>
  <c r="G405" i="11" s="1"/>
  <c r="H405" i="11" s="1"/>
  <c r="E398" i="3"/>
  <c r="F399" i="3" s="1"/>
  <c r="G399" i="3" s="1"/>
  <c r="H399" i="3" s="1"/>
  <c r="G398" i="3"/>
  <c r="H398" i="3" s="1"/>
  <c r="D401" i="2"/>
  <c r="E402" i="2" s="1"/>
  <c r="F401" i="2"/>
  <c r="G401" i="2" s="1"/>
  <c r="I400" i="4"/>
  <c r="J400" i="4" s="1"/>
  <c r="D399" i="3"/>
  <c r="G404" i="4" l="1"/>
  <c r="F404" i="4"/>
  <c r="E405" i="4" s="1"/>
  <c r="H404" i="4"/>
  <c r="E405" i="11"/>
  <c r="F406" i="11" s="1"/>
  <c r="G406" i="11" s="1"/>
  <c r="H406" i="11" s="1"/>
  <c r="D406" i="11"/>
  <c r="E399" i="3"/>
  <c r="F400" i="3" s="1"/>
  <c r="D402" i="2"/>
  <c r="E403" i="2" s="1"/>
  <c r="F402" i="2"/>
  <c r="G402" i="2" s="1"/>
  <c r="I401" i="4"/>
  <c r="J401" i="4" s="1"/>
  <c r="D400" i="3"/>
  <c r="G405" i="4" l="1"/>
  <c r="F405" i="4"/>
  <c r="E406" i="4" s="1"/>
  <c r="H405" i="4"/>
  <c r="D407" i="11"/>
  <c r="E406" i="11"/>
  <c r="F407" i="11" s="1"/>
  <c r="G407" i="11" s="1"/>
  <c r="H407" i="11" s="1"/>
  <c r="E400" i="3"/>
  <c r="F401" i="3" s="1"/>
  <c r="G400" i="3"/>
  <c r="H400" i="3" s="1"/>
  <c r="D403" i="2"/>
  <c r="E404" i="2" s="1"/>
  <c r="F403" i="2"/>
  <c r="G403" i="2" s="1"/>
  <c r="I402" i="4"/>
  <c r="J402" i="4" s="1"/>
  <c r="D401" i="3"/>
  <c r="G406" i="4" l="1"/>
  <c r="F406" i="4"/>
  <c r="E407" i="4" s="1"/>
  <c r="H406" i="4"/>
  <c r="E407" i="11"/>
  <c r="F408" i="11"/>
  <c r="G408" i="11" s="1"/>
  <c r="H408" i="11" s="1"/>
  <c r="D408" i="11"/>
  <c r="E401" i="3"/>
  <c r="F402" i="3" s="1"/>
  <c r="G401" i="3"/>
  <c r="H401" i="3" s="1"/>
  <c r="D404" i="2"/>
  <c r="E405" i="2" s="1"/>
  <c r="F404" i="2"/>
  <c r="G404" i="2" s="1"/>
  <c r="I403" i="4"/>
  <c r="J403" i="4" s="1"/>
  <c r="D402" i="3"/>
  <c r="G407" i="4" l="1"/>
  <c r="F407" i="4"/>
  <c r="E408" i="4" s="1"/>
  <c r="H407" i="4"/>
  <c r="D409" i="11"/>
  <c r="E408" i="11"/>
  <c r="F409" i="11" s="1"/>
  <c r="G409" i="11" s="1"/>
  <c r="H409" i="11" s="1"/>
  <c r="E402" i="3"/>
  <c r="F403" i="3" s="1"/>
  <c r="G403" i="3" s="1"/>
  <c r="H403" i="3" s="1"/>
  <c r="G402" i="3"/>
  <c r="H402" i="3" s="1"/>
  <c r="D405" i="2"/>
  <c r="E406" i="2" s="1"/>
  <c r="F405" i="2"/>
  <c r="G405" i="2" s="1"/>
  <c r="I404" i="4"/>
  <c r="J404" i="4" s="1"/>
  <c r="D403" i="3"/>
  <c r="G408" i="4" l="1"/>
  <c r="F408" i="4"/>
  <c r="E409" i="4" s="1"/>
  <c r="H408" i="4"/>
  <c r="E409" i="11"/>
  <c r="F410" i="11" s="1"/>
  <c r="G410" i="11" s="1"/>
  <c r="H410" i="11" s="1"/>
  <c r="D410" i="11"/>
  <c r="E403" i="3"/>
  <c r="F404" i="3" s="1"/>
  <c r="D406" i="2"/>
  <c r="E407" i="2" s="1"/>
  <c r="F406" i="2"/>
  <c r="G406" i="2" s="1"/>
  <c r="I405" i="4"/>
  <c r="J405" i="4" s="1"/>
  <c r="D404" i="3"/>
  <c r="G409" i="4" l="1"/>
  <c r="F409" i="4"/>
  <c r="E410" i="4" s="1"/>
  <c r="H409" i="4"/>
  <c r="D411" i="11"/>
  <c r="E410" i="11"/>
  <c r="F411" i="11" s="1"/>
  <c r="G411" i="11" s="1"/>
  <c r="H411" i="11" s="1"/>
  <c r="E404" i="3"/>
  <c r="F405" i="3" s="1"/>
  <c r="G404" i="3"/>
  <c r="H404" i="3" s="1"/>
  <c r="D407" i="2"/>
  <c r="E408" i="2" s="1"/>
  <c r="F407" i="2"/>
  <c r="G407" i="2" s="1"/>
  <c r="I406" i="4"/>
  <c r="J406" i="4" s="1"/>
  <c r="D405" i="3"/>
  <c r="G410" i="4" l="1"/>
  <c r="F410" i="4"/>
  <c r="E411" i="4" s="1"/>
  <c r="H410" i="4"/>
  <c r="E411" i="11"/>
  <c r="F412" i="11" s="1"/>
  <c r="G412" i="11" s="1"/>
  <c r="H412" i="11" s="1"/>
  <c r="D412" i="11"/>
  <c r="E405" i="3"/>
  <c r="F406" i="3" s="1"/>
  <c r="G406" i="3" s="1"/>
  <c r="H406" i="3" s="1"/>
  <c r="G405" i="3"/>
  <c r="H405" i="3" s="1"/>
  <c r="D408" i="2"/>
  <c r="E409" i="2" s="1"/>
  <c r="F408" i="2"/>
  <c r="G408" i="2" s="1"/>
  <c r="I407" i="4"/>
  <c r="J407" i="4" s="1"/>
  <c r="D406" i="3"/>
  <c r="H411" i="4" l="1"/>
  <c r="G411" i="4"/>
  <c r="F411" i="4"/>
  <c r="E412" i="4" s="1"/>
  <c r="D413" i="11"/>
  <c r="E412" i="11"/>
  <c r="F413" i="11" s="1"/>
  <c r="G413" i="11" s="1"/>
  <c r="H413" i="11" s="1"/>
  <c r="E406" i="3"/>
  <c r="F407" i="3" s="1"/>
  <c r="D409" i="2"/>
  <c r="E410" i="2" s="1"/>
  <c r="F409" i="2"/>
  <c r="G409" i="2" s="1"/>
  <c r="I408" i="4"/>
  <c r="J408" i="4" s="1"/>
  <c r="D407" i="3"/>
  <c r="H412" i="4" l="1"/>
  <c r="G412" i="4"/>
  <c r="F412" i="4"/>
  <c r="E413" i="4" s="1"/>
  <c r="E413" i="11"/>
  <c r="F414" i="11" s="1"/>
  <c r="G414" i="11" s="1"/>
  <c r="H414" i="11" s="1"/>
  <c r="D414" i="11"/>
  <c r="E407" i="3"/>
  <c r="G407" i="3"/>
  <c r="H407" i="3" s="1"/>
  <c r="D410" i="2"/>
  <c r="E411" i="2" s="1"/>
  <c r="F410" i="2"/>
  <c r="G410" i="2" s="1"/>
  <c r="I409" i="4"/>
  <c r="J409" i="4" s="1"/>
  <c r="D408" i="3"/>
  <c r="H413" i="4" l="1"/>
  <c r="G413" i="4"/>
  <c r="F413" i="4"/>
  <c r="E414" i="4" s="1"/>
  <c r="D415" i="11"/>
  <c r="E414" i="11"/>
  <c r="F415" i="11" s="1"/>
  <c r="G415" i="11" s="1"/>
  <c r="H415" i="11" s="1"/>
  <c r="E408" i="3"/>
  <c r="F409" i="3" s="1"/>
  <c r="G409" i="3" s="1"/>
  <c r="H409" i="3" s="1"/>
  <c r="F408" i="3"/>
  <c r="G408" i="3" s="1"/>
  <c r="H408" i="3" s="1"/>
  <c r="D411" i="2"/>
  <c r="E412" i="2" s="1"/>
  <c r="F411" i="2"/>
  <c r="G411" i="2" s="1"/>
  <c r="I410" i="4"/>
  <c r="J410" i="4" s="1"/>
  <c r="D409" i="3"/>
  <c r="H414" i="4" l="1"/>
  <c r="G414" i="4"/>
  <c r="F414" i="4"/>
  <c r="E415" i="4" s="1"/>
  <c r="E415" i="11"/>
  <c r="F416" i="11" s="1"/>
  <c r="G416" i="11" s="1"/>
  <c r="H416" i="11" s="1"/>
  <c r="D416" i="11"/>
  <c r="E409" i="3"/>
  <c r="F410" i="3" s="1"/>
  <c r="D412" i="2"/>
  <c r="E413" i="2" s="1"/>
  <c r="F412" i="2"/>
  <c r="G412" i="2" s="1"/>
  <c r="I411" i="4"/>
  <c r="J411" i="4" s="1"/>
  <c r="D410" i="3"/>
  <c r="H415" i="4" l="1"/>
  <c r="G415" i="4"/>
  <c r="F415" i="4"/>
  <c r="E416" i="4" s="1"/>
  <c r="D417" i="11"/>
  <c r="E416" i="11"/>
  <c r="F417" i="11" s="1"/>
  <c r="G417" i="11" s="1"/>
  <c r="H417" i="11" s="1"/>
  <c r="E410" i="3"/>
  <c r="G410" i="3"/>
  <c r="H410" i="3" s="1"/>
  <c r="D413" i="2"/>
  <c r="E414" i="2" s="1"/>
  <c r="F413" i="2"/>
  <c r="G413" i="2" s="1"/>
  <c r="I412" i="4"/>
  <c r="J412" i="4" s="1"/>
  <c r="D411" i="3"/>
  <c r="G416" i="4" l="1"/>
  <c r="F416" i="4"/>
  <c r="E417" i="4" s="1"/>
  <c r="H416" i="4"/>
  <c r="E417" i="11"/>
  <c r="F418" i="11" s="1"/>
  <c r="G418" i="11" s="1"/>
  <c r="H418" i="11" s="1"/>
  <c r="D418" i="11"/>
  <c r="E411" i="3"/>
  <c r="F412" i="3" s="1"/>
  <c r="G412" i="3" s="1"/>
  <c r="H412" i="3" s="1"/>
  <c r="F411" i="3"/>
  <c r="G411" i="3" s="1"/>
  <c r="H411" i="3" s="1"/>
  <c r="D414" i="2"/>
  <c r="E415" i="2" s="1"/>
  <c r="F414" i="2"/>
  <c r="G414" i="2" s="1"/>
  <c r="I413" i="4"/>
  <c r="J413" i="4" s="1"/>
  <c r="D412" i="3"/>
  <c r="G417" i="4" l="1"/>
  <c r="F417" i="4"/>
  <c r="E418" i="4" s="1"/>
  <c r="H417" i="4"/>
  <c r="D419" i="11"/>
  <c r="E418" i="11"/>
  <c r="F419" i="11"/>
  <c r="G419" i="11" s="1"/>
  <c r="H419" i="11" s="1"/>
  <c r="E412" i="3"/>
  <c r="F413" i="3" s="1"/>
  <c r="D415" i="2"/>
  <c r="E416" i="2" s="1"/>
  <c r="F415" i="2"/>
  <c r="G415" i="2" s="1"/>
  <c r="I414" i="4"/>
  <c r="J414" i="4" s="1"/>
  <c r="D413" i="3"/>
  <c r="G418" i="4" l="1"/>
  <c r="F418" i="4"/>
  <c r="E419" i="4" s="1"/>
  <c r="H418" i="4"/>
  <c r="E419" i="11"/>
  <c r="F420" i="11"/>
  <c r="G420" i="11" s="1"/>
  <c r="H420" i="11" s="1"/>
  <c r="D420" i="11"/>
  <c r="E413" i="3"/>
  <c r="G413" i="3"/>
  <c r="H413" i="3" s="1"/>
  <c r="D416" i="2"/>
  <c r="E417" i="2" s="1"/>
  <c r="F416" i="2"/>
  <c r="G416" i="2" s="1"/>
  <c r="I415" i="4"/>
  <c r="J415" i="4" s="1"/>
  <c r="D414" i="3"/>
  <c r="G419" i="4" l="1"/>
  <c r="F419" i="4"/>
  <c r="E420" i="4" s="1"/>
  <c r="H419" i="4"/>
  <c r="D421" i="11"/>
  <c r="E420" i="11"/>
  <c r="F421" i="11" s="1"/>
  <c r="G421" i="11" s="1"/>
  <c r="H421" i="11" s="1"/>
  <c r="E414" i="3"/>
  <c r="F415" i="3" s="1"/>
  <c r="G415" i="3" s="1"/>
  <c r="H415" i="3" s="1"/>
  <c r="F414" i="3"/>
  <c r="G414" i="3" s="1"/>
  <c r="H414" i="3" s="1"/>
  <c r="D417" i="2"/>
  <c r="E418" i="2" s="1"/>
  <c r="F417" i="2"/>
  <c r="G417" i="2" s="1"/>
  <c r="I416" i="4"/>
  <c r="J416" i="4" s="1"/>
  <c r="D415" i="3"/>
  <c r="G420" i="4" l="1"/>
  <c r="F420" i="4"/>
  <c r="E421" i="4" s="1"/>
  <c r="H420" i="4"/>
  <c r="E421" i="11"/>
  <c r="F422" i="11"/>
  <c r="G422" i="11" s="1"/>
  <c r="H422" i="11" s="1"/>
  <c r="D422" i="11"/>
  <c r="E415" i="3"/>
  <c r="F416" i="3" s="1"/>
  <c r="D418" i="2"/>
  <c r="E419" i="2" s="1"/>
  <c r="F418" i="2"/>
  <c r="G418" i="2" s="1"/>
  <c r="I417" i="4"/>
  <c r="J417" i="4" s="1"/>
  <c r="D416" i="3"/>
  <c r="G421" i="4" l="1"/>
  <c r="F421" i="4"/>
  <c r="E422" i="4" s="1"/>
  <c r="H421" i="4"/>
  <c r="D423" i="11"/>
  <c r="E422" i="11"/>
  <c r="F423" i="11" s="1"/>
  <c r="G423" i="11" s="1"/>
  <c r="H423" i="11" s="1"/>
  <c r="E416" i="3"/>
  <c r="G416" i="3"/>
  <c r="H416" i="3" s="1"/>
  <c r="D419" i="2"/>
  <c r="E420" i="2" s="1"/>
  <c r="F419" i="2"/>
  <c r="G419" i="2" s="1"/>
  <c r="I418" i="4"/>
  <c r="J418" i="4" s="1"/>
  <c r="D417" i="3"/>
  <c r="H422" i="4" l="1"/>
  <c r="G422" i="4"/>
  <c r="F422" i="4"/>
  <c r="E423" i="4" s="1"/>
  <c r="E423" i="11"/>
  <c r="F424" i="11" s="1"/>
  <c r="G424" i="11" s="1"/>
  <c r="H424" i="11" s="1"/>
  <c r="D424" i="11"/>
  <c r="E417" i="3"/>
  <c r="F418" i="3" s="1"/>
  <c r="G418" i="3" s="1"/>
  <c r="H418" i="3" s="1"/>
  <c r="F417" i="3"/>
  <c r="G417" i="3"/>
  <c r="H417" i="3" s="1"/>
  <c r="D420" i="2"/>
  <c r="E421" i="2" s="1"/>
  <c r="F420" i="2"/>
  <c r="G420" i="2" s="1"/>
  <c r="I419" i="4"/>
  <c r="J419" i="4" s="1"/>
  <c r="D418" i="3"/>
  <c r="G423" i="4" l="1"/>
  <c r="F423" i="4"/>
  <c r="E424" i="4" s="1"/>
  <c r="H423" i="4"/>
  <c r="D425" i="11"/>
  <c r="E424" i="11"/>
  <c r="F425" i="11" s="1"/>
  <c r="G425" i="11" s="1"/>
  <c r="H425" i="11" s="1"/>
  <c r="E418" i="3"/>
  <c r="F419" i="3" s="1"/>
  <c r="D421" i="2"/>
  <c r="E422" i="2" s="1"/>
  <c r="F421" i="2"/>
  <c r="G421" i="2" s="1"/>
  <c r="I420" i="4"/>
  <c r="J420" i="4" s="1"/>
  <c r="D419" i="3"/>
  <c r="G424" i="4" l="1"/>
  <c r="F424" i="4"/>
  <c r="E425" i="4" s="1"/>
  <c r="H424" i="4"/>
  <c r="D426" i="11"/>
  <c r="E425" i="11"/>
  <c r="F426" i="11" s="1"/>
  <c r="G426" i="11" s="1"/>
  <c r="H426" i="11" s="1"/>
  <c r="E419" i="3"/>
  <c r="F420" i="3" s="1"/>
  <c r="G420" i="3" s="1"/>
  <c r="H420" i="3" s="1"/>
  <c r="G419" i="3"/>
  <c r="H419" i="3" s="1"/>
  <c r="D422" i="2"/>
  <c r="E423" i="2" s="1"/>
  <c r="F422" i="2"/>
  <c r="G422" i="2" s="1"/>
  <c r="I421" i="4"/>
  <c r="J421" i="4" s="1"/>
  <c r="D420" i="3"/>
  <c r="G425" i="4" l="1"/>
  <c r="F425" i="4"/>
  <c r="E426" i="4" s="1"/>
  <c r="H425" i="4"/>
  <c r="D427" i="11"/>
  <c r="E426" i="11"/>
  <c r="F427" i="11" s="1"/>
  <c r="G427" i="11" s="1"/>
  <c r="H427" i="11" s="1"/>
  <c r="E420" i="3"/>
  <c r="F421" i="3" s="1"/>
  <c r="G421" i="3" s="1"/>
  <c r="H421" i="3" s="1"/>
  <c r="D423" i="2"/>
  <c r="E424" i="2" s="1"/>
  <c r="F423" i="2"/>
  <c r="G423" i="2" s="1"/>
  <c r="I422" i="4"/>
  <c r="J422" i="4" s="1"/>
  <c r="D421" i="3"/>
  <c r="G426" i="4" l="1"/>
  <c r="F426" i="4"/>
  <c r="E427" i="4" s="1"/>
  <c r="H426" i="4"/>
  <c r="D428" i="11"/>
  <c r="E427" i="11"/>
  <c r="F428" i="11" s="1"/>
  <c r="G428" i="11" s="1"/>
  <c r="H428" i="11" s="1"/>
  <c r="E421" i="3"/>
  <c r="F422" i="3" s="1"/>
  <c r="G422" i="3" s="1"/>
  <c r="H422" i="3" s="1"/>
  <c r="D424" i="2"/>
  <c r="E425" i="2" s="1"/>
  <c r="F424" i="2"/>
  <c r="G424" i="2" s="1"/>
  <c r="I423" i="4"/>
  <c r="J423" i="4" s="1"/>
  <c r="D422" i="3"/>
  <c r="G427" i="4" l="1"/>
  <c r="F427" i="4"/>
  <c r="E428" i="4" s="1"/>
  <c r="H427" i="4"/>
  <c r="E428" i="11"/>
  <c r="F429" i="11" s="1"/>
  <c r="G429" i="11" s="1"/>
  <c r="H429" i="11" s="1"/>
  <c r="D429" i="11"/>
  <c r="E422" i="3"/>
  <c r="F423" i="3" s="1"/>
  <c r="D425" i="2"/>
  <c r="E426" i="2" s="1"/>
  <c r="F425" i="2"/>
  <c r="G425" i="2" s="1"/>
  <c r="I424" i="4"/>
  <c r="J424" i="4" s="1"/>
  <c r="D423" i="3"/>
  <c r="G428" i="4" l="1"/>
  <c r="F428" i="4"/>
  <c r="E429" i="4" s="1"/>
  <c r="H428" i="4"/>
  <c r="D430" i="11"/>
  <c r="E429" i="11"/>
  <c r="F430" i="11" s="1"/>
  <c r="G430" i="11" s="1"/>
  <c r="H430" i="11" s="1"/>
  <c r="E423" i="3"/>
  <c r="G423" i="3"/>
  <c r="H423" i="3" s="1"/>
  <c r="D426" i="2"/>
  <c r="E427" i="2" s="1"/>
  <c r="F426" i="2"/>
  <c r="G426" i="2" s="1"/>
  <c r="I425" i="4"/>
  <c r="J425" i="4" s="1"/>
  <c r="D424" i="3"/>
  <c r="G429" i="4" l="1"/>
  <c r="F429" i="4"/>
  <c r="E430" i="4" s="1"/>
  <c r="H429" i="4"/>
  <c r="E430" i="11"/>
  <c r="F431" i="11" s="1"/>
  <c r="G431" i="11" s="1"/>
  <c r="H431" i="11" s="1"/>
  <c r="D431" i="11"/>
  <c r="E424" i="3"/>
  <c r="F425" i="3" s="1"/>
  <c r="G425" i="3" s="1"/>
  <c r="H425" i="3" s="1"/>
  <c r="F424" i="3"/>
  <c r="G424" i="3" s="1"/>
  <c r="H424" i="3" s="1"/>
  <c r="D427" i="2"/>
  <c r="E428" i="2" s="1"/>
  <c r="F427" i="2"/>
  <c r="G427" i="2" s="1"/>
  <c r="I426" i="4"/>
  <c r="J426" i="4" s="1"/>
  <c r="D425" i="3"/>
  <c r="G430" i="4" l="1"/>
  <c r="F430" i="4"/>
  <c r="E431" i="4" s="1"/>
  <c r="H430" i="4"/>
  <c r="D432" i="11"/>
  <c r="E431" i="11"/>
  <c r="F432" i="11" s="1"/>
  <c r="G432" i="11" s="1"/>
  <c r="H432" i="11" s="1"/>
  <c r="E425" i="3"/>
  <c r="F426" i="3" s="1"/>
  <c r="D428" i="2"/>
  <c r="E429" i="2" s="1"/>
  <c r="F428" i="2"/>
  <c r="G428" i="2" s="1"/>
  <c r="I427" i="4"/>
  <c r="J427" i="4" s="1"/>
  <c r="D426" i="3"/>
  <c r="G431" i="4" l="1"/>
  <c r="F431" i="4"/>
  <c r="E432" i="4" s="1"/>
  <c r="H431" i="4"/>
  <c r="D433" i="11"/>
  <c r="E432" i="11"/>
  <c r="F433" i="11" s="1"/>
  <c r="G433" i="11" s="1"/>
  <c r="H433" i="11" s="1"/>
  <c r="E426" i="3"/>
  <c r="G426" i="3"/>
  <c r="H426" i="3" s="1"/>
  <c r="D429" i="2"/>
  <c r="E430" i="2" s="1"/>
  <c r="F429" i="2"/>
  <c r="G429" i="2" s="1"/>
  <c r="I428" i="4"/>
  <c r="J428" i="4" s="1"/>
  <c r="D427" i="3"/>
  <c r="G432" i="4" l="1"/>
  <c r="F432" i="4"/>
  <c r="E433" i="4" s="1"/>
  <c r="H432" i="4"/>
  <c r="D434" i="11"/>
  <c r="E433" i="11"/>
  <c r="F434" i="11" s="1"/>
  <c r="G434" i="11" s="1"/>
  <c r="H434" i="11" s="1"/>
  <c r="E427" i="3"/>
  <c r="F428" i="3" s="1"/>
  <c r="G428" i="3" s="1"/>
  <c r="H428" i="3" s="1"/>
  <c r="F427" i="3"/>
  <c r="G427" i="3"/>
  <c r="H427" i="3" s="1"/>
  <c r="D430" i="2"/>
  <c r="E431" i="2" s="1"/>
  <c r="F430" i="2"/>
  <c r="G430" i="2" s="1"/>
  <c r="I429" i="4"/>
  <c r="J429" i="4" s="1"/>
  <c r="D428" i="3"/>
  <c r="G433" i="4" l="1"/>
  <c r="F433" i="4"/>
  <c r="E434" i="4" s="1"/>
  <c r="H433" i="4"/>
  <c r="D435" i="11"/>
  <c r="E434" i="11"/>
  <c r="F435" i="11" s="1"/>
  <c r="G435" i="11" s="1"/>
  <c r="H435" i="11" s="1"/>
  <c r="E428" i="3"/>
  <c r="F429" i="3" s="1"/>
  <c r="D431" i="2"/>
  <c r="E432" i="2" s="1"/>
  <c r="F431" i="2"/>
  <c r="G431" i="2" s="1"/>
  <c r="I430" i="4"/>
  <c r="J430" i="4" s="1"/>
  <c r="D429" i="3"/>
  <c r="H434" i="4" l="1"/>
  <c r="G434" i="4"/>
  <c r="F434" i="4"/>
  <c r="E435" i="4" s="1"/>
  <c r="D436" i="11"/>
  <c r="E435" i="11"/>
  <c r="F436" i="11" s="1"/>
  <c r="G436" i="11" s="1"/>
  <c r="H436" i="11" s="1"/>
  <c r="E429" i="3"/>
  <c r="G429" i="3"/>
  <c r="H429" i="3" s="1"/>
  <c r="D432" i="2"/>
  <c r="E433" i="2" s="1"/>
  <c r="F432" i="2"/>
  <c r="G432" i="2" s="1"/>
  <c r="I431" i="4"/>
  <c r="J431" i="4" s="1"/>
  <c r="D430" i="3"/>
  <c r="H435" i="4" l="1"/>
  <c r="G435" i="4"/>
  <c r="F435" i="4"/>
  <c r="E436" i="4" s="1"/>
  <c r="D437" i="11"/>
  <c r="E436" i="11"/>
  <c r="F437" i="11" s="1"/>
  <c r="G437" i="11" s="1"/>
  <c r="H437" i="11" s="1"/>
  <c r="E430" i="3"/>
  <c r="F431" i="3" s="1"/>
  <c r="G431" i="3" s="1"/>
  <c r="H431" i="3" s="1"/>
  <c r="F430" i="3"/>
  <c r="G430" i="3" s="1"/>
  <c r="H430" i="3" s="1"/>
  <c r="D433" i="2"/>
  <c r="E434" i="2" s="1"/>
  <c r="F433" i="2"/>
  <c r="G433" i="2" s="1"/>
  <c r="I432" i="4"/>
  <c r="J432" i="4" s="1"/>
  <c r="D431" i="3"/>
  <c r="G436" i="4" l="1"/>
  <c r="F436" i="4"/>
  <c r="E437" i="4" s="1"/>
  <c r="H436" i="4"/>
  <c r="D438" i="11"/>
  <c r="E437" i="11"/>
  <c r="F438" i="11" s="1"/>
  <c r="G438" i="11" s="1"/>
  <c r="H438" i="11" s="1"/>
  <c r="E431" i="3"/>
  <c r="F432" i="3" s="1"/>
  <c r="D434" i="2"/>
  <c r="E435" i="2" s="1"/>
  <c r="F434" i="2"/>
  <c r="G434" i="2" s="1"/>
  <c r="I433" i="4"/>
  <c r="J433" i="4" s="1"/>
  <c r="D432" i="3"/>
  <c r="G437" i="4" l="1"/>
  <c r="F437" i="4"/>
  <c r="E438" i="4" s="1"/>
  <c r="H437" i="4"/>
  <c r="D439" i="11"/>
  <c r="E438" i="11"/>
  <c r="F439" i="11" s="1"/>
  <c r="G439" i="11" s="1"/>
  <c r="H439" i="11" s="1"/>
  <c r="E432" i="3"/>
  <c r="G432" i="3"/>
  <c r="H432" i="3" s="1"/>
  <c r="D435" i="2"/>
  <c r="E436" i="2" s="1"/>
  <c r="F435" i="2"/>
  <c r="G435" i="2" s="1"/>
  <c r="I434" i="4"/>
  <c r="J434" i="4" s="1"/>
  <c r="D433" i="3"/>
  <c r="G438" i="4" l="1"/>
  <c r="F438" i="4"/>
  <c r="E439" i="4" s="1"/>
  <c r="H438" i="4"/>
  <c r="D440" i="11"/>
  <c r="E439" i="11"/>
  <c r="F440" i="11" s="1"/>
  <c r="G440" i="11" s="1"/>
  <c r="H440" i="11" s="1"/>
  <c r="E433" i="3"/>
  <c r="F434" i="3" s="1"/>
  <c r="G434" i="3" s="1"/>
  <c r="H434" i="3" s="1"/>
  <c r="F433" i="3"/>
  <c r="G433" i="3" s="1"/>
  <c r="H433" i="3" s="1"/>
  <c r="D436" i="2"/>
  <c r="E437" i="2" s="1"/>
  <c r="F436" i="2"/>
  <c r="G436" i="2" s="1"/>
  <c r="I435" i="4"/>
  <c r="J435" i="4" s="1"/>
  <c r="D434" i="3"/>
  <c r="G439" i="4" l="1"/>
  <c r="F439" i="4"/>
  <c r="E440" i="4" s="1"/>
  <c r="H439" i="4"/>
  <c r="D441" i="11"/>
  <c r="E440" i="11"/>
  <c r="F441" i="11" s="1"/>
  <c r="G441" i="11" s="1"/>
  <c r="H441" i="11" s="1"/>
  <c r="E434" i="3"/>
  <c r="F435" i="3" s="1"/>
  <c r="D437" i="2"/>
  <c r="E438" i="2" s="1"/>
  <c r="F437" i="2"/>
  <c r="G437" i="2" s="1"/>
  <c r="I436" i="4"/>
  <c r="J436" i="4" s="1"/>
  <c r="D435" i="3"/>
  <c r="G440" i="4" l="1"/>
  <c r="F440" i="4"/>
  <c r="E441" i="4" s="1"/>
  <c r="H440" i="4"/>
  <c r="D442" i="11"/>
  <c r="E441" i="11"/>
  <c r="F442" i="11" s="1"/>
  <c r="G442" i="11" s="1"/>
  <c r="H442" i="11" s="1"/>
  <c r="E435" i="3"/>
  <c r="G435" i="3"/>
  <c r="H435" i="3" s="1"/>
  <c r="D438" i="2"/>
  <c r="E439" i="2" s="1"/>
  <c r="F438" i="2"/>
  <c r="G438" i="2" s="1"/>
  <c r="I437" i="4"/>
  <c r="J437" i="4" s="1"/>
  <c r="D436" i="3"/>
  <c r="G441" i="4" l="1"/>
  <c r="F441" i="4"/>
  <c r="E442" i="4" s="1"/>
  <c r="H441" i="4"/>
  <c r="D443" i="11"/>
  <c r="E442" i="11"/>
  <c r="F443" i="11" s="1"/>
  <c r="G443" i="11" s="1"/>
  <c r="H443" i="11" s="1"/>
  <c r="E436" i="3"/>
  <c r="F437" i="3" s="1"/>
  <c r="G437" i="3" s="1"/>
  <c r="H437" i="3" s="1"/>
  <c r="F436" i="3"/>
  <c r="G436" i="3"/>
  <c r="H436" i="3" s="1"/>
  <c r="D439" i="2"/>
  <c r="E440" i="2" s="1"/>
  <c r="F439" i="2"/>
  <c r="G439" i="2" s="1"/>
  <c r="I438" i="4"/>
  <c r="J438" i="4" s="1"/>
  <c r="D437" i="3"/>
  <c r="G442" i="4" l="1"/>
  <c r="F442" i="4"/>
  <c r="E443" i="4" s="1"/>
  <c r="H442" i="4"/>
  <c r="D444" i="11"/>
  <c r="E443" i="11"/>
  <c r="F444" i="11" s="1"/>
  <c r="G444" i="11" s="1"/>
  <c r="H444" i="11" s="1"/>
  <c r="E437" i="3"/>
  <c r="F438" i="3" s="1"/>
  <c r="D440" i="2"/>
  <c r="E441" i="2" s="1"/>
  <c r="F440" i="2"/>
  <c r="G440" i="2" s="1"/>
  <c r="I439" i="4"/>
  <c r="J439" i="4" s="1"/>
  <c r="D438" i="3"/>
  <c r="G443" i="4" l="1"/>
  <c r="F443" i="4"/>
  <c r="E444" i="4" s="1"/>
  <c r="H443" i="4"/>
  <c r="E444" i="11"/>
  <c r="F445" i="11" s="1"/>
  <c r="G445" i="11" s="1"/>
  <c r="H445" i="11" s="1"/>
  <c r="D445" i="11"/>
  <c r="E438" i="3"/>
  <c r="F439" i="3" s="1"/>
  <c r="G438" i="3"/>
  <c r="H438" i="3" s="1"/>
  <c r="D441" i="2"/>
  <c r="E442" i="2" s="1"/>
  <c r="F441" i="2"/>
  <c r="G441" i="2" s="1"/>
  <c r="I440" i="4"/>
  <c r="J440" i="4" s="1"/>
  <c r="D439" i="3"/>
  <c r="G444" i="4" l="1"/>
  <c r="F444" i="4"/>
  <c r="E445" i="4" s="1"/>
  <c r="H444" i="4"/>
  <c r="D446" i="11"/>
  <c r="E445" i="11"/>
  <c r="F446" i="11" s="1"/>
  <c r="G446" i="11" s="1"/>
  <c r="H446" i="11" s="1"/>
  <c r="E439" i="3"/>
  <c r="F440" i="3" s="1"/>
  <c r="G440" i="3" s="1"/>
  <c r="H440" i="3" s="1"/>
  <c r="G439" i="3"/>
  <c r="H439" i="3" s="1"/>
  <c r="D442" i="2"/>
  <c r="E443" i="2" s="1"/>
  <c r="F442" i="2"/>
  <c r="G442" i="2" s="1"/>
  <c r="I441" i="4"/>
  <c r="J441" i="4" s="1"/>
  <c r="D440" i="3"/>
  <c r="G445" i="4" l="1"/>
  <c r="F445" i="4"/>
  <c r="E446" i="4" s="1"/>
  <c r="H445" i="4"/>
  <c r="E446" i="11"/>
  <c r="F447" i="11"/>
  <c r="G447" i="11" s="1"/>
  <c r="H447" i="11" s="1"/>
  <c r="D447" i="11"/>
  <c r="E440" i="3"/>
  <c r="F441" i="3" s="1"/>
  <c r="D443" i="2"/>
  <c r="E444" i="2" s="1"/>
  <c r="F443" i="2"/>
  <c r="G443" i="2" s="1"/>
  <c r="I442" i="4"/>
  <c r="J442" i="4" s="1"/>
  <c r="D441" i="3"/>
  <c r="G446" i="4" l="1"/>
  <c r="F446" i="4"/>
  <c r="E447" i="4" s="1"/>
  <c r="H446" i="4"/>
  <c r="D448" i="11"/>
  <c r="E447" i="11"/>
  <c r="F448" i="11" s="1"/>
  <c r="G448" i="11" s="1"/>
  <c r="H448" i="11" s="1"/>
  <c r="E441" i="3"/>
  <c r="F442" i="3" s="1"/>
  <c r="G441" i="3"/>
  <c r="H441" i="3" s="1"/>
  <c r="D444" i="2"/>
  <c r="E445" i="2" s="1"/>
  <c r="F444" i="2"/>
  <c r="G444" i="2" s="1"/>
  <c r="I443" i="4"/>
  <c r="J443" i="4" s="1"/>
  <c r="D442" i="3"/>
  <c r="G447" i="4" l="1"/>
  <c r="F447" i="4"/>
  <c r="E448" i="4" s="1"/>
  <c r="H447" i="4"/>
  <c r="E448" i="11"/>
  <c r="F449" i="11" s="1"/>
  <c r="G449" i="11" s="1"/>
  <c r="H449" i="11" s="1"/>
  <c r="D449" i="11"/>
  <c r="E442" i="3"/>
  <c r="F443" i="3" s="1"/>
  <c r="G443" i="3" s="1"/>
  <c r="H443" i="3" s="1"/>
  <c r="G442" i="3"/>
  <c r="H442" i="3" s="1"/>
  <c r="D445" i="2"/>
  <c r="E446" i="2" s="1"/>
  <c r="F445" i="2"/>
  <c r="G445" i="2" s="1"/>
  <c r="I444" i="4"/>
  <c r="J444" i="4" s="1"/>
  <c r="D443" i="3"/>
  <c r="G448" i="4" l="1"/>
  <c r="F448" i="4"/>
  <c r="E449" i="4" s="1"/>
  <c r="H448" i="4"/>
  <c r="D450" i="11"/>
  <c r="E449" i="11"/>
  <c r="F450" i="11" s="1"/>
  <c r="G450" i="11" s="1"/>
  <c r="H450" i="11" s="1"/>
  <c r="E443" i="3"/>
  <c r="F444" i="3" s="1"/>
  <c r="D446" i="2"/>
  <c r="E447" i="2" s="1"/>
  <c r="F446" i="2"/>
  <c r="G446" i="2" s="1"/>
  <c r="I445" i="4"/>
  <c r="J445" i="4" s="1"/>
  <c r="D444" i="3"/>
  <c r="H449" i="4" l="1"/>
  <c r="G449" i="4"/>
  <c r="F449" i="4"/>
  <c r="E450" i="4" s="1"/>
  <c r="E450" i="11"/>
  <c r="F451" i="11"/>
  <c r="G451" i="11" s="1"/>
  <c r="H451" i="11" s="1"/>
  <c r="D451" i="11"/>
  <c r="E444" i="3"/>
  <c r="G444" i="3"/>
  <c r="H444" i="3" s="1"/>
  <c r="D447" i="2"/>
  <c r="E448" i="2" s="1"/>
  <c r="F447" i="2"/>
  <c r="G447" i="2" s="1"/>
  <c r="I446" i="4"/>
  <c r="J446" i="4" s="1"/>
  <c r="D445" i="3"/>
  <c r="H450" i="4" l="1"/>
  <c r="G450" i="4"/>
  <c r="F450" i="4"/>
  <c r="E451" i="4" s="1"/>
  <c r="D452" i="11"/>
  <c r="E451" i="11"/>
  <c r="F452" i="11" s="1"/>
  <c r="G452" i="11" s="1"/>
  <c r="H452" i="11" s="1"/>
  <c r="E445" i="3"/>
  <c r="F446" i="3" s="1"/>
  <c r="G446" i="3" s="1"/>
  <c r="H446" i="3" s="1"/>
  <c r="F445" i="3"/>
  <c r="G445" i="3" s="1"/>
  <c r="H445" i="3" s="1"/>
  <c r="D448" i="2"/>
  <c r="E449" i="2" s="1"/>
  <c r="F448" i="2"/>
  <c r="G448" i="2" s="1"/>
  <c r="I447" i="4"/>
  <c r="J447" i="4" s="1"/>
  <c r="D446" i="3"/>
  <c r="H451" i="4" l="1"/>
  <c r="G451" i="4"/>
  <c r="F451" i="4"/>
  <c r="E452" i="4" s="1"/>
  <c r="E452" i="11"/>
  <c r="F453" i="11" s="1"/>
  <c r="G453" i="11" s="1"/>
  <c r="H453" i="11" s="1"/>
  <c r="D453" i="11"/>
  <c r="E446" i="3"/>
  <c r="F447" i="3" s="1"/>
  <c r="D449" i="2"/>
  <c r="E450" i="2" s="1"/>
  <c r="F449" i="2"/>
  <c r="G449" i="2" s="1"/>
  <c r="I448" i="4"/>
  <c r="J448" i="4" s="1"/>
  <c r="D447" i="3"/>
  <c r="H452" i="4" l="1"/>
  <c r="G452" i="4"/>
  <c r="F452" i="4"/>
  <c r="E453" i="4" s="1"/>
  <c r="D454" i="11"/>
  <c r="E453" i="11"/>
  <c r="F454" i="11" s="1"/>
  <c r="G454" i="11" s="1"/>
  <c r="H454" i="11" s="1"/>
  <c r="E447" i="3"/>
  <c r="G447" i="3"/>
  <c r="H447" i="3" s="1"/>
  <c r="D450" i="2"/>
  <c r="E451" i="2" s="1"/>
  <c r="F450" i="2"/>
  <c r="G450" i="2" s="1"/>
  <c r="I449" i="4"/>
  <c r="J449" i="4" s="1"/>
  <c r="D448" i="3"/>
  <c r="H453" i="4" l="1"/>
  <c r="G453" i="4"/>
  <c r="F453" i="4"/>
  <c r="E454" i="4" s="1"/>
  <c r="E454" i="11"/>
  <c r="F455" i="11"/>
  <c r="G455" i="11" s="1"/>
  <c r="H455" i="11" s="1"/>
  <c r="D455" i="11"/>
  <c r="E448" i="3"/>
  <c r="F449" i="3" s="1"/>
  <c r="G449" i="3" s="1"/>
  <c r="H449" i="3" s="1"/>
  <c r="F448" i="3"/>
  <c r="G448" i="3" s="1"/>
  <c r="H448" i="3" s="1"/>
  <c r="D451" i="2"/>
  <c r="E452" i="2" s="1"/>
  <c r="F451" i="2"/>
  <c r="G451" i="2" s="1"/>
  <c r="I450" i="4"/>
  <c r="J450" i="4" s="1"/>
  <c r="D449" i="3"/>
  <c r="G454" i="4" l="1"/>
  <c r="F454" i="4"/>
  <c r="E455" i="4" s="1"/>
  <c r="H454" i="4"/>
  <c r="D456" i="11"/>
  <c r="E455" i="11"/>
  <c r="F456" i="11" s="1"/>
  <c r="G456" i="11" s="1"/>
  <c r="H456" i="11" s="1"/>
  <c r="E449" i="3"/>
  <c r="F450" i="3" s="1"/>
  <c r="D452" i="2"/>
  <c r="E453" i="2" s="1"/>
  <c r="F452" i="2"/>
  <c r="G452" i="2" s="1"/>
  <c r="I451" i="4"/>
  <c r="J451" i="4" s="1"/>
  <c r="D450" i="3"/>
  <c r="H455" i="4" l="1"/>
  <c r="G455" i="4"/>
  <c r="F455" i="4"/>
  <c r="E456" i="4" s="1"/>
  <c r="E456" i="11"/>
  <c r="F457" i="11"/>
  <c r="G457" i="11" s="1"/>
  <c r="H457" i="11" s="1"/>
  <c r="D457" i="11"/>
  <c r="E450" i="3"/>
  <c r="F451" i="3" s="1"/>
  <c r="G451" i="3" s="1"/>
  <c r="H451" i="3" s="1"/>
  <c r="G450" i="3"/>
  <c r="H450" i="3" s="1"/>
  <c r="D453" i="2"/>
  <c r="E454" i="2" s="1"/>
  <c r="F453" i="2"/>
  <c r="G453" i="2" s="1"/>
  <c r="I452" i="4"/>
  <c r="J452" i="4" s="1"/>
  <c r="D451" i="3"/>
  <c r="G456" i="4" l="1"/>
  <c r="F456" i="4"/>
  <c r="E457" i="4" s="1"/>
  <c r="H456" i="4"/>
  <c r="D458" i="11"/>
  <c r="E457" i="11"/>
  <c r="F458" i="11"/>
  <c r="G458" i="11" s="1"/>
  <c r="H458" i="11" s="1"/>
  <c r="E451" i="3"/>
  <c r="F452" i="3" s="1"/>
  <c r="G452" i="3" s="1"/>
  <c r="H452" i="3" s="1"/>
  <c r="D454" i="2"/>
  <c r="E455" i="2" s="1"/>
  <c r="F454" i="2"/>
  <c r="G454" i="2" s="1"/>
  <c r="I453" i="4"/>
  <c r="J453" i="4" s="1"/>
  <c r="D452" i="3"/>
  <c r="G457" i="4" l="1"/>
  <c r="F457" i="4"/>
  <c r="E458" i="4" s="1"/>
  <c r="H457" i="4"/>
  <c r="E458" i="11"/>
  <c r="F459" i="11" s="1"/>
  <c r="G459" i="11" s="1"/>
  <c r="H459" i="11" s="1"/>
  <c r="D459" i="11"/>
  <c r="E452" i="3"/>
  <c r="F453" i="3" s="1"/>
  <c r="D455" i="2"/>
  <c r="E456" i="2" s="1"/>
  <c r="F455" i="2"/>
  <c r="G455" i="2" s="1"/>
  <c r="I454" i="4"/>
  <c r="J454" i="4" s="1"/>
  <c r="D453" i="3"/>
  <c r="G458" i="4" l="1"/>
  <c r="F458" i="4"/>
  <c r="E459" i="4" s="1"/>
  <c r="H458" i="4"/>
  <c r="D460" i="11"/>
  <c r="E459" i="11"/>
  <c r="F460" i="11" s="1"/>
  <c r="G460" i="11" s="1"/>
  <c r="H460" i="11" s="1"/>
  <c r="E453" i="3"/>
  <c r="G453" i="3"/>
  <c r="H453" i="3" s="1"/>
  <c r="D456" i="2"/>
  <c r="E457" i="2" s="1"/>
  <c r="F456" i="2"/>
  <c r="G456" i="2" s="1"/>
  <c r="I455" i="4"/>
  <c r="J455" i="4" s="1"/>
  <c r="D454" i="3"/>
  <c r="G459" i="4" l="1"/>
  <c r="F459" i="4"/>
  <c r="E460" i="4" s="1"/>
  <c r="H459" i="4"/>
  <c r="E460" i="11"/>
  <c r="F461" i="11"/>
  <c r="G461" i="11" s="1"/>
  <c r="H461" i="11" s="1"/>
  <c r="D461" i="11"/>
  <c r="E454" i="3"/>
  <c r="F455" i="3" s="1"/>
  <c r="G455" i="3" s="1"/>
  <c r="H455" i="3" s="1"/>
  <c r="F454" i="3"/>
  <c r="G454" i="3"/>
  <c r="H454" i="3" s="1"/>
  <c r="D457" i="2"/>
  <c r="E458" i="2" s="1"/>
  <c r="F457" i="2"/>
  <c r="G457" i="2" s="1"/>
  <c r="I456" i="4"/>
  <c r="J456" i="4" s="1"/>
  <c r="D455" i="3"/>
  <c r="G460" i="4" l="1"/>
  <c r="F460" i="4"/>
  <c r="E461" i="4" s="1"/>
  <c r="H460" i="4"/>
  <c r="D462" i="11"/>
  <c r="E461" i="11"/>
  <c r="F462" i="11"/>
  <c r="G462" i="11" s="1"/>
  <c r="H462" i="11" s="1"/>
  <c r="E455" i="3"/>
  <c r="F456" i="3" s="1"/>
  <c r="D458" i="2"/>
  <c r="E459" i="2" s="1"/>
  <c r="F458" i="2"/>
  <c r="G458" i="2" s="1"/>
  <c r="I457" i="4"/>
  <c r="J457" i="4" s="1"/>
  <c r="D456" i="3"/>
  <c r="G461" i="4" l="1"/>
  <c r="F461" i="4"/>
  <c r="E462" i="4" s="1"/>
  <c r="H461" i="4"/>
  <c r="E462" i="11"/>
  <c r="F463" i="11" s="1"/>
  <c r="G463" i="11" s="1"/>
  <c r="H463" i="11" s="1"/>
  <c r="D463" i="11"/>
  <c r="E456" i="3"/>
  <c r="G456" i="3"/>
  <c r="H456" i="3" s="1"/>
  <c r="D459" i="2"/>
  <c r="E460" i="2" s="1"/>
  <c r="F459" i="2"/>
  <c r="G459" i="2" s="1"/>
  <c r="I458" i="4"/>
  <c r="J458" i="4" s="1"/>
  <c r="D457" i="3"/>
  <c r="G462" i="4" l="1"/>
  <c r="F462" i="4"/>
  <c r="E463" i="4" s="1"/>
  <c r="H462" i="4"/>
  <c r="D464" i="11"/>
  <c r="E463" i="11"/>
  <c r="F464" i="11" s="1"/>
  <c r="G464" i="11" s="1"/>
  <c r="H464" i="11" s="1"/>
  <c r="E457" i="3"/>
  <c r="F458" i="3" s="1"/>
  <c r="G458" i="3" s="1"/>
  <c r="H458" i="3" s="1"/>
  <c r="F457" i="3"/>
  <c r="G457" i="3" s="1"/>
  <c r="H457" i="3" s="1"/>
  <c r="D460" i="2"/>
  <c r="E461" i="2" s="1"/>
  <c r="F460" i="2"/>
  <c r="G460" i="2" s="1"/>
  <c r="I459" i="4"/>
  <c r="J459" i="4" s="1"/>
  <c r="D458" i="3"/>
  <c r="G463" i="4" l="1"/>
  <c r="F463" i="4"/>
  <c r="E464" i="4" s="1"/>
  <c r="H463" i="4"/>
  <c r="E464" i="11"/>
  <c r="F465" i="11"/>
  <c r="G465" i="11" s="1"/>
  <c r="H465" i="11" s="1"/>
  <c r="D465" i="11"/>
  <c r="E458" i="3"/>
  <c r="F459" i="3" s="1"/>
  <c r="D461" i="2"/>
  <c r="E462" i="2" s="1"/>
  <c r="F461" i="2"/>
  <c r="G461" i="2" s="1"/>
  <c r="I460" i="4"/>
  <c r="J460" i="4" s="1"/>
  <c r="D459" i="3"/>
  <c r="G464" i="4" l="1"/>
  <c r="F464" i="4"/>
  <c r="E465" i="4" s="1"/>
  <c r="H464" i="4"/>
  <c r="D466" i="11"/>
  <c r="E465" i="11"/>
  <c r="F466" i="11" s="1"/>
  <c r="G466" i="11" s="1"/>
  <c r="H466" i="11" s="1"/>
  <c r="E459" i="3"/>
  <c r="G459" i="3"/>
  <c r="H459" i="3" s="1"/>
  <c r="D462" i="2"/>
  <c r="E463" i="2" s="1"/>
  <c r="F462" i="2"/>
  <c r="G462" i="2" s="1"/>
  <c r="I461" i="4"/>
  <c r="J461" i="4" s="1"/>
  <c r="D460" i="3"/>
  <c r="G465" i="4" l="1"/>
  <c r="F465" i="4"/>
  <c r="E466" i="4" s="1"/>
  <c r="H465" i="4"/>
  <c r="E466" i="11"/>
  <c r="F467" i="11"/>
  <c r="G467" i="11" s="1"/>
  <c r="H467" i="11" s="1"/>
  <c r="D467" i="11"/>
  <c r="E460" i="3"/>
  <c r="F461" i="3" s="1"/>
  <c r="G461" i="3" s="1"/>
  <c r="H461" i="3" s="1"/>
  <c r="F460" i="3"/>
  <c r="G460" i="3" s="1"/>
  <c r="H460" i="3" s="1"/>
  <c r="D463" i="2"/>
  <c r="E464" i="2" s="1"/>
  <c r="F463" i="2"/>
  <c r="G463" i="2" s="1"/>
  <c r="I462" i="4"/>
  <c r="J462" i="4" s="1"/>
  <c r="D461" i="3"/>
  <c r="G466" i="4" l="1"/>
  <c r="F466" i="4"/>
  <c r="E467" i="4" s="1"/>
  <c r="H466" i="4"/>
  <c r="D468" i="11"/>
  <c r="E467" i="11"/>
  <c r="F468" i="11" s="1"/>
  <c r="G468" i="11" s="1"/>
  <c r="H468" i="11" s="1"/>
  <c r="E461" i="3"/>
  <c r="F462" i="3" s="1"/>
  <c r="D464" i="2"/>
  <c r="E465" i="2" s="1"/>
  <c r="F464" i="2"/>
  <c r="G464" i="2" s="1"/>
  <c r="I463" i="4"/>
  <c r="J463" i="4" s="1"/>
  <c r="D462" i="3"/>
  <c r="G467" i="4" l="1"/>
  <c r="F467" i="4"/>
  <c r="E468" i="4" s="1"/>
  <c r="H467" i="4"/>
  <c r="E468" i="11"/>
  <c r="F469" i="11" s="1"/>
  <c r="G469" i="11" s="1"/>
  <c r="H469" i="11" s="1"/>
  <c r="D469" i="11"/>
  <c r="E462" i="3"/>
  <c r="G462" i="3"/>
  <c r="H462" i="3" s="1"/>
  <c r="D465" i="2"/>
  <c r="E466" i="2" s="1"/>
  <c r="F465" i="2"/>
  <c r="G465" i="2" s="1"/>
  <c r="I464" i="4"/>
  <c r="J464" i="4" s="1"/>
  <c r="D463" i="3"/>
  <c r="G468" i="4" l="1"/>
  <c r="F468" i="4"/>
  <c r="E469" i="4" s="1"/>
  <c r="H468" i="4"/>
  <c r="D470" i="11"/>
  <c r="E469" i="11"/>
  <c r="F470" i="11" s="1"/>
  <c r="G470" i="11" s="1"/>
  <c r="H470" i="11" s="1"/>
  <c r="E463" i="3"/>
  <c r="F464" i="3" s="1"/>
  <c r="G464" i="3" s="1"/>
  <c r="H464" i="3" s="1"/>
  <c r="F463" i="3"/>
  <c r="G463" i="3"/>
  <c r="H463" i="3" s="1"/>
  <c r="D466" i="2"/>
  <c r="E467" i="2" s="1"/>
  <c r="F466" i="2"/>
  <c r="G466" i="2" s="1"/>
  <c r="I465" i="4"/>
  <c r="J465" i="4" s="1"/>
  <c r="D464" i="3"/>
  <c r="G469" i="4" l="1"/>
  <c r="F469" i="4"/>
  <c r="E470" i="4" s="1"/>
  <c r="H469" i="4"/>
  <c r="E470" i="11"/>
  <c r="F471" i="11" s="1"/>
  <c r="G471" i="11" s="1"/>
  <c r="H471" i="11" s="1"/>
  <c r="D471" i="11"/>
  <c r="E464" i="3"/>
  <c r="F465" i="3" s="1"/>
  <c r="D467" i="2"/>
  <c r="E468" i="2" s="1"/>
  <c r="F467" i="2"/>
  <c r="G467" i="2" s="1"/>
  <c r="I466" i="4"/>
  <c r="J466" i="4" s="1"/>
  <c r="D465" i="3"/>
  <c r="G470" i="4" l="1"/>
  <c r="F470" i="4"/>
  <c r="E471" i="4" s="1"/>
  <c r="H470" i="4"/>
  <c r="D472" i="11"/>
  <c r="E471" i="11"/>
  <c r="F472" i="11" s="1"/>
  <c r="G472" i="11" s="1"/>
  <c r="H472" i="11" s="1"/>
  <c r="E465" i="3"/>
  <c r="G465" i="3"/>
  <c r="H465" i="3" s="1"/>
  <c r="D468" i="2"/>
  <c r="E469" i="2" s="1"/>
  <c r="F468" i="2"/>
  <c r="G468" i="2" s="1"/>
  <c r="I467" i="4"/>
  <c r="J467" i="4" s="1"/>
  <c r="D466" i="3"/>
  <c r="G471" i="4" l="1"/>
  <c r="F471" i="4"/>
  <c r="E472" i="4" s="1"/>
  <c r="H471" i="4"/>
  <c r="E472" i="11"/>
  <c r="F473" i="11" s="1"/>
  <c r="G473" i="11" s="1"/>
  <c r="H473" i="11" s="1"/>
  <c r="D473" i="11"/>
  <c r="E466" i="3"/>
  <c r="F467" i="3" s="1"/>
  <c r="G467" i="3" s="1"/>
  <c r="H467" i="3" s="1"/>
  <c r="F466" i="3"/>
  <c r="G466" i="3" s="1"/>
  <c r="H466" i="3" s="1"/>
  <c r="D469" i="2"/>
  <c r="E470" i="2" s="1"/>
  <c r="F469" i="2"/>
  <c r="G469" i="2" s="1"/>
  <c r="I468" i="4"/>
  <c r="J468" i="4" s="1"/>
  <c r="D467" i="3"/>
  <c r="G472" i="4" l="1"/>
  <c r="F472" i="4"/>
  <c r="E473" i="4" s="1"/>
  <c r="H472" i="4"/>
  <c r="D474" i="11"/>
  <c r="E473" i="11"/>
  <c r="F474" i="11" s="1"/>
  <c r="G474" i="11" s="1"/>
  <c r="H474" i="11" s="1"/>
  <c r="E467" i="3"/>
  <c r="F468" i="3" s="1"/>
  <c r="D470" i="2"/>
  <c r="E471" i="2" s="1"/>
  <c r="F470" i="2"/>
  <c r="G470" i="2" s="1"/>
  <c r="I469" i="4"/>
  <c r="J469" i="4" s="1"/>
  <c r="D468" i="3"/>
  <c r="G473" i="4" l="1"/>
  <c r="F473" i="4"/>
  <c r="E474" i="4" s="1"/>
  <c r="H473" i="4"/>
  <c r="E474" i="11"/>
  <c r="F475" i="11" s="1"/>
  <c r="G475" i="11" s="1"/>
  <c r="H475" i="11" s="1"/>
  <c r="D475" i="11"/>
  <c r="E468" i="3"/>
  <c r="G468" i="3"/>
  <c r="H468" i="3" s="1"/>
  <c r="D471" i="2"/>
  <c r="E472" i="2" s="1"/>
  <c r="F471" i="2"/>
  <c r="G471" i="2" s="1"/>
  <c r="I470" i="4"/>
  <c r="J470" i="4" s="1"/>
  <c r="D469" i="3"/>
  <c r="G474" i="4" l="1"/>
  <c r="F474" i="4"/>
  <c r="E475" i="4" s="1"/>
  <c r="H474" i="4"/>
  <c r="D476" i="11"/>
  <c r="E475" i="11"/>
  <c r="F476" i="11" s="1"/>
  <c r="G476" i="11" s="1"/>
  <c r="H476" i="11" s="1"/>
  <c r="E469" i="3"/>
  <c r="F470" i="3" s="1"/>
  <c r="G470" i="3" s="1"/>
  <c r="H470" i="3" s="1"/>
  <c r="F469" i="3"/>
  <c r="G469" i="3" s="1"/>
  <c r="H469" i="3" s="1"/>
  <c r="D472" i="2"/>
  <c r="E473" i="2" s="1"/>
  <c r="F472" i="2"/>
  <c r="G472" i="2" s="1"/>
  <c r="I471" i="4"/>
  <c r="J471" i="4" s="1"/>
  <c r="D470" i="3"/>
  <c r="G475" i="4" l="1"/>
  <c r="F475" i="4"/>
  <c r="E476" i="4" s="1"/>
  <c r="H475" i="4"/>
  <c r="E476" i="11"/>
  <c r="F477" i="11"/>
  <c r="G477" i="11" s="1"/>
  <c r="H477" i="11" s="1"/>
  <c r="D477" i="11"/>
  <c r="E470" i="3"/>
  <c r="F471" i="3" s="1"/>
  <c r="D473" i="2"/>
  <c r="E474" i="2" s="1"/>
  <c r="F473" i="2"/>
  <c r="G473" i="2" s="1"/>
  <c r="I472" i="4"/>
  <c r="J472" i="4" s="1"/>
  <c r="D471" i="3"/>
  <c r="H476" i="4" l="1"/>
  <c r="G476" i="4"/>
  <c r="F476" i="4"/>
  <c r="E477" i="4" s="1"/>
  <c r="D478" i="11"/>
  <c r="E477" i="11"/>
  <c r="F478" i="11" s="1"/>
  <c r="G478" i="11" s="1"/>
  <c r="H478" i="11" s="1"/>
  <c r="E471" i="3"/>
  <c r="G471" i="3"/>
  <c r="H471" i="3" s="1"/>
  <c r="D474" i="2"/>
  <c r="E475" i="2" s="1"/>
  <c r="F474" i="2"/>
  <c r="G474" i="2" s="1"/>
  <c r="I473" i="4"/>
  <c r="J473" i="4" s="1"/>
  <c r="D472" i="3"/>
  <c r="H477" i="4" l="1"/>
  <c r="G477" i="4"/>
  <c r="F477" i="4"/>
  <c r="E478" i="4" s="1"/>
  <c r="E478" i="11"/>
  <c r="F479" i="11"/>
  <c r="G479" i="11" s="1"/>
  <c r="H479" i="11" s="1"/>
  <c r="D479" i="11"/>
  <c r="E472" i="3"/>
  <c r="F473" i="3" s="1"/>
  <c r="G473" i="3" s="1"/>
  <c r="H473" i="3" s="1"/>
  <c r="F472" i="3"/>
  <c r="G472" i="3" s="1"/>
  <c r="H472" i="3" s="1"/>
  <c r="D475" i="2"/>
  <c r="E476" i="2" s="1"/>
  <c r="F475" i="2"/>
  <c r="G475" i="2" s="1"/>
  <c r="I474" i="4"/>
  <c r="J474" i="4" s="1"/>
  <c r="D473" i="3"/>
  <c r="G478" i="4" l="1"/>
  <c r="F478" i="4"/>
  <c r="E479" i="4" s="1"/>
  <c r="H478" i="4"/>
  <c r="D480" i="11"/>
  <c r="E479" i="11"/>
  <c r="F480" i="11" s="1"/>
  <c r="G480" i="11" s="1"/>
  <c r="H480" i="11" s="1"/>
  <c r="E473" i="3"/>
  <c r="F474" i="3" s="1"/>
  <c r="D476" i="2"/>
  <c r="E477" i="2" s="1"/>
  <c r="F476" i="2"/>
  <c r="G476" i="2" s="1"/>
  <c r="I475" i="4"/>
  <c r="J475" i="4" s="1"/>
  <c r="D474" i="3"/>
  <c r="H479" i="4" l="1"/>
  <c r="G479" i="4"/>
  <c r="F479" i="4"/>
  <c r="E480" i="4" s="1"/>
  <c r="E480" i="11"/>
  <c r="F481" i="11" s="1"/>
  <c r="G481" i="11" s="1"/>
  <c r="H481" i="11" s="1"/>
  <c r="E2" i="11" s="1"/>
  <c r="F2" i="11" s="1"/>
  <c r="G2" i="11" s="1"/>
  <c r="D481" i="11"/>
  <c r="E481" i="11" s="1"/>
  <c r="E474" i="3"/>
  <c r="F475" i="3" s="1"/>
  <c r="G474" i="3"/>
  <c r="H474" i="3" s="1"/>
  <c r="D477" i="2"/>
  <c r="E478" i="2" s="1"/>
  <c r="F477" i="2"/>
  <c r="G477" i="2" s="1"/>
  <c r="I476" i="4"/>
  <c r="J476" i="4" s="1"/>
  <c r="D475" i="3"/>
  <c r="G480" i="4" l="1"/>
  <c r="F480" i="4"/>
  <c r="E481" i="4" s="1"/>
  <c r="H480" i="4"/>
  <c r="E475" i="3"/>
  <c r="G475" i="3"/>
  <c r="H475" i="3" s="1"/>
  <c r="D478" i="2"/>
  <c r="E479" i="2" s="1"/>
  <c r="F478" i="2"/>
  <c r="G478" i="2" s="1"/>
  <c r="I477" i="4"/>
  <c r="J477" i="4" s="1"/>
  <c r="D476" i="3"/>
  <c r="G481" i="4" l="1"/>
  <c r="F481" i="4"/>
  <c r="E482" i="4" s="1"/>
  <c r="H481" i="4"/>
  <c r="F476" i="3"/>
  <c r="G476" i="3" s="1"/>
  <c r="H476" i="3" s="1"/>
  <c r="E476" i="3"/>
  <c r="F477" i="3" s="1"/>
  <c r="G477" i="3" s="1"/>
  <c r="H477" i="3" s="1"/>
  <c r="D479" i="2"/>
  <c r="E480" i="2" s="1"/>
  <c r="F479" i="2"/>
  <c r="G479" i="2" s="1"/>
  <c r="I478" i="4"/>
  <c r="J478" i="4" s="1"/>
  <c r="D477" i="3"/>
  <c r="H482" i="4" l="1"/>
  <c r="F482" i="4"/>
  <c r="G482" i="4"/>
  <c r="E477" i="3"/>
  <c r="F478" i="3" s="1"/>
  <c r="G478" i="3" s="1"/>
  <c r="H478" i="3" s="1"/>
  <c r="D480" i="2"/>
  <c r="E481" i="2" s="1"/>
  <c r="F480" i="2"/>
  <c r="G480" i="2" s="1"/>
  <c r="I479" i="4"/>
  <c r="J479" i="4" s="1"/>
  <c r="D478" i="3"/>
  <c r="E478" i="3" l="1"/>
  <c r="D481" i="2"/>
  <c r="F481" i="2"/>
  <c r="G481" i="2" s="1"/>
  <c r="D2" i="2" s="1"/>
  <c r="E2" i="2" s="1"/>
  <c r="F2" i="2" s="1"/>
  <c r="I480" i="4"/>
  <c r="J480" i="4" s="1"/>
  <c r="D479" i="3"/>
  <c r="F479" i="3" l="1"/>
  <c r="G479" i="3" s="1"/>
  <c r="H479" i="3" s="1"/>
  <c r="E479" i="3"/>
  <c r="F480" i="3" s="1"/>
  <c r="I481" i="4"/>
  <c r="J481" i="4" s="1"/>
  <c r="D480" i="3"/>
  <c r="E480" i="3" l="1"/>
  <c r="F481" i="3" s="1"/>
  <c r="G480" i="3"/>
  <c r="H480" i="3" s="1"/>
  <c r="I482" i="4"/>
  <c r="J482" i="4" s="1"/>
  <c r="G2" i="4" s="1"/>
  <c r="H2" i="4" s="1"/>
  <c r="I2" i="4" s="1"/>
  <c r="D481" i="3"/>
  <c r="E481" i="3" l="1"/>
  <c r="G481" i="3"/>
  <c r="H481" i="3" s="1"/>
  <c r="E2" i="3" s="1"/>
  <c r="F2" i="3" s="1"/>
  <c r="G2" i="3" s="1"/>
</calcChain>
</file>

<file path=xl/sharedStrings.xml><?xml version="1.0" encoding="utf-8"?>
<sst xmlns="http://schemas.openxmlformats.org/spreadsheetml/2006/main" count="3034" uniqueCount="529">
  <si>
    <t>Month</t>
  </si>
  <si>
    <t>Monthly beer production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</si>
  <si>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</si>
  <si>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</si>
  <si>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</si>
  <si>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</si>
  <si>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</si>
  <si>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</si>
  <si>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</si>
  <si>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</si>
  <si>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</si>
  <si>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</si>
  <si>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</si>
  <si>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</si>
  <si>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</si>
  <si>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</si>
  <si>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</si>
  <si>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</si>
  <si>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</si>
  <si>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</si>
  <si>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</si>
  <si>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</si>
  <si>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</si>
  <si>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</si>
  <si>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</si>
  <si>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</si>
  <si>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</si>
  <si>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</si>
  <si>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</si>
  <si>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</si>
  <si>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</si>
  <si>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</si>
  <si>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</si>
  <si>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</si>
  <si>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</si>
  <si>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</si>
  <si>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</si>
  <si>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</si>
  <si>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</si>
  <si>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</si>
  <si>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</si>
  <si>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</si>
  <si>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</si>
  <si>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</si>
  <si>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</si>
  <si>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</si>
  <si>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</si>
  <si>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</si>
  <si>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</si>
  <si>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</si>
  <si>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</si>
  <si>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</si>
  <si>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</si>
  <si>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</si>
  <si>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</si>
  <si>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</si>
  <si>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</si>
  <si>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</si>
  <si>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</si>
  <si>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</si>
  <si>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</si>
  <si>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</si>
  <si>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</si>
  <si>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</si>
  <si>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</si>
  <si>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</si>
  <si>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</si>
  <si>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</si>
  <si>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</si>
  <si>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</si>
  <si>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</si>
  <si>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</si>
  <si>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</si>
  <si>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</si>
  <si>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</si>
  <si>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</si>
  <si>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</si>
  <si>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</si>
  <si>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</si>
  <si>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</si>
  <si>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</si>
  <si>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</si>
  <si>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</si>
  <si>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</si>
  <si>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</si>
  <si>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</si>
  <si>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</si>
  <si>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</si>
  <si>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</si>
  <si>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</si>
  <si>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</si>
  <si>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</si>
  <si>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</si>
  <si>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</si>
  <si>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</si>
  <si>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</si>
  <si>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</si>
  <si>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</si>
  <si>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</si>
  <si>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</si>
  <si>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</si>
  <si>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</si>
  <si>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</si>
  <si>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</si>
  <si>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</si>
  <si>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</si>
  <si>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</si>
  <si>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</si>
  <si>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</si>
  <si>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</si>
  <si>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</si>
  <si>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</si>
  <si>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</si>
  <si>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</si>
  <si>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</si>
  <si>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</si>
  <si>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</si>
  <si>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</si>
  <si>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</si>
  <si>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</si>
  <si>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</si>
  <si>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</si>
  <si>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</si>
  <si>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</si>
  <si>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</si>
  <si>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</si>
  <si>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</si>
  <si>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</si>
  <si>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</si>
  <si>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</si>
  <si>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</si>
  <si>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</si>
  <si>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</si>
  <si>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</si>
  <si>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</si>
  <si>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</si>
  <si>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</si>
  <si>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</si>
  <si>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</si>
  <si>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</si>
  <si>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</si>
  <si>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</si>
  <si>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</si>
  <si>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</si>
  <si>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</si>
  <si>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</si>
  <si>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</si>
  <si>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</si>
  <si>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</si>
  <si>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</si>
  <si>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</si>
  <si>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</si>
  <si>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</si>
  <si>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</si>
  <si>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</si>
  <si>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</si>
  <si>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</si>
  <si>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</si>
  <si>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</si>
  <si>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</si>
  <si>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</si>
  <si>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</si>
  <si>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</si>
  <si>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</si>
  <si>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</si>
  <si>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</si>
  <si>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</si>
  <si>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</si>
  <si>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</si>
  <si>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</si>
  <si>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</si>
  <si>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</si>
  <si>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</si>
  <si>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</si>
  <si>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</si>
  <si>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</si>
  <si>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</si>
  <si>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</si>
  <si>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</si>
  <si>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</si>
  <si>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</si>
  <si>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</si>
  <si>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</si>
  <si>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</si>
  <si>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</si>
  <si>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</si>
  <si>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</si>
  <si>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</si>
  <si>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</si>
  <si>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</si>
  <si>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</si>
  <si>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</si>
  <si>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</si>
  <si>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</si>
  <si>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</si>
  <si>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</si>
  <si>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</si>
  <si>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</si>
  <si>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</si>
  <si>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</si>
  <si>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</si>
  <si>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</si>
  <si>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</si>
  <si>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</si>
  <si>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</si>
  <si>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</si>
  <si>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</si>
  <si>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</si>
  <si>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</si>
  <si>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</si>
  <si>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</si>
  <si>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</si>
  <si>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</si>
  <si>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</si>
  <si>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</si>
  <si>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</si>
  <si>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</si>
  <si>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</si>
  <si>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</si>
  <si>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</si>
  <si>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</si>
  <si>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</si>
  <si>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</si>
  <si>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</si>
  <si>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</si>
  <si>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</si>
  <si>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</si>
  <si>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</si>
  <si>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</si>
  <si>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</si>
  <si>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</si>
  <si>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</si>
  <si>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</si>
  <si>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</si>
  <si>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</si>
  <si>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</si>
  <si>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</si>
  <si>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</si>
  <si>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</si>
  <si>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</si>
  <si>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</si>
  <si>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</si>
  <si>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</si>
  <si>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</si>
  <si>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</si>
  <si>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</si>
  <si>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</si>
  <si>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</si>
  <si>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</si>
  <si>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</si>
  <si>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</si>
  <si>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</si>
  <si>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</si>
  <si>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</si>
  <si>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</si>
  <si>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</si>
  <si>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</si>
  <si>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</si>
  <si>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</si>
  <si>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</si>
  <si>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</si>
  <si>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</si>
  <si>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</si>
  <si>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</si>
  <si>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</si>
  <si>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</si>
  <si>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</si>
  <si>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</si>
  <si>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</si>
  <si>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</si>
  <si>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</si>
  <si>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</si>
  <si>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</si>
  <si>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</si>
  <si>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</si>
  <si>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</si>
  <si>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</si>
  <si>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</si>
  <si>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</si>
  <si>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</si>
  <si>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</si>
  <si>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</si>
  <si>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</si>
  <si>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</si>
  <si>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</si>
  <si>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</si>
  <si>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</si>
  <si>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</si>
  <si>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</si>
  <si>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</si>
  <si>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</si>
  <si>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</si>
  <si>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</si>
  <si>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</si>
  <si>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</si>
  <si>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</si>
  <si>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</si>
  <si>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</si>
  <si>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</si>
  <si>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</si>
  <si>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</si>
  <si>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</si>
  <si>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</si>
  <si>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</si>
  <si>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</si>
  <si>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</si>
  <si>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</si>
  <si>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</si>
  <si>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</si>
  <si>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</si>
  <si>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</si>
  <si>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</si>
  <si>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</si>
  <si>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</si>
  <si>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</si>
  <si>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</si>
  <si>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</si>
  <si>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</si>
  <si>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</si>
  <si>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</si>
  <si>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</si>
  <si>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</si>
  <si>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</si>
  <si>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</si>
  <si>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</si>
  <si>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</si>
  <si>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</si>
  <si>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</si>
  <si>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</si>
  <si>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</si>
  <si>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</si>
  <si>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</si>
  <si>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</si>
  <si>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</si>
  <si>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</si>
  <si>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</si>
  <si>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</si>
  <si>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</si>
  <si>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</si>
  <si>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</si>
  <si>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</si>
  <si>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</si>
  <si>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</si>
  <si>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</si>
  <si>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</si>
  <si>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</si>
  <si>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</si>
  <si>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</si>
  <si>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</si>
  <si>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</si>
  <si>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</si>
  <si>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</si>
  <si>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</si>
  <si>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</si>
  <si>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</si>
  <si>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</si>
  <si>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</si>
  <si>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</si>
  <si>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</si>
  <si>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</si>
  <si>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</si>
  <si>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</si>
  <si>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</si>
  <si>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</si>
  <si>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</si>
  <si>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</si>
  <si>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</si>
  <si>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</si>
  <si>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</si>
  <si>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</si>
  <si>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</si>
  <si>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</si>
  <si>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</si>
  <si>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</si>
  <si>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</si>
  <si>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</si>
  <si>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</si>
  <si>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</si>
  <si>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</si>
  <si>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</si>
  <si>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</si>
  <si>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</si>
  <si>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</si>
  <si>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</si>
  <si>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</si>
  <si>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</si>
  <si>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</si>
  <si>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</si>
  <si>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</si>
  <si>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</si>
  <si>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</si>
  <si>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</si>
  <si>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</si>
  <si>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</si>
  <si>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</si>
  <si>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</si>
  <si>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</si>
  <si>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</si>
  <si>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</si>
  <si>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</si>
  <si>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</si>
  <si>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</si>
  <si>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</si>
  <si>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</si>
  <si>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</si>
  <si>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</si>
  <si>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</si>
  <si>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</si>
  <si>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</si>
  <si>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</si>
  <si>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</si>
  <si>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</si>
  <si>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</si>
  <si>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</si>
  <si>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</si>
  <si>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</si>
  <si>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</si>
  <si>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</si>
  <si>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</si>
  <si>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</si>
  <si>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</si>
  <si>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</si>
  <si>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</si>
  <si>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</si>
  <si>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</si>
  <si>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</si>
  <si>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</si>
  <si>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</si>
  <si>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</si>
  <si>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</si>
  <si>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</si>
  <si>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</si>
  <si>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</si>
  <si>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</si>
  <si>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</si>
  <si>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</si>
  <si>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</si>
  <si>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</si>
  <si>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</si>
  <si>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</si>
  <si>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</si>
  <si>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</si>
  <si>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</si>
  <si>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</si>
  <si>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</si>
  <si>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</si>
  <si>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</si>
  <si>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</si>
  <si>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</si>
  <si>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</si>
  <si>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</si>
  <si>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</si>
  <si>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</si>
  <si>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</si>
  <si>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</si>
  <si>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</si>
  <si>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</si>
  <si>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</si>
  <si>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</si>
  <si>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</si>
  <si>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</si>
  <si>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</si>
  <si>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</si>
  <si>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</si>
  <si>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</si>
  <si>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</si>
  <si>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</si>
  <si>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</si>
  <si>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</si>
  <si>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</si>
  <si>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</si>
  <si>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</si>
  <si>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</si>
  <si>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</si>
  <si>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</si>
  <si>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</si>
  <si>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</si>
  <si>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</si>
  <si>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n</t>
  </si>
  <si>
    <t>alpha</t>
  </si>
  <si>
    <t>SSE</t>
  </si>
  <si>
    <t>MSE</t>
  </si>
  <si>
    <t>RMSE</t>
  </si>
  <si>
    <t>Forecast Made for Last period</t>
  </si>
  <si>
    <t>Error in Forecast</t>
  </si>
  <si>
    <t>Squared Error</t>
  </si>
  <si>
    <t>Level Estmate</t>
  </si>
  <si>
    <t>Growth Estimate</t>
  </si>
  <si>
    <t>Time Period</t>
  </si>
  <si>
    <t>Seasonality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</si>
  <si>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</si>
  <si>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</si>
  <si>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</si>
  <si>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</si>
  <si>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</si>
  <si>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</si>
  <si>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</si>
  <si>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</si>
  <si>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</si>
  <si>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</si>
  <si>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</si>
  <si>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</si>
  <si>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</si>
  <si>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</si>
  <si>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</si>
  <si>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</si>
  <si>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</si>
  <si>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</si>
  <si>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</si>
  <si>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</si>
  <si>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</si>
  <si>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</si>
  <si>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</si>
  <si>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</si>
  <si>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</si>
  <si>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gamma</t>
  </si>
  <si>
    <t>Estimate from Regression</t>
  </si>
  <si>
    <t>H1</t>
  </si>
  <si>
    <t>H2</t>
  </si>
  <si>
    <t>Grand Total</t>
  </si>
  <si>
    <t>H1_H2</t>
  </si>
  <si>
    <t>year</t>
  </si>
  <si>
    <t>delta</t>
  </si>
  <si>
    <t>Not a monotonic trend. It changes direction multiple time in the given time frame</t>
  </si>
  <si>
    <t>When we choose only 230 observations, we are deliberately choosing a time frame when the slope has not changed</t>
  </si>
  <si>
    <t>direction. Therefore the magnitude of the slope also increases</t>
  </si>
  <si>
    <t>Time series Regression Slope : Why does the slope and R Square decrease if we consider all of the data</t>
  </si>
  <si>
    <t>Sum of Testing Detrending</t>
  </si>
  <si>
    <t>Double Exponential Output is a better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</si>
</sst>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1" fillId="30" borderId="10" xfId="41" applyBorder="1"/>
    <xf numFmtId="0" fontId="13" fillId="9" borderId="10" xfId="20" applyFont="1" applyBorder="1" applyAlignment="1">
      <alignment horizontal="center"/>
    </xf>
    <xf numFmtId="0" fontId="1" fillId="30" borderId="10" xfId="41" applyBorder="1" applyAlignment="1">
      <alignment horizontal="center"/>
    </xf>
    <xf numFmtId="0" fontId="0" fillId="0" borderId="0" xfId="0" applyAlignment="1">
      <alignment horizontal="center"/>
    </xf>
    <xf numFmtId="0" fontId="17" fillId="13" borderId="0" xfId="24"/>
    <xf numFmtId="0" fontId="1" fillId="22" borderId="0" xfId="33"/>
    <xf numFmtId="0" fontId="17" fillId="13" borderId="0" xfId="24" applyAlignment="1">
      <alignment horizontal="center"/>
    </xf>
    <xf numFmtId="43" fontId="17" fillId="13" borderId="0" xfId="1" applyFont="1" applyFill="1" applyAlignment="1">
      <alignment horizontal="center"/>
    </xf>
    <xf numFmtId="0" fontId="1" fillId="22" borderId="0" xfId="33" applyAlignment="1">
      <alignment horizontal="center"/>
    </xf>
    <xf numFmtId="43" fontId="1" fillId="22" borderId="0" xfId="1" applyFill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3" fillId="9" borderId="13" xfId="20" applyFont="1" applyBorder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pivotButton="1"/>
    <xf numFmtId="0" fontId="13" fillId="9" borderId="14" xfId="20" applyFont="1" applyBorder="1" applyAlignment="1">
      <alignment horizontal="center"/>
    </xf>
    <xf numFmtId="0" fontId="16" fillId="33" borderId="10" xfId="0" applyFont="1" applyFill="1" applyBorder="1"/>
    <xf numFmtId="43" fontId="0" fillId="0" borderId="10" xfId="0" applyNumberFormat="1" applyBorder="1"/>
    <xf numFmtId="43" fontId="1" fillId="30" borderId="10" xfId="41" applyNumberFormat="1" applyBorder="1"/>
    <xf numFmtId="43" fontId="1" fillId="30" borderId="10" xfId="1" applyFill="1" applyBorder="1" applyAlignment="1">
      <alignment horizontal="center"/>
    </xf>
    <xf numFmtId="43" fontId="1" fillId="30" borderId="10" xfId="1" applyFill="1" applyBorder="1" applyAlignment="1"/>
    <xf numFmtId="43" fontId="1" fillId="30" borderId="10" xfId="1" applyFill="1" applyBorder="1"/>
    <xf numFmtId="0" fontId="0" fillId="34" borderId="0" xfId="0" applyFill="1"/>
    <xf numFmtId="43" fontId="16" fillId="22" borderId="0" xfId="1" applyFont="1" applyFill="1" applyAlignment="1">
      <alignment horizontal="center"/>
    </xf>
    <xf numFmtId="43" fontId="0" fillId="0" borderId="0" xfId="1" applyFont="1" applyFill="1" applyBorder="1" applyAlignment="1"/>
    <xf numFmtId="43" fontId="0" fillId="0" borderId="11" xfId="1" applyFont="1" applyFill="1" applyBorder="1" applyAlignment="1"/>
    <xf numFmtId="9" fontId="0" fillId="0" borderId="0" xfId="2" applyFont="1" applyFill="1" applyBorder="1" applyAlignment="1"/>
    <xf numFmtId="0" fontId="1" fillId="10" borderId="0" xfId="21"/>
    <xf numFmtId="0" fontId="16" fillId="28" borderId="0" xfId="39" applyFont="1"/>
    <xf numFmtId="0" fontId="1" fillId="22" borderId="10" xfId="33" applyBorder="1" applyAlignment="1">
      <alignment horizontal="center"/>
    </xf>
    <xf numFmtId="0" fontId="1" fillId="22" borderId="10" xfId="33" applyBorder="1" applyAlignment="1"/>
    <xf numFmtId="43" fontId="1" fillId="22" borderId="10" xfId="33" applyNumberFormat="1" applyBorder="1"/>
    <xf numFmtId="0" fontId="0" fillId="0" borderId="0" xfId="0" applyAlignment="1">
      <alignment wrapText="1"/>
    </xf>
    <xf numFmtId="43" fontId="1" fillId="30" borderId="14" xfId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Beer Production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'datasets_56102_107707_monthly-b'!$B$2:$B$477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5D3-905F-008BDE4A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5704"/>
        <c:axId val="499583408"/>
      </c:lineChart>
      <c:catAx>
        <c:axId val="4995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3408"/>
        <c:crosses val="autoZero"/>
        <c:auto val="1"/>
        <c:lblAlgn val="ctr"/>
        <c:lblOffset val="100"/>
        <c:noMultiLvlLbl val="0"/>
      </c:catAx>
      <c:valAx>
        <c:axId val="49958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6 Months defining</a:t>
            </a:r>
            <a:r>
              <a:rPr lang="en-IN" baseline="0"/>
              <a:t> a Season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'datasets_56102_107707_monthly-b'!$B$1</c:f>
              <c:strCache>
                <c:ptCount val="1"/>
                <c:pt idx="0">
                  <c:v>Monthly beer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'datasets_56102_107707_monthly-b'!$A$2:$A$25</c:f>
              <c:strCache>
                <c:ptCount val="24"/>
                <c:pt idx="0">
                  <c:v>1956-01</c:v>
                </c:pt>
                <c:pt idx="1">
                  <c:v>1956-02</c:v>
                </c:pt>
                <c:pt idx="2">
                  <c:v>1956-03</c:v>
                </c:pt>
                <c:pt idx="3">
                  <c:v>1956-04</c:v>
                </c:pt>
                <c:pt idx="4">
                  <c:v>1956-05</c:v>
                </c:pt>
                <c:pt idx="5">
                  <c:v>1956-06</c:v>
                </c:pt>
                <c:pt idx="6">
                  <c:v>1956-07</c:v>
                </c:pt>
                <c:pt idx="7">
                  <c:v>1956-08</c:v>
                </c:pt>
                <c:pt idx="8">
                  <c:v>1956-09</c:v>
                </c:pt>
                <c:pt idx="9">
                  <c:v>1956-10</c:v>
                </c:pt>
                <c:pt idx="10">
                  <c:v>1956-11</c:v>
                </c:pt>
                <c:pt idx="11">
                  <c:v>1956-12</c:v>
                </c:pt>
                <c:pt idx="12">
                  <c:v>1957-01</c:v>
                </c:pt>
                <c:pt idx="13">
                  <c:v>1957-02</c:v>
                </c:pt>
                <c:pt idx="14">
                  <c:v>1957-03</c:v>
                </c:pt>
                <c:pt idx="15">
                  <c:v>1957-04</c:v>
                </c:pt>
                <c:pt idx="16">
                  <c:v>1957-05</c:v>
                </c:pt>
                <c:pt idx="17">
                  <c:v>1957-06</c:v>
                </c:pt>
                <c:pt idx="18">
                  <c:v>1957-07</c:v>
                </c:pt>
                <c:pt idx="19">
                  <c:v>1957-08</c:v>
                </c:pt>
                <c:pt idx="20">
                  <c:v>1957-09</c:v>
                </c:pt>
                <c:pt idx="21">
                  <c:v>1957-10</c:v>
                </c:pt>
                <c:pt idx="22">
                  <c:v>1957-11</c:v>
                </c:pt>
                <c:pt idx="23">
                  <c:v>1957-12</c:v>
                </c:pt>
              </c:strCache>
            </c:strRef>
          </c:cat>
          <c:val>
            <c:numRef>
              <c:f>'datasets_56102_107707_monthly-b'!$B$2:$B$25</c:f>
              <c:numCache>
                <c:formatCode>General</c:formatCode>
                <c:ptCount val="24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D4C-8DBC-2F300205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22600"/>
        <c:axId val="498520960"/>
      </c:lineChart>
      <c:catAx>
        <c:axId val="4985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0960"/>
        <c:crosses val="autoZero"/>
        <c:auto val="1"/>
        <c:lblAlgn val="ctr"/>
        <c:lblOffset val="100"/>
        <c:noMultiLvlLbl val="0"/>
      </c:catAx>
      <c:valAx>
        <c:axId val="498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Monthly Beer Production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Smoothing'!$C$6:$C$481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455C-B339-A8053B0C9202}"/>
            </c:ext>
          </c:extLst>
        </c:ser>
        <c:ser>
          <c:idx val="2"/>
          <c:order val="1"/>
          <c:tx>
            <c:v>Forecast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'Exponential Smoothing'!$E$6:$E$481</c:f>
              <c:numCache>
                <c:formatCode>_(* #,##0.00_);_(* \(#,##0.00\);_(* "-"??_);_(@_)</c:formatCode>
                <c:ptCount val="476"/>
                <c:pt idx="0">
                  <c:v>115.19375000000007</c:v>
                </c:pt>
                <c:pt idx="1">
                  <c:v>112.55450000000006</c:v>
                </c:pt>
                <c:pt idx="2">
                  <c:v>110.56796000000006</c:v>
                </c:pt>
                <c:pt idx="3">
                  <c:v>108.72380480000004</c:v>
                </c:pt>
                <c:pt idx="4">
                  <c:v>104.92894822400002</c:v>
                </c:pt>
                <c:pt idx="5">
                  <c:v>100.84547443712002</c:v>
                </c:pt>
                <c:pt idx="6">
                  <c:v>96.520017504665617</c:v>
                </c:pt>
                <c:pt idx="7">
                  <c:v>93.349615404105748</c:v>
                </c:pt>
                <c:pt idx="8">
                  <c:v>91.423661555613052</c:v>
                </c:pt>
                <c:pt idx="9">
                  <c:v>89.992822168939483</c:v>
                </c:pt>
                <c:pt idx="10">
                  <c:v>91.265683508666754</c:v>
                </c:pt>
                <c:pt idx="11">
                  <c:v>92.397801487626751</c:v>
                </c:pt>
                <c:pt idx="12">
                  <c:v>94.16206530911154</c:v>
                </c:pt>
                <c:pt idx="13">
                  <c:v>94.370617472018154</c:v>
                </c:pt>
                <c:pt idx="14">
                  <c:v>92.982143375375983</c:v>
                </c:pt>
                <c:pt idx="15">
                  <c:v>91.82028617033086</c:v>
                </c:pt>
                <c:pt idx="16">
                  <c:v>90.401851829891157</c:v>
                </c:pt>
                <c:pt idx="17">
                  <c:v>89.201629610304209</c:v>
                </c:pt>
                <c:pt idx="18">
                  <c:v>86.597434057067701</c:v>
                </c:pt>
                <c:pt idx="19">
                  <c:v>85.28974197021958</c:v>
                </c:pt>
                <c:pt idx="20">
                  <c:v>83.586972933793234</c:v>
                </c:pt>
                <c:pt idx="21">
                  <c:v>84.272536181738047</c:v>
                </c:pt>
                <c:pt idx="22">
                  <c:v>86.291831839929486</c:v>
                </c:pt>
                <c:pt idx="23">
                  <c:v>88.560812019137941</c:v>
                </c:pt>
                <c:pt idx="24">
                  <c:v>91.625514576841383</c:v>
                </c:pt>
                <c:pt idx="25">
                  <c:v>92.186452827620414</c:v>
                </c:pt>
                <c:pt idx="26">
                  <c:v>91.252078488305969</c:v>
                </c:pt>
                <c:pt idx="27">
                  <c:v>91.245829069709259</c:v>
                </c:pt>
                <c:pt idx="28">
                  <c:v>90.124329581344156</c:v>
                </c:pt>
                <c:pt idx="29">
                  <c:v>88.969410031582854</c:v>
                </c:pt>
                <c:pt idx="30">
                  <c:v>86.741080827792899</c:v>
                </c:pt>
                <c:pt idx="31">
                  <c:v>85.308151128457752</c:v>
                </c:pt>
                <c:pt idx="32">
                  <c:v>84.179172993042826</c:v>
                </c:pt>
                <c:pt idx="33">
                  <c:v>84.433672233877687</c:v>
                </c:pt>
                <c:pt idx="34">
                  <c:v>86.145631565812366</c:v>
                </c:pt>
                <c:pt idx="35">
                  <c:v>87.916155777914881</c:v>
                </c:pt>
                <c:pt idx="36">
                  <c:v>91.022217084565085</c:v>
                </c:pt>
                <c:pt idx="37">
                  <c:v>90.875551034417271</c:v>
                </c:pt>
                <c:pt idx="38">
                  <c:v>90.098484910287198</c:v>
                </c:pt>
                <c:pt idx="39">
                  <c:v>89.750666721052738</c:v>
                </c:pt>
                <c:pt idx="40">
                  <c:v>89.252586714526416</c:v>
                </c:pt>
                <c:pt idx="41">
                  <c:v>87.182276308783244</c:v>
                </c:pt>
                <c:pt idx="42">
                  <c:v>85.02440315172926</c:v>
                </c:pt>
                <c:pt idx="43">
                  <c:v>84.12147477352174</c:v>
                </c:pt>
                <c:pt idx="44">
                  <c:v>83.398897800699132</c:v>
                </c:pt>
                <c:pt idx="45">
                  <c:v>84.707030064615239</c:v>
                </c:pt>
                <c:pt idx="46">
                  <c:v>86.266186456861419</c:v>
                </c:pt>
                <c:pt idx="47">
                  <c:v>87.938244082038054</c:v>
                </c:pt>
                <c:pt idx="48">
                  <c:v>91.353654792193495</c:v>
                </c:pt>
                <c:pt idx="49">
                  <c:v>92.043216217130279</c:v>
                </c:pt>
                <c:pt idx="50">
                  <c:v>92.158030271074637</c:v>
                </c:pt>
                <c:pt idx="51">
                  <c:v>92.619066638545675</c:v>
                </c:pt>
                <c:pt idx="52">
                  <c:v>91.164778641920194</c:v>
                </c:pt>
                <c:pt idx="53">
                  <c:v>89.357005204889774</c:v>
                </c:pt>
                <c:pt idx="54">
                  <c:v>87.022164580303013</c:v>
                </c:pt>
                <c:pt idx="55">
                  <c:v>85.411504830666644</c:v>
                </c:pt>
                <c:pt idx="56">
                  <c:v>86.274124250986645</c:v>
                </c:pt>
                <c:pt idx="57">
                  <c:v>87.225229340868253</c:v>
                </c:pt>
                <c:pt idx="58">
                  <c:v>87.978201819964056</c:v>
                </c:pt>
                <c:pt idx="59">
                  <c:v>90.440817601568369</c:v>
                </c:pt>
                <c:pt idx="60">
                  <c:v>92.71591948938017</c:v>
                </c:pt>
                <c:pt idx="61">
                  <c:v>94.202009150654547</c:v>
                </c:pt>
                <c:pt idx="62">
                  <c:v>93.997768052575992</c:v>
                </c:pt>
                <c:pt idx="63">
                  <c:v>94.370035886266876</c:v>
                </c:pt>
                <c:pt idx="64">
                  <c:v>92.813631579914855</c:v>
                </c:pt>
                <c:pt idx="65">
                  <c:v>91.167995790325079</c:v>
                </c:pt>
                <c:pt idx="66">
                  <c:v>88.879836295486072</c:v>
                </c:pt>
                <c:pt idx="67">
                  <c:v>87.658255940027743</c:v>
                </c:pt>
                <c:pt idx="68">
                  <c:v>87.591265227224412</c:v>
                </c:pt>
                <c:pt idx="69">
                  <c:v>88.048313399957493</c:v>
                </c:pt>
                <c:pt idx="70">
                  <c:v>90.6705157919626</c:v>
                </c:pt>
                <c:pt idx="71">
                  <c:v>93.746053896927094</c:v>
                </c:pt>
                <c:pt idx="72">
                  <c:v>96.056527429295841</c:v>
                </c:pt>
                <c:pt idx="73">
                  <c:v>96.529744137780341</c:v>
                </c:pt>
                <c:pt idx="74">
                  <c:v>95.122174841246704</c:v>
                </c:pt>
                <c:pt idx="75">
                  <c:v>95.023513860297101</c:v>
                </c:pt>
                <c:pt idx="76">
                  <c:v>94.072692197061443</c:v>
                </c:pt>
                <c:pt idx="77">
                  <c:v>93.619969133414074</c:v>
                </c:pt>
                <c:pt idx="78">
                  <c:v>91.073572837404384</c:v>
                </c:pt>
                <c:pt idx="79">
                  <c:v>90.33274409691586</c:v>
                </c:pt>
                <c:pt idx="80">
                  <c:v>90.616814805285955</c:v>
                </c:pt>
                <c:pt idx="81">
                  <c:v>90.80679702865163</c:v>
                </c:pt>
                <c:pt idx="82">
                  <c:v>93.697981385213438</c:v>
                </c:pt>
                <c:pt idx="83">
                  <c:v>95.954223618987825</c:v>
                </c:pt>
                <c:pt idx="84">
                  <c:v>98.635716784709288</c:v>
                </c:pt>
                <c:pt idx="85">
                  <c:v>99.519430770544176</c:v>
                </c:pt>
                <c:pt idx="86">
                  <c:v>98.521099078078876</c:v>
                </c:pt>
                <c:pt idx="87">
                  <c:v>98.290567188709417</c:v>
                </c:pt>
                <c:pt idx="88">
                  <c:v>98.051699126064278</c:v>
                </c:pt>
                <c:pt idx="89">
                  <c:v>96.869495230936565</c:v>
                </c:pt>
                <c:pt idx="90">
                  <c:v>93.669155803224186</c:v>
                </c:pt>
                <c:pt idx="91">
                  <c:v>92.80885710683728</c:v>
                </c:pt>
                <c:pt idx="92">
                  <c:v>92.255794254016806</c:v>
                </c:pt>
                <c:pt idx="93">
                  <c:v>93.521098943534781</c:v>
                </c:pt>
                <c:pt idx="94">
                  <c:v>96.590567070310613</c:v>
                </c:pt>
                <c:pt idx="95">
                  <c:v>99.303699021873342</c:v>
                </c:pt>
                <c:pt idx="96">
                  <c:v>102.39925513924854</c:v>
                </c:pt>
                <c:pt idx="97">
                  <c:v>102.84334452253871</c:v>
                </c:pt>
                <c:pt idx="98">
                  <c:v>102.75414317983406</c:v>
                </c:pt>
                <c:pt idx="99">
                  <c:v>103.04764599825397</c:v>
                </c:pt>
                <c:pt idx="100">
                  <c:v>102.80192847846349</c:v>
                </c:pt>
                <c:pt idx="101">
                  <c:v>100.58169706104788</c:v>
                </c:pt>
                <c:pt idx="102">
                  <c:v>99.011893413722134</c:v>
                </c:pt>
                <c:pt idx="103">
                  <c:v>98.25446620407547</c:v>
                </c:pt>
                <c:pt idx="104">
                  <c:v>97.791930259586422</c:v>
                </c:pt>
                <c:pt idx="105">
                  <c:v>99.616898628436061</c:v>
                </c:pt>
                <c:pt idx="106">
                  <c:v>101.33087079302373</c:v>
                </c:pt>
                <c:pt idx="107">
                  <c:v>103.9191662978609</c:v>
                </c:pt>
                <c:pt idx="108">
                  <c:v>107.37286634211759</c:v>
                </c:pt>
                <c:pt idx="109">
                  <c:v>107.31612238106348</c:v>
                </c:pt>
                <c:pt idx="110">
                  <c:v>106.03018769533585</c:v>
                </c:pt>
                <c:pt idx="111">
                  <c:v>108.58256517189555</c:v>
                </c:pt>
                <c:pt idx="112">
                  <c:v>107.33665735126809</c:v>
                </c:pt>
                <c:pt idx="113">
                  <c:v>106.48025846911592</c:v>
                </c:pt>
                <c:pt idx="114">
                  <c:v>104.43062745282201</c:v>
                </c:pt>
                <c:pt idx="115">
                  <c:v>103.33495215848336</c:v>
                </c:pt>
                <c:pt idx="116">
                  <c:v>103.43875789946536</c:v>
                </c:pt>
                <c:pt idx="117">
                  <c:v>103.79410695152951</c:v>
                </c:pt>
                <c:pt idx="118">
                  <c:v>105.28281411734598</c:v>
                </c:pt>
                <c:pt idx="119">
                  <c:v>108.95687642326448</c:v>
                </c:pt>
                <c:pt idx="120">
                  <c:v>111.96205125247273</c:v>
                </c:pt>
                <c:pt idx="121">
                  <c:v>111.078605102176</c:v>
                </c:pt>
                <c:pt idx="122">
                  <c:v>110.60117248991489</c:v>
                </c:pt>
                <c:pt idx="123">
                  <c:v>112.14903179112511</c:v>
                </c:pt>
                <c:pt idx="124">
                  <c:v>110.54714797619009</c:v>
                </c:pt>
                <c:pt idx="125">
                  <c:v>109.11349021904728</c:v>
                </c:pt>
                <c:pt idx="126">
                  <c:v>106.8918713927616</c:v>
                </c:pt>
                <c:pt idx="127">
                  <c:v>104.75684682563021</c:v>
                </c:pt>
                <c:pt idx="128">
                  <c:v>104.81002520655457</c:v>
                </c:pt>
                <c:pt idx="129">
                  <c:v>105.91282218176804</c:v>
                </c:pt>
                <c:pt idx="130">
                  <c:v>107.85528351995588</c:v>
                </c:pt>
                <c:pt idx="131">
                  <c:v>111.47264949756118</c:v>
                </c:pt>
                <c:pt idx="132">
                  <c:v>115.15993155785382</c:v>
                </c:pt>
                <c:pt idx="133">
                  <c:v>115.30873977091137</c:v>
                </c:pt>
                <c:pt idx="134">
                  <c:v>114.98369099840201</c:v>
                </c:pt>
                <c:pt idx="135">
                  <c:v>116.04164807859377</c:v>
                </c:pt>
                <c:pt idx="136">
                  <c:v>114.54865030916251</c:v>
                </c:pt>
                <c:pt idx="137">
                  <c:v>114.47081227206301</c:v>
                </c:pt>
                <c:pt idx="138">
                  <c:v>112.56631479941545</c:v>
                </c:pt>
                <c:pt idx="139">
                  <c:v>110.4583570234856</c:v>
                </c:pt>
                <c:pt idx="140">
                  <c:v>111.12335418066733</c:v>
                </c:pt>
                <c:pt idx="141">
                  <c:v>111.45655167898727</c:v>
                </c:pt>
                <c:pt idx="142">
                  <c:v>113.38176547750879</c:v>
                </c:pt>
                <c:pt idx="143">
                  <c:v>115.54395362020774</c:v>
                </c:pt>
                <c:pt idx="144">
                  <c:v>119.18667918578281</c:v>
                </c:pt>
                <c:pt idx="145">
                  <c:v>120.66427768348888</c:v>
                </c:pt>
                <c:pt idx="146">
                  <c:v>121.90456436147021</c:v>
                </c:pt>
                <c:pt idx="147">
                  <c:v>122.93601663809378</c:v>
                </c:pt>
                <c:pt idx="148">
                  <c:v>122.45169464152252</c:v>
                </c:pt>
                <c:pt idx="149">
                  <c:v>121.47349128453982</c:v>
                </c:pt>
                <c:pt idx="150">
                  <c:v>117.18067233039504</c:v>
                </c:pt>
                <c:pt idx="151">
                  <c:v>115.67099165074762</c:v>
                </c:pt>
                <c:pt idx="152">
                  <c:v>114.40247265265791</c:v>
                </c:pt>
                <c:pt idx="153">
                  <c:v>114.75017593433896</c:v>
                </c:pt>
                <c:pt idx="154">
                  <c:v>118.08015482221828</c:v>
                </c:pt>
                <c:pt idx="155">
                  <c:v>120.71053624355208</c:v>
                </c:pt>
                <c:pt idx="156">
                  <c:v>125.40127189432583</c:v>
                </c:pt>
                <c:pt idx="157">
                  <c:v>126.09711926700673</c:v>
                </c:pt>
                <c:pt idx="158">
                  <c:v>126.01346495496593</c:v>
                </c:pt>
                <c:pt idx="159">
                  <c:v>126.07184916037002</c:v>
                </c:pt>
                <c:pt idx="160">
                  <c:v>125.27122726112562</c:v>
                </c:pt>
                <c:pt idx="161">
                  <c:v>123.85867998979055</c:v>
                </c:pt>
                <c:pt idx="162">
                  <c:v>120.83963839101567</c:v>
                </c:pt>
                <c:pt idx="163">
                  <c:v>120.07888178409378</c:v>
                </c:pt>
                <c:pt idx="164">
                  <c:v>119.32541597000252</c:v>
                </c:pt>
                <c:pt idx="165">
                  <c:v>120.97836605360222</c:v>
                </c:pt>
                <c:pt idx="166">
                  <c:v>123.66896212716995</c:v>
                </c:pt>
                <c:pt idx="167">
                  <c:v>125.30468667190955</c:v>
                </c:pt>
                <c:pt idx="168">
                  <c:v>130.0921242712804</c:v>
                </c:pt>
                <c:pt idx="169">
                  <c:v>129.70906935872677</c:v>
                </c:pt>
                <c:pt idx="170">
                  <c:v>129.02398103567955</c:v>
                </c:pt>
                <c:pt idx="171">
                  <c:v>129.82510331139801</c:v>
                </c:pt>
                <c:pt idx="172">
                  <c:v>129.84609091403024</c:v>
                </c:pt>
                <c:pt idx="173">
                  <c:v>127.39256000434662</c:v>
                </c:pt>
                <c:pt idx="174">
                  <c:v>126.24145280382503</c:v>
                </c:pt>
                <c:pt idx="175">
                  <c:v>125.52847846736603</c:v>
                </c:pt>
                <c:pt idx="176">
                  <c:v>124.9850610512821</c:v>
                </c:pt>
                <c:pt idx="177">
                  <c:v>125.86285372512826</c:v>
                </c:pt>
                <c:pt idx="178">
                  <c:v>127.90731127811287</c:v>
                </c:pt>
                <c:pt idx="179">
                  <c:v>130.24643392473934</c:v>
                </c:pt>
                <c:pt idx="180">
                  <c:v>135.72486185377062</c:v>
                </c:pt>
                <c:pt idx="181">
                  <c:v>135.34987843131813</c:v>
                </c:pt>
                <c:pt idx="182">
                  <c:v>133.95189301955995</c:v>
                </c:pt>
                <c:pt idx="183">
                  <c:v>136.27366585721273</c:v>
                </c:pt>
                <c:pt idx="184">
                  <c:v>136.00082595434719</c:v>
                </c:pt>
                <c:pt idx="185">
                  <c:v>134.03272683982553</c:v>
                </c:pt>
                <c:pt idx="186">
                  <c:v>131.89279961904646</c:v>
                </c:pt>
                <c:pt idx="187">
                  <c:v>130.29766366476088</c:v>
                </c:pt>
                <c:pt idx="188">
                  <c:v>130.34594402498956</c:v>
                </c:pt>
                <c:pt idx="189">
                  <c:v>130.22043074199081</c:v>
                </c:pt>
                <c:pt idx="190">
                  <c:v>131.92197905295191</c:v>
                </c:pt>
                <c:pt idx="191">
                  <c:v>135.67534156659767</c:v>
                </c:pt>
                <c:pt idx="192">
                  <c:v>140.92230057860596</c:v>
                </c:pt>
                <c:pt idx="193">
                  <c:v>139.38362450917325</c:v>
                </c:pt>
                <c:pt idx="194">
                  <c:v>139.26558956807244</c:v>
                </c:pt>
                <c:pt idx="195">
                  <c:v>140.87771881990375</c:v>
                </c:pt>
                <c:pt idx="196">
                  <c:v>138.37239256151528</c:v>
                </c:pt>
                <c:pt idx="197">
                  <c:v>138.62770545413343</c:v>
                </c:pt>
                <c:pt idx="198">
                  <c:v>135.93638079963742</c:v>
                </c:pt>
                <c:pt idx="199">
                  <c:v>134.19201510368094</c:v>
                </c:pt>
                <c:pt idx="200">
                  <c:v>133.42497329123921</c:v>
                </c:pt>
                <c:pt idx="201">
                  <c:v>134.6459764962905</c:v>
                </c:pt>
                <c:pt idx="202">
                  <c:v>137.40045931673563</c:v>
                </c:pt>
                <c:pt idx="203">
                  <c:v>140.85640419872735</c:v>
                </c:pt>
                <c:pt idx="204">
                  <c:v>145.82963569488007</c:v>
                </c:pt>
                <c:pt idx="205">
                  <c:v>146.70207941149448</c:v>
                </c:pt>
                <c:pt idx="206">
                  <c:v>146.80982988211514</c:v>
                </c:pt>
                <c:pt idx="207">
                  <c:v>148.11665029626133</c:v>
                </c:pt>
                <c:pt idx="208">
                  <c:v>146.80665226070997</c:v>
                </c:pt>
                <c:pt idx="209">
                  <c:v>147.36985398942477</c:v>
                </c:pt>
                <c:pt idx="210">
                  <c:v>141.52947151069378</c:v>
                </c:pt>
                <c:pt idx="211">
                  <c:v>142.04193492941053</c:v>
                </c:pt>
                <c:pt idx="212">
                  <c:v>143.20090273788128</c:v>
                </c:pt>
                <c:pt idx="213">
                  <c:v>141.54479440933554</c:v>
                </c:pt>
                <c:pt idx="214">
                  <c:v>145.45141908021529</c:v>
                </c:pt>
                <c:pt idx="215">
                  <c:v>151.63724879058947</c:v>
                </c:pt>
                <c:pt idx="216">
                  <c:v>156.70877893571873</c:v>
                </c:pt>
                <c:pt idx="217">
                  <c:v>157.5957254634325</c:v>
                </c:pt>
                <c:pt idx="218">
                  <c:v>155.8202384078206</c:v>
                </c:pt>
                <c:pt idx="219">
                  <c:v>156.06980979888215</c:v>
                </c:pt>
                <c:pt idx="220">
                  <c:v>156.4454326230163</c:v>
                </c:pt>
                <c:pt idx="221">
                  <c:v>157.13598070825435</c:v>
                </c:pt>
                <c:pt idx="222">
                  <c:v>153.05166302326381</c:v>
                </c:pt>
                <c:pt idx="223">
                  <c:v>150.28546346047216</c:v>
                </c:pt>
                <c:pt idx="224">
                  <c:v>150.2632078452155</c:v>
                </c:pt>
                <c:pt idx="225">
                  <c:v>152.55962290378966</c:v>
                </c:pt>
                <c:pt idx="226">
                  <c:v>155.81646815533489</c:v>
                </c:pt>
                <c:pt idx="227">
                  <c:v>158.97049197669472</c:v>
                </c:pt>
                <c:pt idx="228">
                  <c:v>163.21003293949136</c:v>
                </c:pt>
                <c:pt idx="229">
                  <c:v>162.99282898675239</c:v>
                </c:pt>
                <c:pt idx="230">
                  <c:v>163.7616895083421</c:v>
                </c:pt>
                <c:pt idx="231">
                  <c:v>164.36628676734105</c:v>
                </c:pt>
                <c:pt idx="232">
                  <c:v>163.61433235526013</c:v>
                </c:pt>
                <c:pt idx="233">
                  <c:v>163.00061247262892</c:v>
                </c:pt>
                <c:pt idx="234">
                  <c:v>159.67653897591345</c:v>
                </c:pt>
                <c:pt idx="235">
                  <c:v>158.43135429880383</c:v>
                </c:pt>
                <c:pt idx="236">
                  <c:v>156.62759178294738</c:v>
                </c:pt>
                <c:pt idx="237">
                  <c:v>154.89628076899368</c:v>
                </c:pt>
                <c:pt idx="238">
                  <c:v>158.91672707671444</c:v>
                </c:pt>
                <c:pt idx="239">
                  <c:v>159.7907198275087</c:v>
                </c:pt>
                <c:pt idx="240">
                  <c:v>164.51983344820766</c:v>
                </c:pt>
                <c:pt idx="241">
                  <c:v>166.70145343442275</c:v>
                </c:pt>
                <c:pt idx="242">
                  <c:v>164.12127902229201</c:v>
                </c:pt>
                <c:pt idx="243">
                  <c:v>166.27872553961697</c:v>
                </c:pt>
                <c:pt idx="244">
                  <c:v>165.36927847486294</c:v>
                </c:pt>
                <c:pt idx="245">
                  <c:v>162.51696505787939</c:v>
                </c:pt>
                <c:pt idx="246">
                  <c:v>158.92692925093388</c:v>
                </c:pt>
                <c:pt idx="247">
                  <c:v>156.60769774082183</c:v>
                </c:pt>
                <c:pt idx="248">
                  <c:v>155.45477401192323</c:v>
                </c:pt>
                <c:pt idx="249">
                  <c:v>156.79220113049243</c:v>
                </c:pt>
                <c:pt idx="250">
                  <c:v>156.81713699483333</c:v>
                </c:pt>
                <c:pt idx="251">
                  <c:v>159.64708055545333</c:v>
                </c:pt>
                <c:pt idx="252">
                  <c:v>165.71343088879891</c:v>
                </c:pt>
                <c:pt idx="253">
                  <c:v>165.00381918214305</c:v>
                </c:pt>
                <c:pt idx="254">
                  <c:v>164.13936088028589</c:v>
                </c:pt>
                <c:pt idx="255">
                  <c:v>164.6266375746516</c:v>
                </c:pt>
                <c:pt idx="256">
                  <c:v>163.87944106569341</c:v>
                </c:pt>
                <c:pt idx="257">
                  <c:v>162.4539081378102</c:v>
                </c:pt>
                <c:pt idx="258">
                  <c:v>160.02343916127296</c:v>
                </c:pt>
                <c:pt idx="259">
                  <c:v>157.2846264619202</c:v>
                </c:pt>
                <c:pt idx="260">
                  <c:v>156.72247128648979</c:v>
                </c:pt>
                <c:pt idx="261">
                  <c:v>157.93177473211102</c:v>
                </c:pt>
                <c:pt idx="262">
                  <c:v>158.85196176425768</c:v>
                </c:pt>
                <c:pt idx="263">
                  <c:v>163.62172635254674</c:v>
                </c:pt>
                <c:pt idx="264">
                  <c:v>168.16711919024115</c:v>
                </c:pt>
                <c:pt idx="265">
                  <c:v>168.47106488741221</c:v>
                </c:pt>
                <c:pt idx="266">
                  <c:v>167.98253710092277</c:v>
                </c:pt>
                <c:pt idx="267">
                  <c:v>169.38863264881203</c:v>
                </c:pt>
                <c:pt idx="268">
                  <c:v>167.90199673095461</c:v>
                </c:pt>
                <c:pt idx="269">
                  <c:v>167.91375712324006</c:v>
                </c:pt>
                <c:pt idx="270">
                  <c:v>164.48010626845127</c:v>
                </c:pt>
                <c:pt idx="271">
                  <c:v>161.37449351623712</c:v>
                </c:pt>
                <c:pt idx="272">
                  <c:v>160.41755429428866</c:v>
                </c:pt>
                <c:pt idx="273">
                  <c:v>157.83544777897404</c:v>
                </c:pt>
                <c:pt idx="274">
                  <c:v>159.54719404549715</c:v>
                </c:pt>
                <c:pt idx="275">
                  <c:v>164.2095307600375</c:v>
                </c:pt>
                <c:pt idx="276">
                  <c:v>170.64038706883298</c:v>
                </c:pt>
                <c:pt idx="277">
                  <c:v>171.00754062057302</c:v>
                </c:pt>
                <c:pt idx="278">
                  <c:v>168.94263574610426</c:v>
                </c:pt>
                <c:pt idx="279">
                  <c:v>169.74151945657175</c:v>
                </c:pt>
                <c:pt idx="280">
                  <c:v>167.02453712178314</c:v>
                </c:pt>
                <c:pt idx="281">
                  <c:v>166.21759266716916</c:v>
                </c:pt>
                <c:pt idx="282">
                  <c:v>162.49548154710885</c:v>
                </c:pt>
                <c:pt idx="283">
                  <c:v>160.8520237614558</c:v>
                </c:pt>
                <c:pt idx="284">
                  <c:v>159.6697809100811</c:v>
                </c:pt>
                <c:pt idx="285">
                  <c:v>158.29340720087137</c:v>
                </c:pt>
                <c:pt idx="286">
                  <c:v>161.16219833676681</c:v>
                </c:pt>
                <c:pt idx="287">
                  <c:v>164.52673453635481</c:v>
                </c:pt>
                <c:pt idx="288">
                  <c:v>166.75552639199225</c:v>
                </c:pt>
                <c:pt idx="289">
                  <c:v>167.14486322495318</c:v>
                </c:pt>
                <c:pt idx="290">
                  <c:v>166.09547963795882</c:v>
                </c:pt>
                <c:pt idx="291">
                  <c:v>167.29602208140378</c:v>
                </c:pt>
                <c:pt idx="292">
                  <c:v>165.96449943163532</c:v>
                </c:pt>
                <c:pt idx="293">
                  <c:v>164.43275949983908</c:v>
                </c:pt>
                <c:pt idx="294">
                  <c:v>158.84882835985837</c:v>
                </c:pt>
                <c:pt idx="295">
                  <c:v>157.76296895667537</c:v>
                </c:pt>
                <c:pt idx="296">
                  <c:v>157.62341268187433</c:v>
                </c:pt>
                <c:pt idx="297">
                  <c:v>158.71260316004941</c:v>
                </c:pt>
                <c:pt idx="298">
                  <c:v>158.4830907808435</c:v>
                </c:pt>
                <c:pt idx="299">
                  <c:v>158.49711988714228</c:v>
                </c:pt>
                <c:pt idx="300">
                  <c:v>164.77346550068521</c:v>
                </c:pt>
                <c:pt idx="301">
                  <c:v>169.43264964060296</c:v>
                </c:pt>
                <c:pt idx="302">
                  <c:v>170.1247316837306</c:v>
                </c:pt>
                <c:pt idx="303">
                  <c:v>169.95376388168293</c:v>
                </c:pt>
                <c:pt idx="304">
                  <c:v>168.26731221588099</c:v>
                </c:pt>
                <c:pt idx="305">
                  <c:v>165.75123474997525</c:v>
                </c:pt>
                <c:pt idx="306">
                  <c:v>162.30108657997823</c:v>
                </c:pt>
                <c:pt idx="307">
                  <c:v>159.75695619038083</c:v>
                </c:pt>
                <c:pt idx="308">
                  <c:v>160.67412144753513</c:v>
                </c:pt>
                <c:pt idx="309">
                  <c:v>160.6172268738309</c:v>
                </c:pt>
                <c:pt idx="310">
                  <c:v>164.37115964897117</c:v>
                </c:pt>
                <c:pt idx="311">
                  <c:v>165.57462049109463</c:v>
                </c:pt>
                <c:pt idx="312">
                  <c:v>170.6896660321633</c:v>
                </c:pt>
                <c:pt idx="313">
                  <c:v>169.3349061083037</c:v>
                </c:pt>
                <c:pt idx="314">
                  <c:v>168.34671737530724</c:v>
                </c:pt>
                <c:pt idx="315">
                  <c:v>168.79711129027035</c:v>
                </c:pt>
                <c:pt idx="316">
                  <c:v>167.54945793543791</c:v>
                </c:pt>
                <c:pt idx="317">
                  <c:v>161.19552298318538</c:v>
                </c:pt>
                <c:pt idx="318">
                  <c:v>161.00406022520312</c:v>
                </c:pt>
                <c:pt idx="319">
                  <c:v>160.84757299817872</c:v>
                </c:pt>
                <c:pt idx="320">
                  <c:v>160.6738642383973</c:v>
                </c:pt>
                <c:pt idx="321">
                  <c:v>160.67700052978961</c:v>
                </c:pt>
                <c:pt idx="322">
                  <c:v>161.25576046621484</c:v>
                </c:pt>
                <c:pt idx="323">
                  <c:v>166.50506921026906</c:v>
                </c:pt>
                <c:pt idx="324">
                  <c:v>171.14846090503676</c:v>
                </c:pt>
                <c:pt idx="325">
                  <c:v>167.60264559643232</c:v>
                </c:pt>
                <c:pt idx="326">
                  <c:v>165.26232812486043</c:v>
                </c:pt>
                <c:pt idx="327">
                  <c:v>167.61884874987717</c:v>
                </c:pt>
                <c:pt idx="328">
                  <c:v>163.40458689989191</c:v>
                </c:pt>
                <c:pt idx="329">
                  <c:v>160.27203647190487</c:v>
                </c:pt>
                <c:pt idx="330">
                  <c:v>157.29939209527629</c:v>
                </c:pt>
                <c:pt idx="331">
                  <c:v>153.02746504384311</c:v>
                </c:pt>
                <c:pt idx="332">
                  <c:v>154.59616923858192</c:v>
                </c:pt>
                <c:pt idx="333">
                  <c:v>153.66062892995211</c:v>
                </c:pt>
                <c:pt idx="334">
                  <c:v>154.75735345835787</c:v>
                </c:pt>
                <c:pt idx="335">
                  <c:v>158.60247104335491</c:v>
                </c:pt>
                <c:pt idx="336">
                  <c:v>161.83017451815232</c:v>
                </c:pt>
                <c:pt idx="337">
                  <c:v>160.59055357597404</c:v>
                </c:pt>
                <c:pt idx="338">
                  <c:v>160.29168714685716</c:v>
                </c:pt>
                <c:pt idx="339">
                  <c:v>158.21668468923428</c:v>
                </c:pt>
                <c:pt idx="340">
                  <c:v>157.37468252652619</c:v>
                </c:pt>
                <c:pt idx="341">
                  <c:v>156.20172062334302</c:v>
                </c:pt>
                <c:pt idx="342">
                  <c:v>153.14151414854186</c:v>
                </c:pt>
                <c:pt idx="343">
                  <c:v>151.26453245071684</c:v>
                </c:pt>
                <c:pt idx="344">
                  <c:v>150.64478855663083</c:v>
                </c:pt>
                <c:pt idx="345">
                  <c:v>148.59941392983515</c:v>
                </c:pt>
                <c:pt idx="346">
                  <c:v>150.91548425825493</c:v>
                </c:pt>
                <c:pt idx="347">
                  <c:v>154.63362614726435</c:v>
                </c:pt>
                <c:pt idx="348">
                  <c:v>160.31759100959263</c:v>
                </c:pt>
                <c:pt idx="349">
                  <c:v>161.05948008844152</c:v>
                </c:pt>
                <c:pt idx="350">
                  <c:v>159.88834247782853</c:v>
                </c:pt>
                <c:pt idx="351">
                  <c:v>158.24574138048911</c:v>
                </c:pt>
                <c:pt idx="352">
                  <c:v>157.05225241483041</c:v>
                </c:pt>
                <c:pt idx="353">
                  <c:v>155.56998212505076</c:v>
                </c:pt>
                <c:pt idx="354">
                  <c:v>151.73358427004467</c:v>
                </c:pt>
                <c:pt idx="355">
                  <c:v>151.71755415763931</c:v>
                </c:pt>
                <c:pt idx="356">
                  <c:v>149.57944765872261</c:v>
                </c:pt>
                <c:pt idx="357">
                  <c:v>148.1179139396759</c:v>
                </c:pt>
                <c:pt idx="358">
                  <c:v>152.1357642669148</c:v>
                </c:pt>
                <c:pt idx="359">
                  <c:v>155.71947255488504</c:v>
                </c:pt>
                <c:pt idx="360">
                  <c:v>159.83313584829884</c:v>
                </c:pt>
                <c:pt idx="361">
                  <c:v>159.99715954650298</c:v>
                </c:pt>
                <c:pt idx="362">
                  <c:v>159.45750040092261</c:v>
                </c:pt>
                <c:pt idx="363">
                  <c:v>157.35060035281188</c:v>
                </c:pt>
                <c:pt idx="364">
                  <c:v>158.22052831047446</c:v>
                </c:pt>
                <c:pt idx="365">
                  <c:v>155.57806491321753</c:v>
                </c:pt>
                <c:pt idx="366">
                  <c:v>152.12469712363145</c:v>
                </c:pt>
                <c:pt idx="367">
                  <c:v>152.1697334687957</c:v>
                </c:pt>
                <c:pt idx="368">
                  <c:v>149.10136545254022</c:v>
                </c:pt>
                <c:pt idx="369">
                  <c:v>149.22120159823541</c:v>
                </c:pt>
                <c:pt idx="370">
                  <c:v>153.67065740644716</c:v>
                </c:pt>
                <c:pt idx="371">
                  <c:v>152.93017851767348</c:v>
                </c:pt>
                <c:pt idx="372">
                  <c:v>158.62655709555267</c:v>
                </c:pt>
                <c:pt idx="373">
                  <c:v>160.85537024408637</c:v>
                </c:pt>
                <c:pt idx="374">
                  <c:v>156.84072581479603</c:v>
                </c:pt>
                <c:pt idx="375">
                  <c:v>159.27183871702053</c:v>
                </c:pt>
                <c:pt idx="376">
                  <c:v>158.68721807097805</c:v>
                </c:pt>
                <c:pt idx="377">
                  <c:v>155.86875190246067</c:v>
                </c:pt>
                <c:pt idx="378">
                  <c:v>152.3325016741654</c:v>
                </c:pt>
                <c:pt idx="379">
                  <c:v>151.72860147326554</c:v>
                </c:pt>
                <c:pt idx="380">
                  <c:v>150.39316929647367</c:v>
                </c:pt>
                <c:pt idx="381">
                  <c:v>150.62198898089684</c:v>
                </c:pt>
                <c:pt idx="382">
                  <c:v>150.69135030318924</c:v>
                </c:pt>
                <c:pt idx="383">
                  <c:v>153.27238826680653</c:v>
                </c:pt>
                <c:pt idx="384">
                  <c:v>160.71570167478976</c:v>
                </c:pt>
                <c:pt idx="385">
                  <c:v>159.92181747381497</c:v>
                </c:pt>
                <c:pt idx="386">
                  <c:v>159.84719937695718</c:v>
                </c:pt>
                <c:pt idx="387">
                  <c:v>159.91353545172231</c:v>
                </c:pt>
                <c:pt idx="388">
                  <c:v>158.95191119751564</c:v>
                </c:pt>
                <c:pt idx="389">
                  <c:v>157.68568185381375</c:v>
                </c:pt>
                <c:pt idx="390">
                  <c:v>155.51540003135611</c:v>
                </c:pt>
                <c:pt idx="391">
                  <c:v>154.63755202759336</c:v>
                </c:pt>
                <c:pt idx="392">
                  <c:v>154.50104578428216</c:v>
                </c:pt>
                <c:pt idx="393">
                  <c:v>153.37292029016831</c:v>
                </c:pt>
                <c:pt idx="394">
                  <c:v>157.01216985534813</c:v>
                </c:pt>
                <c:pt idx="395">
                  <c:v>163.43070947270635</c:v>
                </c:pt>
                <c:pt idx="396">
                  <c:v>168.21502433598158</c:v>
                </c:pt>
                <c:pt idx="397">
                  <c:v>166.42522141566377</c:v>
                </c:pt>
                <c:pt idx="398">
                  <c:v>163.77019484578412</c:v>
                </c:pt>
                <c:pt idx="399">
                  <c:v>164.46977146429003</c:v>
                </c:pt>
                <c:pt idx="400">
                  <c:v>161.97739888857524</c:v>
                </c:pt>
                <c:pt idx="401">
                  <c:v>161.75211102194621</c:v>
                </c:pt>
                <c:pt idx="402">
                  <c:v>158.61385769931266</c:v>
                </c:pt>
                <c:pt idx="403">
                  <c:v>156.59619477539513</c:v>
                </c:pt>
                <c:pt idx="404">
                  <c:v>156.99265140234772</c:v>
                </c:pt>
                <c:pt idx="405">
                  <c:v>155.63753323406601</c:v>
                </c:pt>
                <c:pt idx="406">
                  <c:v>158.98102924597811</c:v>
                </c:pt>
                <c:pt idx="407">
                  <c:v>163.68730573646073</c:v>
                </c:pt>
                <c:pt idx="408">
                  <c:v>166.46082904808543</c:v>
                </c:pt>
                <c:pt idx="409">
                  <c:v>167.12552956231519</c:v>
                </c:pt>
                <c:pt idx="410">
                  <c:v>165.14246601483737</c:v>
                </c:pt>
                <c:pt idx="411">
                  <c:v>164.92137009305688</c:v>
                </c:pt>
                <c:pt idx="412">
                  <c:v>163.57480568189004</c:v>
                </c:pt>
                <c:pt idx="413">
                  <c:v>162.29382900006323</c:v>
                </c:pt>
                <c:pt idx="414">
                  <c:v>159.07856952005562</c:v>
                </c:pt>
                <c:pt idx="415">
                  <c:v>157.80914117764894</c:v>
                </c:pt>
                <c:pt idx="416">
                  <c:v>156.68004423633107</c:v>
                </c:pt>
                <c:pt idx="417">
                  <c:v>153.91043892797134</c:v>
                </c:pt>
                <c:pt idx="418">
                  <c:v>158.73318625661477</c:v>
                </c:pt>
                <c:pt idx="419">
                  <c:v>164.71720390582101</c:v>
                </c:pt>
                <c:pt idx="420">
                  <c:v>168.62713943712248</c:v>
                </c:pt>
                <c:pt idx="421">
                  <c:v>168.11988270466779</c:v>
                </c:pt>
                <c:pt idx="422">
                  <c:v>165.71749678010764</c:v>
                </c:pt>
                <c:pt idx="423">
                  <c:v>164.07139716649473</c:v>
                </c:pt>
                <c:pt idx="424">
                  <c:v>161.67482950651538</c:v>
                </c:pt>
                <c:pt idx="425">
                  <c:v>160.87384996573354</c:v>
                </c:pt>
                <c:pt idx="426">
                  <c:v>156.50898796984552</c:v>
                </c:pt>
                <c:pt idx="427">
                  <c:v>156.08790941346405</c:v>
                </c:pt>
                <c:pt idx="428">
                  <c:v>154.87736028384836</c:v>
                </c:pt>
                <c:pt idx="429">
                  <c:v>152.85207704978657</c:v>
                </c:pt>
                <c:pt idx="430">
                  <c:v>157.3098278038122</c:v>
                </c:pt>
                <c:pt idx="431">
                  <c:v>161.47264846735473</c:v>
                </c:pt>
                <c:pt idx="432">
                  <c:v>165.13593065127216</c:v>
                </c:pt>
                <c:pt idx="433">
                  <c:v>162.95961897311952</c:v>
                </c:pt>
                <c:pt idx="434">
                  <c:v>159.36446469634518</c:v>
                </c:pt>
                <c:pt idx="435">
                  <c:v>159.80072893278376</c:v>
                </c:pt>
                <c:pt idx="436">
                  <c:v>158.62464146084972</c:v>
                </c:pt>
                <c:pt idx="437">
                  <c:v>155.06968448554775</c:v>
                </c:pt>
                <c:pt idx="438">
                  <c:v>152.18132234728202</c:v>
                </c:pt>
                <c:pt idx="439">
                  <c:v>151.31956366560817</c:v>
                </c:pt>
                <c:pt idx="440">
                  <c:v>149.6012160257352</c:v>
                </c:pt>
                <c:pt idx="441">
                  <c:v>148.20907010264699</c:v>
                </c:pt>
                <c:pt idx="442">
                  <c:v>150.58398169032935</c:v>
                </c:pt>
                <c:pt idx="443">
                  <c:v>153.63390388748982</c:v>
                </c:pt>
                <c:pt idx="444">
                  <c:v>157.75783542099106</c:v>
                </c:pt>
                <c:pt idx="445">
                  <c:v>155.50689517047215</c:v>
                </c:pt>
                <c:pt idx="446">
                  <c:v>154.00606775001549</c:v>
                </c:pt>
                <c:pt idx="447">
                  <c:v>153.52533962001363</c:v>
                </c:pt>
                <c:pt idx="448">
                  <c:v>153.58229886561199</c:v>
                </c:pt>
                <c:pt idx="449">
                  <c:v>151.59242300173855</c:v>
                </c:pt>
                <c:pt idx="450">
                  <c:v>148.88133224152992</c:v>
                </c:pt>
                <c:pt idx="451">
                  <c:v>146.37557237254634</c:v>
                </c:pt>
                <c:pt idx="452">
                  <c:v>145.6105036878408</c:v>
                </c:pt>
                <c:pt idx="453">
                  <c:v>145.29724324529991</c:v>
                </c:pt>
                <c:pt idx="454">
                  <c:v>145.98157405586392</c:v>
                </c:pt>
                <c:pt idx="455">
                  <c:v>149.70378516916026</c:v>
                </c:pt>
                <c:pt idx="456">
                  <c:v>153.81933094886102</c:v>
                </c:pt>
                <c:pt idx="457">
                  <c:v>153.48101123499771</c:v>
                </c:pt>
                <c:pt idx="458">
                  <c:v>151.14328988679796</c:v>
                </c:pt>
                <c:pt idx="459">
                  <c:v>152.6860951003822</c:v>
                </c:pt>
                <c:pt idx="460">
                  <c:v>149.48376368833635</c:v>
                </c:pt>
                <c:pt idx="461">
                  <c:v>147.265712045736</c:v>
                </c:pt>
                <c:pt idx="462">
                  <c:v>144.59382660024767</c:v>
                </c:pt>
                <c:pt idx="463">
                  <c:v>142.48256740821796</c:v>
                </c:pt>
                <c:pt idx="464">
                  <c:v>142.54465931923181</c:v>
                </c:pt>
                <c:pt idx="465">
                  <c:v>142.59930020092401</c:v>
                </c:pt>
                <c:pt idx="466">
                  <c:v>144.68738417681311</c:v>
                </c:pt>
                <c:pt idx="467">
                  <c:v>150.12489807559555</c:v>
                </c:pt>
                <c:pt idx="468">
                  <c:v>153.94991030652409</c:v>
                </c:pt>
                <c:pt idx="469">
                  <c:v>152.03592106974119</c:v>
                </c:pt>
                <c:pt idx="470">
                  <c:v>150.11161054137224</c:v>
                </c:pt>
                <c:pt idx="471">
                  <c:v>150.33821727640759</c:v>
                </c:pt>
                <c:pt idx="472">
                  <c:v>147.5376312032387</c:v>
                </c:pt>
                <c:pt idx="473">
                  <c:v>147.95311545885008</c:v>
                </c:pt>
                <c:pt idx="474">
                  <c:v>145.79874160378807</c:v>
                </c:pt>
                <c:pt idx="475">
                  <c:v>142.58289261133351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455C-B339-A8053B0C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30904"/>
        <c:axId val="520023688"/>
      </c:lineChart>
      <c:catAx>
        <c:axId val="520030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3688"/>
        <c:crosses val="autoZero"/>
        <c:auto val="1"/>
        <c:lblAlgn val="ctr"/>
        <c:lblOffset val="100"/>
        <c:noMultiLvlLbl val="0"/>
      </c:catAx>
      <c:valAx>
        <c:axId val="52002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3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Monthly beer production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B-4CF9-B4DB-B0E9AC84F7F8}"/>
              </c:ext>
            </c:extLst>
          </c:dPt>
          <c:val>
            <c:numRef>
              <c:f>'Double Exponential Smoothing'!$C$6:$C$481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B-4CF9-B4DB-B0E9AC84F7F8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'Double Exponential Smoothing'!$F$6:$F$481</c:f>
              <c:numCache>
                <c:formatCode>_(* #,##0.00_);_(* \(#,##0.00\);_(* "-"??_);_(@_)</c:formatCode>
                <c:ptCount val="476"/>
                <c:pt idx="0">
                  <c:v>95.482516780296962</c:v>
                </c:pt>
                <c:pt idx="1">
                  <c:v>95.289578774906118</c:v>
                </c:pt>
                <c:pt idx="2">
                  <c:v>95.387708154960052</c:v>
                </c:pt>
                <c:pt idx="3">
                  <c:v>95.331772242481861</c:v>
                </c:pt>
                <c:pt idx="4">
                  <c:v>92.40772897944079</c:v>
                </c:pt>
                <c:pt idx="5">
                  <c:v>89.444609665979584</c:v>
                </c:pt>
                <c:pt idx="6">
                  <c:v>86.289210133174777</c:v>
                </c:pt>
                <c:pt idx="7">
                  <c:v>84.711913693374555</c:v>
                </c:pt>
                <c:pt idx="8">
                  <c:v>84.419372153444002</c:v>
                </c:pt>
                <c:pt idx="9">
                  <c:v>84.238894869862364</c:v>
                </c:pt>
                <c:pt idx="10">
                  <c:v>87.265589355581255</c:v>
                </c:pt>
                <c:pt idx="11">
                  <c:v>89.171264009105158</c:v>
                </c:pt>
                <c:pt idx="12">
                  <c:v>91.573031043827456</c:v>
                </c:pt>
                <c:pt idx="13">
                  <c:v>91.577285313697843</c:v>
                </c:pt>
                <c:pt idx="14">
                  <c:v>89.7421797320293</c:v>
                </c:pt>
                <c:pt idx="15">
                  <c:v>88.745010938706884</c:v>
                </c:pt>
                <c:pt idx="16">
                  <c:v>87.531329516788404</c:v>
                </c:pt>
                <c:pt idx="17">
                  <c:v>86.706524433890465</c:v>
                </c:pt>
                <c:pt idx="18">
                  <c:v>83.967203138013772</c:v>
                </c:pt>
                <c:pt idx="19">
                  <c:v>83.30501528321733</c:v>
                </c:pt>
                <c:pt idx="20">
                  <c:v>81.874326738497572</c:v>
                </c:pt>
                <c:pt idx="21">
                  <c:v>83.624819258088607</c:v>
                </c:pt>
                <c:pt idx="22">
                  <c:v>86.483507409656056</c:v>
                </c:pt>
                <c:pt idx="23">
                  <c:v>89.045624699640967</c:v>
                </c:pt>
                <c:pt idx="24">
                  <c:v>92.361249442057073</c:v>
                </c:pt>
                <c:pt idx="25">
                  <c:v>92.011199382803454</c:v>
                </c:pt>
                <c:pt idx="26">
                  <c:v>90.23850939850395</c:v>
                </c:pt>
                <c:pt idx="27">
                  <c:v>90.338030440245888</c:v>
                </c:pt>
                <c:pt idx="28">
                  <c:v>88.93757618885823</c:v>
                </c:pt>
                <c:pt idx="29">
                  <c:v>87.78715808702718</c:v>
                </c:pt>
                <c:pt idx="30">
                  <c:v>85.319778085146382</c:v>
                </c:pt>
                <c:pt idx="31">
                  <c:v>84.240334599360509</c:v>
                </c:pt>
                <c:pt idx="32">
                  <c:v>83.46131486851597</c:v>
                </c:pt>
                <c:pt idx="33">
                  <c:v>84.391188873300962</c:v>
                </c:pt>
                <c:pt idx="34">
                  <c:v>86.824472182625513</c:v>
                </c:pt>
                <c:pt idx="35">
                  <c:v>88.764985843024817</c:v>
                </c:pt>
                <c:pt idx="36">
                  <c:v>92.255671610187079</c:v>
                </c:pt>
                <c:pt idx="37">
                  <c:v>90.964978189754291</c:v>
                </c:pt>
                <c:pt idx="38">
                  <c:v>89.566429867013213</c:v>
                </c:pt>
                <c:pt idx="39">
                  <c:v>89.200966678805628</c:v>
                </c:pt>
                <c:pt idx="40">
                  <c:v>88.693341930322575</c:v>
                </c:pt>
                <c:pt idx="41">
                  <c:v>86.148996505049311</c:v>
                </c:pt>
                <c:pt idx="42">
                  <c:v>83.936092361647979</c:v>
                </c:pt>
                <c:pt idx="43">
                  <c:v>83.583281328324631</c:v>
                </c:pt>
                <c:pt idx="44">
                  <c:v>83.187272476628763</c:v>
                </c:pt>
                <c:pt idx="45">
                  <c:v>85.331472941420515</c:v>
                </c:pt>
                <c:pt idx="46">
                  <c:v>87.185496732260304</c:v>
                </c:pt>
                <c:pt idx="47">
                  <c:v>88.883815493027001</c:v>
                </c:pt>
                <c:pt idx="48">
                  <c:v>92.766181317321411</c:v>
                </c:pt>
                <c:pt idx="49">
                  <c:v>92.49386213502811</c:v>
                </c:pt>
                <c:pt idx="50">
                  <c:v>92.016195501300828</c:v>
                </c:pt>
                <c:pt idx="51">
                  <c:v>92.383263783080977</c:v>
                </c:pt>
                <c:pt idx="52">
                  <c:v>90.252412537536969</c:v>
                </c:pt>
                <c:pt idx="53">
                  <c:v>88.196161336888906</c:v>
                </c:pt>
                <c:pt idx="54">
                  <c:v>85.738141224442273</c:v>
                </c:pt>
                <c:pt idx="55">
                  <c:v>84.494965510494936</c:v>
                </c:pt>
                <c:pt idx="56">
                  <c:v>86.433724322844213</c:v>
                </c:pt>
                <c:pt idx="57">
                  <c:v>87.757654035919302</c:v>
                </c:pt>
                <c:pt idx="58">
                  <c:v>88.508809490471151</c:v>
                </c:pt>
                <c:pt idx="59">
                  <c:v>91.478696884681554</c:v>
                </c:pt>
                <c:pt idx="60">
                  <c:v>93.71313453351641</c:v>
                </c:pt>
                <c:pt idx="61">
                  <c:v>94.770744015085995</c:v>
                </c:pt>
                <c:pt idx="62">
                  <c:v>93.755238787545878</c:v>
                </c:pt>
                <c:pt idx="63">
                  <c:v>94.050342578378704</c:v>
                </c:pt>
                <c:pt idx="64">
                  <c:v>91.827559388375789</c:v>
                </c:pt>
                <c:pt idx="65">
                  <c:v>90.033703876672192</c:v>
                </c:pt>
                <c:pt idx="66">
                  <c:v>87.611893659858566</c:v>
                </c:pt>
                <c:pt idx="67">
                  <c:v>86.865328362214157</c:v>
                </c:pt>
                <c:pt idx="68">
                  <c:v>87.45064515332929</c:v>
                </c:pt>
                <c:pt idx="69">
                  <c:v>88.328320488931013</c:v>
                </c:pt>
                <c:pt idx="70">
                  <c:v>91.788584380411777</c:v>
                </c:pt>
                <c:pt idx="71">
                  <c:v>95.144964318520138</c:v>
                </c:pt>
                <c:pt idx="72">
                  <c:v>97.094563237127929</c:v>
                </c:pt>
                <c:pt idx="73">
                  <c:v>96.670745053599063</c:v>
                </c:pt>
                <c:pt idx="74">
                  <c:v>94.285925804312754</c:v>
                </c:pt>
                <c:pt idx="75">
                  <c:v>94.378235326310914</c:v>
                </c:pt>
                <c:pt idx="76">
                  <c:v>93.254772634651587</c:v>
                </c:pt>
                <c:pt idx="77">
                  <c:v>92.993039707575136</c:v>
                </c:pt>
                <c:pt idx="78">
                  <c:v>89.873233471373098</c:v>
                </c:pt>
                <c:pt idx="79">
                  <c:v>89.701709218057971</c:v>
                </c:pt>
                <c:pt idx="80">
                  <c:v>90.599857933781053</c:v>
                </c:pt>
                <c:pt idx="81">
                  <c:v>90.969199995414485</c:v>
                </c:pt>
                <c:pt idx="82">
                  <c:v>94.808011137877685</c:v>
                </c:pt>
                <c:pt idx="83">
                  <c:v>97.011502480891764</c:v>
                </c:pt>
                <c:pt idx="84">
                  <c:v>99.662069215523346</c:v>
                </c:pt>
                <c:pt idx="85">
                  <c:v>99.766549087059289</c:v>
                </c:pt>
                <c:pt idx="86">
                  <c:v>97.810168895588674</c:v>
                </c:pt>
                <c:pt idx="87">
                  <c:v>97.573261892923924</c:v>
                </c:pt>
                <c:pt idx="88">
                  <c:v>97.381579658389185</c:v>
                </c:pt>
                <c:pt idx="89">
                  <c:v>95.95167927445334</c:v>
                </c:pt>
                <c:pt idx="90">
                  <c:v>92.091814379769232</c:v>
                </c:pt>
                <c:pt idx="91">
                  <c:v>91.996754154896806</c:v>
                </c:pt>
                <c:pt idx="92">
                  <c:v>91.904727224648923</c:v>
                </c:pt>
                <c:pt idx="93">
                  <c:v>93.985313896280744</c:v>
                </c:pt>
                <c:pt idx="94">
                  <c:v>97.871206264291359</c:v>
                </c:pt>
                <c:pt idx="95">
                  <c:v>100.5598551409177</c:v>
                </c:pt>
                <c:pt idx="96">
                  <c:v>103.59017742804814</c:v>
                </c:pt>
                <c:pt idx="97">
                  <c:v>102.93168280573221</c:v>
                </c:pt>
                <c:pt idx="98">
                  <c:v>102.24472377335455</c:v>
                </c:pt>
                <c:pt idx="99">
                  <c:v>102.4847350952973</c:v>
                </c:pt>
                <c:pt idx="100">
                  <c:v>102.06205506547884</c:v>
                </c:pt>
                <c:pt idx="101">
                  <c:v>99.174166950815504</c:v>
                </c:pt>
                <c:pt idx="102">
                  <c:v>97.754077212487744</c:v>
                </c:pt>
                <c:pt idx="103">
                  <c:v>97.459600273940481</c:v>
                </c:pt>
                <c:pt idx="104">
                  <c:v>97.340012559627056</c:v>
                </c:pt>
                <c:pt idx="105">
                  <c:v>100.09656022889661</c:v>
                </c:pt>
                <c:pt idx="106">
                  <c:v>102.00712377609985</c:v>
                </c:pt>
                <c:pt idx="107">
                  <c:v>104.84849922652703</c:v>
                </c:pt>
                <c:pt idx="108">
                  <c:v>108.52248443508918</c:v>
                </c:pt>
                <c:pt idx="109">
                  <c:v>107.16777004406622</c:v>
                </c:pt>
                <c:pt idx="110">
                  <c:v>105.01600666065396</c:v>
                </c:pt>
                <c:pt idx="111">
                  <c:v>108.64841144298633</c:v>
                </c:pt>
                <c:pt idx="112">
                  <c:v>106.41917247804679</c:v>
                </c:pt>
                <c:pt idx="113">
                  <c:v>105.44349610198574</c:v>
                </c:pt>
                <c:pt idx="114">
                  <c:v>103.04964284048462</c:v>
                </c:pt>
                <c:pt idx="115">
                  <c:v>102.31287709591514</c:v>
                </c:pt>
                <c:pt idx="116">
                  <c:v>103.05086880211523</c:v>
                </c:pt>
                <c:pt idx="117">
                  <c:v>103.73749368822034</c:v>
                </c:pt>
                <c:pt idx="118">
                  <c:v>105.71242902592499</c:v>
                </c:pt>
                <c:pt idx="119">
                  <c:v>110.20466000594315</c:v>
                </c:pt>
                <c:pt idx="120">
                  <c:v>113.05958355839311</c:v>
                </c:pt>
                <c:pt idx="121">
                  <c:v>110.63978102377149</c:v>
                </c:pt>
                <c:pt idx="122">
                  <c:v>109.80626524988143</c:v>
                </c:pt>
                <c:pt idx="123">
                  <c:v>111.96782365628815</c:v>
                </c:pt>
                <c:pt idx="124">
                  <c:v>109.48591526321725</c:v>
                </c:pt>
                <c:pt idx="125">
                  <c:v>107.91927332591871</c:v>
                </c:pt>
                <c:pt idx="126">
                  <c:v>105.51612582893611</c:v>
                </c:pt>
                <c:pt idx="127">
                  <c:v>103.51602518028622</c:v>
                </c:pt>
                <c:pt idx="128">
                  <c:v>104.50702743595507</c:v>
                </c:pt>
                <c:pt idx="129">
                  <c:v>106.31336660183858</c:v>
                </c:pt>
                <c:pt idx="130">
                  <c:v>108.72084670544632</c:v>
                </c:pt>
                <c:pt idx="131">
                  <c:v>112.93428874041832</c:v>
                </c:pt>
                <c:pt idx="132">
                  <c:v>116.62707054858315</c:v>
                </c:pt>
                <c:pt idx="133">
                  <c:v>115.3628477666075</c:v>
                </c:pt>
                <c:pt idx="134">
                  <c:v>114.36195669909982</c:v>
                </c:pt>
                <c:pt idx="135">
                  <c:v>115.68791851285106</c:v>
                </c:pt>
                <c:pt idx="136">
                  <c:v>113.41998965503043</c:v>
                </c:pt>
                <c:pt idx="137">
                  <c:v>113.66233588691318</c:v>
                </c:pt>
                <c:pt idx="138">
                  <c:v>111.31584037717619</c:v>
                </c:pt>
                <c:pt idx="139">
                  <c:v>109.1321515710403</c:v>
                </c:pt>
                <c:pt idx="140">
                  <c:v>110.85809450656896</c:v>
                </c:pt>
                <c:pt idx="141">
                  <c:v>111.45194829296516</c:v>
                </c:pt>
                <c:pt idx="142">
                  <c:v>113.98861875848986</c:v>
                </c:pt>
                <c:pt idx="143">
                  <c:v>116.33650300056938</c:v>
                </c:pt>
                <c:pt idx="144">
                  <c:v>120.40555114768384</c:v>
                </c:pt>
                <c:pt idx="145">
                  <c:v>121.09607541178401</c:v>
                </c:pt>
                <c:pt idx="146">
                  <c:v>121.88889962215303</c:v>
                </c:pt>
                <c:pt idx="147">
                  <c:v>122.64098236055671</c:v>
                </c:pt>
                <c:pt idx="148">
                  <c:v>121.52727320474862</c:v>
                </c:pt>
                <c:pt idx="149">
                  <c:v>120.23270151637279</c:v>
                </c:pt>
                <c:pt idx="150">
                  <c:v>114.83469361757513</c:v>
                </c:pt>
                <c:pt idx="151">
                  <c:v>114.16732915695344</c:v>
                </c:pt>
                <c:pt idx="152">
                  <c:v>113.43303820171246</c:v>
                </c:pt>
                <c:pt idx="153">
                  <c:v>114.62071116572295</c:v>
                </c:pt>
                <c:pt idx="154">
                  <c:v>119.24103076282336</c:v>
                </c:pt>
                <c:pt idx="155">
                  <c:v>121.89988397201012</c:v>
                </c:pt>
                <c:pt idx="156">
                  <c:v>127.11107808899675</c:v>
                </c:pt>
                <c:pt idx="157">
                  <c:v>126.37244328577214</c:v>
                </c:pt>
                <c:pt idx="158">
                  <c:v>125.46818815946496</c:v>
                </c:pt>
                <c:pt idx="159">
                  <c:v>125.31456502442649</c:v>
                </c:pt>
                <c:pt idx="160">
                  <c:v>124.19438679434704</c:v>
                </c:pt>
                <c:pt idx="161">
                  <c:v>122.5594594238576</c:v>
                </c:pt>
                <c:pt idx="162">
                  <c:v>119.05931800504997</c:v>
                </c:pt>
                <c:pt idx="163">
                  <c:v>119.10570801397623</c:v>
                </c:pt>
                <c:pt idx="164">
                  <c:v>118.73406593635109</c:v>
                </c:pt>
                <c:pt idx="165">
                  <c:v>121.392230832225</c:v>
                </c:pt>
                <c:pt idx="166">
                  <c:v>124.69963634480609</c:v>
                </c:pt>
                <c:pt idx="167">
                  <c:v>126.03632414864694</c:v>
                </c:pt>
                <c:pt idx="168">
                  <c:v>131.65735230911082</c:v>
                </c:pt>
                <c:pt idx="169">
                  <c:v>129.56548130833119</c:v>
                </c:pt>
                <c:pt idx="170">
                  <c:v>128.18847886955061</c:v>
                </c:pt>
                <c:pt idx="171">
                  <c:v>129.31344925941659</c:v>
                </c:pt>
                <c:pt idx="172">
                  <c:v>129.18963164420336</c:v>
                </c:pt>
                <c:pt idx="173">
                  <c:v>125.89767940407438</c:v>
                </c:pt>
                <c:pt idx="174">
                  <c:v>125.06671583338348</c:v>
                </c:pt>
                <c:pt idx="175">
                  <c:v>124.73156599793177</c:v>
                </c:pt>
                <c:pt idx="176">
                  <c:v>124.45701809729323</c:v>
                </c:pt>
                <c:pt idx="177">
                  <c:v>125.95875976722579</c:v>
                </c:pt>
                <c:pt idx="178">
                  <c:v>128.57586118236796</c:v>
                </c:pt>
                <c:pt idx="179">
                  <c:v>131.09746602087705</c:v>
                </c:pt>
                <c:pt idx="180">
                  <c:v>137.54339580148769</c:v>
                </c:pt>
                <c:pt idx="181">
                  <c:v>135.23732677441828</c:v>
                </c:pt>
                <c:pt idx="182">
                  <c:v>132.82490231820816</c:v>
                </c:pt>
                <c:pt idx="183">
                  <c:v>136.14493537488005</c:v>
                </c:pt>
                <c:pt idx="184">
                  <c:v>135.28145115278915</c:v>
                </c:pt>
                <c:pt idx="185">
                  <c:v>132.58970976366908</c:v>
                </c:pt>
                <c:pt idx="186">
                  <c:v>130.29730027776569</c:v>
                </c:pt>
                <c:pt idx="187">
                  <c:v>129.01019484617456</c:v>
                </c:pt>
                <c:pt idx="188">
                  <c:v>129.85822520003126</c:v>
                </c:pt>
                <c:pt idx="189">
                  <c:v>129.99002261541779</c:v>
                </c:pt>
                <c:pt idx="190">
                  <c:v>132.41206832803189</c:v>
                </c:pt>
                <c:pt idx="191">
                  <c:v>137.01128068489103</c:v>
                </c:pt>
                <c:pt idx="192">
                  <c:v>142.83032029226689</c:v>
                </c:pt>
                <c:pt idx="193">
                  <c:v>138.91135533338618</c:v>
                </c:pt>
                <c:pt idx="194">
                  <c:v>138.49984662818594</c:v>
                </c:pt>
                <c:pt idx="195">
                  <c:v>140.63371269662272</c:v>
                </c:pt>
                <c:pt idx="196">
                  <c:v>136.89388171946263</c:v>
                </c:pt>
                <c:pt idx="197">
                  <c:v>137.81390966451721</c:v>
                </c:pt>
                <c:pt idx="198">
                  <c:v>134.41828514486582</c:v>
                </c:pt>
                <c:pt idx="199">
                  <c:v>132.93476320909937</c:v>
                </c:pt>
                <c:pt idx="200">
                  <c:v>132.73260951967748</c:v>
                </c:pt>
                <c:pt idx="201">
                  <c:v>134.891877620305</c:v>
                </c:pt>
                <c:pt idx="202">
                  <c:v>138.43170147931255</c:v>
                </c:pt>
                <c:pt idx="203">
                  <c:v>142.23213597979654</c:v>
                </c:pt>
                <c:pt idx="204">
                  <c:v>147.61436424118298</c:v>
                </c:pt>
                <c:pt idx="205">
                  <c:v>146.96110456081112</c:v>
                </c:pt>
                <c:pt idx="206">
                  <c:v>146.21426480222857</c:v>
                </c:pt>
                <c:pt idx="207">
                  <c:v>147.64454660100515</c:v>
                </c:pt>
                <c:pt idx="208">
                  <c:v>145.48277525250438</c:v>
                </c:pt>
                <c:pt idx="209">
                  <c:v>146.49557105189388</c:v>
                </c:pt>
                <c:pt idx="210">
                  <c:v>138.71244327656049</c:v>
                </c:pt>
                <c:pt idx="211">
                  <c:v>141.04577068084683</c:v>
                </c:pt>
                <c:pt idx="212">
                  <c:v>143.11502230553907</c:v>
                </c:pt>
                <c:pt idx="213">
                  <c:v>140.80705155209594</c:v>
                </c:pt>
                <c:pt idx="214">
                  <c:v>146.44375898773069</c:v>
                </c:pt>
                <c:pt idx="215">
                  <c:v>153.79634812529534</c:v>
                </c:pt>
                <c:pt idx="216">
                  <c:v>158.53949932730086</c:v>
                </c:pt>
                <c:pt idx="217">
                  <c:v>157.60066380038484</c:v>
                </c:pt>
                <c:pt idx="218">
                  <c:v>154.24464318267198</c:v>
                </c:pt>
                <c:pt idx="219">
                  <c:v>154.76579716933503</c:v>
                </c:pt>
                <c:pt idx="220">
                  <c:v>155.34946477437362</c:v>
                </c:pt>
                <c:pt idx="221">
                  <c:v>156.27061722572512</c:v>
                </c:pt>
                <c:pt idx="222">
                  <c:v>150.70199507466813</c:v>
                </c:pt>
                <c:pt idx="223">
                  <c:v>148.14517139580758</c:v>
                </c:pt>
                <c:pt idx="224">
                  <c:v>149.35200458766928</c:v>
                </c:pt>
                <c:pt idx="225">
                  <c:v>152.91934426147938</c:v>
                </c:pt>
                <c:pt idx="226">
                  <c:v>156.84042588836223</c:v>
                </c:pt>
                <c:pt idx="227">
                  <c:v>160.00758972073831</c:v>
                </c:pt>
                <c:pt idx="228">
                  <c:v>164.4253133171494</c:v>
                </c:pt>
                <c:pt idx="229">
                  <c:v>162.54417501282842</c:v>
                </c:pt>
                <c:pt idx="230">
                  <c:v>163.07831472250319</c:v>
                </c:pt>
                <c:pt idx="231">
                  <c:v>163.55390613463592</c:v>
                </c:pt>
                <c:pt idx="232">
                  <c:v>162.32788467492554</c:v>
                </c:pt>
                <c:pt idx="233">
                  <c:v>161.69684386893425</c:v>
                </c:pt>
                <c:pt idx="234">
                  <c:v>157.56585854664135</c:v>
                </c:pt>
                <c:pt idx="235">
                  <c:v>156.98275231781744</c:v>
                </c:pt>
                <c:pt idx="236">
                  <c:v>155.36786893637179</c:v>
                </c:pt>
                <c:pt idx="237">
                  <c:v>153.87643878286903</c:v>
                </c:pt>
                <c:pt idx="238">
                  <c:v>160.03093760063589</c:v>
                </c:pt>
                <c:pt idx="239">
                  <c:v>160.39670091899382</c:v>
                </c:pt>
                <c:pt idx="240">
                  <c:v>166.15657365846303</c:v>
                </c:pt>
                <c:pt idx="241">
                  <c:v>167.57273342516419</c:v>
                </c:pt>
                <c:pt idx="242">
                  <c:v>162.9901869356668</c:v>
                </c:pt>
                <c:pt idx="243">
                  <c:v>166.17705898330772</c:v>
                </c:pt>
                <c:pt idx="244">
                  <c:v>164.53570938145998</c:v>
                </c:pt>
                <c:pt idx="245">
                  <c:v>160.8586809619072</c:v>
                </c:pt>
                <c:pt idx="246">
                  <c:v>156.93942987315373</c:v>
                </c:pt>
                <c:pt idx="247">
                  <c:v>155.18813368881328</c:v>
                </c:pt>
                <c:pt idx="248">
                  <c:v>154.80637904112194</c:v>
                </c:pt>
                <c:pt idx="249">
                  <c:v>157.33656462548572</c:v>
                </c:pt>
                <c:pt idx="250">
                  <c:v>157.26723755832751</c:v>
                </c:pt>
                <c:pt idx="251">
                  <c:v>160.97024556065091</c:v>
                </c:pt>
                <c:pt idx="252">
                  <c:v>168.23711370784832</c:v>
                </c:pt>
                <c:pt idx="253">
                  <c:v>165.30695941836848</c:v>
                </c:pt>
                <c:pt idx="254">
                  <c:v>163.60168630905363</c:v>
                </c:pt>
                <c:pt idx="255">
                  <c:v>164.30368681115706</c:v>
                </c:pt>
                <c:pt idx="256">
                  <c:v>163.22218578324487</c:v>
                </c:pt>
                <c:pt idx="257">
                  <c:v>161.51951426620178</c:v>
                </c:pt>
                <c:pt idx="258">
                  <c:v>158.76738166409416</c:v>
                </c:pt>
                <c:pt idx="259">
                  <c:v>155.9825710274898</c:v>
                </c:pt>
                <c:pt idx="260">
                  <c:v>156.31708493666281</c:v>
                </c:pt>
                <c:pt idx="261">
                  <c:v>158.48648484776533</c:v>
                </c:pt>
                <c:pt idx="262">
                  <c:v>159.57427972489631</c:v>
                </c:pt>
                <c:pt idx="263">
                  <c:v>165.60742909716973</c:v>
                </c:pt>
                <c:pt idx="264">
                  <c:v>170.22291712535798</c:v>
                </c:pt>
                <c:pt idx="265">
                  <c:v>168.83311778798426</c:v>
                </c:pt>
                <c:pt idx="266">
                  <c:v>167.43680295925066</c:v>
                </c:pt>
                <c:pt idx="267">
                  <c:v>169.19992144335154</c:v>
                </c:pt>
                <c:pt idx="268">
                  <c:v>166.83264881102673</c:v>
                </c:pt>
                <c:pt idx="269">
                  <c:v>167.15047173472826</c:v>
                </c:pt>
                <c:pt idx="270">
                  <c:v>162.72385968317707</c:v>
                </c:pt>
                <c:pt idx="271">
                  <c:v>159.61284776362808</c:v>
                </c:pt>
                <c:pt idx="272">
                  <c:v>159.60011260677271</c:v>
                </c:pt>
                <c:pt idx="273">
                  <c:v>156.90352119389843</c:v>
                </c:pt>
                <c:pt idx="274">
                  <c:v>160.1645370136298</c:v>
                </c:pt>
                <c:pt idx="275">
                  <c:v>166.26263048791529</c:v>
                </c:pt>
                <c:pt idx="276">
                  <c:v>173.49018630938318</c:v>
                </c:pt>
                <c:pt idx="277">
                  <c:v>171.69469522654865</c:v>
                </c:pt>
                <c:pt idx="278">
                  <c:v>167.98463672313528</c:v>
                </c:pt>
                <c:pt idx="279">
                  <c:v>169.28593745851836</c:v>
                </c:pt>
                <c:pt idx="280">
                  <c:v>165.57324947574517</c:v>
                </c:pt>
                <c:pt idx="281">
                  <c:v>165.24028683340211</c:v>
                </c:pt>
                <c:pt idx="282">
                  <c:v>160.80800307215452</c:v>
                </c:pt>
                <c:pt idx="283">
                  <c:v>159.85190073377606</c:v>
                </c:pt>
                <c:pt idx="284">
                  <c:v>159.19658984793327</c:v>
                </c:pt>
                <c:pt idx="285">
                  <c:v>158.02088253815387</c:v>
                </c:pt>
                <c:pt idx="286">
                  <c:v>162.44837495434408</c:v>
                </c:pt>
                <c:pt idx="287">
                  <c:v>166.34736972691189</c:v>
                </c:pt>
                <c:pt idx="288">
                  <c:v>168.14616566142161</c:v>
                </c:pt>
                <c:pt idx="289">
                  <c:v>167.5949622581598</c:v>
                </c:pt>
                <c:pt idx="290">
                  <c:v>165.68483129749598</c:v>
                </c:pt>
                <c:pt idx="291">
                  <c:v>167.3920942738072</c:v>
                </c:pt>
                <c:pt idx="292">
                  <c:v>165.34518328885085</c:v>
                </c:pt>
                <c:pt idx="293">
                  <c:v>163.57958433693548</c:v>
                </c:pt>
                <c:pt idx="294">
                  <c:v>156.67319365402983</c:v>
                </c:pt>
                <c:pt idx="295">
                  <c:v>156.96450138894201</c:v>
                </c:pt>
                <c:pt idx="296">
                  <c:v>157.72750209017389</c:v>
                </c:pt>
                <c:pt idx="297">
                  <c:v>159.55053221720689</c:v>
                </c:pt>
                <c:pt idx="298">
                  <c:v>159.05179112990638</c:v>
                </c:pt>
                <c:pt idx="299">
                  <c:v>159.02513687068378</c:v>
                </c:pt>
                <c:pt idx="300">
                  <c:v>167.34203312512267</c:v>
                </c:pt>
                <c:pt idx="301">
                  <c:v>171.79159378921332</c:v>
                </c:pt>
                <c:pt idx="302">
                  <c:v>170.75794000093316</c:v>
                </c:pt>
                <c:pt idx="303">
                  <c:v>169.61234823709628</c:v>
                </c:pt>
                <c:pt idx="304">
                  <c:v>167.09719430788925</c:v>
                </c:pt>
                <c:pt idx="305">
                  <c:v>164.14390723490135</c:v>
                </c:pt>
                <c:pt idx="306">
                  <c:v>160.4220894545316</c:v>
                </c:pt>
                <c:pt idx="307">
                  <c:v>158.33290968632662</c:v>
                </c:pt>
                <c:pt idx="308">
                  <c:v>160.75483038859323</c:v>
                </c:pt>
                <c:pt idx="309">
                  <c:v>160.87343201809364</c:v>
                </c:pt>
                <c:pt idx="310">
                  <c:v>165.94772268362814</c:v>
                </c:pt>
                <c:pt idx="311">
                  <c:v>166.53160396220289</c:v>
                </c:pt>
                <c:pt idx="312">
                  <c:v>172.62190498475763</c:v>
                </c:pt>
                <c:pt idx="313">
                  <c:v>169.14109905379189</c:v>
                </c:pt>
                <c:pt idx="314">
                  <c:v>167.57554297541674</c:v>
                </c:pt>
                <c:pt idx="315">
                  <c:v>168.38341020867668</c:v>
                </c:pt>
                <c:pt idx="316">
                  <c:v>166.70523780012962</c:v>
                </c:pt>
                <c:pt idx="317">
                  <c:v>158.59478146504495</c:v>
                </c:pt>
                <c:pt idx="318">
                  <c:v>160.23533029651176</c:v>
                </c:pt>
                <c:pt idx="319">
                  <c:v>160.8038080580491</c:v>
                </c:pt>
                <c:pt idx="320">
                  <c:v>160.89423156871962</c:v>
                </c:pt>
                <c:pt idx="321">
                  <c:v>161.04513013843783</c:v>
                </c:pt>
                <c:pt idx="322">
                  <c:v>161.84674581523012</c:v>
                </c:pt>
                <c:pt idx="323">
                  <c:v>168.67452270996154</c:v>
                </c:pt>
                <c:pt idx="324">
                  <c:v>173.34405102946715</c:v>
                </c:pt>
                <c:pt idx="325">
                  <c:v>166.76043816272113</c:v>
                </c:pt>
                <c:pt idx="326">
                  <c:v>163.92071124092934</c:v>
                </c:pt>
                <c:pt idx="327">
                  <c:v>167.83716687462854</c:v>
                </c:pt>
                <c:pt idx="328">
                  <c:v>161.88686089028252</c:v>
                </c:pt>
                <c:pt idx="329">
                  <c:v>158.749539082501</c:v>
                </c:pt>
                <c:pt idx="330">
                  <c:v>156.04513088674963</c:v>
                </c:pt>
                <c:pt idx="331">
                  <c:v>151.63083608307417</c:v>
                </c:pt>
                <c:pt idx="332">
                  <c:v>155.34983978876656</c:v>
                </c:pt>
                <c:pt idx="333">
                  <c:v>154.24569073548983</c:v>
                </c:pt>
                <c:pt idx="334">
                  <c:v>155.96145563218079</c:v>
                </c:pt>
                <c:pt idx="335">
                  <c:v>160.8294436570587</c:v>
                </c:pt>
                <c:pt idx="336">
                  <c:v>163.93215272659128</c:v>
                </c:pt>
                <c:pt idx="337">
                  <c:v>160.90319882802748</c:v>
                </c:pt>
                <c:pt idx="338">
                  <c:v>160.3045834948629</c:v>
                </c:pt>
                <c:pt idx="339">
                  <c:v>157.54080696523189</c:v>
                </c:pt>
                <c:pt idx="340">
                  <c:v>156.98539899665082</c:v>
                </c:pt>
                <c:pt idx="341">
                  <c:v>155.86232818816256</c:v>
                </c:pt>
                <c:pt idx="342">
                  <c:v>152.25828300581705</c:v>
                </c:pt>
                <c:pt idx="343">
                  <c:v>150.75532975982364</c:v>
                </c:pt>
                <c:pt idx="344">
                  <c:v>150.79494680567655</c:v>
                </c:pt>
                <c:pt idx="345">
                  <c:v>148.52751213384303</c:v>
                </c:pt>
                <c:pt idx="346">
                  <c:v>152.3035849239524</c:v>
                </c:pt>
                <c:pt idx="347">
                  <c:v>156.83875603295462</c:v>
                </c:pt>
                <c:pt idx="348">
                  <c:v>163.19109227021815</c:v>
                </c:pt>
                <c:pt idx="349">
                  <c:v>162.12646777941995</c:v>
                </c:pt>
                <c:pt idx="350">
                  <c:v>159.57361489596738</c:v>
                </c:pt>
                <c:pt idx="351">
                  <c:v>157.34217096416646</c:v>
                </c:pt>
                <c:pt idx="352">
                  <c:v>156.20632089086811</c:v>
                </c:pt>
                <c:pt idx="353">
                  <c:v>154.74703561102865</c:v>
                </c:pt>
                <c:pt idx="354">
                  <c:v>150.2428707736247</c:v>
                </c:pt>
                <c:pt idx="355">
                  <c:v>151.50279918574182</c:v>
                </c:pt>
                <c:pt idx="356">
                  <c:v>149.13020546295948</c:v>
                </c:pt>
                <c:pt idx="357">
                  <c:v>147.9222593949803</c:v>
                </c:pt>
                <c:pt idx="358">
                  <c:v>153.92806324680896</c:v>
                </c:pt>
                <c:pt idx="359">
                  <c:v>157.81446883865871</c:v>
                </c:pt>
                <c:pt idx="360">
                  <c:v>161.94470672140508</c:v>
                </c:pt>
                <c:pt idx="361">
                  <c:v>160.50690995590952</c:v>
                </c:pt>
                <c:pt idx="362">
                  <c:v>159.11888852297653</c:v>
                </c:pt>
                <c:pt idx="363">
                  <c:v>156.22606749574206</c:v>
                </c:pt>
                <c:pt idx="364">
                  <c:v>157.95708787619316</c:v>
                </c:pt>
                <c:pt idx="365">
                  <c:v>154.43482994058397</c:v>
                </c:pt>
                <c:pt idx="366">
                  <c:v>150.56872728732961</c:v>
                </c:pt>
                <c:pt idx="367">
                  <c:v>151.86280669491828</c:v>
                </c:pt>
                <c:pt idx="368">
                  <c:v>148.2229068799551</c:v>
                </c:pt>
                <c:pt idx="369">
                  <c:v>149.37516853377102</c:v>
                </c:pt>
                <c:pt idx="370">
                  <c:v>155.6254726171185</c:v>
                </c:pt>
                <c:pt idx="371">
                  <c:v>153.50805373009649</c:v>
                </c:pt>
                <c:pt idx="372">
                  <c:v>160.84929970696277</c:v>
                </c:pt>
                <c:pt idx="373">
                  <c:v>162.15319027621686</c:v>
                </c:pt>
                <c:pt idx="374">
                  <c:v>155.55739946457535</c:v>
                </c:pt>
                <c:pt idx="375">
                  <c:v>159.44547080450985</c:v>
                </c:pt>
                <c:pt idx="376">
                  <c:v>158.27244823861574</c:v>
                </c:pt>
                <c:pt idx="377">
                  <c:v>154.54581322057692</c:v>
                </c:pt>
                <c:pt idx="378">
                  <c:v>150.63547582084831</c:v>
                </c:pt>
                <c:pt idx="379">
                  <c:v>151.11762580769511</c:v>
                </c:pt>
                <c:pt idx="380">
                  <c:v>149.99014225449827</c:v>
                </c:pt>
                <c:pt idx="381">
                  <c:v>150.89283964007748</c:v>
                </c:pt>
                <c:pt idx="382">
                  <c:v>151.1262403204814</c:v>
                </c:pt>
                <c:pt idx="383">
                  <c:v>154.5746901461979</c:v>
                </c:pt>
                <c:pt idx="384">
                  <c:v>163.76965067468396</c:v>
                </c:pt>
                <c:pt idx="385">
                  <c:v>160.37965742445792</c:v>
                </c:pt>
                <c:pt idx="386">
                  <c:v>159.61448040890906</c:v>
                </c:pt>
                <c:pt idx="387">
                  <c:v>159.49614785877691</c:v>
                </c:pt>
                <c:pt idx="388">
                  <c:v>158.14777926920274</c:v>
                </c:pt>
                <c:pt idx="389">
                  <c:v>156.72749982080387</c:v>
                </c:pt>
                <c:pt idx="390">
                  <c:v>154.30854923013206</c:v>
                </c:pt>
                <c:pt idx="391">
                  <c:v>153.93121406368226</c:v>
                </c:pt>
                <c:pt idx="392">
                  <c:v>154.29950055993945</c:v>
                </c:pt>
                <c:pt idx="393">
                  <c:v>153.04011366499563</c:v>
                </c:pt>
                <c:pt idx="394">
                  <c:v>158.28632756291611</c:v>
                </c:pt>
                <c:pt idx="395">
                  <c:v>165.98778491239256</c:v>
                </c:pt>
                <c:pt idx="396">
                  <c:v>170.27904246346051</c:v>
                </c:pt>
                <c:pt idx="397">
                  <c:v>165.80515263403737</c:v>
                </c:pt>
                <c:pt idx="398">
                  <c:v>162.0042431374028</c:v>
                </c:pt>
                <c:pt idx="399">
                  <c:v>163.62166113037017</c:v>
                </c:pt>
                <c:pt idx="400">
                  <c:v>160.41863194001624</c:v>
                </c:pt>
                <c:pt idx="401">
                  <c:v>160.88642351508781</c:v>
                </c:pt>
                <c:pt idx="402">
                  <c:v>157.08764307120833</c:v>
                </c:pt>
                <c:pt idx="403">
                  <c:v>155.42282352713926</c:v>
                </c:pt>
                <c:pt idx="404">
                  <c:v>156.90211907964601</c:v>
                </c:pt>
                <c:pt idx="405">
                  <c:v>155.34253833376968</c:v>
                </c:pt>
                <c:pt idx="406">
                  <c:v>160.25053696522801</c:v>
                </c:pt>
                <c:pt idx="407">
                  <c:v>165.76438425463931</c:v>
                </c:pt>
                <c:pt idx="408">
                  <c:v>167.87150622354903</c:v>
                </c:pt>
                <c:pt idx="409">
                  <c:v>167.39777975894359</c:v>
                </c:pt>
                <c:pt idx="410">
                  <c:v>164.079371446149</c:v>
                </c:pt>
                <c:pt idx="411">
                  <c:v>164.10798216677404</c:v>
                </c:pt>
                <c:pt idx="412">
                  <c:v>162.5338030961926</c:v>
                </c:pt>
                <c:pt idx="413">
                  <c:v>161.30907044501171</c:v>
                </c:pt>
                <c:pt idx="414">
                  <c:v>157.57962246388593</c:v>
                </c:pt>
                <c:pt idx="415">
                  <c:v>156.99224384284747</c:v>
                </c:pt>
                <c:pt idx="416">
                  <c:v>156.2552529087028</c:v>
                </c:pt>
                <c:pt idx="417">
                  <c:v>153.15062099788852</c:v>
                </c:pt>
                <c:pt idx="418">
                  <c:v>160.53991625012208</c:v>
                </c:pt>
                <c:pt idx="419">
                  <c:v>167.53366756591882</c:v>
                </c:pt>
                <c:pt idx="420">
                  <c:v>170.70739798565052</c:v>
                </c:pt>
                <c:pt idx="421">
                  <c:v>168.18149705761488</c:v>
                </c:pt>
                <c:pt idx="422">
                  <c:v>164.43728290006516</c:v>
                </c:pt>
                <c:pt idx="423">
                  <c:v>162.73312882934334</c:v>
                </c:pt>
                <c:pt idx="424">
                  <c:v>160.2116456341229</c:v>
                </c:pt>
                <c:pt idx="425">
                  <c:v>160.08121294579618</c:v>
                </c:pt>
                <c:pt idx="426">
                  <c:v>154.84938440125077</c:v>
                </c:pt>
                <c:pt idx="427">
                  <c:v>155.70496306113938</c:v>
                </c:pt>
                <c:pt idx="428">
                  <c:v>154.73067359503094</c:v>
                </c:pt>
                <c:pt idx="429">
                  <c:v>152.57608897153006</c:v>
                </c:pt>
                <c:pt idx="430">
                  <c:v>159.2458731687779</c:v>
                </c:pt>
                <c:pt idx="431">
                  <c:v>163.81224308966051</c:v>
                </c:pt>
                <c:pt idx="432">
                  <c:v>167.14740167579856</c:v>
                </c:pt>
                <c:pt idx="433">
                  <c:v>162.63921466626036</c:v>
                </c:pt>
                <c:pt idx="434">
                  <c:v>157.83791446285099</c:v>
                </c:pt>
                <c:pt idx="435">
                  <c:v>159.41917152185258</c:v>
                </c:pt>
                <c:pt idx="436">
                  <c:v>158.12327377178201</c:v>
                </c:pt>
                <c:pt idx="437">
                  <c:v>153.80935415544968</c:v>
                </c:pt>
                <c:pt idx="438">
                  <c:v>151.08778184424304</c:v>
                </c:pt>
                <c:pt idx="439">
                  <c:v>151.14274890155409</c:v>
                </c:pt>
                <c:pt idx="440">
                  <c:v>149.51397210809282</c:v>
                </c:pt>
                <c:pt idx="441">
                  <c:v>148.33677413596121</c:v>
                </c:pt>
                <c:pt idx="442">
                  <c:v>152.09277641783618</c:v>
                </c:pt>
                <c:pt idx="443">
                  <c:v>155.67937065424096</c:v>
                </c:pt>
                <c:pt idx="444">
                  <c:v>160.10978234009224</c:v>
                </c:pt>
                <c:pt idx="445">
                  <c:v>155.5381436065932</c:v>
                </c:pt>
                <c:pt idx="446">
                  <c:v>153.54006504613798</c:v>
                </c:pt>
                <c:pt idx="447">
                  <c:v>153.30835286160578</c:v>
                </c:pt>
                <c:pt idx="448">
                  <c:v>153.66643530347787</c:v>
                </c:pt>
                <c:pt idx="449">
                  <c:v>151.09535886434313</c:v>
                </c:pt>
                <c:pt idx="450">
                  <c:v>148.04404981439404</c:v>
                </c:pt>
                <c:pt idx="451">
                  <c:v>145.64293556754876</c:v>
                </c:pt>
                <c:pt idx="452">
                  <c:v>145.63995830463153</c:v>
                </c:pt>
                <c:pt idx="453">
                  <c:v>145.78048899170346</c:v>
                </c:pt>
                <c:pt idx="454">
                  <c:v>146.94425069954715</c:v>
                </c:pt>
                <c:pt idx="455">
                  <c:v>151.76654987239803</c:v>
                </c:pt>
                <c:pt idx="456">
                  <c:v>156.13658458228051</c:v>
                </c:pt>
                <c:pt idx="457">
                  <c:v>154.1016020029013</c:v>
                </c:pt>
                <c:pt idx="458">
                  <c:v>150.46291215415076</c:v>
                </c:pt>
                <c:pt idx="459">
                  <c:v>152.96520907935152</c:v>
                </c:pt>
                <c:pt idx="460">
                  <c:v>148.44812342766269</c:v>
                </c:pt>
                <c:pt idx="461">
                  <c:v>146.27508518739495</c:v>
                </c:pt>
                <c:pt idx="462">
                  <c:v>143.61628630965487</c:v>
                </c:pt>
                <c:pt idx="463">
                  <c:v>141.86214153508914</c:v>
                </c:pt>
                <c:pt idx="464">
                  <c:v>142.89892092414019</c:v>
                </c:pt>
                <c:pt idx="465">
                  <c:v>143.27822624875014</c:v>
                </c:pt>
                <c:pt idx="466">
                  <c:v>146.11808259068471</c:v>
                </c:pt>
                <c:pt idx="467">
                  <c:v>152.77334591834008</c:v>
                </c:pt>
                <c:pt idx="468">
                  <c:v>156.12283996119555</c:v>
                </c:pt>
                <c:pt idx="469">
                  <c:v>151.84128741895182</c:v>
                </c:pt>
                <c:pt idx="470">
                  <c:v>149.14945125860697</c:v>
                </c:pt>
                <c:pt idx="471">
                  <c:v>149.95142316536641</c:v>
                </c:pt>
                <c:pt idx="472">
                  <c:v>146.36304766187783</c:v>
                </c:pt>
                <c:pt idx="473">
                  <c:v>147.74944962090927</c:v>
                </c:pt>
                <c:pt idx="474">
                  <c:v>145.08358734890601</c:v>
                </c:pt>
                <c:pt idx="475">
                  <c:v>141.45886169005053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B-4CF9-B4DB-B0E9AC84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Monthly beer production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A3-47DF-AC93-555BAB42817A}"/>
              </c:ext>
            </c:extLst>
          </c:dPt>
          <c:val>
            <c:numRef>
              <c:f>'Double Exponential Smoothing'!$C$6:$C$481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7DF-AC93-555BAB42817A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'Double Exponential Smoothing'!$F$6:$F$481</c:f>
              <c:numCache>
                <c:formatCode>_(* #,##0.00_);_(* \(#,##0.00\);_(* "-"??_);_(@_)</c:formatCode>
                <c:ptCount val="476"/>
                <c:pt idx="0">
                  <c:v>95.482516780296962</c:v>
                </c:pt>
                <c:pt idx="1">
                  <c:v>95.289578774906118</c:v>
                </c:pt>
                <c:pt idx="2">
                  <c:v>95.387708154960052</c:v>
                </c:pt>
                <c:pt idx="3">
                  <c:v>95.331772242481861</c:v>
                </c:pt>
                <c:pt idx="4">
                  <c:v>92.40772897944079</c:v>
                </c:pt>
                <c:pt idx="5">
                  <c:v>89.444609665979584</c:v>
                </c:pt>
                <c:pt idx="6">
                  <c:v>86.289210133174777</c:v>
                </c:pt>
                <c:pt idx="7">
                  <c:v>84.711913693374555</c:v>
                </c:pt>
                <c:pt idx="8">
                  <c:v>84.419372153444002</c:v>
                </c:pt>
                <c:pt idx="9">
                  <c:v>84.238894869862364</c:v>
                </c:pt>
                <c:pt idx="10">
                  <c:v>87.265589355581255</c:v>
                </c:pt>
                <c:pt idx="11">
                  <c:v>89.171264009105158</c:v>
                </c:pt>
                <c:pt idx="12">
                  <c:v>91.573031043827456</c:v>
                </c:pt>
                <c:pt idx="13">
                  <c:v>91.577285313697843</c:v>
                </c:pt>
                <c:pt idx="14">
                  <c:v>89.7421797320293</c:v>
                </c:pt>
                <c:pt idx="15">
                  <c:v>88.745010938706884</c:v>
                </c:pt>
                <c:pt idx="16">
                  <c:v>87.531329516788404</c:v>
                </c:pt>
                <c:pt idx="17">
                  <c:v>86.706524433890465</c:v>
                </c:pt>
                <c:pt idx="18">
                  <c:v>83.967203138013772</c:v>
                </c:pt>
                <c:pt idx="19">
                  <c:v>83.30501528321733</c:v>
                </c:pt>
                <c:pt idx="20">
                  <c:v>81.874326738497572</c:v>
                </c:pt>
                <c:pt idx="21">
                  <c:v>83.624819258088607</c:v>
                </c:pt>
                <c:pt idx="22">
                  <c:v>86.483507409656056</c:v>
                </c:pt>
                <c:pt idx="23">
                  <c:v>89.045624699640967</c:v>
                </c:pt>
                <c:pt idx="24">
                  <c:v>92.361249442057073</c:v>
                </c:pt>
                <c:pt idx="25">
                  <c:v>92.011199382803454</c:v>
                </c:pt>
                <c:pt idx="26">
                  <c:v>90.23850939850395</c:v>
                </c:pt>
                <c:pt idx="27">
                  <c:v>90.338030440245888</c:v>
                </c:pt>
                <c:pt idx="28">
                  <c:v>88.93757618885823</c:v>
                </c:pt>
                <c:pt idx="29">
                  <c:v>87.78715808702718</c:v>
                </c:pt>
                <c:pt idx="30">
                  <c:v>85.319778085146382</c:v>
                </c:pt>
                <c:pt idx="31">
                  <c:v>84.240334599360509</c:v>
                </c:pt>
                <c:pt idx="32">
                  <c:v>83.46131486851597</c:v>
                </c:pt>
                <c:pt idx="33">
                  <c:v>84.391188873300962</c:v>
                </c:pt>
                <c:pt idx="34">
                  <c:v>86.824472182625513</c:v>
                </c:pt>
                <c:pt idx="35">
                  <c:v>88.764985843024817</c:v>
                </c:pt>
                <c:pt idx="36">
                  <c:v>92.255671610187079</c:v>
                </c:pt>
                <c:pt idx="37">
                  <c:v>90.964978189754291</c:v>
                </c:pt>
                <c:pt idx="38">
                  <c:v>89.566429867013213</c:v>
                </c:pt>
                <c:pt idx="39">
                  <c:v>89.200966678805628</c:v>
                </c:pt>
                <c:pt idx="40">
                  <c:v>88.693341930322575</c:v>
                </c:pt>
                <c:pt idx="41">
                  <c:v>86.148996505049311</c:v>
                </c:pt>
                <c:pt idx="42">
                  <c:v>83.936092361647979</c:v>
                </c:pt>
                <c:pt idx="43">
                  <c:v>83.583281328324631</c:v>
                </c:pt>
                <c:pt idx="44">
                  <c:v>83.187272476628763</c:v>
                </c:pt>
                <c:pt idx="45">
                  <c:v>85.331472941420515</c:v>
                </c:pt>
                <c:pt idx="46">
                  <c:v>87.185496732260304</c:v>
                </c:pt>
                <c:pt idx="47">
                  <c:v>88.883815493027001</c:v>
                </c:pt>
                <c:pt idx="48">
                  <c:v>92.766181317321411</c:v>
                </c:pt>
                <c:pt idx="49">
                  <c:v>92.49386213502811</c:v>
                </c:pt>
                <c:pt idx="50">
                  <c:v>92.016195501300828</c:v>
                </c:pt>
                <c:pt idx="51">
                  <c:v>92.383263783080977</c:v>
                </c:pt>
                <c:pt idx="52">
                  <c:v>90.252412537536969</c:v>
                </c:pt>
                <c:pt idx="53">
                  <c:v>88.196161336888906</c:v>
                </c:pt>
                <c:pt idx="54">
                  <c:v>85.738141224442273</c:v>
                </c:pt>
                <c:pt idx="55">
                  <c:v>84.494965510494936</c:v>
                </c:pt>
                <c:pt idx="56">
                  <c:v>86.433724322844213</c:v>
                </c:pt>
                <c:pt idx="57">
                  <c:v>87.757654035919302</c:v>
                </c:pt>
                <c:pt idx="58">
                  <c:v>88.508809490471151</c:v>
                </c:pt>
                <c:pt idx="59">
                  <c:v>91.478696884681554</c:v>
                </c:pt>
                <c:pt idx="60">
                  <c:v>93.71313453351641</c:v>
                </c:pt>
                <c:pt idx="61">
                  <c:v>94.770744015085995</c:v>
                </c:pt>
                <c:pt idx="62">
                  <c:v>93.755238787545878</c:v>
                </c:pt>
                <c:pt idx="63">
                  <c:v>94.050342578378704</c:v>
                </c:pt>
                <c:pt idx="64">
                  <c:v>91.827559388375789</c:v>
                </c:pt>
                <c:pt idx="65">
                  <c:v>90.033703876672192</c:v>
                </c:pt>
                <c:pt idx="66">
                  <c:v>87.611893659858566</c:v>
                </c:pt>
                <c:pt idx="67">
                  <c:v>86.865328362214157</c:v>
                </c:pt>
                <c:pt idx="68">
                  <c:v>87.45064515332929</c:v>
                </c:pt>
                <c:pt idx="69">
                  <c:v>88.328320488931013</c:v>
                </c:pt>
                <c:pt idx="70">
                  <c:v>91.788584380411777</c:v>
                </c:pt>
                <c:pt idx="71">
                  <c:v>95.144964318520138</c:v>
                </c:pt>
                <c:pt idx="72">
                  <c:v>97.094563237127929</c:v>
                </c:pt>
                <c:pt idx="73">
                  <c:v>96.670745053599063</c:v>
                </c:pt>
                <c:pt idx="74">
                  <c:v>94.285925804312754</c:v>
                </c:pt>
                <c:pt idx="75">
                  <c:v>94.378235326310914</c:v>
                </c:pt>
                <c:pt idx="76">
                  <c:v>93.254772634651587</c:v>
                </c:pt>
                <c:pt idx="77">
                  <c:v>92.993039707575136</c:v>
                </c:pt>
                <c:pt idx="78">
                  <c:v>89.873233471373098</c:v>
                </c:pt>
                <c:pt idx="79">
                  <c:v>89.701709218057971</c:v>
                </c:pt>
                <c:pt idx="80">
                  <c:v>90.599857933781053</c:v>
                </c:pt>
                <c:pt idx="81">
                  <c:v>90.969199995414485</c:v>
                </c:pt>
                <c:pt idx="82">
                  <c:v>94.808011137877685</c:v>
                </c:pt>
                <c:pt idx="83">
                  <c:v>97.011502480891764</c:v>
                </c:pt>
                <c:pt idx="84">
                  <c:v>99.662069215523346</c:v>
                </c:pt>
                <c:pt idx="85">
                  <c:v>99.766549087059289</c:v>
                </c:pt>
                <c:pt idx="86">
                  <c:v>97.810168895588674</c:v>
                </c:pt>
                <c:pt idx="87">
                  <c:v>97.573261892923924</c:v>
                </c:pt>
                <c:pt idx="88">
                  <c:v>97.381579658389185</c:v>
                </c:pt>
                <c:pt idx="89">
                  <c:v>95.95167927445334</c:v>
                </c:pt>
                <c:pt idx="90">
                  <c:v>92.091814379769232</c:v>
                </c:pt>
                <c:pt idx="91">
                  <c:v>91.996754154896806</c:v>
                </c:pt>
                <c:pt idx="92">
                  <c:v>91.904727224648923</c:v>
                </c:pt>
                <c:pt idx="93">
                  <c:v>93.985313896280744</c:v>
                </c:pt>
                <c:pt idx="94">
                  <c:v>97.871206264291359</c:v>
                </c:pt>
                <c:pt idx="95">
                  <c:v>100.5598551409177</c:v>
                </c:pt>
                <c:pt idx="96">
                  <c:v>103.59017742804814</c:v>
                </c:pt>
                <c:pt idx="97">
                  <c:v>102.93168280573221</c:v>
                </c:pt>
                <c:pt idx="98">
                  <c:v>102.24472377335455</c:v>
                </c:pt>
                <c:pt idx="99">
                  <c:v>102.4847350952973</c:v>
                </c:pt>
                <c:pt idx="100">
                  <c:v>102.06205506547884</c:v>
                </c:pt>
                <c:pt idx="101">
                  <c:v>99.174166950815504</c:v>
                </c:pt>
                <c:pt idx="102">
                  <c:v>97.754077212487744</c:v>
                </c:pt>
                <c:pt idx="103">
                  <c:v>97.459600273940481</c:v>
                </c:pt>
                <c:pt idx="104">
                  <c:v>97.340012559627056</c:v>
                </c:pt>
                <c:pt idx="105">
                  <c:v>100.09656022889661</c:v>
                </c:pt>
                <c:pt idx="106">
                  <c:v>102.00712377609985</c:v>
                </c:pt>
                <c:pt idx="107">
                  <c:v>104.84849922652703</c:v>
                </c:pt>
                <c:pt idx="108">
                  <c:v>108.52248443508918</c:v>
                </c:pt>
                <c:pt idx="109">
                  <c:v>107.16777004406622</c:v>
                </c:pt>
                <c:pt idx="110">
                  <c:v>105.01600666065396</c:v>
                </c:pt>
                <c:pt idx="111">
                  <c:v>108.64841144298633</c:v>
                </c:pt>
                <c:pt idx="112">
                  <c:v>106.41917247804679</c:v>
                </c:pt>
                <c:pt idx="113">
                  <c:v>105.44349610198574</c:v>
                </c:pt>
                <c:pt idx="114">
                  <c:v>103.04964284048462</c:v>
                </c:pt>
                <c:pt idx="115">
                  <c:v>102.31287709591514</c:v>
                </c:pt>
                <c:pt idx="116">
                  <c:v>103.05086880211523</c:v>
                </c:pt>
                <c:pt idx="117">
                  <c:v>103.73749368822034</c:v>
                </c:pt>
                <c:pt idx="118">
                  <c:v>105.71242902592499</c:v>
                </c:pt>
                <c:pt idx="119">
                  <c:v>110.20466000594315</c:v>
                </c:pt>
                <c:pt idx="120">
                  <c:v>113.05958355839311</c:v>
                </c:pt>
                <c:pt idx="121">
                  <c:v>110.63978102377149</c:v>
                </c:pt>
                <c:pt idx="122">
                  <c:v>109.80626524988143</c:v>
                </c:pt>
                <c:pt idx="123">
                  <c:v>111.96782365628815</c:v>
                </c:pt>
                <c:pt idx="124">
                  <c:v>109.48591526321725</c:v>
                </c:pt>
                <c:pt idx="125">
                  <c:v>107.91927332591871</c:v>
                </c:pt>
                <c:pt idx="126">
                  <c:v>105.51612582893611</c:v>
                </c:pt>
                <c:pt idx="127">
                  <c:v>103.51602518028622</c:v>
                </c:pt>
                <c:pt idx="128">
                  <c:v>104.50702743595507</c:v>
                </c:pt>
                <c:pt idx="129">
                  <c:v>106.31336660183858</c:v>
                </c:pt>
                <c:pt idx="130">
                  <c:v>108.72084670544632</c:v>
                </c:pt>
                <c:pt idx="131">
                  <c:v>112.93428874041832</c:v>
                </c:pt>
                <c:pt idx="132">
                  <c:v>116.62707054858315</c:v>
                </c:pt>
                <c:pt idx="133">
                  <c:v>115.3628477666075</c:v>
                </c:pt>
                <c:pt idx="134">
                  <c:v>114.36195669909982</c:v>
                </c:pt>
                <c:pt idx="135">
                  <c:v>115.68791851285106</c:v>
                </c:pt>
                <c:pt idx="136">
                  <c:v>113.41998965503043</c:v>
                </c:pt>
                <c:pt idx="137">
                  <c:v>113.66233588691318</c:v>
                </c:pt>
                <c:pt idx="138">
                  <c:v>111.31584037717619</c:v>
                </c:pt>
                <c:pt idx="139">
                  <c:v>109.1321515710403</c:v>
                </c:pt>
                <c:pt idx="140">
                  <c:v>110.85809450656896</c:v>
                </c:pt>
                <c:pt idx="141">
                  <c:v>111.45194829296516</c:v>
                </c:pt>
                <c:pt idx="142">
                  <c:v>113.98861875848986</c:v>
                </c:pt>
                <c:pt idx="143">
                  <c:v>116.33650300056938</c:v>
                </c:pt>
                <c:pt idx="144">
                  <c:v>120.40555114768384</c:v>
                </c:pt>
                <c:pt idx="145">
                  <c:v>121.09607541178401</c:v>
                </c:pt>
                <c:pt idx="146">
                  <c:v>121.88889962215303</c:v>
                </c:pt>
                <c:pt idx="147">
                  <c:v>122.64098236055671</c:v>
                </c:pt>
                <c:pt idx="148">
                  <c:v>121.52727320474862</c:v>
                </c:pt>
                <c:pt idx="149">
                  <c:v>120.23270151637279</c:v>
                </c:pt>
                <c:pt idx="150">
                  <c:v>114.83469361757513</c:v>
                </c:pt>
                <c:pt idx="151">
                  <c:v>114.16732915695344</c:v>
                </c:pt>
                <c:pt idx="152">
                  <c:v>113.43303820171246</c:v>
                </c:pt>
                <c:pt idx="153">
                  <c:v>114.62071116572295</c:v>
                </c:pt>
                <c:pt idx="154">
                  <c:v>119.24103076282336</c:v>
                </c:pt>
                <c:pt idx="155">
                  <c:v>121.89988397201012</c:v>
                </c:pt>
                <c:pt idx="156">
                  <c:v>127.11107808899675</c:v>
                </c:pt>
                <c:pt idx="157">
                  <c:v>126.37244328577214</c:v>
                </c:pt>
                <c:pt idx="158">
                  <c:v>125.46818815946496</c:v>
                </c:pt>
                <c:pt idx="159">
                  <c:v>125.31456502442649</c:v>
                </c:pt>
                <c:pt idx="160">
                  <c:v>124.19438679434704</c:v>
                </c:pt>
                <c:pt idx="161">
                  <c:v>122.5594594238576</c:v>
                </c:pt>
                <c:pt idx="162">
                  <c:v>119.05931800504997</c:v>
                </c:pt>
                <c:pt idx="163">
                  <c:v>119.10570801397623</c:v>
                </c:pt>
                <c:pt idx="164">
                  <c:v>118.73406593635109</c:v>
                </c:pt>
                <c:pt idx="165">
                  <c:v>121.392230832225</c:v>
                </c:pt>
                <c:pt idx="166">
                  <c:v>124.69963634480609</c:v>
                </c:pt>
                <c:pt idx="167">
                  <c:v>126.03632414864694</c:v>
                </c:pt>
                <c:pt idx="168">
                  <c:v>131.65735230911082</c:v>
                </c:pt>
                <c:pt idx="169">
                  <c:v>129.56548130833119</c:v>
                </c:pt>
                <c:pt idx="170">
                  <c:v>128.18847886955061</c:v>
                </c:pt>
                <c:pt idx="171">
                  <c:v>129.31344925941659</c:v>
                </c:pt>
                <c:pt idx="172">
                  <c:v>129.18963164420336</c:v>
                </c:pt>
                <c:pt idx="173">
                  <c:v>125.89767940407438</c:v>
                </c:pt>
                <c:pt idx="174">
                  <c:v>125.06671583338348</c:v>
                </c:pt>
                <c:pt idx="175">
                  <c:v>124.73156599793177</c:v>
                </c:pt>
                <c:pt idx="176">
                  <c:v>124.45701809729323</c:v>
                </c:pt>
                <c:pt idx="177">
                  <c:v>125.95875976722579</c:v>
                </c:pt>
                <c:pt idx="178">
                  <c:v>128.57586118236796</c:v>
                </c:pt>
                <c:pt idx="179">
                  <c:v>131.09746602087705</c:v>
                </c:pt>
                <c:pt idx="180">
                  <c:v>137.54339580148769</c:v>
                </c:pt>
                <c:pt idx="181">
                  <c:v>135.23732677441828</c:v>
                </c:pt>
                <c:pt idx="182">
                  <c:v>132.82490231820816</c:v>
                </c:pt>
                <c:pt idx="183">
                  <c:v>136.14493537488005</c:v>
                </c:pt>
                <c:pt idx="184">
                  <c:v>135.28145115278915</c:v>
                </c:pt>
                <c:pt idx="185">
                  <c:v>132.58970976366908</c:v>
                </c:pt>
                <c:pt idx="186">
                  <c:v>130.29730027776569</c:v>
                </c:pt>
                <c:pt idx="187">
                  <c:v>129.01019484617456</c:v>
                </c:pt>
                <c:pt idx="188">
                  <c:v>129.85822520003126</c:v>
                </c:pt>
                <c:pt idx="189">
                  <c:v>129.99002261541779</c:v>
                </c:pt>
                <c:pt idx="190">
                  <c:v>132.41206832803189</c:v>
                </c:pt>
                <c:pt idx="191">
                  <c:v>137.01128068489103</c:v>
                </c:pt>
                <c:pt idx="192">
                  <c:v>142.83032029226689</c:v>
                </c:pt>
                <c:pt idx="193">
                  <c:v>138.91135533338618</c:v>
                </c:pt>
                <c:pt idx="194">
                  <c:v>138.49984662818594</c:v>
                </c:pt>
                <c:pt idx="195">
                  <c:v>140.63371269662272</c:v>
                </c:pt>
                <c:pt idx="196">
                  <c:v>136.89388171946263</c:v>
                </c:pt>
                <c:pt idx="197">
                  <c:v>137.81390966451721</c:v>
                </c:pt>
                <c:pt idx="198">
                  <c:v>134.41828514486582</c:v>
                </c:pt>
                <c:pt idx="199">
                  <c:v>132.93476320909937</c:v>
                </c:pt>
                <c:pt idx="200">
                  <c:v>132.73260951967748</c:v>
                </c:pt>
                <c:pt idx="201">
                  <c:v>134.891877620305</c:v>
                </c:pt>
                <c:pt idx="202">
                  <c:v>138.43170147931255</c:v>
                </c:pt>
                <c:pt idx="203">
                  <c:v>142.23213597979654</c:v>
                </c:pt>
                <c:pt idx="204">
                  <c:v>147.61436424118298</c:v>
                </c:pt>
                <c:pt idx="205">
                  <c:v>146.96110456081112</c:v>
                </c:pt>
                <c:pt idx="206">
                  <c:v>146.21426480222857</c:v>
                </c:pt>
                <c:pt idx="207">
                  <c:v>147.64454660100515</c:v>
                </c:pt>
                <c:pt idx="208">
                  <c:v>145.48277525250438</c:v>
                </c:pt>
                <c:pt idx="209">
                  <c:v>146.49557105189388</c:v>
                </c:pt>
                <c:pt idx="210">
                  <c:v>138.71244327656049</c:v>
                </c:pt>
                <c:pt idx="211">
                  <c:v>141.04577068084683</c:v>
                </c:pt>
                <c:pt idx="212">
                  <c:v>143.11502230553907</c:v>
                </c:pt>
                <c:pt idx="213">
                  <c:v>140.80705155209594</c:v>
                </c:pt>
                <c:pt idx="214">
                  <c:v>146.44375898773069</c:v>
                </c:pt>
                <c:pt idx="215">
                  <c:v>153.79634812529534</c:v>
                </c:pt>
                <c:pt idx="216">
                  <c:v>158.53949932730086</c:v>
                </c:pt>
                <c:pt idx="217">
                  <c:v>157.60066380038484</c:v>
                </c:pt>
                <c:pt idx="218">
                  <c:v>154.24464318267198</c:v>
                </c:pt>
                <c:pt idx="219">
                  <c:v>154.76579716933503</c:v>
                </c:pt>
                <c:pt idx="220">
                  <c:v>155.34946477437362</c:v>
                </c:pt>
                <c:pt idx="221">
                  <c:v>156.27061722572512</c:v>
                </c:pt>
                <c:pt idx="222">
                  <c:v>150.70199507466813</c:v>
                </c:pt>
                <c:pt idx="223">
                  <c:v>148.14517139580758</c:v>
                </c:pt>
                <c:pt idx="224">
                  <c:v>149.35200458766928</c:v>
                </c:pt>
                <c:pt idx="225">
                  <c:v>152.91934426147938</c:v>
                </c:pt>
                <c:pt idx="226">
                  <c:v>156.84042588836223</c:v>
                </c:pt>
                <c:pt idx="227">
                  <c:v>160.00758972073831</c:v>
                </c:pt>
                <c:pt idx="228">
                  <c:v>164.4253133171494</c:v>
                </c:pt>
                <c:pt idx="229">
                  <c:v>162.54417501282842</c:v>
                </c:pt>
                <c:pt idx="230">
                  <c:v>163.07831472250319</c:v>
                </c:pt>
                <c:pt idx="231">
                  <c:v>163.55390613463592</c:v>
                </c:pt>
                <c:pt idx="232">
                  <c:v>162.32788467492554</c:v>
                </c:pt>
                <c:pt idx="233">
                  <c:v>161.69684386893425</c:v>
                </c:pt>
                <c:pt idx="234">
                  <c:v>157.56585854664135</c:v>
                </c:pt>
                <c:pt idx="235">
                  <c:v>156.98275231781744</c:v>
                </c:pt>
                <c:pt idx="236">
                  <c:v>155.36786893637179</c:v>
                </c:pt>
                <c:pt idx="237">
                  <c:v>153.87643878286903</c:v>
                </c:pt>
                <c:pt idx="238">
                  <c:v>160.03093760063589</c:v>
                </c:pt>
                <c:pt idx="239">
                  <c:v>160.39670091899382</c:v>
                </c:pt>
                <c:pt idx="240">
                  <c:v>166.15657365846303</c:v>
                </c:pt>
                <c:pt idx="241">
                  <c:v>167.57273342516419</c:v>
                </c:pt>
                <c:pt idx="242">
                  <c:v>162.9901869356668</c:v>
                </c:pt>
                <c:pt idx="243">
                  <c:v>166.17705898330772</c:v>
                </c:pt>
                <c:pt idx="244">
                  <c:v>164.53570938145998</c:v>
                </c:pt>
                <c:pt idx="245">
                  <c:v>160.8586809619072</c:v>
                </c:pt>
                <c:pt idx="246">
                  <c:v>156.93942987315373</c:v>
                </c:pt>
                <c:pt idx="247">
                  <c:v>155.18813368881328</c:v>
                </c:pt>
                <c:pt idx="248">
                  <c:v>154.80637904112194</c:v>
                </c:pt>
                <c:pt idx="249">
                  <c:v>157.33656462548572</c:v>
                </c:pt>
                <c:pt idx="250">
                  <c:v>157.26723755832751</c:v>
                </c:pt>
                <c:pt idx="251">
                  <c:v>160.97024556065091</c:v>
                </c:pt>
                <c:pt idx="252">
                  <c:v>168.23711370784832</c:v>
                </c:pt>
                <c:pt idx="253">
                  <c:v>165.30695941836848</c:v>
                </c:pt>
                <c:pt idx="254">
                  <c:v>163.60168630905363</c:v>
                </c:pt>
                <c:pt idx="255">
                  <c:v>164.30368681115706</c:v>
                </c:pt>
                <c:pt idx="256">
                  <c:v>163.22218578324487</c:v>
                </c:pt>
                <c:pt idx="257">
                  <c:v>161.51951426620178</c:v>
                </c:pt>
                <c:pt idx="258">
                  <c:v>158.76738166409416</c:v>
                </c:pt>
                <c:pt idx="259">
                  <c:v>155.9825710274898</c:v>
                </c:pt>
                <c:pt idx="260">
                  <c:v>156.31708493666281</c:v>
                </c:pt>
                <c:pt idx="261">
                  <c:v>158.48648484776533</c:v>
                </c:pt>
                <c:pt idx="262">
                  <c:v>159.57427972489631</c:v>
                </c:pt>
                <c:pt idx="263">
                  <c:v>165.60742909716973</c:v>
                </c:pt>
                <c:pt idx="264">
                  <c:v>170.22291712535798</c:v>
                </c:pt>
                <c:pt idx="265">
                  <c:v>168.83311778798426</c:v>
                </c:pt>
                <c:pt idx="266">
                  <c:v>167.43680295925066</c:v>
                </c:pt>
                <c:pt idx="267">
                  <c:v>169.19992144335154</c:v>
                </c:pt>
                <c:pt idx="268">
                  <c:v>166.83264881102673</c:v>
                </c:pt>
                <c:pt idx="269">
                  <c:v>167.15047173472826</c:v>
                </c:pt>
                <c:pt idx="270">
                  <c:v>162.72385968317707</c:v>
                </c:pt>
                <c:pt idx="271">
                  <c:v>159.61284776362808</c:v>
                </c:pt>
                <c:pt idx="272">
                  <c:v>159.60011260677271</c:v>
                </c:pt>
                <c:pt idx="273">
                  <c:v>156.90352119389843</c:v>
                </c:pt>
                <c:pt idx="274">
                  <c:v>160.1645370136298</c:v>
                </c:pt>
                <c:pt idx="275">
                  <c:v>166.26263048791529</c:v>
                </c:pt>
                <c:pt idx="276">
                  <c:v>173.49018630938318</c:v>
                </c:pt>
                <c:pt idx="277">
                  <c:v>171.69469522654865</c:v>
                </c:pt>
                <c:pt idx="278">
                  <c:v>167.98463672313528</c:v>
                </c:pt>
                <c:pt idx="279">
                  <c:v>169.28593745851836</c:v>
                </c:pt>
                <c:pt idx="280">
                  <c:v>165.57324947574517</c:v>
                </c:pt>
                <c:pt idx="281">
                  <c:v>165.24028683340211</c:v>
                </c:pt>
                <c:pt idx="282">
                  <c:v>160.80800307215452</c:v>
                </c:pt>
                <c:pt idx="283">
                  <c:v>159.85190073377606</c:v>
                </c:pt>
                <c:pt idx="284">
                  <c:v>159.19658984793327</c:v>
                </c:pt>
                <c:pt idx="285">
                  <c:v>158.02088253815387</c:v>
                </c:pt>
                <c:pt idx="286">
                  <c:v>162.44837495434408</c:v>
                </c:pt>
                <c:pt idx="287">
                  <c:v>166.34736972691189</c:v>
                </c:pt>
                <c:pt idx="288">
                  <c:v>168.14616566142161</c:v>
                </c:pt>
                <c:pt idx="289">
                  <c:v>167.5949622581598</c:v>
                </c:pt>
                <c:pt idx="290">
                  <c:v>165.68483129749598</c:v>
                </c:pt>
                <c:pt idx="291">
                  <c:v>167.3920942738072</c:v>
                </c:pt>
                <c:pt idx="292">
                  <c:v>165.34518328885085</c:v>
                </c:pt>
                <c:pt idx="293">
                  <c:v>163.57958433693548</c:v>
                </c:pt>
                <c:pt idx="294">
                  <c:v>156.67319365402983</c:v>
                </c:pt>
                <c:pt idx="295">
                  <c:v>156.96450138894201</c:v>
                </c:pt>
                <c:pt idx="296">
                  <c:v>157.72750209017389</c:v>
                </c:pt>
                <c:pt idx="297">
                  <c:v>159.55053221720689</c:v>
                </c:pt>
                <c:pt idx="298">
                  <c:v>159.05179112990638</c:v>
                </c:pt>
                <c:pt idx="299">
                  <c:v>159.02513687068378</c:v>
                </c:pt>
                <c:pt idx="300">
                  <c:v>167.34203312512267</c:v>
                </c:pt>
                <c:pt idx="301">
                  <c:v>171.79159378921332</c:v>
                </c:pt>
                <c:pt idx="302">
                  <c:v>170.75794000093316</c:v>
                </c:pt>
                <c:pt idx="303">
                  <c:v>169.61234823709628</c:v>
                </c:pt>
                <c:pt idx="304">
                  <c:v>167.09719430788925</c:v>
                </c:pt>
                <c:pt idx="305">
                  <c:v>164.14390723490135</c:v>
                </c:pt>
                <c:pt idx="306">
                  <c:v>160.4220894545316</c:v>
                </c:pt>
                <c:pt idx="307">
                  <c:v>158.33290968632662</c:v>
                </c:pt>
                <c:pt idx="308">
                  <c:v>160.75483038859323</c:v>
                </c:pt>
                <c:pt idx="309">
                  <c:v>160.87343201809364</c:v>
                </c:pt>
                <c:pt idx="310">
                  <c:v>165.94772268362814</c:v>
                </c:pt>
                <c:pt idx="311">
                  <c:v>166.53160396220289</c:v>
                </c:pt>
                <c:pt idx="312">
                  <c:v>172.62190498475763</c:v>
                </c:pt>
                <c:pt idx="313">
                  <c:v>169.14109905379189</c:v>
                </c:pt>
                <c:pt idx="314">
                  <c:v>167.57554297541674</c:v>
                </c:pt>
                <c:pt idx="315">
                  <c:v>168.38341020867668</c:v>
                </c:pt>
                <c:pt idx="316">
                  <c:v>166.70523780012962</c:v>
                </c:pt>
                <c:pt idx="317">
                  <c:v>158.59478146504495</c:v>
                </c:pt>
                <c:pt idx="318">
                  <c:v>160.23533029651176</c:v>
                </c:pt>
                <c:pt idx="319">
                  <c:v>160.8038080580491</c:v>
                </c:pt>
                <c:pt idx="320">
                  <c:v>160.89423156871962</c:v>
                </c:pt>
                <c:pt idx="321">
                  <c:v>161.04513013843783</c:v>
                </c:pt>
                <c:pt idx="322">
                  <c:v>161.84674581523012</c:v>
                </c:pt>
                <c:pt idx="323">
                  <c:v>168.67452270996154</c:v>
                </c:pt>
                <c:pt idx="324">
                  <c:v>173.34405102946715</c:v>
                </c:pt>
                <c:pt idx="325">
                  <c:v>166.76043816272113</c:v>
                </c:pt>
                <c:pt idx="326">
                  <c:v>163.92071124092934</c:v>
                </c:pt>
                <c:pt idx="327">
                  <c:v>167.83716687462854</c:v>
                </c:pt>
                <c:pt idx="328">
                  <c:v>161.88686089028252</c:v>
                </c:pt>
                <c:pt idx="329">
                  <c:v>158.749539082501</c:v>
                </c:pt>
                <c:pt idx="330">
                  <c:v>156.04513088674963</c:v>
                </c:pt>
                <c:pt idx="331">
                  <c:v>151.63083608307417</c:v>
                </c:pt>
                <c:pt idx="332">
                  <c:v>155.34983978876656</c:v>
                </c:pt>
                <c:pt idx="333">
                  <c:v>154.24569073548983</c:v>
                </c:pt>
                <c:pt idx="334">
                  <c:v>155.96145563218079</c:v>
                </c:pt>
                <c:pt idx="335">
                  <c:v>160.8294436570587</c:v>
                </c:pt>
                <c:pt idx="336">
                  <c:v>163.93215272659128</c:v>
                </c:pt>
                <c:pt idx="337">
                  <c:v>160.90319882802748</c:v>
                </c:pt>
                <c:pt idx="338">
                  <c:v>160.3045834948629</c:v>
                </c:pt>
                <c:pt idx="339">
                  <c:v>157.54080696523189</c:v>
                </c:pt>
                <c:pt idx="340">
                  <c:v>156.98539899665082</c:v>
                </c:pt>
                <c:pt idx="341">
                  <c:v>155.86232818816256</c:v>
                </c:pt>
                <c:pt idx="342">
                  <c:v>152.25828300581705</c:v>
                </c:pt>
                <c:pt idx="343">
                  <c:v>150.75532975982364</c:v>
                </c:pt>
                <c:pt idx="344">
                  <c:v>150.79494680567655</c:v>
                </c:pt>
                <c:pt idx="345">
                  <c:v>148.52751213384303</c:v>
                </c:pt>
                <c:pt idx="346">
                  <c:v>152.3035849239524</c:v>
                </c:pt>
                <c:pt idx="347">
                  <c:v>156.83875603295462</c:v>
                </c:pt>
                <c:pt idx="348">
                  <c:v>163.19109227021815</c:v>
                </c:pt>
                <c:pt idx="349">
                  <c:v>162.12646777941995</c:v>
                </c:pt>
                <c:pt idx="350">
                  <c:v>159.57361489596738</c:v>
                </c:pt>
                <c:pt idx="351">
                  <c:v>157.34217096416646</c:v>
                </c:pt>
                <c:pt idx="352">
                  <c:v>156.20632089086811</c:v>
                </c:pt>
                <c:pt idx="353">
                  <c:v>154.74703561102865</c:v>
                </c:pt>
                <c:pt idx="354">
                  <c:v>150.2428707736247</c:v>
                </c:pt>
                <c:pt idx="355">
                  <c:v>151.50279918574182</c:v>
                </c:pt>
                <c:pt idx="356">
                  <c:v>149.13020546295948</c:v>
                </c:pt>
                <c:pt idx="357">
                  <c:v>147.9222593949803</c:v>
                </c:pt>
                <c:pt idx="358">
                  <c:v>153.92806324680896</c:v>
                </c:pt>
                <c:pt idx="359">
                  <c:v>157.81446883865871</c:v>
                </c:pt>
                <c:pt idx="360">
                  <c:v>161.94470672140508</c:v>
                </c:pt>
                <c:pt idx="361">
                  <c:v>160.50690995590952</c:v>
                </c:pt>
                <c:pt idx="362">
                  <c:v>159.11888852297653</c:v>
                </c:pt>
                <c:pt idx="363">
                  <c:v>156.22606749574206</c:v>
                </c:pt>
                <c:pt idx="364">
                  <c:v>157.95708787619316</c:v>
                </c:pt>
                <c:pt idx="365">
                  <c:v>154.43482994058397</c:v>
                </c:pt>
                <c:pt idx="366">
                  <c:v>150.56872728732961</c:v>
                </c:pt>
                <c:pt idx="367">
                  <c:v>151.86280669491828</c:v>
                </c:pt>
                <c:pt idx="368">
                  <c:v>148.2229068799551</c:v>
                </c:pt>
                <c:pt idx="369">
                  <c:v>149.37516853377102</c:v>
                </c:pt>
                <c:pt idx="370">
                  <c:v>155.6254726171185</c:v>
                </c:pt>
                <c:pt idx="371">
                  <c:v>153.50805373009649</c:v>
                </c:pt>
                <c:pt idx="372">
                  <c:v>160.84929970696277</c:v>
                </c:pt>
                <c:pt idx="373">
                  <c:v>162.15319027621686</c:v>
                </c:pt>
                <c:pt idx="374">
                  <c:v>155.55739946457535</c:v>
                </c:pt>
                <c:pt idx="375">
                  <c:v>159.44547080450985</c:v>
                </c:pt>
                <c:pt idx="376">
                  <c:v>158.27244823861574</c:v>
                </c:pt>
                <c:pt idx="377">
                  <c:v>154.54581322057692</c:v>
                </c:pt>
                <c:pt idx="378">
                  <c:v>150.63547582084831</c:v>
                </c:pt>
                <c:pt idx="379">
                  <c:v>151.11762580769511</c:v>
                </c:pt>
                <c:pt idx="380">
                  <c:v>149.99014225449827</c:v>
                </c:pt>
                <c:pt idx="381">
                  <c:v>150.89283964007748</c:v>
                </c:pt>
                <c:pt idx="382">
                  <c:v>151.1262403204814</c:v>
                </c:pt>
                <c:pt idx="383">
                  <c:v>154.5746901461979</c:v>
                </c:pt>
                <c:pt idx="384">
                  <c:v>163.76965067468396</c:v>
                </c:pt>
                <c:pt idx="385">
                  <c:v>160.37965742445792</c:v>
                </c:pt>
                <c:pt idx="386">
                  <c:v>159.61448040890906</c:v>
                </c:pt>
                <c:pt idx="387">
                  <c:v>159.49614785877691</c:v>
                </c:pt>
                <c:pt idx="388">
                  <c:v>158.14777926920274</c:v>
                </c:pt>
                <c:pt idx="389">
                  <c:v>156.72749982080387</c:v>
                </c:pt>
                <c:pt idx="390">
                  <c:v>154.30854923013206</c:v>
                </c:pt>
                <c:pt idx="391">
                  <c:v>153.93121406368226</c:v>
                </c:pt>
                <c:pt idx="392">
                  <c:v>154.29950055993945</c:v>
                </c:pt>
                <c:pt idx="393">
                  <c:v>153.04011366499563</c:v>
                </c:pt>
                <c:pt idx="394">
                  <c:v>158.28632756291611</c:v>
                </c:pt>
                <c:pt idx="395">
                  <c:v>165.98778491239256</c:v>
                </c:pt>
                <c:pt idx="396">
                  <c:v>170.27904246346051</c:v>
                </c:pt>
                <c:pt idx="397">
                  <c:v>165.80515263403737</c:v>
                </c:pt>
                <c:pt idx="398">
                  <c:v>162.0042431374028</c:v>
                </c:pt>
                <c:pt idx="399">
                  <c:v>163.62166113037017</c:v>
                </c:pt>
                <c:pt idx="400">
                  <c:v>160.41863194001624</c:v>
                </c:pt>
                <c:pt idx="401">
                  <c:v>160.88642351508781</c:v>
                </c:pt>
                <c:pt idx="402">
                  <c:v>157.08764307120833</c:v>
                </c:pt>
                <c:pt idx="403">
                  <c:v>155.42282352713926</c:v>
                </c:pt>
                <c:pt idx="404">
                  <c:v>156.90211907964601</c:v>
                </c:pt>
                <c:pt idx="405">
                  <c:v>155.34253833376968</c:v>
                </c:pt>
                <c:pt idx="406">
                  <c:v>160.25053696522801</c:v>
                </c:pt>
                <c:pt idx="407">
                  <c:v>165.76438425463931</c:v>
                </c:pt>
                <c:pt idx="408">
                  <c:v>167.87150622354903</c:v>
                </c:pt>
                <c:pt idx="409">
                  <c:v>167.39777975894359</c:v>
                </c:pt>
                <c:pt idx="410">
                  <c:v>164.079371446149</c:v>
                </c:pt>
                <c:pt idx="411">
                  <c:v>164.10798216677404</c:v>
                </c:pt>
                <c:pt idx="412">
                  <c:v>162.5338030961926</c:v>
                </c:pt>
                <c:pt idx="413">
                  <c:v>161.30907044501171</c:v>
                </c:pt>
                <c:pt idx="414">
                  <c:v>157.57962246388593</c:v>
                </c:pt>
                <c:pt idx="415">
                  <c:v>156.99224384284747</c:v>
                </c:pt>
                <c:pt idx="416">
                  <c:v>156.2552529087028</c:v>
                </c:pt>
                <c:pt idx="417">
                  <c:v>153.15062099788852</c:v>
                </c:pt>
                <c:pt idx="418">
                  <c:v>160.53991625012208</c:v>
                </c:pt>
                <c:pt idx="419">
                  <c:v>167.53366756591882</c:v>
                </c:pt>
                <c:pt idx="420">
                  <c:v>170.70739798565052</c:v>
                </c:pt>
                <c:pt idx="421">
                  <c:v>168.18149705761488</c:v>
                </c:pt>
                <c:pt idx="422">
                  <c:v>164.43728290006516</c:v>
                </c:pt>
                <c:pt idx="423">
                  <c:v>162.73312882934334</c:v>
                </c:pt>
                <c:pt idx="424">
                  <c:v>160.2116456341229</c:v>
                </c:pt>
                <c:pt idx="425">
                  <c:v>160.08121294579618</c:v>
                </c:pt>
                <c:pt idx="426">
                  <c:v>154.84938440125077</c:v>
                </c:pt>
                <c:pt idx="427">
                  <c:v>155.70496306113938</c:v>
                </c:pt>
                <c:pt idx="428">
                  <c:v>154.73067359503094</c:v>
                </c:pt>
                <c:pt idx="429">
                  <c:v>152.57608897153006</c:v>
                </c:pt>
                <c:pt idx="430">
                  <c:v>159.2458731687779</c:v>
                </c:pt>
                <c:pt idx="431">
                  <c:v>163.81224308966051</c:v>
                </c:pt>
                <c:pt idx="432">
                  <c:v>167.14740167579856</c:v>
                </c:pt>
                <c:pt idx="433">
                  <c:v>162.63921466626036</c:v>
                </c:pt>
                <c:pt idx="434">
                  <c:v>157.83791446285099</c:v>
                </c:pt>
                <c:pt idx="435">
                  <c:v>159.41917152185258</c:v>
                </c:pt>
                <c:pt idx="436">
                  <c:v>158.12327377178201</c:v>
                </c:pt>
                <c:pt idx="437">
                  <c:v>153.80935415544968</c:v>
                </c:pt>
                <c:pt idx="438">
                  <c:v>151.08778184424304</c:v>
                </c:pt>
                <c:pt idx="439">
                  <c:v>151.14274890155409</c:v>
                </c:pt>
                <c:pt idx="440">
                  <c:v>149.51397210809282</c:v>
                </c:pt>
                <c:pt idx="441">
                  <c:v>148.33677413596121</c:v>
                </c:pt>
                <c:pt idx="442">
                  <c:v>152.09277641783618</c:v>
                </c:pt>
                <c:pt idx="443">
                  <c:v>155.67937065424096</c:v>
                </c:pt>
                <c:pt idx="444">
                  <c:v>160.10978234009224</c:v>
                </c:pt>
                <c:pt idx="445">
                  <c:v>155.5381436065932</c:v>
                </c:pt>
                <c:pt idx="446">
                  <c:v>153.54006504613798</c:v>
                </c:pt>
                <c:pt idx="447">
                  <c:v>153.30835286160578</c:v>
                </c:pt>
                <c:pt idx="448">
                  <c:v>153.66643530347787</c:v>
                </c:pt>
                <c:pt idx="449">
                  <c:v>151.09535886434313</c:v>
                </c:pt>
                <c:pt idx="450">
                  <c:v>148.04404981439404</c:v>
                </c:pt>
                <c:pt idx="451">
                  <c:v>145.64293556754876</c:v>
                </c:pt>
                <c:pt idx="452">
                  <c:v>145.63995830463153</c:v>
                </c:pt>
                <c:pt idx="453">
                  <c:v>145.78048899170346</c:v>
                </c:pt>
                <c:pt idx="454">
                  <c:v>146.94425069954715</c:v>
                </c:pt>
                <c:pt idx="455">
                  <c:v>151.76654987239803</c:v>
                </c:pt>
                <c:pt idx="456">
                  <c:v>156.13658458228051</c:v>
                </c:pt>
                <c:pt idx="457">
                  <c:v>154.1016020029013</c:v>
                </c:pt>
                <c:pt idx="458">
                  <c:v>150.46291215415076</c:v>
                </c:pt>
                <c:pt idx="459">
                  <c:v>152.96520907935152</c:v>
                </c:pt>
                <c:pt idx="460">
                  <c:v>148.44812342766269</c:v>
                </c:pt>
                <c:pt idx="461">
                  <c:v>146.27508518739495</c:v>
                </c:pt>
                <c:pt idx="462">
                  <c:v>143.61628630965487</c:v>
                </c:pt>
                <c:pt idx="463">
                  <c:v>141.86214153508914</c:v>
                </c:pt>
                <c:pt idx="464">
                  <c:v>142.89892092414019</c:v>
                </c:pt>
                <c:pt idx="465">
                  <c:v>143.27822624875014</c:v>
                </c:pt>
                <c:pt idx="466">
                  <c:v>146.11808259068471</c:v>
                </c:pt>
                <c:pt idx="467">
                  <c:v>152.77334591834008</c:v>
                </c:pt>
                <c:pt idx="468">
                  <c:v>156.12283996119555</c:v>
                </c:pt>
                <c:pt idx="469">
                  <c:v>151.84128741895182</c:v>
                </c:pt>
                <c:pt idx="470">
                  <c:v>149.14945125860697</c:v>
                </c:pt>
                <c:pt idx="471">
                  <c:v>149.95142316536641</c:v>
                </c:pt>
                <c:pt idx="472">
                  <c:v>146.36304766187783</c:v>
                </c:pt>
                <c:pt idx="473">
                  <c:v>147.74944962090927</c:v>
                </c:pt>
                <c:pt idx="474">
                  <c:v>145.08358734890601</c:v>
                </c:pt>
                <c:pt idx="475">
                  <c:v>141.45886169005053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3-47DF-AC93-555BAB428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Winter''s Exponential'!$D$4</c:f>
              <c:strCache>
                <c:ptCount val="1"/>
                <c:pt idx="0">
                  <c:v>Monthly beer production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07298016027954E-3"/>
                  <c:y val="-0.20645086030912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 Winter''s Exponential'!$D$7:$D$482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D-4EF0-9953-9C17998A4D49}"/>
            </c:ext>
          </c:extLst>
        </c:ser>
        <c:ser>
          <c:idx val="1"/>
          <c:order val="1"/>
          <c:tx>
            <c:strRef>
              <c:f>'Holt Winter''s Exponential'!$H$4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23561761659419E-3"/>
                  <c:y val="0.43603856809565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'Holt Winter''s Exponential'!$H$7:$H$482</c:f>
              <c:numCache>
                <c:formatCode>_(* #,##0.00_);_(* \(#,##0.00\);_(* "-"??_);_(@_)</c:formatCode>
                <c:ptCount val="476"/>
                <c:pt idx="0">
                  <c:v>87.620124693760076</c:v>
                </c:pt>
                <c:pt idx="1">
                  <c:v>98.564493213574394</c:v>
                </c:pt>
                <c:pt idx="2">
                  <c:v>89.952141354758183</c:v>
                </c:pt>
                <c:pt idx="3">
                  <c:v>100.41975707986174</c:v>
                </c:pt>
                <c:pt idx="4">
                  <c:v>90.225516365599461</c:v>
                </c:pt>
                <c:pt idx="5">
                  <c:v>95.033959746908181</c:v>
                </c:pt>
                <c:pt idx="6">
                  <c:v>84.216350636683273</c:v>
                </c:pt>
                <c:pt idx="7">
                  <c:v>87.657253919044805</c:v>
                </c:pt>
                <c:pt idx="8">
                  <c:v>80.176707288786162</c:v>
                </c:pt>
                <c:pt idx="9">
                  <c:v>84.920544613471691</c:v>
                </c:pt>
                <c:pt idx="10">
                  <c:v>81.089243811355573</c:v>
                </c:pt>
                <c:pt idx="11">
                  <c:v>89.82299077861181</c:v>
                </c:pt>
                <c:pt idx="12">
                  <c:v>86.906027136273678</c:v>
                </c:pt>
                <c:pt idx="13">
                  <c:v>95.042759814520664</c:v>
                </c:pt>
                <c:pt idx="14">
                  <c:v>88.466797656144934</c:v>
                </c:pt>
                <c:pt idx="15">
                  <c:v>93.142090430402689</c:v>
                </c:pt>
                <c:pt idx="16">
                  <c:v>86.973978114702518</c:v>
                </c:pt>
                <c:pt idx="17">
                  <c:v>90.482432897879605</c:v>
                </c:pt>
                <c:pt idx="18">
                  <c:v>83.676693278515842</c:v>
                </c:pt>
                <c:pt idx="19">
                  <c:v>85.068860861083337</c:v>
                </c:pt>
                <c:pt idx="20">
                  <c:v>80.280813177702825</c:v>
                </c:pt>
                <c:pt idx="21">
                  <c:v>82.639562612620026</c:v>
                </c:pt>
                <c:pt idx="22">
                  <c:v>83.340647886903923</c:v>
                </c:pt>
                <c:pt idx="23">
                  <c:v>88.390669717669411</c:v>
                </c:pt>
                <c:pt idx="24">
                  <c:v>90.777299042001331</c:v>
                </c:pt>
                <c:pt idx="25">
                  <c:v>95.169318235173591</c:v>
                </c:pt>
                <c:pt idx="26">
                  <c:v>92.220247793068339</c:v>
                </c:pt>
                <c:pt idx="27">
                  <c:v>94.452223584989525</c:v>
                </c:pt>
                <c:pt idx="28">
                  <c:v>92.041801601045989</c:v>
                </c:pt>
                <c:pt idx="29">
                  <c:v>91.927617155542606</c:v>
                </c:pt>
                <c:pt idx="30">
                  <c:v>88.333061666840266</c:v>
                </c:pt>
                <c:pt idx="31">
                  <c:v>86.666282611806864</c:v>
                </c:pt>
                <c:pt idx="32">
                  <c:v>84.506760880806567</c:v>
                </c:pt>
                <c:pt idx="33">
                  <c:v>84.414677955943574</c:v>
                </c:pt>
                <c:pt idx="34">
                  <c:v>85.957074577186262</c:v>
                </c:pt>
                <c:pt idx="35">
                  <c:v>88.619941770360512</c:v>
                </c:pt>
                <c:pt idx="36">
                  <c:v>91.874589963179943</c:v>
                </c:pt>
                <c:pt idx="37">
                  <c:v>94.14498128981198</c:v>
                </c:pt>
                <c:pt idx="38">
                  <c:v>91.560314599404364</c:v>
                </c:pt>
                <c:pt idx="39">
                  <c:v>92.757962533871194</c:v>
                </c:pt>
                <c:pt idx="40">
                  <c:v>90.776013907412832</c:v>
                </c:pt>
                <c:pt idx="41">
                  <c:v>89.960159357790246</c:v>
                </c:pt>
                <c:pt idx="42">
                  <c:v>85.200132394655753</c:v>
                </c:pt>
                <c:pt idx="43">
                  <c:v>84.814347734598826</c:v>
                </c:pt>
                <c:pt idx="44">
                  <c:v>82.373912660532312</c:v>
                </c:pt>
                <c:pt idx="45">
                  <c:v>83.959171580522749</c:v>
                </c:pt>
                <c:pt idx="46">
                  <c:v>85.401467203787192</c:v>
                </c:pt>
                <c:pt idx="47">
                  <c:v>87.82307024152918</c:v>
                </c:pt>
                <c:pt idx="48">
                  <c:v>91.41767420058369</c:v>
                </c:pt>
                <c:pt idx="49">
                  <c:v>94.683057286312533</c:v>
                </c:pt>
                <c:pt idx="50">
                  <c:v>93.48973613052749</c:v>
                </c:pt>
                <c:pt idx="51">
                  <c:v>95.877608624953069</c:v>
                </c:pt>
                <c:pt idx="52">
                  <c:v>93.563279944770727</c:v>
                </c:pt>
                <c:pt idx="53">
                  <c:v>92.015708718512073</c:v>
                </c:pt>
                <c:pt idx="54">
                  <c:v>88.371354425683435</c:v>
                </c:pt>
                <c:pt idx="55">
                  <c:v>86.161959681503603</c:v>
                </c:pt>
                <c:pt idx="56">
                  <c:v>85.767039097134372</c:v>
                </c:pt>
                <c:pt idx="57">
                  <c:v>87.781605424384352</c:v>
                </c:pt>
                <c:pt idx="58">
                  <c:v>87.675666986396607</c:v>
                </c:pt>
                <c:pt idx="59">
                  <c:v>91.027225528959747</c:v>
                </c:pt>
                <c:pt idx="60">
                  <c:v>93.998440048244092</c:v>
                </c:pt>
                <c:pt idx="61">
                  <c:v>96.684927227577788</c:v>
                </c:pt>
                <c:pt idx="62">
                  <c:v>96.987122240682211</c:v>
                </c:pt>
                <c:pt idx="63">
                  <c:v>97.279700443174846</c:v>
                </c:pt>
                <c:pt idx="64">
                  <c:v>96.616214848749891</c:v>
                </c:pt>
                <c:pt idx="65">
                  <c:v>93.396085657006395</c:v>
                </c:pt>
                <c:pt idx="66">
                  <c:v>91.5122636053147</c:v>
                </c:pt>
                <c:pt idx="67">
                  <c:v>88.005388194567772</c:v>
                </c:pt>
                <c:pt idx="68">
                  <c:v>88.561079383300296</c:v>
                </c:pt>
                <c:pt idx="69">
                  <c:v>87.600192711147983</c:v>
                </c:pt>
                <c:pt idx="70">
                  <c:v>91.008859070718785</c:v>
                </c:pt>
                <c:pt idx="71">
                  <c:v>94.518866576302742</c:v>
                </c:pt>
                <c:pt idx="72">
                  <c:v>98.507474468698078</c:v>
                </c:pt>
                <c:pt idx="73">
                  <c:v>99.462085539157442</c:v>
                </c:pt>
                <c:pt idx="74">
                  <c:v>98.633820860725862</c:v>
                </c:pt>
                <c:pt idx="75">
                  <c:v>97.393792675119229</c:v>
                </c:pt>
                <c:pt idx="76">
                  <c:v>97.686175769463929</c:v>
                </c:pt>
                <c:pt idx="77">
                  <c:v>95.425798138575033</c:v>
                </c:pt>
                <c:pt idx="78">
                  <c:v>94.288555952101802</c:v>
                </c:pt>
                <c:pt idx="79">
                  <c:v>90.109746156218264</c:v>
                </c:pt>
                <c:pt idx="80">
                  <c:v>92.424867574669051</c:v>
                </c:pt>
                <c:pt idx="81">
                  <c:v>90.198446015833213</c:v>
                </c:pt>
                <c:pt idx="82">
                  <c:v>94.6940638120779</c:v>
                </c:pt>
                <c:pt idx="83">
                  <c:v>96.893804598611283</c:v>
                </c:pt>
                <c:pt idx="84">
                  <c:v>101.12535572488281</c:v>
                </c:pt>
                <c:pt idx="85">
                  <c:v>102.78946849682895</c:v>
                </c:pt>
                <c:pt idx="86">
                  <c:v>102.3587170182291</c:v>
                </c:pt>
                <c:pt idx="87">
                  <c:v>101.36076570330333</c:v>
                </c:pt>
                <c:pt idx="88">
                  <c:v>101.93491953355964</c:v>
                </c:pt>
                <c:pt idx="89">
                  <c:v>99.990031755694005</c:v>
                </c:pt>
                <c:pt idx="90">
                  <c:v>96.825103900540469</c:v>
                </c:pt>
                <c:pt idx="91">
                  <c:v>93.300901987623959</c:v>
                </c:pt>
                <c:pt idx="92">
                  <c:v>93.912296720490133</c:v>
                </c:pt>
                <c:pt idx="93">
                  <c:v>92.715850450646698</c:v>
                </c:pt>
                <c:pt idx="94">
                  <c:v>97.99614021301548</c:v>
                </c:pt>
                <c:pt idx="95">
                  <c:v>100.0938414944638</c:v>
                </c:pt>
                <c:pt idx="96">
                  <c:v>105.5769028128643</c:v>
                </c:pt>
                <c:pt idx="97">
                  <c:v>106.37453158083177</c:v>
                </c:pt>
                <c:pt idx="98">
                  <c:v>106.93664030833212</c:v>
                </c:pt>
                <c:pt idx="99">
                  <c:v>107.05437537945915</c:v>
                </c:pt>
                <c:pt idx="100">
                  <c:v>107.58619022798756</c:v>
                </c:pt>
                <c:pt idx="101">
                  <c:v>104.85917442209401</c:v>
                </c:pt>
                <c:pt idx="102">
                  <c:v>102.25484144466331</c:v>
                </c:pt>
                <c:pt idx="103">
                  <c:v>100.9930963423263</c:v>
                </c:pt>
                <c:pt idx="104">
                  <c:v>99.871223727668294</c:v>
                </c:pt>
                <c:pt idx="105">
                  <c:v>101.09480804040032</c:v>
                </c:pt>
                <c:pt idx="106">
                  <c:v>103.87543744741573</c:v>
                </c:pt>
                <c:pt idx="107">
                  <c:v>106.08493019549979</c:v>
                </c:pt>
                <c:pt idx="108">
                  <c:v>111.45184243016597</c:v>
                </c:pt>
                <c:pt idx="109">
                  <c:v>112.36104948560975</c:v>
                </c:pt>
                <c:pt idx="110">
                  <c:v>110.71724095615455</c:v>
                </c:pt>
                <c:pt idx="111">
                  <c:v>112.73790276693489</c:v>
                </c:pt>
                <c:pt idx="112">
                  <c:v>114.06062642780148</c:v>
                </c:pt>
                <c:pt idx="113">
                  <c:v>110.11314574129744</c:v>
                </c:pt>
                <c:pt idx="114">
                  <c:v>110.37129554154333</c:v>
                </c:pt>
                <c:pt idx="115">
                  <c:v>105.3136555426719</c:v>
                </c:pt>
                <c:pt idx="116">
                  <c:v>107.62702736093554</c:v>
                </c:pt>
                <c:pt idx="117">
                  <c:v>105.08945839070189</c:v>
                </c:pt>
                <c:pt idx="118">
                  <c:v>108.66244803656447</c:v>
                </c:pt>
                <c:pt idx="119">
                  <c:v>110.40139930347246</c:v>
                </c:pt>
                <c:pt idx="120">
                  <c:v>117.38890009255265</c:v>
                </c:pt>
                <c:pt idx="121">
                  <c:v>115.08073569401462</c:v>
                </c:pt>
                <c:pt idx="122">
                  <c:v>115.63990969677779</c:v>
                </c:pt>
                <c:pt idx="123">
                  <c:v>115.76514015893954</c:v>
                </c:pt>
                <c:pt idx="124">
                  <c:v>116.70012078835111</c:v>
                </c:pt>
                <c:pt idx="125">
                  <c:v>111.76007499584807</c:v>
                </c:pt>
                <c:pt idx="126">
                  <c:v>111.56972091401644</c:v>
                </c:pt>
                <c:pt idx="127">
                  <c:v>105.46938652737222</c:v>
                </c:pt>
                <c:pt idx="128">
                  <c:v>106.70425443938647</c:v>
                </c:pt>
                <c:pt idx="129">
                  <c:v>105.43868864050751</c:v>
                </c:pt>
                <c:pt idx="130">
                  <c:v>109.20748984768917</c:v>
                </c:pt>
                <c:pt idx="131">
                  <c:v>111.36422592765908</c:v>
                </c:pt>
                <c:pt idx="132">
                  <c:v>118.45982944359776</c:v>
                </c:pt>
                <c:pt idx="133">
                  <c:v>118.20530565305131</c:v>
                </c:pt>
                <c:pt idx="134">
                  <c:v>118.92808029492262</c:v>
                </c:pt>
                <c:pt idx="135">
                  <c:v>119.0505914993411</c:v>
                </c:pt>
                <c:pt idx="136">
                  <c:v>119.58691462703295</c:v>
                </c:pt>
                <c:pt idx="137">
                  <c:v>116.68190997449869</c:v>
                </c:pt>
                <c:pt idx="138">
                  <c:v>117.4395907628608</c:v>
                </c:pt>
                <c:pt idx="139">
                  <c:v>111.39344774896996</c:v>
                </c:pt>
                <c:pt idx="140">
                  <c:v>113.58054735282643</c:v>
                </c:pt>
                <c:pt idx="141">
                  <c:v>112.11786152699013</c:v>
                </c:pt>
                <c:pt idx="142">
                  <c:v>115.15070722746692</c:v>
                </c:pt>
                <c:pt idx="143">
                  <c:v>116.91879580064162</c:v>
                </c:pt>
                <c:pt idx="144">
                  <c:v>122.00950910696805</c:v>
                </c:pt>
                <c:pt idx="145">
                  <c:v>124.78609008653436</c:v>
                </c:pt>
                <c:pt idx="146">
                  <c:v>126.2986138550782</c:v>
                </c:pt>
                <c:pt idx="147">
                  <c:v>128.48842295755318</c:v>
                </c:pt>
                <c:pt idx="148">
                  <c:v>128.25786739443114</c:v>
                </c:pt>
                <c:pt idx="149">
                  <c:v>127.2006075965689</c:v>
                </c:pt>
                <c:pt idx="150">
                  <c:v>122.75081885125974</c:v>
                </c:pt>
                <c:pt idx="151">
                  <c:v>118.11555316068203</c:v>
                </c:pt>
                <c:pt idx="152">
                  <c:v>117.94392806229892</c:v>
                </c:pt>
                <c:pt idx="153">
                  <c:v>115.25542330463627</c:v>
                </c:pt>
                <c:pt idx="154">
                  <c:v>120.27837307137099</c:v>
                </c:pt>
                <c:pt idx="155">
                  <c:v>122.52519684367186</c:v>
                </c:pt>
                <c:pt idx="156">
                  <c:v>128.74673639431782</c:v>
                </c:pt>
                <c:pt idx="157">
                  <c:v>131.4156808165427</c:v>
                </c:pt>
                <c:pt idx="158">
                  <c:v>130.49224153881613</c:v>
                </c:pt>
                <c:pt idx="159">
                  <c:v>131.69784061095888</c:v>
                </c:pt>
                <c:pt idx="160">
                  <c:v>130.14319410947527</c:v>
                </c:pt>
                <c:pt idx="161">
                  <c:v>129.01334120791424</c:v>
                </c:pt>
                <c:pt idx="162">
                  <c:v>124.73075929822792</c:v>
                </c:pt>
                <c:pt idx="163">
                  <c:v>122.45156447789591</c:v>
                </c:pt>
                <c:pt idx="164">
                  <c:v>121.69232413829435</c:v>
                </c:pt>
                <c:pt idx="165">
                  <c:v>121.61100004213733</c:v>
                </c:pt>
                <c:pt idx="166">
                  <c:v>125.89813409687549</c:v>
                </c:pt>
                <c:pt idx="167">
                  <c:v>127.13842359967907</c:v>
                </c:pt>
                <c:pt idx="168">
                  <c:v>132.83498418793712</c:v>
                </c:pt>
                <c:pt idx="169">
                  <c:v>135.15059091512416</c:v>
                </c:pt>
                <c:pt idx="170">
                  <c:v>132.15784190131919</c:v>
                </c:pt>
                <c:pt idx="171">
                  <c:v>134.83323041249872</c:v>
                </c:pt>
                <c:pt idx="172">
                  <c:v>133.72132053467092</c:v>
                </c:pt>
                <c:pt idx="173">
                  <c:v>132.58075634115201</c:v>
                </c:pt>
                <c:pt idx="174">
                  <c:v>128.33532705369058</c:v>
                </c:pt>
                <c:pt idx="175">
                  <c:v>129.20277512863822</c:v>
                </c:pt>
                <c:pt idx="176">
                  <c:v>125.97308686001317</c:v>
                </c:pt>
                <c:pt idx="177">
                  <c:v>128.10217666838165</c:v>
                </c:pt>
                <c:pt idx="178">
                  <c:v>128.57833019444536</c:v>
                </c:pt>
                <c:pt idx="179">
                  <c:v>133.0984810774176</c:v>
                </c:pt>
                <c:pt idx="180">
                  <c:v>137.44886101383551</c:v>
                </c:pt>
                <c:pt idx="181">
                  <c:v>142.36713436659628</c:v>
                </c:pt>
                <c:pt idx="182">
                  <c:v>136.4389824181832</c:v>
                </c:pt>
                <c:pt idx="183">
                  <c:v>142.2282866097155</c:v>
                </c:pt>
                <c:pt idx="184">
                  <c:v>140.50866023496874</c:v>
                </c:pt>
                <c:pt idx="185">
                  <c:v>140.10667787517053</c:v>
                </c:pt>
                <c:pt idx="186">
                  <c:v>135.2177898098459</c:v>
                </c:pt>
                <c:pt idx="187">
                  <c:v>134.3530462046042</c:v>
                </c:pt>
                <c:pt idx="188">
                  <c:v>131.77968611686487</c:v>
                </c:pt>
                <c:pt idx="189">
                  <c:v>133.23689955235378</c:v>
                </c:pt>
                <c:pt idx="190">
                  <c:v>132.27685036203766</c:v>
                </c:pt>
                <c:pt idx="191">
                  <c:v>138.66944189877964</c:v>
                </c:pt>
                <c:pt idx="192">
                  <c:v>143.20242043476182</c:v>
                </c:pt>
                <c:pt idx="193">
                  <c:v>146.44207259340354</c:v>
                </c:pt>
                <c:pt idx="194">
                  <c:v>141.23431192199936</c:v>
                </c:pt>
                <c:pt idx="195">
                  <c:v>147.70301995883432</c:v>
                </c:pt>
                <c:pt idx="196">
                  <c:v>142.07381807790225</c:v>
                </c:pt>
                <c:pt idx="197">
                  <c:v>143.4665710839582</c:v>
                </c:pt>
                <c:pt idx="198">
                  <c:v>139.78161562691122</c:v>
                </c:pt>
                <c:pt idx="199">
                  <c:v>136.70372619740257</c:v>
                </c:pt>
                <c:pt idx="200">
                  <c:v>135.142737801452</c:v>
                </c:pt>
                <c:pt idx="201">
                  <c:v>135.38790509657832</c:v>
                </c:pt>
                <c:pt idx="202">
                  <c:v>138.65628517244406</c:v>
                </c:pt>
                <c:pt idx="203">
                  <c:v>142.57261508611288</c:v>
                </c:pt>
                <c:pt idx="204">
                  <c:v>148.97432705410526</c:v>
                </c:pt>
                <c:pt idx="205">
                  <c:v>152.34984149701421</c:v>
                </c:pt>
                <c:pt idx="206">
                  <c:v>151.4665134559101</c:v>
                </c:pt>
                <c:pt idx="207">
                  <c:v>154.35688435117282</c:v>
                </c:pt>
                <c:pt idx="208">
                  <c:v>153.09704585405132</c:v>
                </c:pt>
                <c:pt idx="209">
                  <c:v>152.9814280382634</c:v>
                </c:pt>
                <c:pt idx="210">
                  <c:v>148.68827122520716</c:v>
                </c:pt>
                <c:pt idx="211">
                  <c:v>143.15498185486535</c:v>
                </c:pt>
                <c:pt idx="212">
                  <c:v>149.36201991462045</c:v>
                </c:pt>
                <c:pt idx="213">
                  <c:v>143.05163180793338</c:v>
                </c:pt>
                <c:pt idx="214">
                  <c:v>149.02786234673133</c:v>
                </c:pt>
                <c:pt idx="215">
                  <c:v>154.68456597470788</c:v>
                </c:pt>
                <c:pt idx="216">
                  <c:v>164.33137419867731</c:v>
                </c:pt>
                <c:pt idx="217">
                  <c:v>165.15983879997901</c:v>
                </c:pt>
                <c:pt idx="218">
                  <c:v>165.22991110434842</c:v>
                </c:pt>
                <c:pt idx="219">
                  <c:v>163.09670253946732</c:v>
                </c:pt>
                <c:pt idx="220">
                  <c:v>166.14763992567728</c:v>
                </c:pt>
                <c:pt idx="221">
                  <c:v>164.57000920655963</c:v>
                </c:pt>
                <c:pt idx="222">
                  <c:v>163.33573535865702</c:v>
                </c:pt>
                <c:pt idx="223">
                  <c:v>154.77759969659004</c:v>
                </c:pt>
                <c:pt idx="224">
                  <c:v>157.1159711671524</c:v>
                </c:pt>
                <c:pt idx="225">
                  <c:v>155.5238023380933</c:v>
                </c:pt>
                <c:pt idx="226">
                  <c:v>162.5857008705386</c:v>
                </c:pt>
                <c:pt idx="227">
                  <c:v>163.2652302091532</c:v>
                </c:pt>
                <c:pt idx="228">
                  <c:v>171.43244829300045</c:v>
                </c:pt>
                <c:pt idx="229">
                  <c:v>170.52695776699085</c:v>
                </c:pt>
                <c:pt idx="230">
                  <c:v>171.9747751255822</c:v>
                </c:pt>
                <c:pt idx="231">
                  <c:v>172.47690725565295</c:v>
                </c:pt>
                <c:pt idx="232">
                  <c:v>172.25006509046466</c:v>
                </c:pt>
                <c:pt idx="233">
                  <c:v>170.39763576826024</c:v>
                </c:pt>
                <c:pt idx="234">
                  <c:v>167.54641396596097</c:v>
                </c:pt>
                <c:pt idx="235">
                  <c:v>162.71502138596662</c:v>
                </c:pt>
                <c:pt idx="236">
                  <c:v>162.23930944741309</c:v>
                </c:pt>
                <c:pt idx="237">
                  <c:v>156.65575924760276</c:v>
                </c:pt>
                <c:pt idx="238">
                  <c:v>160.97290545555538</c:v>
                </c:pt>
                <c:pt idx="239">
                  <c:v>162.68522013260116</c:v>
                </c:pt>
                <c:pt idx="240">
                  <c:v>165.73953453675753</c:v>
                </c:pt>
                <c:pt idx="241">
                  <c:v>172.02411830235906</c:v>
                </c:pt>
                <c:pt idx="242">
                  <c:v>167.21140642286036</c:v>
                </c:pt>
                <c:pt idx="243">
                  <c:v>169.32552082764437</c:v>
                </c:pt>
                <c:pt idx="244">
                  <c:v>169.71705213998356</c:v>
                </c:pt>
                <c:pt idx="245">
                  <c:v>165.01026941227022</c:v>
                </c:pt>
                <c:pt idx="246">
                  <c:v>160.94008088399454</c:v>
                </c:pt>
                <c:pt idx="247">
                  <c:v>155.79484390859858</c:v>
                </c:pt>
                <c:pt idx="248">
                  <c:v>154.41189491311536</c:v>
                </c:pt>
                <c:pt idx="249">
                  <c:v>153.49556549795858</c:v>
                </c:pt>
                <c:pt idx="250">
                  <c:v>155.18129787750621</c:v>
                </c:pt>
                <c:pt idx="251">
                  <c:v>155.07890277257016</c:v>
                </c:pt>
                <c:pt idx="252">
                  <c:v>164.6016678473967</c:v>
                </c:pt>
                <c:pt idx="253">
                  <c:v>164.79774699343221</c:v>
                </c:pt>
                <c:pt idx="254">
                  <c:v>163.17825589044452</c:v>
                </c:pt>
                <c:pt idx="255">
                  <c:v>164.07462639738378</c:v>
                </c:pt>
                <c:pt idx="256">
                  <c:v>163.59492588417075</c:v>
                </c:pt>
                <c:pt idx="257">
                  <c:v>161.73633819035618</c:v>
                </c:pt>
                <c:pt idx="258">
                  <c:v>158.97564368234868</c:v>
                </c:pt>
                <c:pt idx="259">
                  <c:v>154.89037636776564</c:v>
                </c:pt>
                <c:pt idx="260">
                  <c:v>153.19173291954317</c:v>
                </c:pt>
                <c:pt idx="261">
                  <c:v>154.22636603167024</c:v>
                </c:pt>
                <c:pt idx="262">
                  <c:v>155.4719368117799</c:v>
                </c:pt>
                <c:pt idx="263">
                  <c:v>159.83021009983733</c:v>
                </c:pt>
                <c:pt idx="264">
                  <c:v>167.91578767926873</c:v>
                </c:pt>
                <c:pt idx="265">
                  <c:v>168.9144642045222</c:v>
                </c:pt>
                <c:pt idx="266">
                  <c:v>169.27760660814451</c:v>
                </c:pt>
                <c:pt idx="267">
                  <c:v>170.50713582163874</c:v>
                </c:pt>
                <c:pt idx="268">
                  <c:v>171.26924679238937</c:v>
                </c:pt>
                <c:pt idx="269">
                  <c:v>168.93115577281148</c:v>
                </c:pt>
                <c:pt idx="270">
                  <c:v>168.53649837855926</c:v>
                </c:pt>
                <c:pt idx="271">
                  <c:v>160.65695843943379</c:v>
                </c:pt>
                <c:pt idx="272">
                  <c:v>161.73863085111412</c:v>
                </c:pt>
                <c:pt idx="273">
                  <c:v>156.16238340071493</c:v>
                </c:pt>
                <c:pt idx="274">
                  <c:v>157.90565301723549</c:v>
                </c:pt>
                <c:pt idx="275">
                  <c:v>162.43199632177149</c:v>
                </c:pt>
                <c:pt idx="276">
                  <c:v>171.43844497367249</c:v>
                </c:pt>
                <c:pt idx="277">
                  <c:v>174.39687491673243</c:v>
                </c:pt>
                <c:pt idx="278">
                  <c:v>171.37328052031617</c:v>
                </c:pt>
                <c:pt idx="279">
                  <c:v>172.34116332223039</c:v>
                </c:pt>
                <c:pt idx="280">
                  <c:v>170.73835164334992</c:v>
                </c:pt>
                <c:pt idx="281">
                  <c:v>167.29771239866301</c:v>
                </c:pt>
                <c:pt idx="282">
                  <c:v>165.68051959373389</c:v>
                </c:pt>
                <c:pt idx="283">
                  <c:v>159.17427986373806</c:v>
                </c:pt>
                <c:pt idx="284">
                  <c:v>160.67857651782069</c:v>
                </c:pt>
                <c:pt idx="285">
                  <c:v>155.12594339401721</c:v>
                </c:pt>
                <c:pt idx="286">
                  <c:v>159.67611197018081</c:v>
                </c:pt>
                <c:pt idx="287">
                  <c:v>162.24032273204668</c:v>
                </c:pt>
                <c:pt idx="288">
                  <c:v>167.13905787380131</c:v>
                </c:pt>
                <c:pt idx="289">
                  <c:v>166.74769821028062</c:v>
                </c:pt>
                <c:pt idx="290">
                  <c:v>167.23727581504048</c:v>
                </c:pt>
                <c:pt idx="291">
                  <c:v>166.48376981024578</c:v>
                </c:pt>
                <c:pt idx="292">
                  <c:v>168.23362898922966</c:v>
                </c:pt>
                <c:pt idx="293">
                  <c:v>163.24408045321485</c:v>
                </c:pt>
                <c:pt idx="294">
                  <c:v>160.29231661544273</c:v>
                </c:pt>
                <c:pt idx="295">
                  <c:v>152.50527856316251</c:v>
                </c:pt>
                <c:pt idx="296">
                  <c:v>156.98430266290526</c:v>
                </c:pt>
                <c:pt idx="297">
                  <c:v>152.58682945615089</c:v>
                </c:pt>
                <c:pt idx="298">
                  <c:v>157.64084948721123</c:v>
                </c:pt>
                <c:pt idx="299">
                  <c:v>152.04808675425983</c:v>
                </c:pt>
                <c:pt idx="300">
                  <c:v>162.79442052092645</c:v>
                </c:pt>
                <c:pt idx="301">
                  <c:v>167.25130057264113</c:v>
                </c:pt>
                <c:pt idx="302">
                  <c:v>172.46069170010753</c:v>
                </c:pt>
                <c:pt idx="303">
                  <c:v>169.91753796264365</c:v>
                </c:pt>
                <c:pt idx="304">
                  <c:v>171.77022463448588</c:v>
                </c:pt>
                <c:pt idx="305">
                  <c:v>165.89133143795922</c:v>
                </c:pt>
                <c:pt idx="306">
                  <c:v>164.60144137606153</c:v>
                </c:pt>
                <c:pt idx="307">
                  <c:v>157.83688309920231</c:v>
                </c:pt>
                <c:pt idx="308">
                  <c:v>160.390516823524</c:v>
                </c:pt>
                <c:pt idx="309">
                  <c:v>158.83782529848213</c:v>
                </c:pt>
                <c:pt idx="310">
                  <c:v>163.23016218259471</c:v>
                </c:pt>
                <c:pt idx="311">
                  <c:v>166.22337150347454</c:v>
                </c:pt>
                <c:pt idx="312">
                  <c:v>170.39156444517937</c:v>
                </c:pt>
                <c:pt idx="313">
                  <c:v>174.37107038484362</c:v>
                </c:pt>
                <c:pt idx="314">
                  <c:v>168.4141715524222</c:v>
                </c:pt>
                <c:pt idx="315">
                  <c:v>173.46627285630873</c:v>
                </c:pt>
                <c:pt idx="316">
                  <c:v>168.7013006018681</c:v>
                </c:pt>
                <c:pt idx="317">
                  <c:v>165.52572807627317</c:v>
                </c:pt>
                <c:pt idx="318">
                  <c:v>157.60066492495164</c:v>
                </c:pt>
                <c:pt idx="319">
                  <c:v>163.76141765184266</c:v>
                </c:pt>
                <c:pt idx="320">
                  <c:v>156.72179659743367</c:v>
                </c:pt>
                <c:pt idx="321">
                  <c:v>162.3726055606931</c:v>
                </c:pt>
                <c:pt idx="322">
                  <c:v>156.90559319093569</c:v>
                </c:pt>
                <c:pt idx="323">
                  <c:v>167.39132859914253</c:v>
                </c:pt>
                <c:pt idx="324">
                  <c:v>170.20529971722107</c:v>
                </c:pt>
                <c:pt idx="325">
                  <c:v>172.65197446040048</c:v>
                </c:pt>
                <c:pt idx="326">
                  <c:v>163.17590068334945</c:v>
                </c:pt>
                <c:pt idx="327">
                  <c:v>170.6665136580053</c:v>
                </c:pt>
                <c:pt idx="328">
                  <c:v>163.68080081691269</c:v>
                </c:pt>
                <c:pt idx="329">
                  <c:v>160.46773129326286</c:v>
                </c:pt>
                <c:pt idx="330">
                  <c:v>155.12937283787164</c:v>
                </c:pt>
                <c:pt idx="331">
                  <c:v>150.52497487906376</c:v>
                </c:pt>
                <c:pt idx="332">
                  <c:v>148.02114558241371</c:v>
                </c:pt>
                <c:pt idx="333">
                  <c:v>150.73328031476413</c:v>
                </c:pt>
                <c:pt idx="334">
                  <c:v>146.62204878750649</c:v>
                </c:pt>
                <c:pt idx="335">
                  <c:v>155.00893250963168</c:v>
                </c:pt>
                <c:pt idx="336">
                  <c:v>155.92774522796762</c:v>
                </c:pt>
                <c:pt idx="337">
                  <c:v>159.64300440264387</c:v>
                </c:pt>
                <c:pt idx="338">
                  <c:v>154.48661095428525</c:v>
                </c:pt>
                <c:pt idx="339">
                  <c:v>157.49642743432332</c:v>
                </c:pt>
                <c:pt idx="340">
                  <c:v>150.89441138642928</c:v>
                </c:pt>
                <c:pt idx="341">
                  <c:v>154.86394032222825</c:v>
                </c:pt>
                <c:pt idx="342">
                  <c:v>146.56960595474951</c:v>
                </c:pt>
                <c:pt idx="343">
                  <c:v>147.55124574532903</c:v>
                </c:pt>
                <c:pt idx="344">
                  <c:v>142.66467484226712</c:v>
                </c:pt>
                <c:pt idx="345">
                  <c:v>144.00558537339791</c:v>
                </c:pt>
                <c:pt idx="346">
                  <c:v>141.09048282890828</c:v>
                </c:pt>
                <c:pt idx="347">
                  <c:v>150.85123378606866</c:v>
                </c:pt>
                <c:pt idx="348">
                  <c:v>153.14666313455791</c:v>
                </c:pt>
                <c:pt idx="349">
                  <c:v>162.29392818977288</c:v>
                </c:pt>
                <c:pt idx="350">
                  <c:v>155.42787670085991</c:v>
                </c:pt>
                <c:pt idx="351">
                  <c:v>159.9934241636287</c:v>
                </c:pt>
                <c:pt idx="352">
                  <c:v>153.05622917361643</c:v>
                </c:pt>
                <c:pt idx="353">
                  <c:v>157.13373248793664</c:v>
                </c:pt>
                <c:pt idx="354">
                  <c:v>147.96550450610576</c:v>
                </c:pt>
                <c:pt idx="355">
                  <c:v>150.45299329809419</c:v>
                </c:pt>
                <c:pt idx="356">
                  <c:v>146.02592566485788</c:v>
                </c:pt>
                <c:pt idx="357">
                  <c:v>145.19976514357066</c:v>
                </c:pt>
                <c:pt idx="358">
                  <c:v>146.87072841683101</c:v>
                </c:pt>
                <c:pt idx="359">
                  <c:v>155.13389822236968</c:v>
                </c:pt>
                <c:pt idx="360">
                  <c:v>157.52528257966981</c:v>
                </c:pt>
                <c:pt idx="361">
                  <c:v>163.43595459828478</c:v>
                </c:pt>
                <c:pt idx="362">
                  <c:v>159.00374539425019</c:v>
                </c:pt>
                <c:pt idx="363">
                  <c:v>161.55142905859768</c:v>
                </c:pt>
                <c:pt idx="364">
                  <c:v>157.29796027760591</c:v>
                </c:pt>
                <c:pt idx="365">
                  <c:v>160.91207768722626</c:v>
                </c:pt>
                <c:pt idx="366">
                  <c:v>150.41833534743608</c:v>
                </c:pt>
                <c:pt idx="367">
                  <c:v>154.50654243728906</c:v>
                </c:pt>
                <c:pt idx="368">
                  <c:v>147.51529397378962</c:v>
                </c:pt>
                <c:pt idx="369">
                  <c:v>148.61281411401117</c:v>
                </c:pt>
                <c:pt idx="370">
                  <c:v>151.07013044313382</c:v>
                </c:pt>
                <c:pt idx="371">
                  <c:v>155.04931909325219</c:v>
                </c:pt>
                <c:pt idx="372">
                  <c:v>155.29450659658659</c:v>
                </c:pt>
                <c:pt idx="373">
                  <c:v>167.09305034363197</c:v>
                </c:pt>
                <c:pt idx="374">
                  <c:v>156.84081349784418</c:v>
                </c:pt>
                <c:pt idx="375">
                  <c:v>162.8577604592989</c:v>
                </c:pt>
                <c:pt idx="376">
                  <c:v>161.04671617706072</c:v>
                </c:pt>
                <c:pt idx="377">
                  <c:v>159.68249650881</c:v>
                </c:pt>
                <c:pt idx="378">
                  <c:v>153.23876012918905</c:v>
                </c:pt>
                <c:pt idx="379">
                  <c:v>152.54358264754086</c:v>
                </c:pt>
                <c:pt idx="380">
                  <c:v>150.28562477865762</c:v>
                </c:pt>
                <c:pt idx="381">
                  <c:v>149.66686480783747</c:v>
                </c:pt>
                <c:pt idx="382">
                  <c:v>149.91294367599818</c:v>
                </c:pt>
                <c:pt idx="383">
                  <c:v>151.49119104025911</c:v>
                </c:pt>
                <c:pt idx="384">
                  <c:v>160.71766007611288</c:v>
                </c:pt>
                <c:pt idx="385">
                  <c:v>163.84621284788216</c:v>
                </c:pt>
                <c:pt idx="386">
                  <c:v>160.42908545860359</c:v>
                </c:pt>
                <c:pt idx="387">
                  <c:v>164.33187874792822</c:v>
                </c:pt>
                <c:pt idx="388">
                  <c:v>160.42305151374887</c:v>
                </c:pt>
                <c:pt idx="389">
                  <c:v>161.7448872102257</c:v>
                </c:pt>
                <c:pt idx="390">
                  <c:v>156.53714236663356</c:v>
                </c:pt>
                <c:pt idx="391">
                  <c:v>156.862777650895</c:v>
                </c:pt>
                <c:pt idx="392">
                  <c:v>154.52340878586389</c:v>
                </c:pt>
                <c:pt idx="393">
                  <c:v>154.95441241893107</c:v>
                </c:pt>
                <c:pt idx="394">
                  <c:v>155.41921652802762</c:v>
                </c:pt>
                <c:pt idx="395">
                  <c:v>166.59287383213231</c:v>
                </c:pt>
                <c:pt idx="396">
                  <c:v>171.35009241739783</c:v>
                </c:pt>
                <c:pt idx="397">
                  <c:v>174.30634215934975</c:v>
                </c:pt>
                <c:pt idx="398">
                  <c:v>167.30566094927258</c:v>
                </c:pt>
                <c:pt idx="399">
                  <c:v>170.79305656955458</c:v>
                </c:pt>
                <c:pt idx="400">
                  <c:v>166.59719808601329</c:v>
                </c:pt>
                <c:pt idx="401">
                  <c:v>166.22985153167275</c:v>
                </c:pt>
                <c:pt idx="402">
                  <c:v>162.98516027385861</c:v>
                </c:pt>
                <c:pt idx="403">
                  <c:v>158.43559629483229</c:v>
                </c:pt>
                <c:pt idx="404">
                  <c:v>158.75567214265524</c:v>
                </c:pt>
                <c:pt idx="405">
                  <c:v>156.76532192727575</c:v>
                </c:pt>
                <c:pt idx="406">
                  <c:v>158.3805854315834</c:v>
                </c:pt>
                <c:pt idx="407">
                  <c:v>165.78654567414719</c:v>
                </c:pt>
                <c:pt idx="408">
                  <c:v>168.81927881994986</c:v>
                </c:pt>
                <c:pt idx="409">
                  <c:v>171.52204307704284</c:v>
                </c:pt>
                <c:pt idx="410">
                  <c:v>168.76661388771782</c:v>
                </c:pt>
                <c:pt idx="411">
                  <c:v>168.20138552091623</c:v>
                </c:pt>
                <c:pt idx="412">
                  <c:v>167.13803500654558</c:v>
                </c:pt>
                <c:pt idx="413">
                  <c:v>164.56886533835677</c:v>
                </c:pt>
                <c:pt idx="414">
                  <c:v>161.51536464115188</c:v>
                </c:pt>
                <c:pt idx="415">
                  <c:v>157.22832432772412</c:v>
                </c:pt>
                <c:pt idx="416">
                  <c:v>157.11045114213323</c:v>
                </c:pt>
                <c:pt idx="417">
                  <c:v>151.77697433868047</c:v>
                </c:pt>
                <c:pt idx="418">
                  <c:v>155.35181627080311</c:v>
                </c:pt>
                <c:pt idx="419">
                  <c:v>164.26639356079048</c:v>
                </c:pt>
                <c:pt idx="420">
                  <c:v>169.09897122720957</c:v>
                </c:pt>
                <c:pt idx="421">
                  <c:v>171.22337307892187</c:v>
                </c:pt>
                <c:pt idx="422">
                  <c:v>167.07682167246315</c:v>
                </c:pt>
                <c:pt idx="423">
                  <c:v>166.0632338522129</c:v>
                </c:pt>
                <c:pt idx="424">
                  <c:v>162.25229135183346</c:v>
                </c:pt>
                <c:pt idx="425">
                  <c:v>160.9623097705564</c:v>
                </c:pt>
                <c:pt idx="426">
                  <c:v>156.43172863974397</c:v>
                </c:pt>
                <c:pt idx="427">
                  <c:v>152.43763800448738</c:v>
                </c:pt>
                <c:pt idx="428">
                  <c:v>153.36893513916422</c:v>
                </c:pt>
                <c:pt idx="429">
                  <c:v>147.7335063440963</c:v>
                </c:pt>
                <c:pt idx="430">
                  <c:v>152.70807244347523</c:v>
                </c:pt>
                <c:pt idx="431">
                  <c:v>158.25924944067177</c:v>
                </c:pt>
                <c:pt idx="432">
                  <c:v>163.22803532101386</c:v>
                </c:pt>
                <c:pt idx="433">
                  <c:v>163.24792714322192</c:v>
                </c:pt>
                <c:pt idx="434">
                  <c:v>157.2170570106471</c:v>
                </c:pt>
                <c:pt idx="435">
                  <c:v>157.73341817183373</c:v>
                </c:pt>
                <c:pt idx="436">
                  <c:v>156.94376133681618</c:v>
                </c:pt>
                <c:pt idx="437">
                  <c:v>152.58953967630904</c:v>
                </c:pt>
                <c:pt idx="438">
                  <c:v>148.05179677170901</c:v>
                </c:pt>
                <c:pt idx="439">
                  <c:v>146.22511883314306</c:v>
                </c:pt>
                <c:pt idx="440">
                  <c:v>144.24117610923096</c:v>
                </c:pt>
                <c:pt idx="441">
                  <c:v>141.33979681800781</c:v>
                </c:pt>
                <c:pt idx="442">
                  <c:v>143.17606811664777</c:v>
                </c:pt>
                <c:pt idx="443">
                  <c:v>147.53577820866067</c:v>
                </c:pt>
                <c:pt idx="444">
                  <c:v>152.21367552786612</c:v>
                </c:pt>
                <c:pt idx="445">
                  <c:v>153.19523300637974</c:v>
                </c:pt>
                <c:pt idx="446">
                  <c:v>148.19089551435289</c:v>
                </c:pt>
                <c:pt idx="447">
                  <c:v>150.68218284103801</c:v>
                </c:pt>
                <c:pt idx="448">
                  <c:v>148.11231150594432</c:v>
                </c:pt>
                <c:pt idx="449">
                  <c:v>149.33419934460733</c:v>
                </c:pt>
                <c:pt idx="450">
                  <c:v>142.91746861984834</c:v>
                </c:pt>
                <c:pt idx="451">
                  <c:v>142.37347381952699</c:v>
                </c:pt>
                <c:pt idx="452">
                  <c:v>137.97261970152422</c:v>
                </c:pt>
                <c:pt idx="453">
                  <c:v>140.31904284378234</c:v>
                </c:pt>
                <c:pt idx="454">
                  <c:v>138.01442431469292</c:v>
                </c:pt>
                <c:pt idx="455">
                  <c:v>144.72796975581892</c:v>
                </c:pt>
                <c:pt idx="456">
                  <c:v>148.63231949070334</c:v>
                </c:pt>
                <c:pt idx="457">
                  <c:v>152.52607739047829</c:v>
                </c:pt>
                <c:pt idx="458">
                  <c:v>147.5456712916268</c:v>
                </c:pt>
                <c:pt idx="459">
                  <c:v>150.96451968631806</c:v>
                </c:pt>
                <c:pt idx="460">
                  <c:v>148.2747002389336</c:v>
                </c:pt>
                <c:pt idx="461">
                  <c:v>144.33878603950055</c:v>
                </c:pt>
                <c:pt idx="462">
                  <c:v>142.32898589199252</c:v>
                </c:pt>
                <c:pt idx="463">
                  <c:v>137.97801697308671</c:v>
                </c:pt>
                <c:pt idx="464">
                  <c:v>138.4351972840611</c:v>
                </c:pt>
                <c:pt idx="465">
                  <c:v>137.852981037099</c:v>
                </c:pt>
                <c:pt idx="466">
                  <c:v>140.24756051575818</c:v>
                </c:pt>
                <c:pt idx="467">
                  <c:v>146.51193712414346</c:v>
                </c:pt>
                <c:pt idx="468">
                  <c:v>153.85296924367964</c:v>
                </c:pt>
                <c:pt idx="469">
                  <c:v>152.87616518324091</c:v>
                </c:pt>
                <c:pt idx="470">
                  <c:v>150.35334070847438</c:v>
                </c:pt>
                <c:pt idx="471">
                  <c:v>150.814839284247</c:v>
                </c:pt>
                <c:pt idx="472">
                  <c:v>148.93625057437191</c:v>
                </c:pt>
                <c:pt idx="473">
                  <c:v>146.98488284103766</c:v>
                </c:pt>
                <c:pt idx="474">
                  <c:v>147.77474964049438</c:v>
                </c:pt>
                <c:pt idx="475">
                  <c:v>140.68918820939442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D-4EF0-9953-9C17998A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21616"/>
        <c:axId val="396721944"/>
      </c:lineChart>
      <c:catAx>
        <c:axId val="3967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944"/>
        <c:crosses val="autoZero"/>
        <c:auto val="1"/>
        <c:lblAlgn val="ctr"/>
        <c:lblOffset val="100"/>
        <c:noMultiLvlLbl val="0"/>
      </c:catAx>
      <c:valAx>
        <c:axId val="3967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 Exponential Smoothing'!$C$4</c:f>
              <c:strCache>
                <c:ptCount val="1"/>
                <c:pt idx="0">
                  <c:v>Monthly beer production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0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C-421F-81C2-3729DD5F6BEC}"/>
              </c:ext>
            </c:extLst>
          </c:dPt>
          <c:val>
            <c:numRef>
              <c:f>'Double Exponential Smoothing'!$C$6:$C$481</c:f>
              <c:numCache>
                <c:formatCode>General</c:formatCode>
                <c:ptCount val="476"/>
                <c:pt idx="0">
                  <c:v>93.2</c:v>
                </c:pt>
                <c:pt idx="1">
                  <c:v>96</c:v>
                </c:pt>
                <c:pt idx="2">
                  <c:v>95.2</c:v>
                </c:pt>
                <c:pt idx="3">
                  <c:v>77.099999999999994</c:v>
                </c:pt>
                <c:pt idx="4">
                  <c:v>70.900000000000006</c:v>
                </c:pt>
                <c:pt idx="5">
                  <c:v>64.8</c:v>
                </c:pt>
                <c:pt idx="6">
                  <c:v>70.099999999999994</c:v>
                </c:pt>
                <c:pt idx="7">
                  <c:v>77.3</c:v>
                </c:pt>
                <c:pt idx="8">
                  <c:v>79.5</c:v>
                </c:pt>
                <c:pt idx="9">
                  <c:v>100.6</c:v>
                </c:pt>
                <c:pt idx="10">
                  <c:v>100.7</c:v>
                </c:pt>
                <c:pt idx="11">
                  <c:v>107.1</c:v>
                </c:pt>
                <c:pt idx="12">
                  <c:v>95.9</c:v>
                </c:pt>
                <c:pt idx="13">
                  <c:v>82.8</c:v>
                </c:pt>
                <c:pt idx="14">
                  <c:v>83.3</c:v>
                </c:pt>
                <c:pt idx="15">
                  <c:v>80</c:v>
                </c:pt>
                <c:pt idx="16">
                  <c:v>80.400000000000006</c:v>
                </c:pt>
                <c:pt idx="17">
                  <c:v>67.5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89.3</c:v>
                </c:pt>
                <c:pt idx="21">
                  <c:v>101.1</c:v>
                </c:pt>
                <c:pt idx="22">
                  <c:v>105.2</c:v>
                </c:pt>
                <c:pt idx="23">
                  <c:v>114.1</c:v>
                </c:pt>
                <c:pt idx="24">
                  <c:v>96.3</c:v>
                </c:pt>
                <c:pt idx="25">
                  <c:v>84.4</c:v>
                </c:pt>
                <c:pt idx="26">
                  <c:v>91.2</c:v>
                </c:pt>
                <c:pt idx="27">
                  <c:v>81.900000000000006</c:v>
                </c:pt>
                <c:pt idx="28">
                  <c:v>80.5</c:v>
                </c:pt>
                <c:pt idx="29">
                  <c:v>70.400000000000006</c:v>
                </c:pt>
                <c:pt idx="30">
                  <c:v>74.8</c:v>
                </c:pt>
                <c:pt idx="31">
                  <c:v>75.900000000000006</c:v>
                </c:pt>
                <c:pt idx="32">
                  <c:v>86.3</c:v>
                </c:pt>
                <c:pt idx="33">
                  <c:v>98.7</c:v>
                </c:pt>
                <c:pt idx="34">
                  <c:v>100.9</c:v>
                </c:pt>
                <c:pt idx="35">
                  <c:v>113.8</c:v>
                </c:pt>
                <c:pt idx="36">
                  <c:v>89.8</c:v>
                </c:pt>
                <c:pt idx="37">
                  <c:v>84.4</c:v>
                </c:pt>
                <c:pt idx="38">
                  <c:v>87.2</c:v>
                </c:pt>
                <c:pt idx="39">
                  <c:v>85.6</c:v>
                </c:pt>
                <c:pt idx="40">
                  <c:v>72</c:v>
                </c:pt>
                <c:pt idx="41">
                  <c:v>69.2</c:v>
                </c:pt>
                <c:pt idx="42">
                  <c:v>77.5</c:v>
                </c:pt>
                <c:pt idx="43">
                  <c:v>78.099999999999994</c:v>
                </c:pt>
                <c:pt idx="44">
                  <c:v>94.3</c:v>
                </c:pt>
                <c:pt idx="45">
                  <c:v>97.7</c:v>
                </c:pt>
                <c:pt idx="46">
                  <c:v>100.2</c:v>
                </c:pt>
                <c:pt idx="47">
                  <c:v>116.4</c:v>
                </c:pt>
                <c:pt idx="48">
                  <c:v>97.1</c:v>
                </c:pt>
                <c:pt idx="49">
                  <c:v>93</c:v>
                </c:pt>
                <c:pt idx="50">
                  <c:v>96</c:v>
                </c:pt>
                <c:pt idx="51">
                  <c:v>80.5</c:v>
                </c:pt>
                <c:pt idx="52">
                  <c:v>76.099999999999994</c:v>
                </c:pt>
                <c:pt idx="53">
                  <c:v>69.900000000000006</c:v>
                </c:pt>
                <c:pt idx="54">
                  <c:v>73.599999999999994</c:v>
                </c:pt>
                <c:pt idx="55">
                  <c:v>92.6</c:v>
                </c:pt>
                <c:pt idx="56">
                  <c:v>94.2</c:v>
                </c:pt>
                <c:pt idx="57">
                  <c:v>93.5</c:v>
                </c:pt>
                <c:pt idx="58">
                  <c:v>108.5</c:v>
                </c:pt>
                <c:pt idx="59">
                  <c:v>109.4</c:v>
                </c:pt>
                <c:pt idx="60">
                  <c:v>105.1</c:v>
                </c:pt>
                <c:pt idx="61">
                  <c:v>92.5</c:v>
                </c:pt>
                <c:pt idx="62">
                  <c:v>97.1</c:v>
                </c:pt>
                <c:pt idx="63">
                  <c:v>81.400000000000006</c:v>
                </c:pt>
                <c:pt idx="64">
                  <c:v>79.099999999999994</c:v>
                </c:pt>
                <c:pt idx="65">
                  <c:v>72.099999999999994</c:v>
                </c:pt>
                <c:pt idx="66">
                  <c:v>78.7</c:v>
                </c:pt>
                <c:pt idx="67">
                  <c:v>87.1</c:v>
                </c:pt>
                <c:pt idx="68">
                  <c:v>91.4</c:v>
                </c:pt>
                <c:pt idx="69">
                  <c:v>109.9</c:v>
                </c:pt>
                <c:pt idx="70">
                  <c:v>116.3</c:v>
                </c:pt>
                <c:pt idx="71">
                  <c:v>113</c:v>
                </c:pt>
                <c:pt idx="72">
                  <c:v>100</c:v>
                </c:pt>
                <c:pt idx="73">
                  <c:v>84.8</c:v>
                </c:pt>
                <c:pt idx="74">
                  <c:v>94.3</c:v>
                </c:pt>
                <c:pt idx="75">
                  <c:v>87.1</c:v>
                </c:pt>
                <c:pt idx="76">
                  <c:v>90.3</c:v>
                </c:pt>
                <c:pt idx="77">
                  <c:v>72.400000000000006</c:v>
                </c:pt>
                <c:pt idx="78">
                  <c:v>84.9</c:v>
                </c:pt>
                <c:pt idx="79">
                  <c:v>92.7</c:v>
                </c:pt>
                <c:pt idx="80">
                  <c:v>92.2</c:v>
                </c:pt>
                <c:pt idx="81">
                  <c:v>114.9</c:v>
                </c:pt>
                <c:pt idx="82">
                  <c:v>112.5</c:v>
                </c:pt>
                <c:pt idx="83">
                  <c:v>118.3</c:v>
                </c:pt>
                <c:pt idx="84">
                  <c:v>106</c:v>
                </c:pt>
                <c:pt idx="85">
                  <c:v>91.2</c:v>
                </c:pt>
                <c:pt idx="86">
                  <c:v>96.6</c:v>
                </c:pt>
                <c:pt idx="87">
                  <c:v>96.3</c:v>
                </c:pt>
                <c:pt idx="88">
                  <c:v>88.2</c:v>
                </c:pt>
                <c:pt idx="89">
                  <c:v>70.2</c:v>
                </c:pt>
                <c:pt idx="90">
                  <c:v>86.5</c:v>
                </c:pt>
                <c:pt idx="91">
                  <c:v>88.2</c:v>
                </c:pt>
                <c:pt idx="92">
                  <c:v>102.8</c:v>
                </c:pt>
                <c:pt idx="93">
                  <c:v>119.1</c:v>
                </c:pt>
                <c:pt idx="94">
                  <c:v>119.2</c:v>
                </c:pt>
                <c:pt idx="95">
                  <c:v>125.1</c:v>
                </c:pt>
                <c:pt idx="96">
                  <c:v>106.1</c:v>
                </c:pt>
                <c:pt idx="97">
                  <c:v>102.1</c:v>
                </c:pt>
                <c:pt idx="98">
                  <c:v>105.2</c:v>
                </c:pt>
                <c:pt idx="99">
                  <c:v>101</c:v>
                </c:pt>
                <c:pt idx="100">
                  <c:v>84.3</c:v>
                </c:pt>
                <c:pt idx="101">
                  <c:v>87.5</c:v>
                </c:pt>
                <c:pt idx="102">
                  <c:v>92.7</c:v>
                </c:pt>
                <c:pt idx="103">
                  <c:v>94.4</c:v>
                </c:pt>
                <c:pt idx="104">
                  <c:v>113</c:v>
                </c:pt>
                <c:pt idx="105">
                  <c:v>113.9</c:v>
                </c:pt>
                <c:pt idx="106">
                  <c:v>122.9</c:v>
                </c:pt>
                <c:pt idx="107">
                  <c:v>132.69999999999999</c:v>
                </c:pt>
                <c:pt idx="108">
                  <c:v>106.9</c:v>
                </c:pt>
                <c:pt idx="109">
                  <c:v>96.6</c:v>
                </c:pt>
                <c:pt idx="110">
                  <c:v>127.3</c:v>
                </c:pt>
                <c:pt idx="111">
                  <c:v>98.2</c:v>
                </c:pt>
                <c:pt idx="112">
                  <c:v>100.2</c:v>
                </c:pt>
                <c:pt idx="113">
                  <c:v>89.4</c:v>
                </c:pt>
                <c:pt idx="114">
                  <c:v>95.3</c:v>
                </c:pt>
                <c:pt idx="115">
                  <c:v>104.2</c:v>
                </c:pt>
                <c:pt idx="116">
                  <c:v>106.4</c:v>
                </c:pt>
                <c:pt idx="117">
                  <c:v>116.2</c:v>
                </c:pt>
                <c:pt idx="118">
                  <c:v>135.9</c:v>
                </c:pt>
                <c:pt idx="119">
                  <c:v>134</c:v>
                </c:pt>
                <c:pt idx="120">
                  <c:v>104.6</c:v>
                </c:pt>
                <c:pt idx="121">
                  <c:v>107.1</c:v>
                </c:pt>
                <c:pt idx="122">
                  <c:v>123.5</c:v>
                </c:pt>
                <c:pt idx="123">
                  <c:v>98.8</c:v>
                </c:pt>
                <c:pt idx="124">
                  <c:v>98.6</c:v>
                </c:pt>
                <c:pt idx="125">
                  <c:v>90.6</c:v>
                </c:pt>
                <c:pt idx="126">
                  <c:v>89.1</c:v>
                </c:pt>
                <c:pt idx="127">
                  <c:v>105.2</c:v>
                </c:pt>
                <c:pt idx="128">
                  <c:v>114</c:v>
                </c:pt>
                <c:pt idx="129">
                  <c:v>122.1</c:v>
                </c:pt>
                <c:pt idx="130">
                  <c:v>138</c:v>
                </c:pt>
                <c:pt idx="131">
                  <c:v>142.19999999999999</c:v>
                </c:pt>
                <c:pt idx="132">
                  <c:v>116.4</c:v>
                </c:pt>
                <c:pt idx="133">
                  <c:v>112.6</c:v>
                </c:pt>
                <c:pt idx="134">
                  <c:v>123.8</c:v>
                </c:pt>
                <c:pt idx="135">
                  <c:v>103.6</c:v>
                </c:pt>
                <c:pt idx="136">
                  <c:v>113.9</c:v>
                </c:pt>
                <c:pt idx="137">
                  <c:v>98.6</c:v>
                </c:pt>
                <c:pt idx="138">
                  <c:v>95</c:v>
                </c:pt>
                <c:pt idx="139">
                  <c:v>116</c:v>
                </c:pt>
                <c:pt idx="140">
                  <c:v>113.9</c:v>
                </c:pt>
                <c:pt idx="141">
                  <c:v>127.5</c:v>
                </c:pt>
                <c:pt idx="142">
                  <c:v>131.4</c:v>
                </c:pt>
                <c:pt idx="143">
                  <c:v>145.9</c:v>
                </c:pt>
                <c:pt idx="144">
                  <c:v>131.5</c:v>
                </c:pt>
                <c:pt idx="145">
                  <c:v>131</c:v>
                </c:pt>
                <c:pt idx="146">
                  <c:v>130.5</c:v>
                </c:pt>
                <c:pt idx="147">
                  <c:v>118.9</c:v>
                </c:pt>
                <c:pt idx="148">
                  <c:v>114.3</c:v>
                </c:pt>
                <c:pt idx="149">
                  <c:v>85.7</c:v>
                </c:pt>
                <c:pt idx="150">
                  <c:v>104.6</c:v>
                </c:pt>
                <c:pt idx="151">
                  <c:v>105.1</c:v>
                </c:pt>
                <c:pt idx="152">
                  <c:v>117.3</c:v>
                </c:pt>
                <c:pt idx="153">
                  <c:v>142.5</c:v>
                </c:pt>
                <c:pt idx="154">
                  <c:v>140</c:v>
                </c:pt>
                <c:pt idx="155">
                  <c:v>159.80000000000001</c:v>
                </c:pt>
                <c:pt idx="156">
                  <c:v>131.19999999999999</c:v>
                </c:pt>
                <c:pt idx="157">
                  <c:v>125.4</c:v>
                </c:pt>
                <c:pt idx="158">
                  <c:v>126.5</c:v>
                </c:pt>
                <c:pt idx="159">
                  <c:v>119.4</c:v>
                </c:pt>
                <c:pt idx="160">
                  <c:v>113.5</c:v>
                </c:pt>
                <c:pt idx="161">
                  <c:v>98.7</c:v>
                </c:pt>
                <c:pt idx="162">
                  <c:v>114.5</c:v>
                </c:pt>
                <c:pt idx="163">
                  <c:v>113.8</c:v>
                </c:pt>
                <c:pt idx="164">
                  <c:v>133.1</c:v>
                </c:pt>
                <c:pt idx="165">
                  <c:v>143.4</c:v>
                </c:pt>
                <c:pt idx="166">
                  <c:v>137.30000000000001</c:v>
                </c:pt>
                <c:pt idx="167">
                  <c:v>165.2</c:v>
                </c:pt>
                <c:pt idx="168">
                  <c:v>126.9</c:v>
                </c:pt>
                <c:pt idx="169">
                  <c:v>124</c:v>
                </c:pt>
                <c:pt idx="170">
                  <c:v>135.69999999999999</c:v>
                </c:pt>
                <c:pt idx="171">
                  <c:v>130</c:v>
                </c:pt>
                <c:pt idx="172">
                  <c:v>109.4</c:v>
                </c:pt>
                <c:pt idx="173">
                  <c:v>117.8</c:v>
                </c:pt>
                <c:pt idx="174">
                  <c:v>120.3</c:v>
                </c:pt>
                <c:pt idx="175">
                  <c:v>121</c:v>
                </c:pt>
                <c:pt idx="176">
                  <c:v>132.30000000000001</c:v>
                </c:pt>
                <c:pt idx="177">
                  <c:v>142.9</c:v>
                </c:pt>
                <c:pt idx="178">
                  <c:v>147.4</c:v>
                </c:pt>
                <c:pt idx="179">
                  <c:v>175.9</c:v>
                </c:pt>
                <c:pt idx="180">
                  <c:v>132.6</c:v>
                </c:pt>
                <c:pt idx="181">
                  <c:v>123.7</c:v>
                </c:pt>
                <c:pt idx="182">
                  <c:v>153.30000000000001</c:v>
                </c:pt>
                <c:pt idx="183">
                  <c:v>134</c:v>
                </c:pt>
                <c:pt idx="184">
                  <c:v>119.6</c:v>
                </c:pt>
                <c:pt idx="185">
                  <c:v>116.2</c:v>
                </c:pt>
                <c:pt idx="186">
                  <c:v>118.6</c:v>
                </c:pt>
                <c:pt idx="187">
                  <c:v>130.69999999999999</c:v>
                </c:pt>
                <c:pt idx="188">
                  <c:v>129.30000000000001</c:v>
                </c:pt>
                <c:pt idx="189">
                  <c:v>144.4</c:v>
                </c:pt>
                <c:pt idx="190">
                  <c:v>163.19999999999999</c:v>
                </c:pt>
                <c:pt idx="191">
                  <c:v>179.4</c:v>
                </c:pt>
                <c:pt idx="192">
                  <c:v>128.1</c:v>
                </c:pt>
                <c:pt idx="193">
                  <c:v>138.4</c:v>
                </c:pt>
                <c:pt idx="194">
                  <c:v>152.69999999999999</c:v>
                </c:pt>
                <c:pt idx="195">
                  <c:v>120</c:v>
                </c:pt>
                <c:pt idx="196">
                  <c:v>140.5</c:v>
                </c:pt>
                <c:pt idx="197">
                  <c:v>116.2</c:v>
                </c:pt>
                <c:pt idx="198">
                  <c:v>121.4</c:v>
                </c:pt>
                <c:pt idx="199">
                  <c:v>127.8</c:v>
                </c:pt>
                <c:pt idx="200">
                  <c:v>143.6</c:v>
                </c:pt>
                <c:pt idx="201">
                  <c:v>157.6</c:v>
                </c:pt>
                <c:pt idx="202">
                  <c:v>166.2</c:v>
                </c:pt>
                <c:pt idx="203">
                  <c:v>182.3</c:v>
                </c:pt>
                <c:pt idx="204">
                  <c:v>153.1</c:v>
                </c:pt>
                <c:pt idx="205">
                  <c:v>147.6</c:v>
                </c:pt>
                <c:pt idx="206">
                  <c:v>157.69999999999999</c:v>
                </c:pt>
                <c:pt idx="207">
                  <c:v>137.19999999999999</c:v>
                </c:pt>
                <c:pt idx="208">
                  <c:v>151.5</c:v>
                </c:pt>
                <c:pt idx="209">
                  <c:v>98.7</c:v>
                </c:pt>
                <c:pt idx="210">
                  <c:v>145.80000000000001</c:v>
                </c:pt>
                <c:pt idx="211">
                  <c:v>151.69999999999999</c:v>
                </c:pt>
                <c:pt idx="212">
                  <c:v>129.4</c:v>
                </c:pt>
                <c:pt idx="213">
                  <c:v>174.1</c:v>
                </c:pt>
                <c:pt idx="214">
                  <c:v>197</c:v>
                </c:pt>
                <c:pt idx="215">
                  <c:v>193.9</c:v>
                </c:pt>
                <c:pt idx="216">
                  <c:v>164.1</c:v>
                </c:pt>
                <c:pt idx="217">
                  <c:v>142.80000000000001</c:v>
                </c:pt>
                <c:pt idx="218">
                  <c:v>157.9</c:v>
                </c:pt>
                <c:pt idx="219">
                  <c:v>159.19999999999999</c:v>
                </c:pt>
                <c:pt idx="220">
                  <c:v>162.19999999999999</c:v>
                </c:pt>
                <c:pt idx="221">
                  <c:v>123.1</c:v>
                </c:pt>
                <c:pt idx="222">
                  <c:v>130</c:v>
                </c:pt>
                <c:pt idx="223">
                  <c:v>150.1</c:v>
                </c:pt>
                <c:pt idx="224">
                  <c:v>169.4</c:v>
                </c:pt>
                <c:pt idx="225">
                  <c:v>179.7</c:v>
                </c:pt>
                <c:pt idx="226">
                  <c:v>182.1</c:v>
                </c:pt>
                <c:pt idx="227">
                  <c:v>194.3</c:v>
                </c:pt>
                <c:pt idx="228">
                  <c:v>161.4</c:v>
                </c:pt>
                <c:pt idx="229">
                  <c:v>169.4</c:v>
                </c:pt>
                <c:pt idx="230">
                  <c:v>168.8</c:v>
                </c:pt>
                <c:pt idx="231">
                  <c:v>158.1</c:v>
                </c:pt>
                <c:pt idx="232">
                  <c:v>158.5</c:v>
                </c:pt>
                <c:pt idx="233">
                  <c:v>135.30000000000001</c:v>
                </c:pt>
                <c:pt idx="234">
                  <c:v>149.30000000000001</c:v>
                </c:pt>
                <c:pt idx="235">
                  <c:v>143.4</c:v>
                </c:pt>
                <c:pt idx="236">
                  <c:v>142.19999999999999</c:v>
                </c:pt>
                <c:pt idx="237">
                  <c:v>188.4</c:v>
                </c:pt>
                <c:pt idx="238">
                  <c:v>166.2</c:v>
                </c:pt>
                <c:pt idx="239">
                  <c:v>199.2</c:v>
                </c:pt>
                <c:pt idx="240">
                  <c:v>182.7</c:v>
                </c:pt>
                <c:pt idx="241">
                  <c:v>145.19999999999999</c:v>
                </c:pt>
                <c:pt idx="242">
                  <c:v>182.1</c:v>
                </c:pt>
                <c:pt idx="243">
                  <c:v>158.69999999999999</c:v>
                </c:pt>
                <c:pt idx="244">
                  <c:v>141.6</c:v>
                </c:pt>
                <c:pt idx="245">
                  <c:v>132.6</c:v>
                </c:pt>
                <c:pt idx="246">
                  <c:v>139.6</c:v>
                </c:pt>
                <c:pt idx="247">
                  <c:v>147</c:v>
                </c:pt>
                <c:pt idx="248">
                  <c:v>166.6</c:v>
                </c:pt>
                <c:pt idx="249">
                  <c:v>157</c:v>
                </c:pt>
                <c:pt idx="250">
                  <c:v>180.4</c:v>
                </c:pt>
                <c:pt idx="251">
                  <c:v>210.2</c:v>
                </c:pt>
                <c:pt idx="252">
                  <c:v>159.80000000000001</c:v>
                </c:pt>
                <c:pt idx="253">
                  <c:v>157.80000000000001</c:v>
                </c:pt>
                <c:pt idx="254">
                  <c:v>168.2</c:v>
                </c:pt>
                <c:pt idx="255">
                  <c:v>158.4</c:v>
                </c:pt>
                <c:pt idx="256">
                  <c:v>152</c:v>
                </c:pt>
                <c:pt idx="257">
                  <c:v>142.19999999999999</c:v>
                </c:pt>
                <c:pt idx="258">
                  <c:v>137.19999999999999</c:v>
                </c:pt>
                <c:pt idx="259">
                  <c:v>152.6</c:v>
                </c:pt>
                <c:pt idx="260">
                  <c:v>166.8</c:v>
                </c:pt>
                <c:pt idx="261">
                  <c:v>165.6</c:v>
                </c:pt>
                <c:pt idx="262">
                  <c:v>198.6</c:v>
                </c:pt>
                <c:pt idx="263">
                  <c:v>201.5</c:v>
                </c:pt>
                <c:pt idx="264">
                  <c:v>170.7</c:v>
                </c:pt>
                <c:pt idx="265">
                  <c:v>164.4</c:v>
                </c:pt>
                <c:pt idx="266">
                  <c:v>179.7</c:v>
                </c:pt>
                <c:pt idx="267">
                  <c:v>157</c:v>
                </c:pt>
                <c:pt idx="268">
                  <c:v>168</c:v>
                </c:pt>
                <c:pt idx="269">
                  <c:v>139.30000000000001</c:v>
                </c:pt>
                <c:pt idx="270">
                  <c:v>138.6</c:v>
                </c:pt>
                <c:pt idx="271">
                  <c:v>153.4</c:v>
                </c:pt>
                <c:pt idx="272">
                  <c:v>138.9</c:v>
                </c:pt>
                <c:pt idx="273">
                  <c:v>172.1</c:v>
                </c:pt>
                <c:pt idx="274">
                  <c:v>198.4</c:v>
                </c:pt>
                <c:pt idx="275">
                  <c:v>217.8</c:v>
                </c:pt>
                <c:pt idx="276">
                  <c:v>173.7</c:v>
                </c:pt>
                <c:pt idx="277">
                  <c:v>153.80000000000001</c:v>
                </c:pt>
                <c:pt idx="278">
                  <c:v>175.6</c:v>
                </c:pt>
                <c:pt idx="279">
                  <c:v>147.1</c:v>
                </c:pt>
                <c:pt idx="280">
                  <c:v>160.30000000000001</c:v>
                </c:pt>
                <c:pt idx="281">
                  <c:v>135.19999999999999</c:v>
                </c:pt>
                <c:pt idx="282">
                  <c:v>148.80000000000001</c:v>
                </c:pt>
                <c:pt idx="283">
                  <c:v>151</c:v>
                </c:pt>
                <c:pt idx="284">
                  <c:v>148.19999999999999</c:v>
                </c:pt>
                <c:pt idx="285">
                  <c:v>182.2</c:v>
                </c:pt>
                <c:pt idx="286">
                  <c:v>189.2</c:v>
                </c:pt>
                <c:pt idx="287">
                  <c:v>183.1</c:v>
                </c:pt>
                <c:pt idx="288">
                  <c:v>170</c:v>
                </c:pt>
                <c:pt idx="289">
                  <c:v>158.4</c:v>
                </c:pt>
                <c:pt idx="290">
                  <c:v>176.1</c:v>
                </c:pt>
                <c:pt idx="291">
                  <c:v>156.19999999999999</c:v>
                </c:pt>
                <c:pt idx="292">
                  <c:v>153.19999999999999</c:v>
                </c:pt>
                <c:pt idx="293">
                  <c:v>117.9</c:v>
                </c:pt>
                <c:pt idx="294">
                  <c:v>149.80000000000001</c:v>
                </c:pt>
                <c:pt idx="295">
                  <c:v>156.6</c:v>
                </c:pt>
                <c:pt idx="296">
                  <c:v>166.7</c:v>
                </c:pt>
                <c:pt idx="297">
                  <c:v>156.80000000000001</c:v>
                </c:pt>
                <c:pt idx="298">
                  <c:v>158.6</c:v>
                </c:pt>
                <c:pt idx="299">
                  <c:v>210.8</c:v>
                </c:pt>
                <c:pt idx="300">
                  <c:v>203.6</c:v>
                </c:pt>
                <c:pt idx="301">
                  <c:v>175.2</c:v>
                </c:pt>
                <c:pt idx="302">
                  <c:v>168.7</c:v>
                </c:pt>
                <c:pt idx="303">
                  <c:v>155.9</c:v>
                </c:pt>
                <c:pt idx="304">
                  <c:v>147.30000000000001</c:v>
                </c:pt>
                <c:pt idx="305">
                  <c:v>137</c:v>
                </c:pt>
                <c:pt idx="306">
                  <c:v>141.1</c:v>
                </c:pt>
                <c:pt idx="307">
                  <c:v>167.4</c:v>
                </c:pt>
                <c:pt idx="308">
                  <c:v>160.19999999999999</c:v>
                </c:pt>
                <c:pt idx="309">
                  <c:v>191.9</c:v>
                </c:pt>
                <c:pt idx="310">
                  <c:v>174.4</c:v>
                </c:pt>
                <c:pt idx="311">
                  <c:v>208.2</c:v>
                </c:pt>
                <c:pt idx="312">
                  <c:v>159.4</c:v>
                </c:pt>
                <c:pt idx="313">
                  <c:v>161.1</c:v>
                </c:pt>
                <c:pt idx="314">
                  <c:v>172.1</c:v>
                </c:pt>
                <c:pt idx="315">
                  <c:v>158.4</c:v>
                </c:pt>
                <c:pt idx="316">
                  <c:v>114.6</c:v>
                </c:pt>
                <c:pt idx="317">
                  <c:v>159.6</c:v>
                </c:pt>
                <c:pt idx="318">
                  <c:v>159.69999999999999</c:v>
                </c:pt>
                <c:pt idx="319">
                  <c:v>159.4</c:v>
                </c:pt>
                <c:pt idx="320">
                  <c:v>160.69999999999999</c:v>
                </c:pt>
                <c:pt idx="321">
                  <c:v>165.5</c:v>
                </c:pt>
                <c:pt idx="322">
                  <c:v>205</c:v>
                </c:pt>
                <c:pt idx="323">
                  <c:v>205.2</c:v>
                </c:pt>
                <c:pt idx="324">
                  <c:v>141.6</c:v>
                </c:pt>
                <c:pt idx="325">
                  <c:v>148.1</c:v>
                </c:pt>
                <c:pt idx="326">
                  <c:v>184.9</c:v>
                </c:pt>
                <c:pt idx="327">
                  <c:v>132.5</c:v>
                </c:pt>
                <c:pt idx="328">
                  <c:v>137.30000000000001</c:v>
                </c:pt>
                <c:pt idx="329">
                  <c:v>135.5</c:v>
                </c:pt>
                <c:pt idx="330">
                  <c:v>121.7</c:v>
                </c:pt>
                <c:pt idx="331">
                  <c:v>166.1</c:v>
                </c:pt>
                <c:pt idx="332">
                  <c:v>146.80000000000001</c:v>
                </c:pt>
                <c:pt idx="333">
                  <c:v>162.80000000000001</c:v>
                </c:pt>
                <c:pt idx="334">
                  <c:v>186.8</c:v>
                </c:pt>
                <c:pt idx="335">
                  <c:v>185.5</c:v>
                </c:pt>
                <c:pt idx="336">
                  <c:v>151.5</c:v>
                </c:pt>
                <c:pt idx="337">
                  <c:v>158.1</c:v>
                </c:pt>
                <c:pt idx="338">
                  <c:v>143</c:v>
                </c:pt>
                <c:pt idx="339">
                  <c:v>151.19999999999999</c:v>
                </c:pt>
                <c:pt idx="340">
                  <c:v>147.6</c:v>
                </c:pt>
                <c:pt idx="341">
                  <c:v>130.69999999999999</c:v>
                </c:pt>
                <c:pt idx="342">
                  <c:v>137.5</c:v>
                </c:pt>
                <c:pt idx="343">
                  <c:v>146.1</c:v>
                </c:pt>
                <c:pt idx="344">
                  <c:v>133.6</c:v>
                </c:pt>
                <c:pt idx="345">
                  <c:v>167.9</c:v>
                </c:pt>
                <c:pt idx="346">
                  <c:v>181.9</c:v>
                </c:pt>
                <c:pt idx="347">
                  <c:v>202</c:v>
                </c:pt>
                <c:pt idx="348">
                  <c:v>166.5</c:v>
                </c:pt>
                <c:pt idx="349">
                  <c:v>151.30000000000001</c:v>
                </c:pt>
                <c:pt idx="350">
                  <c:v>146.19999999999999</c:v>
                </c:pt>
                <c:pt idx="351">
                  <c:v>148.30000000000001</c:v>
                </c:pt>
                <c:pt idx="352">
                  <c:v>144.69999999999999</c:v>
                </c:pt>
                <c:pt idx="353">
                  <c:v>123.6</c:v>
                </c:pt>
                <c:pt idx="354">
                  <c:v>151.6</c:v>
                </c:pt>
                <c:pt idx="355">
                  <c:v>133.9</c:v>
                </c:pt>
                <c:pt idx="356">
                  <c:v>137.4</c:v>
                </c:pt>
                <c:pt idx="357">
                  <c:v>181.6</c:v>
                </c:pt>
                <c:pt idx="358">
                  <c:v>182</c:v>
                </c:pt>
                <c:pt idx="359">
                  <c:v>190</c:v>
                </c:pt>
                <c:pt idx="360">
                  <c:v>161.19999999999999</c:v>
                </c:pt>
                <c:pt idx="361">
                  <c:v>155.5</c:v>
                </c:pt>
                <c:pt idx="362">
                  <c:v>141.9</c:v>
                </c:pt>
                <c:pt idx="363">
                  <c:v>164.6</c:v>
                </c:pt>
                <c:pt idx="364">
                  <c:v>136.19999999999999</c:v>
                </c:pt>
                <c:pt idx="365">
                  <c:v>126.8</c:v>
                </c:pt>
                <c:pt idx="366">
                  <c:v>152.5</c:v>
                </c:pt>
                <c:pt idx="367">
                  <c:v>126.6</c:v>
                </c:pt>
                <c:pt idx="368">
                  <c:v>150.1</c:v>
                </c:pt>
                <c:pt idx="369">
                  <c:v>186.3</c:v>
                </c:pt>
                <c:pt idx="370">
                  <c:v>147.5</c:v>
                </c:pt>
                <c:pt idx="371">
                  <c:v>200.4</c:v>
                </c:pt>
                <c:pt idx="372">
                  <c:v>177.2</c:v>
                </c:pt>
                <c:pt idx="373">
                  <c:v>127.4</c:v>
                </c:pt>
                <c:pt idx="374">
                  <c:v>177.1</c:v>
                </c:pt>
                <c:pt idx="375">
                  <c:v>154.4</c:v>
                </c:pt>
                <c:pt idx="376">
                  <c:v>135.19999999999999</c:v>
                </c:pt>
                <c:pt idx="377">
                  <c:v>126.4</c:v>
                </c:pt>
                <c:pt idx="378">
                  <c:v>147.30000000000001</c:v>
                </c:pt>
                <c:pt idx="379">
                  <c:v>140.6</c:v>
                </c:pt>
                <c:pt idx="380">
                  <c:v>152.30000000000001</c:v>
                </c:pt>
                <c:pt idx="381">
                  <c:v>151.19999999999999</c:v>
                </c:pt>
                <c:pt idx="382">
                  <c:v>172.2</c:v>
                </c:pt>
                <c:pt idx="383">
                  <c:v>215.3</c:v>
                </c:pt>
                <c:pt idx="384">
                  <c:v>154.1</c:v>
                </c:pt>
                <c:pt idx="385">
                  <c:v>159.30000000000001</c:v>
                </c:pt>
                <c:pt idx="386">
                  <c:v>160.4</c:v>
                </c:pt>
                <c:pt idx="387">
                  <c:v>151.9</c:v>
                </c:pt>
                <c:pt idx="388">
                  <c:v>148.4</c:v>
                </c:pt>
                <c:pt idx="389">
                  <c:v>139.6</c:v>
                </c:pt>
                <c:pt idx="390">
                  <c:v>148.19999999999999</c:v>
                </c:pt>
                <c:pt idx="391">
                  <c:v>153.5</c:v>
                </c:pt>
                <c:pt idx="392">
                  <c:v>145.1</c:v>
                </c:pt>
                <c:pt idx="393">
                  <c:v>183.7</c:v>
                </c:pt>
                <c:pt idx="394">
                  <c:v>210.5</c:v>
                </c:pt>
                <c:pt idx="395">
                  <c:v>203.3</c:v>
                </c:pt>
                <c:pt idx="396">
                  <c:v>153.30000000000001</c:v>
                </c:pt>
                <c:pt idx="397">
                  <c:v>144.30000000000001</c:v>
                </c:pt>
                <c:pt idx="398">
                  <c:v>169.6</c:v>
                </c:pt>
                <c:pt idx="399">
                  <c:v>143.69999999999999</c:v>
                </c:pt>
                <c:pt idx="400">
                  <c:v>160.1</c:v>
                </c:pt>
                <c:pt idx="401">
                  <c:v>135.6</c:v>
                </c:pt>
                <c:pt idx="402">
                  <c:v>141.80000000000001</c:v>
                </c:pt>
                <c:pt idx="403">
                  <c:v>159.9</c:v>
                </c:pt>
                <c:pt idx="404">
                  <c:v>145.69999999999999</c:v>
                </c:pt>
                <c:pt idx="405">
                  <c:v>183.5</c:v>
                </c:pt>
                <c:pt idx="406">
                  <c:v>198.2</c:v>
                </c:pt>
                <c:pt idx="407">
                  <c:v>186.8</c:v>
                </c:pt>
                <c:pt idx="408">
                  <c:v>172</c:v>
                </c:pt>
                <c:pt idx="409">
                  <c:v>150.6</c:v>
                </c:pt>
                <c:pt idx="410">
                  <c:v>163.30000000000001</c:v>
                </c:pt>
                <c:pt idx="411">
                  <c:v>153.69999999999999</c:v>
                </c:pt>
                <c:pt idx="412">
                  <c:v>152.9</c:v>
                </c:pt>
                <c:pt idx="413">
                  <c:v>135.5</c:v>
                </c:pt>
                <c:pt idx="414">
                  <c:v>148.5</c:v>
                </c:pt>
                <c:pt idx="415">
                  <c:v>148.4</c:v>
                </c:pt>
                <c:pt idx="416">
                  <c:v>133.6</c:v>
                </c:pt>
                <c:pt idx="417">
                  <c:v>194.1</c:v>
                </c:pt>
                <c:pt idx="418">
                  <c:v>208.6</c:v>
                </c:pt>
                <c:pt idx="419">
                  <c:v>197.3</c:v>
                </c:pt>
                <c:pt idx="420">
                  <c:v>164.4</c:v>
                </c:pt>
                <c:pt idx="421">
                  <c:v>148.1</c:v>
                </c:pt>
                <c:pt idx="422">
                  <c:v>152</c:v>
                </c:pt>
                <c:pt idx="423">
                  <c:v>144.1</c:v>
                </c:pt>
                <c:pt idx="424">
                  <c:v>155</c:v>
                </c:pt>
                <c:pt idx="425">
                  <c:v>124.5</c:v>
                </c:pt>
                <c:pt idx="426">
                  <c:v>153</c:v>
                </c:pt>
                <c:pt idx="427">
                  <c:v>146</c:v>
                </c:pt>
                <c:pt idx="428">
                  <c:v>138</c:v>
                </c:pt>
                <c:pt idx="429">
                  <c:v>190</c:v>
                </c:pt>
                <c:pt idx="430">
                  <c:v>192</c:v>
                </c:pt>
                <c:pt idx="431">
                  <c:v>192</c:v>
                </c:pt>
                <c:pt idx="432">
                  <c:v>147</c:v>
                </c:pt>
                <c:pt idx="433">
                  <c:v>133</c:v>
                </c:pt>
                <c:pt idx="434">
                  <c:v>163</c:v>
                </c:pt>
                <c:pt idx="435">
                  <c:v>150</c:v>
                </c:pt>
                <c:pt idx="436">
                  <c:v>129</c:v>
                </c:pt>
                <c:pt idx="437">
                  <c:v>131</c:v>
                </c:pt>
                <c:pt idx="438">
                  <c:v>145</c:v>
                </c:pt>
                <c:pt idx="439">
                  <c:v>137</c:v>
                </c:pt>
                <c:pt idx="440">
                  <c:v>138</c:v>
                </c:pt>
                <c:pt idx="441">
                  <c:v>168</c:v>
                </c:pt>
                <c:pt idx="442">
                  <c:v>176</c:v>
                </c:pt>
                <c:pt idx="443">
                  <c:v>188</c:v>
                </c:pt>
                <c:pt idx="444">
                  <c:v>139</c:v>
                </c:pt>
                <c:pt idx="445">
                  <c:v>143</c:v>
                </c:pt>
                <c:pt idx="446">
                  <c:v>150</c:v>
                </c:pt>
                <c:pt idx="447">
                  <c:v>154</c:v>
                </c:pt>
                <c:pt idx="448">
                  <c:v>137</c:v>
                </c:pt>
                <c:pt idx="449">
                  <c:v>129</c:v>
                </c:pt>
                <c:pt idx="450">
                  <c:v>128</c:v>
                </c:pt>
                <c:pt idx="451">
                  <c:v>140</c:v>
                </c:pt>
                <c:pt idx="452">
                  <c:v>143</c:v>
                </c:pt>
                <c:pt idx="453">
                  <c:v>151</c:v>
                </c:pt>
                <c:pt idx="454">
                  <c:v>177</c:v>
                </c:pt>
                <c:pt idx="455">
                  <c:v>184</c:v>
                </c:pt>
                <c:pt idx="456">
                  <c:v>151</c:v>
                </c:pt>
                <c:pt idx="457">
                  <c:v>134</c:v>
                </c:pt>
                <c:pt idx="458">
                  <c:v>164</c:v>
                </c:pt>
                <c:pt idx="459">
                  <c:v>126</c:v>
                </c:pt>
                <c:pt idx="460">
                  <c:v>131</c:v>
                </c:pt>
                <c:pt idx="461">
                  <c:v>125</c:v>
                </c:pt>
                <c:pt idx="462">
                  <c:v>127</c:v>
                </c:pt>
                <c:pt idx="463">
                  <c:v>143</c:v>
                </c:pt>
                <c:pt idx="464">
                  <c:v>143</c:v>
                </c:pt>
                <c:pt idx="465">
                  <c:v>160</c:v>
                </c:pt>
                <c:pt idx="466">
                  <c:v>190</c:v>
                </c:pt>
                <c:pt idx="467">
                  <c:v>182</c:v>
                </c:pt>
                <c:pt idx="468">
                  <c:v>138</c:v>
                </c:pt>
                <c:pt idx="469">
                  <c:v>136</c:v>
                </c:pt>
                <c:pt idx="470">
                  <c:v>152</c:v>
                </c:pt>
                <c:pt idx="471">
                  <c:v>127</c:v>
                </c:pt>
                <c:pt idx="472">
                  <c:v>151</c:v>
                </c:pt>
                <c:pt idx="473">
                  <c:v>130</c:v>
                </c:pt>
                <c:pt idx="474">
                  <c:v>119</c:v>
                </c:pt>
                <c:pt idx="47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C-421F-81C2-3729DD5F6BEC}"/>
            </c:ext>
          </c:extLst>
        </c:ser>
        <c:ser>
          <c:idx val="1"/>
          <c:order val="1"/>
          <c:tx>
            <c:strRef>
              <c:f>'Double Exponential Smoothing'!$F$4</c:f>
              <c:strCache>
                <c:ptCount val="1"/>
                <c:pt idx="0">
                  <c:v>Forecast Made for Last period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880014675776E-2"/>
                  <c:y val="-0.19138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'Double Exponential Smoothing'!$F$6:$F$481</c:f>
              <c:numCache>
                <c:formatCode>_(* #,##0.00_);_(* \(#,##0.00\);_(* "-"??_);_(@_)</c:formatCode>
                <c:ptCount val="476"/>
                <c:pt idx="0">
                  <c:v>95.482516780296962</c:v>
                </c:pt>
                <c:pt idx="1">
                  <c:v>95.289578774906118</c:v>
                </c:pt>
                <c:pt idx="2">
                  <c:v>95.387708154960052</c:v>
                </c:pt>
                <c:pt idx="3">
                  <c:v>95.331772242481861</c:v>
                </c:pt>
                <c:pt idx="4">
                  <c:v>92.40772897944079</c:v>
                </c:pt>
                <c:pt idx="5">
                  <c:v>89.444609665979584</c:v>
                </c:pt>
                <c:pt idx="6">
                  <c:v>86.289210133174777</c:v>
                </c:pt>
                <c:pt idx="7">
                  <c:v>84.711913693374555</c:v>
                </c:pt>
                <c:pt idx="8">
                  <c:v>84.419372153444002</c:v>
                </c:pt>
                <c:pt idx="9">
                  <c:v>84.238894869862364</c:v>
                </c:pt>
                <c:pt idx="10">
                  <c:v>87.265589355581255</c:v>
                </c:pt>
                <c:pt idx="11">
                  <c:v>89.171264009105158</c:v>
                </c:pt>
                <c:pt idx="12">
                  <c:v>91.573031043827456</c:v>
                </c:pt>
                <c:pt idx="13">
                  <c:v>91.577285313697843</c:v>
                </c:pt>
                <c:pt idx="14">
                  <c:v>89.7421797320293</c:v>
                </c:pt>
                <c:pt idx="15">
                  <c:v>88.745010938706884</c:v>
                </c:pt>
                <c:pt idx="16">
                  <c:v>87.531329516788404</c:v>
                </c:pt>
                <c:pt idx="17">
                  <c:v>86.706524433890465</c:v>
                </c:pt>
                <c:pt idx="18">
                  <c:v>83.967203138013772</c:v>
                </c:pt>
                <c:pt idx="19">
                  <c:v>83.30501528321733</c:v>
                </c:pt>
                <c:pt idx="20">
                  <c:v>81.874326738497572</c:v>
                </c:pt>
                <c:pt idx="21">
                  <c:v>83.624819258088607</c:v>
                </c:pt>
                <c:pt idx="22">
                  <c:v>86.483507409656056</c:v>
                </c:pt>
                <c:pt idx="23">
                  <c:v>89.045624699640967</c:v>
                </c:pt>
                <c:pt idx="24">
                  <c:v>92.361249442057073</c:v>
                </c:pt>
                <c:pt idx="25">
                  <c:v>92.011199382803454</c:v>
                </c:pt>
                <c:pt idx="26">
                  <c:v>90.23850939850395</c:v>
                </c:pt>
                <c:pt idx="27">
                  <c:v>90.338030440245888</c:v>
                </c:pt>
                <c:pt idx="28">
                  <c:v>88.93757618885823</c:v>
                </c:pt>
                <c:pt idx="29">
                  <c:v>87.78715808702718</c:v>
                </c:pt>
                <c:pt idx="30">
                  <c:v>85.319778085146382</c:v>
                </c:pt>
                <c:pt idx="31">
                  <c:v>84.240334599360509</c:v>
                </c:pt>
                <c:pt idx="32">
                  <c:v>83.46131486851597</c:v>
                </c:pt>
                <c:pt idx="33">
                  <c:v>84.391188873300962</c:v>
                </c:pt>
                <c:pt idx="34">
                  <c:v>86.824472182625513</c:v>
                </c:pt>
                <c:pt idx="35">
                  <c:v>88.764985843024817</c:v>
                </c:pt>
                <c:pt idx="36">
                  <c:v>92.255671610187079</c:v>
                </c:pt>
                <c:pt idx="37">
                  <c:v>90.964978189754291</c:v>
                </c:pt>
                <c:pt idx="38">
                  <c:v>89.566429867013213</c:v>
                </c:pt>
                <c:pt idx="39">
                  <c:v>89.200966678805628</c:v>
                </c:pt>
                <c:pt idx="40">
                  <c:v>88.693341930322575</c:v>
                </c:pt>
                <c:pt idx="41">
                  <c:v>86.148996505049311</c:v>
                </c:pt>
                <c:pt idx="42">
                  <c:v>83.936092361647979</c:v>
                </c:pt>
                <c:pt idx="43">
                  <c:v>83.583281328324631</c:v>
                </c:pt>
                <c:pt idx="44">
                  <c:v>83.187272476628763</c:v>
                </c:pt>
                <c:pt idx="45">
                  <c:v>85.331472941420515</c:v>
                </c:pt>
                <c:pt idx="46">
                  <c:v>87.185496732260304</c:v>
                </c:pt>
                <c:pt idx="47">
                  <c:v>88.883815493027001</c:v>
                </c:pt>
                <c:pt idx="48">
                  <c:v>92.766181317321411</c:v>
                </c:pt>
                <c:pt idx="49">
                  <c:v>92.49386213502811</c:v>
                </c:pt>
                <c:pt idx="50">
                  <c:v>92.016195501300828</c:v>
                </c:pt>
                <c:pt idx="51">
                  <c:v>92.383263783080977</c:v>
                </c:pt>
                <c:pt idx="52">
                  <c:v>90.252412537536969</c:v>
                </c:pt>
                <c:pt idx="53">
                  <c:v>88.196161336888906</c:v>
                </c:pt>
                <c:pt idx="54">
                  <c:v>85.738141224442273</c:v>
                </c:pt>
                <c:pt idx="55">
                  <c:v>84.494965510494936</c:v>
                </c:pt>
                <c:pt idx="56">
                  <c:v>86.433724322844213</c:v>
                </c:pt>
                <c:pt idx="57">
                  <c:v>87.757654035919302</c:v>
                </c:pt>
                <c:pt idx="58">
                  <c:v>88.508809490471151</c:v>
                </c:pt>
                <c:pt idx="59">
                  <c:v>91.478696884681554</c:v>
                </c:pt>
                <c:pt idx="60">
                  <c:v>93.71313453351641</c:v>
                </c:pt>
                <c:pt idx="61">
                  <c:v>94.770744015085995</c:v>
                </c:pt>
                <c:pt idx="62">
                  <c:v>93.755238787545878</c:v>
                </c:pt>
                <c:pt idx="63">
                  <c:v>94.050342578378704</c:v>
                </c:pt>
                <c:pt idx="64">
                  <c:v>91.827559388375789</c:v>
                </c:pt>
                <c:pt idx="65">
                  <c:v>90.033703876672192</c:v>
                </c:pt>
                <c:pt idx="66">
                  <c:v>87.611893659858566</c:v>
                </c:pt>
                <c:pt idx="67">
                  <c:v>86.865328362214157</c:v>
                </c:pt>
                <c:pt idx="68">
                  <c:v>87.45064515332929</c:v>
                </c:pt>
                <c:pt idx="69">
                  <c:v>88.328320488931013</c:v>
                </c:pt>
                <c:pt idx="70">
                  <c:v>91.788584380411777</c:v>
                </c:pt>
                <c:pt idx="71">
                  <c:v>95.144964318520138</c:v>
                </c:pt>
                <c:pt idx="72">
                  <c:v>97.094563237127929</c:v>
                </c:pt>
                <c:pt idx="73">
                  <c:v>96.670745053599063</c:v>
                </c:pt>
                <c:pt idx="74">
                  <c:v>94.285925804312754</c:v>
                </c:pt>
                <c:pt idx="75">
                  <c:v>94.378235326310914</c:v>
                </c:pt>
                <c:pt idx="76">
                  <c:v>93.254772634651587</c:v>
                </c:pt>
                <c:pt idx="77">
                  <c:v>92.993039707575136</c:v>
                </c:pt>
                <c:pt idx="78">
                  <c:v>89.873233471373098</c:v>
                </c:pt>
                <c:pt idx="79">
                  <c:v>89.701709218057971</c:v>
                </c:pt>
                <c:pt idx="80">
                  <c:v>90.599857933781053</c:v>
                </c:pt>
                <c:pt idx="81">
                  <c:v>90.969199995414485</c:v>
                </c:pt>
                <c:pt idx="82">
                  <c:v>94.808011137877685</c:v>
                </c:pt>
                <c:pt idx="83">
                  <c:v>97.011502480891764</c:v>
                </c:pt>
                <c:pt idx="84">
                  <c:v>99.662069215523346</c:v>
                </c:pt>
                <c:pt idx="85">
                  <c:v>99.766549087059289</c:v>
                </c:pt>
                <c:pt idx="86">
                  <c:v>97.810168895588674</c:v>
                </c:pt>
                <c:pt idx="87">
                  <c:v>97.573261892923924</c:v>
                </c:pt>
                <c:pt idx="88">
                  <c:v>97.381579658389185</c:v>
                </c:pt>
                <c:pt idx="89">
                  <c:v>95.95167927445334</c:v>
                </c:pt>
                <c:pt idx="90">
                  <c:v>92.091814379769232</c:v>
                </c:pt>
                <c:pt idx="91">
                  <c:v>91.996754154896806</c:v>
                </c:pt>
                <c:pt idx="92">
                  <c:v>91.904727224648923</c:v>
                </c:pt>
                <c:pt idx="93">
                  <c:v>93.985313896280744</c:v>
                </c:pt>
                <c:pt idx="94">
                  <c:v>97.871206264291359</c:v>
                </c:pt>
                <c:pt idx="95">
                  <c:v>100.5598551409177</c:v>
                </c:pt>
                <c:pt idx="96">
                  <c:v>103.59017742804814</c:v>
                </c:pt>
                <c:pt idx="97">
                  <c:v>102.93168280573221</c:v>
                </c:pt>
                <c:pt idx="98">
                  <c:v>102.24472377335455</c:v>
                </c:pt>
                <c:pt idx="99">
                  <c:v>102.4847350952973</c:v>
                </c:pt>
                <c:pt idx="100">
                  <c:v>102.06205506547884</c:v>
                </c:pt>
                <c:pt idx="101">
                  <c:v>99.174166950815504</c:v>
                </c:pt>
                <c:pt idx="102">
                  <c:v>97.754077212487744</c:v>
                </c:pt>
                <c:pt idx="103">
                  <c:v>97.459600273940481</c:v>
                </c:pt>
                <c:pt idx="104">
                  <c:v>97.340012559627056</c:v>
                </c:pt>
                <c:pt idx="105">
                  <c:v>100.09656022889661</c:v>
                </c:pt>
                <c:pt idx="106">
                  <c:v>102.00712377609985</c:v>
                </c:pt>
                <c:pt idx="107">
                  <c:v>104.84849922652703</c:v>
                </c:pt>
                <c:pt idx="108">
                  <c:v>108.52248443508918</c:v>
                </c:pt>
                <c:pt idx="109">
                  <c:v>107.16777004406622</c:v>
                </c:pt>
                <c:pt idx="110">
                  <c:v>105.01600666065396</c:v>
                </c:pt>
                <c:pt idx="111">
                  <c:v>108.64841144298633</c:v>
                </c:pt>
                <c:pt idx="112">
                  <c:v>106.41917247804679</c:v>
                </c:pt>
                <c:pt idx="113">
                  <c:v>105.44349610198574</c:v>
                </c:pt>
                <c:pt idx="114">
                  <c:v>103.04964284048462</c:v>
                </c:pt>
                <c:pt idx="115">
                  <c:v>102.31287709591514</c:v>
                </c:pt>
                <c:pt idx="116">
                  <c:v>103.05086880211523</c:v>
                </c:pt>
                <c:pt idx="117">
                  <c:v>103.73749368822034</c:v>
                </c:pt>
                <c:pt idx="118">
                  <c:v>105.71242902592499</c:v>
                </c:pt>
                <c:pt idx="119">
                  <c:v>110.20466000594315</c:v>
                </c:pt>
                <c:pt idx="120">
                  <c:v>113.05958355839311</c:v>
                </c:pt>
                <c:pt idx="121">
                  <c:v>110.63978102377149</c:v>
                </c:pt>
                <c:pt idx="122">
                  <c:v>109.80626524988143</c:v>
                </c:pt>
                <c:pt idx="123">
                  <c:v>111.96782365628815</c:v>
                </c:pt>
                <c:pt idx="124">
                  <c:v>109.48591526321725</c:v>
                </c:pt>
                <c:pt idx="125">
                  <c:v>107.91927332591871</c:v>
                </c:pt>
                <c:pt idx="126">
                  <c:v>105.51612582893611</c:v>
                </c:pt>
                <c:pt idx="127">
                  <c:v>103.51602518028622</c:v>
                </c:pt>
                <c:pt idx="128">
                  <c:v>104.50702743595507</c:v>
                </c:pt>
                <c:pt idx="129">
                  <c:v>106.31336660183858</c:v>
                </c:pt>
                <c:pt idx="130">
                  <c:v>108.72084670544632</c:v>
                </c:pt>
                <c:pt idx="131">
                  <c:v>112.93428874041832</c:v>
                </c:pt>
                <c:pt idx="132">
                  <c:v>116.62707054858315</c:v>
                </c:pt>
                <c:pt idx="133">
                  <c:v>115.3628477666075</c:v>
                </c:pt>
                <c:pt idx="134">
                  <c:v>114.36195669909982</c:v>
                </c:pt>
                <c:pt idx="135">
                  <c:v>115.68791851285106</c:v>
                </c:pt>
                <c:pt idx="136">
                  <c:v>113.41998965503043</c:v>
                </c:pt>
                <c:pt idx="137">
                  <c:v>113.66233588691318</c:v>
                </c:pt>
                <c:pt idx="138">
                  <c:v>111.31584037717619</c:v>
                </c:pt>
                <c:pt idx="139">
                  <c:v>109.1321515710403</c:v>
                </c:pt>
                <c:pt idx="140">
                  <c:v>110.85809450656896</c:v>
                </c:pt>
                <c:pt idx="141">
                  <c:v>111.45194829296516</c:v>
                </c:pt>
                <c:pt idx="142">
                  <c:v>113.98861875848986</c:v>
                </c:pt>
                <c:pt idx="143">
                  <c:v>116.33650300056938</c:v>
                </c:pt>
                <c:pt idx="144">
                  <c:v>120.40555114768384</c:v>
                </c:pt>
                <c:pt idx="145">
                  <c:v>121.09607541178401</c:v>
                </c:pt>
                <c:pt idx="146">
                  <c:v>121.88889962215303</c:v>
                </c:pt>
                <c:pt idx="147">
                  <c:v>122.64098236055671</c:v>
                </c:pt>
                <c:pt idx="148">
                  <c:v>121.52727320474862</c:v>
                </c:pt>
                <c:pt idx="149">
                  <c:v>120.23270151637279</c:v>
                </c:pt>
                <c:pt idx="150">
                  <c:v>114.83469361757513</c:v>
                </c:pt>
                <c:pt idx="151">
                  <c:v>114.16732915695344</c:v>
                </c:pt>
                <c:pt idx="152">
                  <c:v>113.43303820171246</c:v>
                </c:pt>
                <c:pt idx="153">
                  <c:v>114.62071116572295</c:v>
                </c:pt>
                <c:pt idx="154">
                  <c:v>119.24103076282336</c:v>
                </c:pt>
                <c:pt idx="155">
                  <c:v>121.89988397201012</c:v>
                </c:pt>
                <c:pt idx="156">
                  <c:v>127.11107808899675</c:v>
                </c:pt>
                <c:pt idx="157">
                  <c:v>126.37244328577214</c:v>
                </c:pt>
                <c:pt idx="158">
                  <c:v>125.46818815946496</c:v>
                </c:pt>
                <c:pt idx="159">
                  <c:v>125.31456502442649</c:v>
                </c:pt>
                <c:pt idx="160">
                  <c:v>124.19438679434704</c:v>
                </c:pt>
                <c:pt idx="161">
                  <c:v>122.5594594238576</c:v>
                </c:pt>
                <c:pt idx="162">
                  <c:v>119.05931800504997</c:v>
                </c:pt>
                <c:pt idx="163">
                  <c:v>119.10570801397623</c:v>
                </c:pt>
                <c:pt idx="164">
                  <c:v>118.73406593635109</c:v>
                </c:pt>
                <c:pt idx="165">
                  <c:v>121.392230832225</c:v>
                </c:pt>
                <c:pt idx="166">
                  <c:v>124.69963634480609</c:v>
                </c:pt>
                <c:pt idx="167">
                  <c:v>126.03632414864694</c:v>
                </c:pt>
                <c:pt idx="168">
                  <c:v>131.65735230911082</c:v>
                </c:pt>
                <c:pt idx="169">
                  <c:v>129.56548130833119</c:v>
                </c:pt>
                <c:pt idx="170">
                  <c:v>128.18847886955061</c:v>
                </c:pt>
                <c:pt idx="171">
                  <c:v>129.31344925941659</c:v>
                </c:pt>
                <c:pt idx="172">
                  <c:v>129.18963164420336</c:v>
                </c:pt>
                <c:pt idx="173">
                  <c:v>125.89767940407438</c:v>
                </c:pt>
                <c:pt idx="174">
                  <c:v>125.06671583338348</c:v>
                </c:pt>
                <c:pt idx="175">
                  <c:v>124.73156599793177</c:v>
                </c:pt>
                <c:pt idx="176">
                  <c:v>124.45701809729323</c:v>
                </c:pt>
                <c:pt idx="177">
                  <c:v>125.95875976722579</c:v>
                </c:pt>
                <c:pt idx="178">
                  <c:v>128.57586118236796</c:v>
                </c:pt>
                <c:pt idx="179">
                  <c:v>131.09746602087705</c:v>
                </c:pt>
                <c:pt idx="180">
                  <c:v>137.54339580148769</c:v>
                </c:pt>
                <c:pt idx="181">
                  <c:v>135.23732677441828</c:v>
                </c:pt>
                <c:pt idx="182">
                  <c:v>132.82490231820816</c:v>
                </c:pt>
                <c:pt idx="183">
                  <c:v>136.14493537488005</c:v>
                </c:pt>
                <c:pt idx="184">
                  <c:v>135.28145115278915</c:v>
                </c:pt>
                <c:pt idx="185">
                  <c:v>132.58970976366908</c:v>
                </c:pt>
                <c:pt idx="186">
                  <c:v>130.29730027776569</c:v>
                </c:pt>
                <c:pt idx="187">
                  <c:v>129.01019484617456</c:v>
                </c:pt>
                <c:pt idx="188">
                  <c:v>129.85822520003126</c:v>
                </c:pt>
                <c:pt idx="189">
                  <c:v>129.99002261541779</c:v>
                </c:pt>
                <c:pt idx="190">
                  <c:v>132.41206832803189</c:v>
                </c:pt>
                <c:pt idx="191">
                  <c:v>137.01128068489103</c:v>
                </c:pt>
                <c:pt idx="192">
                  <c:v>142.83032029226689</c:v>
                </c:pt>
                <c:pt idx="193">
                  <c:v>138.91135533338618</c:v>
                </c:pt>
                <c:pt idx="194">
                  <c:v>138.49984662818594</c:v>
                </c:pt>
                <c:pt idx="195">
                  <c:v>140.63371269662272</c:v>
                </c:pt>
                <c:pt idx="196">
                  <c:v>136.89388171946263</c:v>
                </c:pt>
                <c:pt idx="197">
                  <c:v>137.81390966451721</c:v>
                </c:pt>
                <c:pt idx="198">
                  <c:v>134.41828514486582</c:v>
                </c:pt>
                <c:pt idx="199">
                  <c:v>132.93476320909937</c:v>
                </c:pt>
                <c:pt idx="200">
                  <c:v>132.73260951967748</c:v>
                </c:pt>
                <c:pt idx="201">
                  <c:v>134.891877620305</c:v>
                </c:pt>
                <c:pt idx="202">
                  <c:v>138.43170147931255</c:v>
                </c:pt>
                <c:pt idx="203">
                  <c:v>142.23213597979654</c:v>
                </c:pt>
                <c:pt idx="204">
                  <c:v>147.61436424118298</c:v>
                </c:pt>
                <c:pt idx="205">
                  <c:v>146.96110456081112</c:v>
                </c:pt>
                <c:pt idx="206">
                  <c:v>146.21426480222857</c:v>
                </c:pt>
                <c:pt idx="207">
                  <c:v>147.64454660100515</c:v>
                </c:pt>
                <c:pt idx="208">
                  <c:v>145.48277525250438</c:v>
                </c:pt>
                <c:pt idx="209">
                  <c:v>146.49557105189388</c:v>
                </c:pt>
                <c:pt idx="210">
                  <c:v>138.71244327656049</c:v>
                </c:pt>
                <c:pt idx="211">
                  <c:v>141.04577068084683</c:v>
                </c:pt>
                <c:pt idx="212">
                  <c:v>143.11502230553907</c:v>
                </c:pt>
                <c:pt idx="213">
                  <c:v>140.80705155209594</c:v>
                </c:pt>
                <c:pt idx="214">
                  <c:v>146.44375898773069</c:v>
                </c:pt>
                <c:pt idx="215">
                  <c:v>153.79634812529534</c:v>
                </c:pt>
                <c:pt idx="216">
                  <c:v>158.53949932730086</c:v>
                </c:pt>
                <c:pt idx="217">
                  <c:v>157.60066380038484</c:v>
                </c:pt>
                <c:pt idx="218">
                  <c:v>154.24464318267198</c:v>
                </c:pt>
                <c:pt idx="219">
                  <c:v>154.76579716933503</c:v>
                </c:pt>
                <c:pt idx="220">
                  <c:v>155.34946477437362</c:v>
                </c:pt>
                <c:pt idx="221">
                  <c:v>156.27061722572512</c:v>
                </c:pt>
                <c:pt idx="222">
                  <c:v>150.70199507466813</c:v>
                </c:pt>
                <c:pt idx="223">
                  <c:v>148.14517139580758</c:v>
                </c:pt>
                <c:pt idx="224">
                  <c:v>149.35200458766928</c:v>
                </c:pt>
                <c:pt idx="225">
                  <c:v>152.91934426147938</c:v>
                </c:pt>
                <c:pt idx="226">
                  <c:v>156.84042588836223</c:v>
                </c:pt>
                <c:pt idx="227">
                  <c:v>160.00758972073831</c:v>
                </c:pt>
                <c:pt idx="228">
                  <c:v>164.4253133171494</c:v>
                </c:pt>
                <c:pt idx="229">
                  <c:v>162.54417501282842</c:v>
                </c:pt>
                <c:pt idx="230">
                  <c:v>163.07831472250319</c:v>
                </c:pt>
                <c:pt idx="231">
                  <c:v>163.55390613463592</c:v>
                </c:pt>
                <c:pt idx="232">
                  <c:v>162.32788467492554</c:v>
                </c:pt>
                <c:pt idx="233">
                  <c:v>161.69684386893425</c:v>
                </c:pt>
                <c:pt idx="234">
                  <c:v>157.56585854664135</c:v>
                </c:pt>
                <c:pt idx="235">
                  <c:v>156.98275231781744</c:v>
                </c:pt>
                <c:pt idx="236">
                  <c:v>155.36786893637179</c:v>
                </c:pt>
                <c:pt idx="237">
                  <c:v>153.87643878286903</c:v>
                </c:pt>
                <c:pt idx="238">
                  <c:v>160.03093760063589</c:v>
                </c:pt>
                <c:pt idx="239">
                  <c:v>160.39670091899382</c:v>
                </c:pt>
                <c:pt idx="240">
                  <c:v>166.15657365846303</c:v>
                </c:pt>
                <c:pt idx="241">
                  <c:v>167.57273342516419</c:v>
                </c:pt>
                <c:pt idx="242">
                  <c:v>162.9901869356668</c:v>
                </c:pt>
                <c:pt idx="243">
                  <c:v>166.17705898330772</c:v>
                </c:pt>
                <c:pt idx="244">
                  <c:v>164.53570938145998</c:v>
                </c:pt>
                <c:pt idx="245">
                  <c:v>160.8586809619072</c:v>
                </c:pt>
                <c:pt idx="246">
                  <c:v>156.93942987315373</c:v>
                </c:pt>
                <c:pt idx="247">
                  <c:v>155.18813368881328</c:v>
                </c:pt>
                <c:pt idx="248">
                  <c:v>154.80637904112194</c:v>
                </c:pt>
                <c:pt idx="249">
                  <c:v>157.33656462548572</c:v>
                </c:pt>
                <c:pt idx="250">
                  <c:v>157.26723755832751</c:v>
                </c:pt>
                <c:pt idx="251">
                  <c:v>160.97024556065091</c:v>
                </c:pt>
                <c:pt idx="252">
                  <c:v>168.23711370784832</c:v>
                </c:pt>
                <c:pt idx="253">
                  <c:v>165.30695941836848</c:v>
                </c:pt>
                <c:pt idx="254">
                  <c:v>163.60168630905363</c:v>
                </c:pt>
                <c:pt idx="255">
                  <c:v>164.30368681115706</c:v>
                </c:pt>
                <c:pt idx="256">
                  <c:v>163.22218578324487</c:v>
                </c:pt>
                <c:pt idx="257">
                  <c:v>161.51951426620178</c:v>
                </c:pt>
                <c:pt idx="258">
                  <c:v>158.76738166409416</c:v>
                </c:pt>
                <c:pt idx="259">
                  <c:v>155.9825710274898</c:v>
                </c:pt>
                <c:pt idx="260">
                  <c:v>156.31708493666281</c:v>
                </c:pt>
                <c:pt idx="261">
                  <c:v>158.48648484776533</c:v>
                </c:pt>
                <c:pt idx="262">
                  <c:v>159.57427972489631</c:v>
                </c:pt>
                <c:pt idx="263">
                  <c:v>165.60742909716973</c:v>
                </c:pt>
                <c:pt idx="264">
                  <c:v>170.22291712535798</c:v>
                </c:pt>
                <c:pt idx="265">
                  <c:v>168.83311778798426</c:v>
                </c:pt>
                <c:pt idx="266">
                  <c:v>167.43680295925066</c:v>
                </c:pt>
                <c:pt idx="267">
                  <c:v>169.19992144335154</c:v>
                </c:pt>
                <c:pt idx="268">
                  <c:v>166.83264881102673</c:v>
                </c:pt>
                <c:pt idx="269">
                  <c:v>167.15047173472826</c:v>
                </c:pt>
                <c:pt idx="270">
                  <c:v>162.72385968317707</c:v>
                </c:pt>
                <c:pt idx="271">
                  <c:v>159.61284776362808</c:v>
                </c:pt>
                <c:pt idx="272">
                  <c:v>159.60011260677271</c:v>
                </c:pt>
                <c:pt idx="273">
                  <c:v>156.90352119389843</c:v>
                </c:pt>
                <c:pt idx="274">
                  <c:v>160.1645370136298</c:v>
                </c:pt>
                <c:pt idx="275">
                  <c:v>166.26263048791529</c:v>
                </c:pt>
                <c:pt idx="276">
                  <c:v>173.49018630938318</c:v>
                </c:pt>
                <c:pt idx="277">
                  <c:v>171.69469522654865</c:v>
                </c:pt>
                <c:pt idx="278">
                  <c:v>167.98463672313528</c:v>
                </c:pt>
                <c:pt idx="279">
                  <c:v>169.28593745851836</c:v>
                </c:pt>
                <c:pt idx="280">
                  <c:v>165.57324947574517</c:v>
                </c:pt>
                <c:pt idx="281">
                  <c:v>165.24028683340211</c:v>
                </c:pt>
                <c:pt idx="282">
                  <c:v>160.80800307215452</c:v>
                </c:pt>
                <c:pt idx="283">
                  <c:v>159.85190073377606</c:v>
                </c:pt>
                <c:pt idx="284">
                  <c:v>159.19658984793327</c:v>
                </c:pt>
                <c:pt idx="285">
                  <c:v>158.02088253815387</c:v>
                </c:pt>
                <c:pt idx="286">
                  <c:v>162.44837495434408</c:v>
                </c:pt>
                <c:pt idx="287">
                  <c:v>166.34736972691189</c:v>
                </c:pt>
                <c:pt idx="288">
                  <c:v>168.14616566142161</c:v>
                </c:pt>
                <c:pt idx="289">
                  <c:v>167.5949622581598</c:v>
                </c:pt>
                <c:pt idx="290">
                  <c:v>165.68483129749598</c:v>
                </c:pt>
                <c:pt idx="291">
                  <c:v>167.3920942738072</c:v>
                </c:pt>
                <c:pt idx="292">
                  <c:v>165.34518328885085</c:v>
                </c:pt>
                <c:pt idx="293">
                  <c:v>163.57958433693548</c:v>
                </c:pt>
                <c:pt idx="294">
                  <c:v>156.67319365402983</c:v>
                </c:pt>
                <c:pt idx="295">
                  <c:v>156.96450138894201</c:v>
                </c:pt>
                <c:pt idx="296">
                  <c:v>157.72750209017389</c:v>
                </c:pt>
                <c:pt idx="297">
                  <c:v>159.55053221720689</c:v>
                </c:pt>
                <c:pt idx="298">
                  <c:v>159.05179112990638</c:v>
                </c:pt>
                <c:pt idx="299">
                  <c:v>159.02513687068378</c:v>
                </c:pt>
                <c:pt idx="300">
                  <c:v>167.34203312512267</c:v>
                </c:pt>
                <c:pt idx="301">
                  <c:v>171.79159378921332</c:v>
                </c:pt>
                <c:pt idx="302">
                  <c:v>170.75794000093316</c:v>
                </c:pt>
                <c:pt idx="303">
                  <c:v>169.61234823709628</c:v>
                </c:pt>
                <c:pt idx="304">
                  <c:v>167.09719430788925</c:v>
                </c:pt>
                <c:pt idx="305">
                  <c:v>164.14390723490135</c:v>
                </c:pt>
                <c:pt idx="306">
                  <c:v>160.4220894545316</c:v>
                </c:pt>
                <c:pt idx="307">
                  <c:v>158.33290968632662</c:v>
                </c:pt>
                <c:pt idx="308">
                  <c:v>160.75483038859323</c:v>
                </c:pt>
                <c:pt idx="309">
                  <c:v>160.87343201809364</c:v>
                </c:pt>
                <c:pt idx="310">
                  <c:v>165.94772268362814</c:v>
                </c:pt>
                <c:pt idx="311">
                  <c:v>166.53160396220289</c:v>
                </c:pt>
                <c:pt idx="312">
                  <c:v>172.62190498475763</c:v>
                </c:pt>
                <c:pt idx="313">
                  <c:v>169.14109905379189</c:v>
                </c:pt>
                <c:pt idx="314">
                  <c:v>167.57554297541674</c:v>
                </c:pt>
                <c:pt idx="315">
                  <c:v>168.38341020867668</c:v>
                </c:pt>
                <c:pt idx="316">
                  <c:v>166.70523780012962</c:v>
                </c:pt>
                <c:pt idx="317">
                  <c:v>158.59478146504495</c:v>
                </c:pt>
                <c:pt idx="318">
                  <c:v>160.23533029651176</c:v>
                </c:pt>
                <c:pt idx="319">
                  <c:v>160.8038080580491</c:v>
                </c:pt>
                <c:pt idx="320">
                  <c:v>160.89423156871962</c:v>
                </c:pt>
                <c:pt idx="321">
                  <c:v>161.04513013843783</c:v>
                </c:pt>
                <c:pt idx="322">
                  <c:v>161.84674581523012</c:v>
                </c:pt>
                <c:pt idx="323">
                  <c:v>168.67452270996154</c:v>
                </c:pt>
                <c:pt idx="324">
                  <c:v>173.34405102946715</c:v>
                </c:pt>
                <c:pt idx="325">
                  <c:v>166.76043816272113</c:v>
                </c:pt>
                <c:pt idx="326">
                  <c:v>163.92071124092934</c:v>
                </c:pt>
                <c:pt idx="327">
                  <c:v>167.83716687462854</c:v>
                </c:pt>
                <c:pt idx="328">
                  <c:v>161.88686089028252</c:v>
                </c:pt>
                <c:pt idx="329">
                  <c:v>158.749539082501</c:v>
                </c:pt>
                <c:pt idx="330">
                  <c:v>156.04513088674963</c:v>
                </c:pt>
                <c:pt idx="331">
                  <c:v>151.63083608307417</c:v>
                </c:pt>
                <c:pt idx="332">
                  <c:v>155.34983978876656</c:v>
                </c:pt>
                <c:pt idx="333">
                  <c:v>154.24569073548983</c:v>
                </c:pt>
                <c:pt idx="334">
                  <c:v>155.96145563218079</c:v>
                </c:pt>
                <c:pt idx="335">
                  <c:v>160.8294436570587</c:v>
                </c:pt>
                <c:pt idx="336">
                  <c:v>163.93215272659128</c:v>
                </c:pt>
                <c:pt idx="337">
                  <c:v>160.90319882802748</c:v>
                </c:pt>
                <c:pt idx="338">
                  <c:v>160.3045834948629</c:v>
                </c:pt>
                <c:pt idx="339">
                  <c:v>157.54080696523189</c:v>
                </c:pt>
                <c:pt idx="340">
                  <c:v>156.98539899665082</c:v>
                </c:pt>
                <c:pt idx="341">
                  <c:v>155.86232818816256</c:v>
                </c:pt>
                <c:pt idx="342">
                  <c:v>152.25828300581705</c:v>
                </c:pt>
                <c:pt idx="343">
                  <c:v>150.75532975982364</c:v>
                </c:pt>
                <c:pt idx="344">
                  <c:v>150.79494680567655</c:v>
                </c:pt>
                <c:pt idx="345">
                  <c:v>148.52751213384303</c:v>
                </c:pt>
                <c:pt idx="346">
                  <c:v>152.3035849239524</c:v>
                </c:pt>
                <c:pt idx="347">
                  <c:v>156.83875603295462</c:v>
                </c:pt>
                <c:pt idx="348">
                  <c:v>163.19109227021815</c:v>
                </c:pt>
                <c:pt idx="349">
                  <c:v>162.12646777941995</c:v>
                </c:pt>
                <c:pt idx="350">
                  <c:v>159.57361489596738</c:v>
                </c:pt>
                <c:pt idx="351">
                  <c:v>157.34217096416646</c:v>
                </c:pt>
                <c:pt idx="352">
                  <c:v>156.20632089086811</c:v>
                </c:pt>
                <c:pt idx="353">
                  <c:v>154.74703561102865</c:v>
                </c:pt>
                <c:pt idx="354">
                  <c:v>150.2428707736247</c:v>
                </c:pt>
                <c:pt idx="355">
                  <c:v>151.50279918574182</c:v>
                </c:pt>
                <c:pt idx="356">
                  <c:v>149.13020546295948</c:v>
                </c:pt>
                <c:pt idx="357">
                  <c:v>147.9222593949803</c:v>
                </c:pt>
                <c:pt idx="358">
                  <c:v>153.92806324680896</c:v>
                </c:pt>
                <c:pt idx="359">
                  <c:v>157.81446883865871</c:v>
                </c:pt>
                <c:pt idx="360">
                  <c:v>161.94470672140508</c:v>
                </c:pt>
                <c:pt idx="361">
                  <c:v>160.50690995590952</c:v>
                </c:pt>
                <c:pt idx="362">
                  <c:v>159.11888852297653</c:v>
                </c:pt>
                <c:pt idx="363">
                  <c:v>156.22606749574206</c:v>
                </c:pt>
                <c:pt idx="364">
                  <c:v>157.95708787619316</c:v>
                </c:pt>
                <c:pt idx="365">
                  <c:v>154.43482994058397</c:v>
                </c:pt>
                <c:pt idx="366">
                  <c:v>150.56872728732961</c:v>
                </c:pt>
                <c:pt idx="367">
                  <c:v>151.86280669491828</c:v>
                </c:pt>
                <c:pt idx="368">
                  <c:v>148.2229068799551</c:v>
                </c:pt>
                <c:pt idx="369">
                  <c:v>149.37516853377102</c:v>
                </c:pt>
                <c:pt idx="370">
                  <c:v>155.6254726171185</c:v>
                </c:pt>
                <c:pt idx="371">
                  <c:v>153.50805373009649</c:v>
                </c:pt>
                <c:pt idx="372">
                  <c:v>160.84929970696277</c:v>
                </c:pt>
                <c:pt idx="373">
                  <c:v>162.15319027621686</c:v>
                </c:pt>
                <c:pt idx="374">
                  <c:v>155.55739946457535</c:v>
                </c:pt>
                <c:pt idx="375">
                  <c:v>159.44547080450985</c:v>
                </c:pt>
                <c:pt idx="376">
                  <c:v>158.27244823861574</c:v>
                </c:pt>
                <c:pt idx="377">
                  <c:v>154.54581322057692</c:v>
                </c:pt>
                <c:pt idx="378">
                  <c:v>150.63547582084831</c:v>
                </c:pt>
                <c:pt idx="379">
                  <c:v>151.11762580769511</c:v>
                </c:pt>
                <c:pt idx="380">
                  <c:v>149.99014225449827</c:v>
                </c:pt>
                <c:pt idx="381">
                  <c:v>150.89283964007748</c:v>
                </c:pt>
                <c:pt idx="382">
                  <c:v>151.1262403204814</c:v>
                </c:pt>
                <c:pt idx="383">
                  <c:v>154.5746901461979</c:v>
                </c:pt>
                <c:pt idx="384">
                  <c:v>163.76965067468396</c:v>
                </c:pt>
                <c:pt idx="385">
                  <c:v>160.37965742445792</c:v>
                </c:pt>
                <c:pt idx="386">
                  <c:v>159.61448040890906</c:v>
                </c:pt>
                <c:pt idx="387">
                  <c:v>159.49614785877691</c:v>
                </c:pt>
                <c:pt idx="388">
                  <c:v>158.14777926920274</c:v>
                </c:pt>
                <c:pt idx="389">
                  <c:v>156.72749982080387</c:v>
                </c:pt>
                <c:pt idx="390">
                  <c:v>154.30854923013206</c:v>
                </c:pt>
                <c:pt idx="391">
                  <c:v>153.93121406368226</c:v>
                </c:pt>
                <c:pt idx="392">
                  <c:v>154.29950055993945</c:v>
                </c:pt>
                <c:pt idx="393">
                  <c:v>153.04011366499563</c:v>
                </c:pt>
                <c:pt idx="394">
                  <c:v>158.28632756291611</c:v>
                </c:pt>
                <c:pt idx="395">
                  <c:v>165.98778491239256</c:v>
                </c:pt>
                <c:pt idx="396">
                  <c:v>170.27904246346051</c:v>
                </c:pt>
                <c:pt idx="397">
                  <c:v>165.80515263403737</c:v>
                </c:pt>
                <c:pt idx="398">
                  <c:v>162.0042431374028</c:v>
                </c:pt>
                <c:pt idx="399">
                  <c:v>163.62166113037017</c:v>
                </c:pt>
                <c:pt idx="400">
                  <c:v>160.41863194001624</c:v>
                </c:pt>
                <c:pt idx="401">
                  <c:v>160.88642351508781</c:v>
                </c:pt>
                <c:pt idx="402">
                  <c:v>157.08764307120833</c:v>
                </c:pt>
                <c:pt idx="403">
                  <c:v>155.42282352713926</c:v>
                </c:pt>
                <c:pt idx="404">
                  <c:v>156.90211907964601</c:v>
                </c:pt>
                <c:pt idx="405">
                  <c:v>155.34253833376968</c:v>
                </c:pt>
                <c:pt idx="406">
                  <c:v>160.25053696522801</c:v>
                </c:pt>
                <c:pt idx="407">
                  <c:v>165.76438425463931</c:v>
                </c:pt>
                <c:pt idx="408">
                  <c:v>167.87150622354903</c:v>
                </c:pt>
                <c:pt idx="409">
                  <c:v>167.39777975894359</c:v>
                </c:pt>
                <c:pt idx="410">
                  <c:v>164.079371446149</c:v>
                </c:pt>
                <c:pt idx="411">
                  <c:v>164.10798216677404</c:v>
                </c:pt>
                <c:pt idx="412">
                  <c:v>162.5338030961926</c:v>
                </c:pt>
                <c:pt idx="413">
                  <c:v>161.30907044501171</c:v>
                </c:pt>
                <c:pt idx="414">
                  <c:v>157.57962246388593</c:v>
                </c:pt>
                <c:pt idx="415">
                  <c:v>156.99224384284747</c:v>
                </c:pt>
                <c:pt idx="416">
                  <c:v>156.2552529087028</c:v>
                </c:pt>
                <c:pt idx="417">
                  <c:v>153.15062099788852</c:v>
                </c:pt>
                <c:pt idx="418">
                  <c:v>160.53991625012208</c:v>
                </c:pt>
                <c:pt idx="419">
                  <c:v>167.53366756591882</c:v>
                </c:pt>
                <c:pt idx="420">
                  <c:v>170.70739798565052</c:v>
                </c:pt>
                <c:pt idx="421">
                  <c:v>168.18149705761488</c:v>
                </c:pt>
                <c:pt idx="422">
                  <c:v>164.43728290006516</c:v>
                </c:pt>
                <c:pt idx="423">
                  <c:v>162.73312882934334</c:v>
                </c:pt>
                <c:pt idx="424">
                  <c:v>160.2116456341229</c:v>
                </c:pt>
                <c:pt idx="425">
                  <c:v>160.08121294579618</c:v>
                </c:pt>
                <c:pt idx="426">
                  <c:v>154.84938440125077</c:v>
                </c:pt>
                <c:pt idx="427">
                  <c:v>155.70496306113938</c:v>
                </c:pt>
                <c:pt idx="428">
                  <c:v>154.73067359503094</c:v>
                </c:pt>
                <c:pt idx="429">
                  <c:v>152.57608897153006</c:v>
                </c:pt>
                <c:pt idx="430">
                  <c:v>159.2458731687779</c:v>
                </c:pt>
                <c:pt idx="431">
                  <c:v>163.81224308966051</c:v>
                </c:pt>
                <c:pt idx="432">
                  <c:v>167.14740167579856</c:v>
                </c:pt>
                <c:pt idx="433">
                  <c:v>162.63921466626036</c:v>
                </c:pt>
                <c:pt idx="434">
                  <c:v>157.83791446285099</c:v>
                </c:pt>
                <c:pt idx="435">
                  <c:v>159.41917152185258</c:v>
                </c:pt>
                <c:pt idx="436">
                  <c:v>158.12327377178201</c:v>
                </c:pt>
                <c:pt idx="437">
                  <c:v>153.80935415544968</c:v>
                </c:pt>
                <c:pt idx="438">
                  <c:v>151.08778184424304</c:v>
                </c:pt>
                <c:pt idx="439">
                  <c:v>151.14274890155409</c:v>
                </c:pt>
                <c:pt idx="440">
                  <c:v>149.51397210809282</c:v>
                </c:pt>
                <c:pt idx="441">
                  <c:v>148.33677413596121</c:v>
                </c:pt>
                <c:pt idx="442">
                  <c:v>152.09277641783618</c:v>
                </c:pt>
                <c:pt idx="443">
                  <c:v>155.67937065424096</c:v>
                </c:pt>
                <c:pt idx="444">
                  <c:v>160.10978234009224</c:v>
                </c:pt>
                <c:pt idx="445">
                  <c:v>155.5381436065932</c:v>
                </c:pt>
                <c:pt idx="446">
                  <c:v>153.54006504613798</c:v>
                </c:pt>
                <c:pt idx="447">
                  <c:v>153.30835286160578</c:v>
                </c:pt>
                <c:pt idx="448">
                  <c:v>153.66643530347787</c:v>
                </c:pt>
                <c:pt idx="449">
                  <c:v>151.09535886434313</c:v>
                </c:pt>
                <c:pt idx="450">
                  <c:v>148.04404981439404</c:v>
                </c:pt>
                <c:pt idx="451">
                  <c:v>145.64293556754876</c:v>
                </c:pt>
                <c:pt idx="452">
                  <c:v>145.63995830463153</c:v>
                </c:pt>
                <c:pt idx="453">
                  <c:v>145.78048899170346</c:v>
                </c:pt>
                <c:pt idx="454">
                  <c:v>146.94425069954715</c:v>
                </c:pt>
                <c:pt idx="455">
                  <c:v>151.76654987239803</c:v>
                </c:pt>
                <c:pt idx="456">
                  <c:v>156.13658458228051</c:v>
                </c:pt>
                <c:pt idx="457">
                  <c:v>154.1016020029013</c:v>
                </c:pt>
                <c:pt idx="458">
                  <c:v>150.46291215415076</c:v>
                </c:pt>
                <c:pt idx="459">
                  <c:v>152.96520907935152</c:v>
                </c:pt>
                <c:pt idx="460">
                  <c:v>148.44812342766269</c:v>
                </c:pt>
                <c:pt idx="461">
                  <c:v>146.27508518739495</c:v>
                </c:pt>
                <c:pt idx="462">
                  <c:v>143.61628630965487</c:v>
                </c:pt>
                <c:pt idx="463">
                  <c:v>141.86214153508914</c:v>
                </c:pt>
                <c:pt idx="464">
                  <c:v>142.89892092414019</c:v>
                </c:pt>
                <c:pt idx="465">
                  <c:v>143.27822624875014</c:v>
                </c:pt>
                <c:pt idx="466">
                  <c:v>146.11808259068471</c:v>
                </c:pt>
                <c:pt idx="467">
                  <c:v>152.77334591834008</c:v>
                </c:pt>
                <c:pt idx="468">
                  <c:v>156.12283996119555</c:v>
                </c:pt>
                <c:pt idx="469">
                  <c:v>151.84128741895182</c:v>
                </c:pt>
                <c:pt idx="470">
                  <c:v>149.14945125860697</c:v>
                </c:pt>
                <c:pt idx="471">
                  <c:v>149.95142316536641</c:v>
                </c:pt>
                <c:pt idx="472">
                  <c:v>146.36304766187783</c:v>
                </c:pt>
                <c:pt idx="473">
                  <c:v>147.74944962090927</c:v>
                </c:pt>
                <c:pt idx="474">
                  <c:v>145.08358734890601</c:v>
                </c:pt>
                <c:pt idx="475">
                  <c:v>141.45886169005053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C-421F-81C2-3729DD5F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92656"/>
        <c:axId val="394094624"/>
      </c:lineChart>
      <c:catAx>
        <c:axId val="3940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4624"/>
        <c:crosses val="autoZero"/>
        <c:auto val="1"/>
        <c:lblAlgn val="ctr"/>
        <c:lblOffset val="100"/>
        <c:noMultiLvlLbl val="0"/>
      </c:catAx>
      <c:valAx>
        <c:axId val="39409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476251</xdr:colOff>
      <xdr:row>1</xdr:row>
      <xdr:rowOff>10583</xdr:rowOff>
    </xdr:from>
    <xdr:to>
      <xdr:col>19</xdr:col>
      <xdr:colOff>264584</xdr:colOff>
      <xdr:row>13</xdr:row>
      <xdr:rowOff>72495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45AC5-5548-41A0-AEDF-CD1065F9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582085</xdr:colOff>
      <xdr:row>14</xdr:row>
      <xdr:rowOff>78318</xdr:rowOff>
    </xdr:from>
    <xdr:to>
      <xdr:col>14</xdr:col>
      <xdr:colOff>243418</xdr:colOff>
      <xdr:row>28</xdr:row>
      <xdr:rowOff>154518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5E072E-7680-4F64-B28B-C8DD0178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87841</xdr:colOff>
      <xdr:row>4</xdr:row>
      <xdr:rowOff>103187</xdr:rowOff>
    </xdr:from>
    <xdr:to>
      <xdr:col>17</xdr:col>
      <xdr:colOff>392641</xdr:colOff>
      <xdr:row>18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D735-4BF7-4DD2-B2CD-E3C6F81C6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158220</xdr:rowOff>
    </xdr:from>
    <xdr:to>
      <xdr:col>18</xdr:col>
      <xdr:colOff>151341</xdr:colOff>
      <xdr:row>19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BC675-4876-4306-8346-0736D6FD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455084</xdr:colOff>
      <xdr:row>4</xdr:row>
      <xdr:rowOff>158750</xdr:rowOff>
    </xdr:from>
    <xdr:to>
      <xdr:col>13</xdr:col>
      <xdr:colOff>455084</xdr:colOff>
      <xdr:row>19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00C853C-C937-4FF8-BC9B-926DD4B6A84D}"/>
            </a:ext>
          </a:extLst>
        </xdr:cNvPr>
        <xdr:cNvCxnSpPr/>
      </xdr:nvCxnSpPr>
      <xdr:spPr>
        <a:xfrm>
          <a:off x="11913659" y="920750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8466</xdr:colOff>
      <xdr:row>4</xdr:row>
      <xdr:rowOff>158220</xdr:rowOff>
    </xdr:from>
    <xdr:to>
      <xdr:col>18</xdr:col>
      <xdr:colOff>151341</xdr:colOff>
      <xdr:row>19</xdr:row>
      <xdr:rowOff>43920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2654A-A19C-4470-8B63-E88C9C69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455084</xdr:colOff>
      <xdr:row>4</xdr:row>
      <xdr:rowOff>158750</xdr:rowOff>
    </xdr:from>
    <xdr:to>
      <xdr:col>13</xdr:col>
      <xdr:colOff>455084</xdr:colOff>
      <xdr:row>19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64E32D-E86B-462B-A102-A057A8B1D8CF}"/>
            </a:ext>
          </a:extLst>
        </xdr:cNvPr>
        <xdr:cNvCxnSpPr/>
      </xdr:nvCxnSpPr>
      <xdr:spPr>
        <a:xfrm>
          <a:off x="11927417" y="920750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9</xdr:row>
      <xdr:rowOff>157162</xdr:rowOff>
    </xdr:from>
    <xdr:to>
      <xdr:col>31</xdr:col>
      <xdr:colOff>57150</xdr:colOff>
      <xdr:row>24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E5B37-E441-406A-A85A-F011C129E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31</xdr:col>
      <xdr:colOff>142875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35C69-056D-4911-B36E-AFE7E00E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in52" refreshedDate="44022.421068634256" createdVersion="6" refreshedVersion="6" minRefreshableVersion="3" recordCount="228">
  <cacheSource type="worksheet">
    <worksheetSource ref="B1:L229" sheet="Data Processing - Seasonality"/>
  </cacheSource>
  <cacheFields count="13">
    <cacheField name="year" numFmtId="0">
      <sharedItems containsSemiMixedTypes="0" containsString="0" containsNumber="1" containsInteger="1" minValue="1956" maxValue="1974" count="19"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</sharedItems>
    </cacheField>
    <cacheField name="H1_H2" numFmtId="0">
      <sharedItems count="2">
        <s v="H1"/>
        <s v="H2"/>
      </sharedItems>
    </cacheField>
    <cacheField name="Time Period" numFmtId="0">
      <sharedItems containsSemiMixedTypes="0" containsString="0" containsNumber="1" containsInteger="1" minValue="1" maxValue="228"/>
    </cacheField>
    <cacheField name="Monthly beer production" numFmtId="0">
      <sharedItems containsSemiMixedTypes="0" containsString="0" containsNumber="1" minValue="64.8" maxValue="197"/>
    </cacheField>
    <cacheField name="Level Estmate" numFmtId="0">
      <sharedItems containsSemiMixedTypes="0" containsString="0" containsNumber="1" minValue="84.207209222693351" maxValue="161.25011292337089"/>
    </cacheField>
    <cacheField name="Growth Estimate" numFmtId="0">
      <sharedItems containsNonDate="0" containsString="0" containsBlank="1"/>
    </cacheField>
    <cacheField name="Seasonality" numFmtId="0">
      <sharedItems containsNonDate="0" containsString="0" containsBlank="1"/>
    </cacheField>
    <cacheField name="Forecast Made for Last period" numFmtId="0">
      <sharedItems containsSemiMixedTypes="0" containsString="0" containsNumber="1" minValue="84.207209222693351" maxValue="157.57790324818987"/>
    </cacheField>
    <cacheField name="Error in Forecast" numFmtId="0">
      <sharedItems containsSemiMixedTypes="0" containsString="0" containsNumber="1" minValue="-47.486851950298146" maxValue="52.229898791868408"/>
    </cacheField>
    <cacheField name="Squared Error" numFmtId="0">
      <sharedItems containsSemiMixedTypes="0" containsString="0" containsNumber="1" minValue="1.9378963318952469E-3" maxValue="2727.962327808817"/>
    </cacheField>
    <cacheField name="Estimate from Regression" numFmtId="43">
      <sharedItems containsSemiMixedTypes="0" containsString="0" containsNumber="1" minValue="106.47300332963368" maxValue="129.24639395380788"/>
    </cacheField>
    <cacheField name="Detrended Production" numFmtId="0" formula="'Monthly beer production'/'Estimate from Regression'" databaseField="0"/>
    <cacheField name="Testing Detrending" numFmtId="0" formula="'Monthly beer production' /'Estimate from Regress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x v="0"/>
    <n v="1"/>
    <n v="93.2"/>
    <n v="112.67803347280341"/>
    <m/>
    <m/>
    <n v="114.84225941422599"/>
    <n v="-21.64225941422599"/>
    <n v="468.38739255265347"/>
    <n v="111.36532022620364"/>
  </r>
  <r>
    <x v="0"/>
    <x v="0"/>
    <n v="2"/>
    <n v="96"/>
    <n v="111.01023012552307"/>
    <m/>
    <m/>
    <n v="112.67803347280341"/>
    <n v="-16.678033472803406"/>
    <n v="278.15680051995088"/>
    <n v="111.84766132868236"/>
  </r>
  <r>
    <x v="0"/>
    <x v="0"/>
    <n v="3"/>
    <n v="95.2"/>
    <n v="109.42920711297076"/>
    <m/>
    <m/>
    <n v="111.01023012552307"/>
    <n v="-15.810230125523063"/>
    <n v="249.96337662199701"/>
    <n v="111.70984958511701"/>
  </r>
  <r>
    <x v="0"/>
    <x v="0"/>
    <n v="4"/>
    <n v="77.099999999999994"/>
    <n v="106.19628640167367"/>
    <m/>
    <m/>
    <n v="109.42920711297076"/>
    <n v="-32.329207112970764"/>
    <n v="1045.1776325533594"/>
    <n v="108.59185888695094"/>
  </r>
  <r>
    <x v="0"/>
    <x v="0"/>
    <n v="5"/>
    <n v="70.900000000000006"/>
    <n v="102.66665776150631"/>
    <m/>
    <m/>
    <n v="106.19628640167367"/>
    <n v="-35.296286401673669"/>
    <n v="1245.8278337489735"/>
    <n v="107.52381787431948"/>
  </r>
  <r>
    <x v="0"/>
    <x v="0"/>
    <n v="6"/>
    <n v="64.8"/>
    <n v="98.879991985355687"/>
    <m/>
    <m/>
    <n v="102.66665776150631"/>
    <n v="-37.866657761506318"/>
    <n v="1433.8837700270467"/>
    <n v="106.47300332963368"/>
  </r>
  <r>
    <x v="0"/>
    <x v="1"/>
    <n v="7"/>
    <n v="70.099999999999994"/>
    <n v="96.001992786820125"/>
    <m/>
    <m/>
    <n v="98.879991985355687"/>
    <n v="-28.779991985355693"/>
    <n v="828.28793867713796"/>
    <n v="107.38600613075413"/>
  </r>
  <r>
    <x v="0"/>
    <x v="1"/>
    <n v="8"/>
    <n v="77.3"/>
    <n v="94.131793508138117"/>
    <m/>
    <m/>
    <n v="96.001992786820125"/>
    <n v="-18.701992786820128"/>
    <n v="349.76453419827209"/>
    <n v="108.62631182284228"/>
  </r>
  <r>
    <x v="0"/>
    <x v="1"/>
    <n v="9"/>
    <n v="79.5"/>
    <n v="92.668614157324313"/>
    <m/>
    <m/>
    <n v="94.131793508138117"/>
    <n v="-14.631793508138117"/>
    <n v="214.08938126479273"/>
    <n v="109.005294117647"/>
  </r>
  <r>
    <x v="0"/>
    <x v="1"/>
    <n v="10"/>
    <n v="100.6"/>
    <n v="93.46175274159188"/>
    <m/>
    <m/>
    <n v="92.668614157324313"/>
    <n v="7.9313858426756809"/>
    <n v="62.906881385396218"/>
    <n v="112.64007885418312"/>
  </r>
  <r>
    <x v="0"/>
    <x v="1"/>
    <n v="11"/>
    <n v="100.7"/>
    <n v="94.185577467432694"/>
    <m/>
    <m/>
    <n v="93.46175274159188"/>
    <n v="7.2382472584081228"/>
    <n v="52.392223373852708"/>
    <n v="112.65730532212879"/>
  </r>
  <r>
    <x v="0"/>
    <x v="1"/>
    <n v="12"/>
    <n v="107.1"/>
    <n v="95.477019720689441"/>
    <m/>
    <m/>
    <n v="94.185577467432694"/>
    <n v="12.914422532567301"/>
    <n v="166.78230934968201"/>
    <n v="113.7597992706516"/>
  </r>
  <r>
    <x v="1"/>
    <x v="0"/>
    <n v="13"/>
    <n v="95.9"/>
    <n v="95.519317748620509"/>
    <m/>
    <m/>
    <n v="95.477019720689441"/>
    <n v="0.42298027931056481"/>
    <n v="0.17891231668564342"/>
    <n v="111.83043486073669"/>
  </r>
  <r>
    <x v="1"/>
    <x v="0"/>
    <n v="14"/>
    <n v="82.8"/>
    <n v="94.247385973758455"/>
    <m/>
    <m/>
    <n v="95.519317748620509"/>
    <n v="-12.719317748620512"/>
    <n v="161.78104399037275"/>
    <n v="109.57376755985408"/>
  </r>
  <r>
    <x v="1"/>
    <x v="0"/>
    <n v="15"/>
    <n v="83.3"/>
    <n v="93.152647376382603"/>
    <m/>
    <m/>
    <n v="94.247385973758455"/>
    <n v="-10.947385973758458"/>
    <n v="119.84525965844341"/>
    <n v="109.65989989958241"/>
  </r>
  <r>
    <x v="1"/>
    <x v="0"/>
    <n v="16"/>
    <n v="80"/>
    <n v="91.837382638744344"/>
    <m/>
    <m/>
    <n v="93.152647376382603"/>
    <n v="-13.152647376382603"/>
    <n v="172.99213300746419"/>
    <n v="109.09142645737535"/>
  </r>
  <r>
    <x v="1"/>
    <x v="0"/>
    <n v="17"/>
    <n v="80.400000000000006"/>
    <n v="90.693644374869919"/>
    <m/>
    <m/>
    <n v="91.837382638744344"/>
    <n v="-11.437382638744339"/>
    <n v="130.81372162505042"/>
    <n v="109.16033232915802"/>
  </r>
  <r>
    <x v="1"/>
    <x v="0"/>
    <n v="18"/>
    <n v="67.5"/>
    <n v="88.374279937382923"/>
    <m/>
    <m/>
    <n v="90.693644374869919"/>
    <n v="-23.193644374869919"/>
    <n v="537.945139387935"/>
    <n v="106.93811796416674"/>
  </r>
  <r>
    <x v="1"/>
    <x v="1"/>
    <n v="19"/>
    <n v="75.7"/>
    <n v="87.106851943644642"/>
    <m/>
    <m/>
    <n v="88.374279937382923"/>
    <n v="-12.67427993738292"/>
    <n v="160.63737193114719"/>
    <n v="108.35068833571158"/>
  </r>
  <r>
    <x v="1"/>
    <x v="1"/>
    <n v="20"/>
    <n v="71.099999999999994"/>
    <n v="85.506166749280183"/>
    <m/>
    <m/>
    <n v="87.106851943644642"/>
    <n v="-16.006851943644648"/>
    <n v="256.21930914576046"/>
    <n v="107.55827081021081"/>
  </r>
  <r>
    <x v="1"/>
    <x v="1"/>
    <n v="21"/>
    <n v="89.3"/>
    <n v="85.885550074352153"/>
    <m/>
    <m/>
    <n v="85.506166749280183"/>
    <n v="3.793833250719814"/>
    <n v="14.393170734267271"/>
    <n v="110.69348797632254"/>
  </r>
  <r>
    <x v="1"/>
    <x v="1"/>
    <n v="22"/>
    <n v="101.1"/>
    <n v="87.406995066916934"/>
    <m/>
    <m/>
    <n v="85.885550074352153"/>
    <n v="15.214449925647841"/>
    <n v="231.4794865400456"/>
    <n v="112.72621119391147"/>
  </r>
  <r>
    <x v="1"/>
    <x v="1"/>
    <n v="23"/>
    <n v="105.2"/>
    <n v="89.186295560225233"/>
    <m/>
    <m/>
    <n v="87.406995066916934"/>
    <n v="17.793004933083068"/>
    <n v="316.59102454871839"/>
    <n v="113.4324963796839"/>
  </r>
  <r>
    <x v="1"/>
    <x v="1"/>
    <n v="24"/>
    <n v="114.1"/>
    <n v="91.677666004202706"/>
    <m/>
    <m/>
    <n v="89.186295560225233"/>
    <n v="24.913704439774762"/>
    <n v="620.69266891245263"/>
    <n v="114.96565202684842"/>
  </r>
  <r>
    <x v="2"/>
    <x v="0"/>
    <n v="25"/>
    <n v="96.3"/>
    <n v="92.139899403782437"/>
    <m/>
    <m/>
    <n v="91.677666004202706"/>
    <n v="4.6223339957972911"/>
    <n v="21.365971568703351"/>
    <n v="111.89934073251936"/>
  </r>
  <r>
    <x v="2"/>
    <x v="0"/>
    <n v="26"/>
    <n v="84.4"/>
    <n v="91.365909463404194"/>
    <m/>
    <m/>
    <n v="92.139899403782437"/>
    <n v="-7.7398994037824309"/>
    <n v="59.906042780671626"/>
    <n v="109.84939104698478"/>
  </r>
  <r>
    <x v="2"/>
    <x v="0"/>
    <n v="27"/>
    <n v="91.2"/>
    <n v="91.349318517063779"/>
    <m/>
    <m/>
    <n v="91.365909463404194"/>
    <n v="-0.16590946340419066"/>
    <n v="2.752595004706648E-2"/>
    <n v="111.02079086729026"/>
  </r>
  <r>
    <x v="2"/>
    <x v="0"/>
    <n v="28"/>
    <n v="81.900000000000006"/>
    <n v="90.404386665357407"/>
    <m/>
    <m/>
    <n v="91.349318517063779"/>
    <n v="-9.449318517063773"/>
    <n v="89.289620436924309"/>
    <n v="109.41872934834305"/>
  </r>
  <r>
    <x v="2"/>
    <x v="0"/>
    <n v="29"/>
    <n v="80.5"/>
    <n v="89.413947998821669"/>
    <m/>
    <m/>
    <n v="90.404386665357407"/>
    <n v="-9.9043866653574071"/>
    <n v="98.096875216909623"/>
    <n v="109.17755879710369"/>
  </r>
  <r>
    <x v="2"/>
    <x v="0"/>
    <n v="30"/>
    <n v="70.400000000000006"/>
    <n v="87.512553198939514"/>
    <m/>
    <m/>
    <n v="89.413947998821669"/>
    <n v="-19.013947998821664"/>
    <n v="361.53021850189435"/>
    <n v="107.43768553459114"/>
  </r>
  <r>
    <x v="2"/>
    <x v="1"/>
    <n v="31"/>
    <n v="74.8"/>
    <n v="86.241297879045575"/>
    <m/>
    <m/>
    <n v="87.512553198939514"/>
    <n v="-12.712553198939517"/>
    <n v="161.60900883586734"/>
    <n v="108.19565012420057"/>
  </r>
  <r>
    <x v="2"/>
    <x v="1"/>
    <n v="32"/>
    <n v="75.900000000000006"/>
    <n v="85.207168091141028"/>
    <m/>
    <m/>
    <n v="86.241297879045575"/>
    <n v="-10.34129787904557"/>
    <n v="106.94244182315239"/>
    <n v="108.38514127160292"/>
  </r>
  <r>
    <x v="2"/>
    <x v="1"/>
    <n v="33"/>
    <n v="86.3"/>
    <n v="85.316451282026918"/>
    <m/>
    <m/>
    <n v="85.207168091141028"/>
    <n v="1.0928319088589689"/>
    <n v="1.1942815810203375"/>
    <n v="110.17669393795248"/>
  </r>
  <r>
    <x v="2"/>
    <x v="1"/>
    <n v="34"/>
    <n v="98.7"/>
    <n v="86.654806153824239"/>
    <m/>
    <m/>
    <n v="85.316451282026918"/>
    <n v="13.383548717973085"/>
    <n v="179.119376286359"/>
    <n v="112.31277596321542"/>
  </r>
  <r>
    <x v="2"/>
    <x v="1"/>
    <n v="35"/>
    <n v="100.9"/>
    <n v="88.079325538441822"/>
    <m/>
    <m/>
    <n v="86.654806153824239"/>
    <n v="14.245193846175766"/>
    <n v="202.92554771512391"/>
    <n v="112.69175825802013"/>
  </r>
  <r>
    <x v="2"/>
    <x v="1"/>
    <n v="36"/>
    <n v="113.8"/>
    <n v="90.651392984597635"/>
    <m/>
    <m/>
    <n v="88.079325538441822"/>
    <n v="25.720674461558175"/>
    <n v="661.55309475745094"/>
    <n v="114.9139726230114"/>
  </r>
  <r>
    <x v="3"/>
    <x v="0"/>
    <n v="37"/>
    <n v="89.8"/>
    <n v="90.566253686137884"/>
    <m/>
    <m/>
    <n v="90.651392984597635"/>
    <n v="-0.85139298459763779"/>
    <n v="0.72487001422207353"/>
    <n v="110.77962031605088"/>
  </r>
  <r>
    <x v="3"/>
    <x v="0"/>
    <n v="38"/>
    <n v="84.4"/>
    <n v="89.949628317524102"/>
    <m/>
    <m/>
    <n v="90.566253686137884"/>
    <n v="-6.1662536861378783"/>
    <n v="38.022684521808969"/>
    <n v="109.84939104698478"/>
  </r>
  <r>
    <x v="3"/>
    <x v="0"/>
    <n v="39"/>
    <n v="87.2"/>
    <n v="89.674665485771698"/>
    <m/>
    <m/>
    <n v="89.949628317524102"/>
    <n v="-2.749628317524099"/>
    <n v="7.5604558845304073"/>
    <n v="110.33173214946351"/>
  </r>
  <r>
    <x v="3"/>
    <x v="0"/>
    <n v="40"/>
    <n v="85.6"/>
    <n v="89.267198937194536"/>
    <m/>
    <m/>
    <n v="89.674665485771698"/>
    <n v="-4.0746654857717033"/>
    <n v="16.602898820939149"/>
    <n v="110.05610866233279"/>
  </r>
  <r>
    <x v="3"/>
    <x v="0"/>
    <n v="41"/>
    <n v="72"/>
    <n v="87.540479043475088"/>
    <m/>
    <m/>
    <n v="89.267198937194536"/>
    <n v="-17.267198937194536"/>
    <n v="298.15615913665209"/>
    <n v="107.71330902172184"/>
  </r>
  <r>
    <x v="3"/>
    <x v="0"/>
    <n v="42"/>
    <n v="69.2"/>
    <n v="85.706431139127588"/>
    <m/>
    <m/>
    <n v="87.540479043475088"/>
    <n v="-18.340479043475085"/>
    <n v="336.37317154414876"/>
    <n v="107.23096791924311"/>
  </r>
  <r>
    <x v="3"/>
    <x v="1"/>
    <n v="43"/>
    <n v="77.5"/>
    <n v="84.885788025214836"/>
    <m/>
    <m/>
    <n v="85.706431139127588"/>
    <n v="-8.2064311391275879"/>
    <n v="67.345512041242927"/>
    <n v="108.66076475873362"/>
  </r>
  <r>
    <x v="3"/>
    <x v="1"/>
    <n v="44"/>
    <n v="78.099999999999994"/>
    <n v="84.207209222693351"/>
    <m/>
    <m/>
    <n v="84.885788025214836"/>
    <n v="-6.7857880252148419"/>
    <n v="46.046919123149145"/>
    <n v="108.76412356640763"/>
  </r>
  <r>
    <x v="3"/>
    <x v="1"/>
    <n v="45"/>
    <n v="94.3"/>
    <n v="85.216488300424004"/>
    <m/>
    <m/>
    <n v="84.207209222693351"/>
    <n v="10.092790777306647"/>
    <n v="101.8644256744861"/>
    <n v="111.55481137360599"/>
  </r>
  <r>
    <x v="3"/>
    <x v="1"/>
    <n v="46"/>
    <n v="97.7"/>
    <n v="86.464839470381605"/>
    <m/>
    <m/>
    <n v="85.216488300424004"/>
    <n v="12.483511699575999"/>
    <n v="155.83806435345085"/>
    <n v="112.14051128375873"/>
  </r>
  <r>
    <x v="3"/>
    <x v="1"/>
    <n v="47"/>
    <n v="100.2"/>
    <n v="87.838355523343438"/>
    <m/>
    <m/>
    <n v="86.464839470381605"/>
    <n v="13.735160529618398"/>
    <n v="188.65463477438715"/>
    <n v="112.57117298240044"/>
  </r>
  <r>
    <x v="3"/>
    <x v="1"/>
    <n v="48"/>
    <n v="116.4"/>
    <n v="90.6945199710091"/>
    <m/>
    <m/>
    <n v="87.838355523343438"/>
    <n v="28.561644476656568"/>
    <n v="815.76753521092667"/>
    <n v="115.36186078959881"/>
  </r>
  <r>
    <x v="4"/>
    <x v="0"/>
    <n v="49"/>
    <n v="97.1"/>
    <n v="91.335067973908195"/>
    <m/>
    <m/>
    <n v="90.6945199710091"/>
    <n v="6.405480028990894"/>
    <n v="41.030174401801183"/>
    <n v="112.03715247608471"/>
  </r>
  <r>
    <x v="4"/>
    <x v="0"/>
    <n v="50"/>
    <n v="93"/>
    <n v="91.50156117651737"/>
    <m/>
    <m/>
    <n v="91.335067973908195"/>
    <n v="1.6649320260918046"/>
    <n v="2.7719986515061614"/>
    <n v="111.33086729031228"/>
  </r>
  <r>
    <x v="4"/>
    <x v="0"/>
    <n v="51"/>
    <n v="96"/>
    <n v="91.951405058865646"/>
    <m/>
    <m/>
    <n v="91.50156117651737"/>
    <n v="4.4984388234826298"/>
    <n v="20.235951848615787"/>
    <n v="111.84766132868236"/>
  </r>
  <r>
    <x v="4"/>
    <x v="0"/>
    <n v="52"/>
    <n v="80.5"/>
    <n v="90.806264552979087"/>
    <m/>
    <m/>
    <n v="91.951405058865646"/>
    <n v="-11.451405058865646"/>
    <n v="131.13467782221372"/>
    <n v="109.17755879710369"/>
  </r>
  <r>
    <x v="4"/>
    <x v="0"/>
    <n v="53"/>
    <n v="76.099999999999994"/>
    <n v="89.335638097681183"/>
    <m/>
    <m/>
    <n v="90.806264552979087"/>
    <n v="-14.706264552979093"/>
    <n v="216.27421710220935"/>
    <n v="108.41959420749426"/>
  </r>
  <r>
    <x v="4"/>
    <x v="0"/>
    <n v="54"/>
    <n v="69.900000000000006"/>
    <n v="87.392074287913061"/>
    <m/>
    <m/>
    <n v="89.335638097681183"/>
    <n v="-19.435638097681178"/>
    <n v="377.74402826403605"/>
    <n v="107.35155319486279"/>
  </r>
  <r>
    <x v="4"/>
    <x v="1"/>
    <n v="55"/>
    <n v="73.599999999999994"/>
    <n v="86.012866859121758"/>
    <m/>
    <m/>
    <n v="87.392074287913061"/>
    <n v="-13.792074287913067"/>
    <n v="190.22131316331274"/>
    <n v="107.98893250885254"/>
  </r>
  <r>
    <x v="4"/>
    <x v="1"/>
    <n v="56"/>
    <n v="92.6"/>
    <n v="86.671580173209591"/>
    <m/>
    <m/>
    <n v="86.012866859121758"/>
    <n v="6.5871331408782368"/>
    <n v="43.390323015656385"/>
    <n v="111.26196141852961"/>
  </r>
  <r>
    <x v="4"/>
    <x v="1"/>
    <n v="57"/>
    <n v="94.2"/>
    <n v="87.424422155888635"/>
    <m/>
    <m/>
    <n v="86.671580173209591"/>
    <n v="7.5284198267904117"/>
    <n v="56.677105088410968"/>
    <n v="111.53758490566031"/>
  </r>
  <r>
    <x v="4"/>
    <x v="1"/>
    <n v="58"/>
    <n v="93.5"/>
    <n v="88.031979940299763"/>
    <m/>
    <m/>
    <n v="87.424422155888635"/>
    <n v="6.0755778441113648"/>
    <n v="36.912646139856896"/>
    <n v="111.41699963004064"/>
  </r>
  <r>
    <x v="4"/>
    <x v="1"/>
    <n v="59"/>
    <n v="108.5"/>
    <n v="90.0787819462698"/>
    <m/>
    <m/>
    <n v="88.031979940299763"/>
    <n v="20.468020059700237"/>
    <n v="418.93984516429128"/>
    <n v="114.00096982189096"/>
  </r>
  <r>
    <x v="4"/>
    <x v="1"/>
    <n v="60"/>
    <n v="109.4"/>
    <n v="92.010903751642815"/>
    <m/>
    <m/>
    <n v="90.0787819462698"/>
    <n v="19.321218053730206"/>
    <n v="373.30946707979007"/>
    <n v="114.15600803340197"/>
  </r>
  <r>
    <x v="5"/>
    <x v="0"/>
    <n v="61"/>
    <n v="105.1"/>
    <n v="93.319813376478535"/>
    <m/>
    <m/>
    <n v="92.010903751642815"/>
    <n v="13.08909624835718"/>
    <n v="171.324440598758"/>
    <n v="113.41526991173822"/>
  </r>
  <r>
    <x v="5"/>
    <x v="0"/>
    <n v="62"/>
    <n v="92.5"/>
    <n v="93.237832038830689"/>
    <m/>
    <m/>
    <n v="93.319813376478535"/>
    <n v="-0.81981337647853536"/>
    <n v="0.67209397225313672"/>
    <n v="111.24473495058395"/>
  </r>
  <r>
    <x v="5"/>
    <x v="0"/>
    <n v="63"/>
    <n v="97.1"/>
    <n v="93.624048834947615"/>
    <m/>
    <m/>
    <n v="93.237832038830689"/>
    <n v="3.8621679611693054"/>
    <n v="14.916341360282669"/>
    <n v="112.03715247608471"/>
  </r>
  <r>
    <x v="5"/>
    <x v="0"/>
    <n v="64"/>
    <n v="81.400000000000006"/>
    <n v="92.401643951452854"/>
    <m/>
    <m/>
    <n v="93.624048834947615"/>
    <n v="-12.22404883494761"/>
    <n v="149.427369919184"/>
    <n v="109.33259700861471"/>
  </r>
  <r>
    <x v="5"/>
    <x v="0"/>
    <n v="65"/>
    <n v="79.099999999999994"/>
    <n v="91.071479556307565"/>
    <m/>
    <m/>
    <n v="92.401643951452854"/>
    <n v="-13.30164395145286"/>
    <n v="176.93373181122246"/>
    <n v="108.93638824586432"/>
  </r>
  <r>
    <x v="5"/>
    <x v="0"/>
    <n v="66"/>
    <n v="72.099999999999994"/>
    <n v="89.174331600676808"/>
    <m/>
    <m/>
    <n v="91.071479556307565"/>
    <n v="-18.971479556307571"/>
    <n v="359.91703655539612"/>
    <n v="107.7305354896675"/>
  </r>
  <r>
    <x v="5"/>
    <x v="1"/>
    <n v="67"/>
    <n v="78.7"/>
    <n v="88.126898440609139"/>
    <m/>
    <m/>
    <n v="89.174331600676808"/>
    <n v="-10.474331600676805"/>
    <n v="109.71162248093673"/>
    <n v="108.86748237408165"/>
  </r>
  <r>
    <x v="5"/>
    <x v="1"/>
    <n v="68"/>
    <n v="87.1"/>
    <n v="88.02420859654822"/>
    <m/>
    <m/>
    <n v="88.126898440609139"/>
    <n v="-1.0268984406091448"/>
    <n v="1.0545204073254932"/>
    <n v="110.31450568151783"/>
  </r>
  <r>
    <x v="5"/>
    <x v="1"/>
    <n v="69"/>
    <n v="91.4"/>
    <n v="88.361787736893405"/>
    <m/>
    <m/>
    <n v="88.02420859654822"/>
    <n v="3.3757914034517853"/>
    <n v="11.395967599618974"/>
    <n v="111.05524380318158"/>
  </r>
  <r>
    <x v="5"/>
    <x v="1"/>
    <n v="70"/>
    <n v="109.9"/>
    <n v="90.515608963204073"/>
    <m/>
    <m/>
    <n v="88.361787736893405"/>
    <n v="21.538212263106601"/>
    <n v="463.89458749063556"/>
    <n v="114.24214037313033"/>
  </r>
  <r>
    <x v="5"/>
    <x v="1"/>
    <n v="71"/>
    <n v="116.3"/>
    <n v="93.094048066883659"/>
    <m/>
    <m/>
    <n v="90.515608963204073"/>
    <n v="25.784391036795924"/>
    <n v="664.83482113840194"/>
    <n v="115.34463432165313"/>
  </r>
  <r>
    <x v="5"/>
    <x v="1"/>
    <n v="72"/>
    <n v="113"/>
    <n v="95.084643260195293"/>
    <m/>
    <m/>
    <n v="93.094048066883659"/>
    <n v="19.905951933116341"/>
    <n v="396.2469223635382"/>
    <n v="114.77616087944605"/>
  </r>
  <r>
    <x v="6"/>
    <x v="0"/>
    <n v="73"/>
    <n v="100"/>
    <n v="95.576178934175772"/>
    <m/>
    <m/>
    <n v="95.084643260195293"/>
    <n v="4.9153567398047073"/>
    <n v="24.160731879543562"/>
    <n v="112.53672004650912"/>
  </r>
  <r>
    <x v="6"/>
    <x v="0"/>
    <n v="74"/>
    <n v="84.8"/>
    <n v="94.498561040758204"/>
    <m/>
    <m/>
    <n v="95.576178934175772"/>
    <n v="-10.776178934175775"/>
    <n v="116.12603242137374"/>
    <n v="109.91829691876745"/>
  </r>
  <r>
    <x v="6"/>
    <x v="0"/>
    <n v="75"/>
    <n v="94.3"/>
    <n v="94.478704936682391"/>
    <m/>
    <m/>
    <n v="94.498561040758204"/>
    <n v="-0.19856104075820724"/>
    <n v="3.9426486906982437E-2"/>
    <n v="111.55481137360599"/>
  </r>
  <r>
    <x v="6"/>
    <x v="0"/>
    <n v="76"/>
    <n v="87.1"/>
    <n v="93.740834443014151"/>
    <m/>
    <m/>
    <n v="94.478704936682391"/>
    <n v="-7.3787049366823965"/>
    <n v="54.445286542621169"/>
    <n v="110.31450568151783"/>
  </r>
  <r>
    <x v="6"/>
    <x v="0"/>
    <n v="77"/>
    <n v="90.3"/>
    <n v="93.396750998712733"/>
    <m/>
    <m/>
    <n v="93.740834443014151"/>
    <n v="-3.440834443014154"/>
    <n v="11.839341664232522"/>
    <n v="110.86575265577923"/>
  </r>
  <r>
    <x v="6"/>
    <x v="0"/>
    <n v="78"/>
    <n v="72.400000000000006"/>
    <n v="91.297075898841456"/>
    <m/>
    <m/>
    <n v="93.396750998712733"/>
    <n v="-20.996750998712727"/>
    <n v="440.8635525019439"/>
    <n v="107.78221489350452"/>
  </r>
  <r>
    <x v="6"/>
    <x v="1"/>
    <n v="79"/>
    <n v="84.9"/>
    <n v="90.657368308957302"/>
    <m/>
    <m/>
    <n v="91.297075898841456"/>
    <n v="-6.3970758988414502"/>
    <n v="40.922580055538148"/>
    <n v="109.93552338671311"/>
  </r>
  <r>
    <x v="6"/>
    <x v="1"/>
    <n v="80"/>
    <n v="92.7"/>
    <n v="90.861631478061568"/>
    <m/>
    <m/>
    <n v="90.657368308957302"/>
    <n v="2.0426316910427005"/>
    <n v="4.1723442252519618"/>
    <n v="111.27918788647528"/>
  </r>
  <r>
    <x v="6"/>
    <x v="1"/>
    <n v="81"/>
    <n v="92.2"/>
    <n v="90.995468330255406"/>
    <m/>
    <m/>
    <n v="90.861631478061568"/>
    <n v="1.3383685219384347"/>
    <n v="1.7912303005156704"/>
    <n v="111.19305554674693"/>
  </r>
  <r>
    <x v="6"/>
    <x v="1"/>
    <n v="82"/>
    <n v="114.9"/>
    <n v="93.385921497229873"/>
    <m/>
    <m/>
    <n v="90.995468330255406"/>
    <n v="23.9045316697446"/>
    <n v="571.42663434982251"/>
    <n v="115.10346377041377"/>
  </r>
  <r>
    <x v="6"/>
    <x v="1"/>
    <n v="83"/>
    <n v="112.5"/>
    <n v="95.297329347506889"/>
    <m/>
    <m/>
    <n v="93.385921497229873"/>
    <n v="19.114078502770127"/>
    <n v="365.34799701005909"/>
    <n v="114.69002853971772"/>
  </r>
  <r>
    <x v="6"/>
    <x v="1"/>
    <n v="84"/>
    <n v="118.3"/>
    <n v="97.597596412756204"/>
    <m/>
    <m/>
    <n v="95.297329347506889"/>
    <n v="23.002670652493109"/>
    <n v="529.12285714706775"/>
    <n v="115.68916368056651"/>
  </r>
  <r>
    <x v="7"/>
    <x v="0"/>
    <n v="85"/>
    <n v="106"/>
    <n v="98.43783677148059"/>
    <m/>
    <m/>
    <n v="97.597596412756204"/>
    <n v="8.4024035872437963"/>
    <n v="70.600386042927411"/>
    <n v="113.57030812324925"/>
  </r>
  <r>
    <x v="7"/>
    <x v="0"/>
    <n v="86"/>
    <n v="91.2"/>
    <n v="97.714053094332542"/>
    <m/>
    <m/>
    <n v="98.43783677148059"/>
    <n v="-7.2378367714805876"/>
    <n v="52.386281130596537"/>
    <n v="111.02079086729026"/>
  </r>
  <r>
    <x v="7"/>
    <x v="0"/>
    <n v="87"/>
    <n v="96.6"/>
    <n v="97.60264778489929"/>
    <m/>
    <m/>
    <n v="97.714053094332542"/>
    <n v="-1.1140530943325473"/>
    <n v="1.2411142969919235"/>
    <n v="111.95102013635636"/>
  </r>
  <r>
    <x v="7"/>
    <x v="0"/>
    <n v="88"/>
    <n v="96.3"/>
    <n v="97.472383006409359"/>
    <m/>
    <m/>
    <n v="97.60264778489929"/>
    <n v="-1.3026477848992926"/>
    <n v="1.6968912515030337"/>
    <n v="111.89934073251936"/>
  </r>
  <r>
    <x v="7"/>
    <x v="0"/>
    <n v="89"/>
    <n v="88.2"/>
    <n v="96.545144705768422"/>
    <m/>
    <m/>
    <n v="97.472383006409359"/>
    <n v="-9.2723830064093562"/>
    <n v="85.977086617549006"/>
    <n v="110.50399682892018"/>
  </r>
  <r>
    <x v="7"/>
    <x v="0"/>
    <n v="90"/>
    <n v="70.2"/>
    <n v="93.910630235191576"/>
    <m/>
    <m/>
    <n v="96.545144705768422"/>
    <n v="-26.345144705768419"/>
    <n v="694.06664956787779"/>
    <n v="107.4032325986998"/>
  </r>
  <r>
    <x v="7"/>
    <x v="1"/>
    <n v="91"/>
    <n v="86.5"/>
    <n v="93.16956721167243"/>
    <m/>
    <m/>
    <n v="93.910630235191576"/>
    <n v="-7.4106302351915758"/>
    <n v="54.91744048273555"/>
    <n v="110.21114687384382"/>
  </r>
  <r>
    <x v="7"/>
    <x v="1"/>
    <n v="92"/>
    <n v="88.2"/>
    <n v="92.672610490505178"/>
    <m/>
    <m/>
    <n v="93.16956721167243"/>
    <n v="-4.9695672116724268"/>
    <n v="24.696598271329659"/>
    <n v="110.50399682892018"/>
  </r>
  <r>
    <x v="7"/>
    <x v="1"/>
    <n v="93"/>
    <n v="102.8"/>
    <n v="93.685349441454662"/>
    <m/>
    <m/>
    <n v="92.672610490505178"/>
    <n v="10.127389509494819"/>
    <n v="102.56401827702571"/>
    <n v="113.01906114898783"/>
  </r>
  <r>
    <x v="7"/>
    <x v="1"/>
    <n v="94"/>
    <n v="119.1"/>
    <n v="96.226814497309192"/>
    <m/>
    <m/>
    <n v="93.685349441454662"/>
    <n v="25.414650558545333"/>
    <n v="645.90446301296856"/>
    <n v="115.82697542413186"/>
  </r>
  <r>
    <x v="7"/>
    <x v="1"/>
    <n v="95"/>
    <n v="119.2"/>
    <n v="98.524133047578275"/>
    <m/>
    <m/>
    <n v="96.226814497309192"/>
    <n v="22.973185502690811"/>
    <n v="527.76725214104329"/>
    <n v="115.84420189207752"/>
  </r>
  <r>
    <x v="7"/>
    <x v="1"/>
    <n v="96"/>
    <n v="125.1"/>
    <n v="101.18171974282045"/>
    <m/>
    <m/>
    <n v="98.524133047578275"/>
    <n v="26.57586695242172"/>
    <n v="706.27670427282089"/>
    <n v="116.86056350087199"/>
  </r>
  <r>
    <x v="8"/>
    <x v="0"/>
    <n v="97"/>
    <n v="106.1"/>
    <n v="101.6735477685384"/>
    <m/>
    <m/>
    <n v="101.18171974282045"/>
    <n v="4.9182802571795463"/>
    <n v="24.189480688162103"/>
    <n v="113.58753459119491"/>
  </r>
  <r>
    <x v="8"/>
    <x v="0"/>
    <n v="98"/>
    <n v="102.1"/>
    <n v="101.71619299168455"/>
    <m/>
    <m/>
    <n v="101.6735477685384"/>
    <n v="0.42645223146159594"/>
    <n v="0.1818615057185746"/>
    <n v="112.89847587336816"/>
  </r>
  <r>
    <x v="8"/>
    <x v="0"/>
    <n v="99"/>
    <n v="105.2"/>
    <n v="102.06457369251609"/>
    <m/>
    <m/>
    <n v="101.71619299168455"/>
    <n v="3.483807008315452"/>
    <n v="12.136911271187859"/>
    <n v="113.4324963796839"/>
  </r>
  <r>
    <x v="8"/>
    <x v="0"/>
    <n v="100"/>
    <n v="101"/>
    <n v="101.95811632326448"/>
    <m/>
    <m/>
    <n v="102.06457369251609"/>
    <n v="-1.0645736925160918"/>
    <n v="1.1333171467973464"/>
    <n v="112.70898472596579"/>
  </r>
  <r>
    <x v="8"/>
    <x v="0"/>
    <n v="101"/>
    <n v="84.3"/>
    <n v="100.19230469093804"/>
    <m/>
    <m/>
    <n v="101.95811632326448"/>
    <n v="-17.65811632326448"/>
    <n v="311.80907208593948"/>
    <n v="109.8321645790391"/>
  </r>
  <r>
    <x v="8"/>
    <x v="0"/>
    <n v="102"/>
    <n v="87.5"/>
    <n v="98.923074221844246"/>
    <m/>
    <m/>
    <n v="100.19230469093804"/>
    <n v="-12.692304690938045"/>
    <n v="161.09459836760789"/>
    <n v="110.3834115533005"/>
  </r>
  <r>
    <x v="8"/>
    <x v="1"/>
    <n v="103"/>
    <n v="92.7"/>
    <n v="98.300766799659826"/>
    <m/>
    <m/>
    <n v="98.923074221844246"/>
    <n v="-6.223074221844243"/>
    <n v="38.726652770582334"/>
    <n v="111.27918788647528"/>
  </r>
  <r>
    <x v="8"/>
    <x v="1"/>
    <n v="104"/>
    <n v="94.4"/>
    <n v="97.91069011969384"/>
    <m/>
    <m/>
    <n v="98.300766799659826"/>
    <n v="-3.9007667996598201"/>
    <n v="15.215981625328315"/>
    <n v="111.57203784155166"/>
  </r>
  <r>
    <x v="8"/>
    <x v="1"/>
    <n v="105"/>
    <n v="113"/>
    <n v="99.419621107724453"/>
    <m/>
    <m/>
    <n v="97.91069011969384"/>
    <n v="15.08930988030616"/>
    <n v="227.68727266390511"/>
    <n v="114.77616087944605"/>
  </r>
  <r>
    <x v="8"/>
    <x v="1"/>
    <n v="106"/>
    <n v="113.9"/>
    <n v="100.86765899695202"/>
    <m/>
    <m/>
    <n v="99.419621107724453"/>
    <n v="14.480378892275553"/>
    <n v="209.68137286385937"/>
    <n v="114.93119909095708"/>
  </r>
  <r>
    <x v="8"/>
    <x v="1"/>
    <n v="107"/>
    <n v="122.9"/>
    <n v="103.07089309725683"/>
    <m/>
    <m/>
    <n v="100.86765899695202"/>
    <n v="22.032341003047989"/>
    <n v="485.42405007458967"/>
    <n v="116.48158120606728"/>
  </r>
  <r>
    <x v="8"/>
    <x v="1"/>
    <n v="108"/>
    <n v="132.69999999999999"/>
    <n v="106.03380378753114"/>
    <m/>
    <m/>
    <n v="103.07089309725683"/>
    <n v="29.62910690274316"/>
    <n v="877.88397585418238"/>
    <n v="118.16977506474282"/>
  </r>
  <r>
    <x v="9"/>
    <x v="0"/>
    <n v="109"/>
    <n v="106.9"/>
    <n v="106.12042340877802"/>
    <m/>
    <m/>
    <n v="106.03380378753114"/>
    <n v="0.86619621246886425"/>
    <n v="0.7502958784954058"/>
    <n v="113.72534633476026"/>
  </r>
  <r>
    <x v="9"/>
    <x v="0"/>
    <n v="110"/>
    <n v="96.6"/>
    <n v="105.16838106790021"/>
    <m/>
    <m/>
    <n v="106.12042340877802"/>
    <n v="-9.5204234087780293"/>
    <n v="90.638461882408677"/>
    <n v="111.95102013635636"/>
  </r>
  <r>
    <x v="9"/>
    <x v="0"/>
    <n v="111"/>
    <n v="127.3"/>
    <n v="107.3815429611102"/>
    <m/>
    <m/>
    <n v="105.16838106790021"/>
    <n v="22.131618932099784"/>
    <n v="489.80855655567757"/>
    <n v="117.2395457956767"/>
  </r>
  <r>
    <x v="9"/>
    <x v="0"/>
    <n v="112"/>
    <n v="98.2"/>
    <n v="106.46338866499917"/>
    <m/>
    <m/>
    <n v="107.3815429611102"/>
    <n v="-9.1815429611101962"/>
    <n v="84.300731146712195"/>
    <n v="112.22664362348706"/>
  </r>
  <r>
    <x v="9"/>
    <x v="0"/>
    <n v="113"/>
    <n v="100.2"/>
    <n v="105.83704979849925"/>
    <m/>
    <m/>
    <n v="106.46338866499917"/>
    <n v="-6.2633886649991695"/>
    <n v="39.230037568840075"/>
    <n v="112.57117298240044"/>
  </r>
  <r>
    <x v="9"/>
    <x v="0"/>
    <n v="114"/>
    <n v="89.4"/>
    <n v="104.19334481864932"/>
    <m/>
    <m/>
    <n v="105.83704979849925"/>
    <n v="-16.437049798499245"/>
    <n v="270.17660607834409"/>
    <n v="110.71071444426821"/>
  </r>
  <r>
    <x v="9"/>
    <x v="1"/>
    <n v="115"/>
    <n v="95.3"/>
    <n v="103.30401033678439"/>
    <m/>
    <m/>
    <n v="104.19334481864932"/>
    <n v="-8.8933448186493251"/>
    <n v="79.0915820633968"/>
    <n v="111.72707605306267"/>
  </r>
  <r>
    <x v="9"/>
    <x v="1"/>
    <n v="116"/>
    <n v="104.2"/>
    <n v="103.39360930310595"/>
    <m/>
    <m/>
    <n v="103.30401033678439"/>
    <n v="0.89598966321561591"/>
    <n v="0.80279747658923284"/>
    <n v="113.26023170022719"/>
  </r>
  <r>
    <x v="9"/>
    <x v="1"/>
    <n v="117"/>
    <n v="106.4"/>
    <n v="103.69424837279536"/>
    <m/>
    <m/>
    <n v="103.39360930310595"/>
    <n v="3.0063906968940586"/>
    <n v="9.0383850223711431"/>
    <n v="113.63921399503192"/>
  </r>
  <r>
    <x v="9"/>
    <x v="1"/>
    <n v="118"/>
    <n v="116.2"/>
    <n v="104.94482353551582"/>
    <m/>
    <m/>
    <n v="103.69424837279536"/>
    <n v="12.505751627204646"/>
    <n v="156.39382376133165"/>
    <n v="115.32740785370746"/>
  </r>
  <r>
    <x v="9"/>
    <x v="1"/>
    <n v="119"/>
    <n v="135.9"/>
    <n v="108.04034118196425"/>
    <m/>
    <m/>
    <n v="104.94482353551582"/>
    <n v="30.955176464484182"/>
    <n v="958.22294994735546"/>
    <n v="118.72102203900423"/>
  </r>
  <r>
    <x v="9"/>
    <x v="1"/>
    <n v="120"/>
    <n v="134"/>
    <n v="110.63630706376783"/>
    <m/>
    <m/>
    <n v="108.04034118196425"/>
    <n v="25.959658818035749"/>
    <n v="673.9038859488212"/>
    <n v="118.39371914803651"/>
  </r>
  <r>
    <x v="10"/>
    <x v="0"/>
    <n v="121"/>
    <n v="104.6"/>
    <n v="110.03267635739104"/>
    <m/>
    <m/>
    <n v="110.63630706376783"/>
    <n v="-6.0363070637678362"/>
    <n v="36.437002968093473"/>
    <n v="113.32913757200987"/>
  </r>
  <r>
    <x v="10"/>
    <x v="0"/>
    <n v="122"/>
    <n v="107.1"/>
    <n v="109.73940872165193"/>
    <m/>
    <m/>
    <n v="110.03267635739104"/>
    <n v="-2.9326763573910455"/>
    <n v="8.6005906172004103"/>
    <n v="113.7597992706516"/>
  </r>
  <r>
    <x v="10"/>
    <x v="0"/>
    <n v="123"/>
    <n v="123.5"/>
    <n v="111.11546784948675"/>
    <m/>
    <m/>
    <n v="109.73940872165193"/>
    <n v="13.760591278348073"/>
    <n v="189.35387232974907"/>
    <n v="116.58494001374129"/>
  </r>
  <r>
    <x v="10"/>
    <x v="0"/>
    <n v="124"/>
    <n v="98.8"/>
    <n v="109.88392106453807"/>
    <m/>
    <m/>
    <n v="111.11546784948675"/>
    <n v="-12.315467849486751"/>
    <n v="151.67074835174182"/>
    <n v="112.33000243116109"/>
  </r>
  <r>
    <x v="10"/>
    <x v="0"/>
    <n v="125"/>
    <n v="98.6"/>
    <n v="108.75552895808427"/>
    <m/>
    <m/>
    <n v="109.88392106453807"/>
    <n v="-11.283921064538077"/>
    <n v="127.32687459072613"/>
    <n v="112.29554949526974"/>
  </r>
  <r>
    <x v="10"/>
    <x v="0"/>
    <n v="126"/>
    <n v="90.6"/>
    <n v="106.93997606227585"/>
    <m/>
    <m/>
    <n v="108.75552895808427"/>
    <n v="-18.155528958084275"/>
    <n v="329.62323174783671"/>
    <n v="110.91743205961623"/>
  </r>
  <r>
    <x v="10"/>
    <x v="1"/>
    <n v="127"/>
    <n v="89.1"/>
    <n v="105.15597845604826"/>
    <m/>
    <m/>
    <n v="106.93997606227585"/>
    <n v="-17.839976062275852"/>
    <n v="318.26474590257544"/>
    <n v="110.65903504043121"/>
  </r>
  <r>
    <x v="10"/>
    <x v="1"/>
    <n v="128"/>
    <n v="105.2"/>
    <n v="105.16038061044343"/>
    <m/>
    <m/>
    <n v="105.15597845604826"/>
    <n v="4.402154395174307E-2"/>
    <n v="1.9378963318952469E-3"/>
    <n v="113.4324963796839"/>
  </r>
  <r>
    <x v="10"/>
    <x v="1"/>
    <n v="129"/>
    <n v="114"/>
    <n v="106.04434254939909"/>
    <m/>
    <m/>
    <n v="105.16038061044343"/>
    <n v="8.8396193895565744"/>
    <n v="78.138870952224551"/>
    <n v="114.94842555890274"/>
  </r>
  <r>
    <x v="10"/>
    <x v="1"/>
    <n v="130"/>
    <n v="122.1"/>
    <n v="107.64990829445918"/>
    <m/>
    <m/>
    <n v="106.04434254939909"/>
    <n v="16.055657450600904"/>
    <n v="257.78413617103632"/>
    <n v="116.34376946250192"/>
  </r>
  <r>
    <x v="10"/>
    <x v="1"/>
    <n v="131"/>
    <n v="138"/>
    <n v="110.68491746501326"/>
    <m/>
    <m/>
    <n v="107.64990829445918"/>
    <n v="30.350091705540819"/>
    <n v="921.12806653473763"/>
    <n v="119.08277786586326"/>
  </r>
  <r>
    <x v="10"/>
    <x v="1"/>
    <n v="132"/>
    <n v="142.19999999999999"/>
    <n v="113.83642571851193"/>
    <m/>
    <m/>
    <n v="110.68491746501326"/>
    <n v="31.515082534986732"/>
    <n v="993.20042718702575"/>
    <n v="119.80628951958136"/>
  </r>
  <r>
    <x v="11"/>
    <x v="0"/>
    <n v="133"/>
    <n v="116.4"/>
    <n v="114.09278314666074"/>
    <m/>
    <m/>
    <n v="113.83642571851193"/>
    <n v="2.5635742814880729"/>
    <n v="6.5719130967070889"/>
    <n v="115.36186078959881"/>
  </r>
  <r>
    <x v="11"/>
    <x v="0"/>
    <n v="134"/>
    <n v="112.6"/>
    <n v="113.94350483199467"/>
    <m/>
    <m/>
    <n v="114.09278314666074"/>
    <n v="-1.4927831466607415"/>
    <n v="2.228401522954345"/>
    <n v="114.70725500766338"/>
  </r>
  <r>
    <x v="11"/>
    <x v="0"/>
    <n v="135"/>
    <n v="123.8"/>
    <n v="114.92915434879521"/>
    <m/>
    <m/>
    <n v="113.94350483199467"/>
    <n v="9.8564951680053241"/>
    <n v="97.150496996912295"/>
    <n v="116.63661941757829"/>
  </r>
  <r>
    <x v="11"/>
    <x v="0"/>
    <n v="136"/>
    <n v="103.6"/>
    <n v="113.79623891391569"/>
    <m/>
    <m/>
    <n v="114.92915434879521"/>
    <n v="-11.329154348795214"/>
    <n v="128.34973825882551"/>
    <n v="113.15687289255318"/>
  </r>
  <r>
    <x v="11"/>
    <x v="0"/>
    <n v="137"/>
    <n v="113.9"/>
    <n v="113.80661502252413"/>
    <m/>
    <m/>
    <n v="113.79623891391569"/>
    <n v="0.10376108608431878"/>
    <n v="1.0766362985397411E-2"/>
    <n v="114.93119909095708"/>
  </r>
  <r>
    <x v="11"/>
    <x v="0"/>
    <n v="138"/>
    <n v="98.6"/>
    <n v="112.28595352027172"/>
    <m/>
    <m/>
    <n v="113.80661502252413"/>
    <n v="-15.206615022524133"/>
    <n v="231.24114044325663"/>
    <n v="112.29554949526974"/>
  </r>
  <r>
    <x v="11"/>
    <x v="1"/>
    <n v="139"/>
    <n v="95"/>
    <n v="110.55735816824455"/>
    <m/>
    <m/>
    <n v="112.28595352027172"/>
    <n v="-17.285953520271718"/>
    <n v="298.80418910499424"/>
    <n v="111.67539664922566"/>
  </r>
  <r>
    <x v="11"/>
    <x v="1"/>
    <n v="140"/>
    <n v="116"/>
    <n v="111.1016223514201"/>
    <m/>
    <m/>
    <n v="110.55735816824455"/>
    <n v="5.4426418317554521"/>
    <n v="29.622350108774345"/>
    <n v="115.29295491781612"/>
  </r>
  <r>
    <x v="11"/>
    <x v="1"/>
    <n v="141"/>
    <n v="113.9"/>
    <n v="111.38146011627809"/>
    <m/>
    <m/>
    <n v="111.1016223514201"/>
    <n v="2.7983776485799012"/>
    <n v="7.8309174640715771"/>
    <n v="114.93119909095708"/>
  </r>
  <r>
    <x v="11"/>
    <x v="1"/>
    <n v="142"/>
    <n v="127.5"/>
    <n v="112.99331410465028"/>
    <m/>
    <m/>
    <n v="111.38146011627809"/>
    <n v="16.118539883721908"/>
    <n v="259.80732798313386"/>
    <n v="117.27399873156804"/>
  </r>
  <r>
    <x v="11"/>
    <x v="1"/>
    <n v="143"/>
    <n v="131.4"/>
    <n v="114.83398269418525"/>
    <m/>
    <m/>
    <n v="112.99331410465028"/>
    <n v="18.406685895349725"/>
    <n v="338.80608565006651"/>
    <n v="117.94583098144912"/>
  </r>
  <r>
    <x v="11"/>
    <x v="1"/>
    <n v="144"/>
    <n v="145.9"/>
    <n v="117.94058442476673"/>
    <m/>
    <m/>
    <n v="114.83398269418525"/>
    <n v="31.066017305814754"/>
    <n v="965.09743124518172"/>
    <n v="120.44366883357111"/>
  </r>
  <r>
    <x v="12"/>
    <x v="0"/>
    <n v="145"/>
    <n v="131.5"/>
    <n v="119.29652598229006"/>
    <m/>
    <m/>
    <n v="117.94058442476673"/>
    <n v="13.559415575233274"/>
    <n v="183.8577507418787"/>
    <n v="117.9630574493948"/>
  </r>
  <r>
    <x v="12"/>
    <x v="0"/>
    <n v="146"/>
    <n v="131"/>
    <n v="120.46687338406107"/>
    <m/>
    <m/>
    <n v="119.29652598229006"/>
    <n v="11.703474017709937"/>
    <n v="136.97130408321158"/>
    <n v="117.87692510966644"/>
  </r>
  <r>
    <x v="12"/>
    <x v="0"/>
    <n v="147"/>
    <n v="130.5"/>
    <n v="121.47018604565497"/>
    <m/>
    <m/>
    <n v="120.46687338406107"/>
    <n v="10.033126615938926"/>
    <n v="100.66362969146208"/>
    <n v="117.79079276993811"/>
  </r>
  <r>
    <x v="12"/>
    <x v="0"/>
    <n v="148"/>
    <n v="118.9"/>
    <n v="121.21316744108948"/>
    <m/>
    <m/>
    <n v="121.47018604565497"/>
    <n v="-2.5701860456549639"/>
    <n v="6.6058563092795"/>
    <n v="115.79252248824052"/>
  </r>
  <r>
    <x v="12"/>
    <x v="0"/>
    <n v="149"/>
    <n v="114.3"/>
    <n v="120.52185069698052"/>
    <m/>
    <m/>
    <n v="121.21316744108948"/>
    <n v="-6.9131674410894846"/>
    <n v="47.79188406853973"/>
    <n v="115.00010496273975"/>
  </r>
  <r>
    <x v="12"/>
    <x v="0"/>
    <n v="150"/>
    <n v="85.7"/>
    <n v="117.03966562728246"/>
    <m/>
    <m/>
    <n v="120.52185069698052"/>
    <n v="-34.821850696980519"/>
    <n v="1212.5612859628027"/>
    <n v="110.07333513027847"/>
  </r>
  <r>
    <x v="12"/>
    <x v="1"/>
    <n v="151"/>
    <n v="104.6"/>
    <n v="115.79569906455421"/>
    <m/>
    <m/>
    <n v="117.03966562728246"/>
    <n v="-12.439665627282466"/>
    <n v="154.74528091859287"/>
    <n v="113.32913757200987"/>
  </r>
  <r>
    <x v="12"/>
    <x v="1"/>
    <n v="152"/>
    <n v="105.1"/>
    <n v="114.7261291580988"/>
    <m/>
    <m/>
    <n v="115.79569906455421"/>
    <n v="-10.695699064554219"/>
    <n v="114.39797847950599"/>
    <n v="113.41526991173822"/>
  </r>
  <r>
    <x v="12"/>
    <x v="1"/>
    <n v="153"/>
    <n v="117.3"/>
    <n v="114.98351624228893"/>
    <m/>
    <m/>
    <n v="114.7261291580988"/>
    <n v="2.5738708419011971"/>
    <n v="6.6248111107891772"/>
    <n v="115.51689900110982"/>
  </r>
  <r>
    <x v="12"/>
    <x v="1"/>
    <n v="154"/>
    <n v="142.5"/>
    <n v="117.73516461806004"/>
    <m/>
    <m/>
    <n v="114.98351624228893"/>
    <n v="27.516483757711072"/>
    <n v="757.15687838837721"/>
    <n v="119.85796892341837"/>
  </r>
  <r>
    <x v="12"/>
    <x v="1"/>
    <n v="155"/>
    <n v="140"/>
    <n v="119.96164815625404"/>
    <m/>
    <m/>
    <n v="117.73516461806004"/>
    <n v="22.26483538193996"/>
    <n v="495.72289458488552"/>
    <n v="119.42730722477664"/>
  </r>
  <r>
    <x v="12"/>
    <x v="1"/>
    <n v="156"/>
    <n v="159.80000000000001"/>
    <n v="123.94548334062864"/>
    <m/>
    <m/>
    <n v="119.96164815625404"/>
    <n v="39.838351843745968"/>
    <n v="1587.0942776260979"/>
    <n v="122.83814787801907"/>
  </r>
  <r>
    <x v="13"/>
    <x v="0"/>
    <n v="157"/>
    <n v="131.19999999999999"/>
    <n v="124.67093500656578"/>
    <m/>
    <m/>
    <n v="123.94548334062864"/>
    <n v="7.2545166593713475"/>
    <n v="52.628011961096412"/>
    <n v="117.91137804555778"/>
  </r>
  <r>
    <x v="13"/>
    <x v="0"/>
    <n v="158"/>
    <n v="125.4"/>
    <n v="124.74384150590922"/>
    <m/>
    <m/>
    <n v="124.67093500656578"/>
    <n v="0.72906499343422126"/>
    <n v="0.53153576465124108"/>
    <n v="116.91224290470899"/>
  </r>
  <r>
    <x v="13"/>
    <x v="0"/>
    <n v="159"/>
    <n v="126.5"/>
    <n v="124.9194573553183"/>
    <m/>
    <m/>
    <n v="124.74384150590922"/>
    <n v="1.7561584940907835"/>
    <n v="3.0840926563672086"/>
    <n v="117.10173405211135"/>
  </r>
  <r>
    <x v="13"/>
    <x v="0"/>
    <n v="160"/>
    <n v="119.4"/>
    <n v="124.36751161978647"/>
    <m/>
    <m/>
    <n v="124.9194573553183"/>
    <n v="-5.5194573553182948"/>
    <n v="30.464409497177225"/>
    <n v="115.87865482796886"/>
  </r>
  <r>
    <x v="13"/>
    <x v="0"/>
    <n v="161"/>
    <n v="113.5"/>
    <n v="123.28076045780782"/>
    <m/>
    <m/>
    <n v="124.36751161978647"/>
    <n v="-10.86751161978647"/>
    <n v="118.10280880619393"/>
    <n v="114.8622932191744"/>
  </r>
  <r>
    <x v="13"/>
    <x v="0"/>
    <n v="162"/>
    <n v="98.7"/>
    <n v="120.82268441202704"/>
    <m/>
    <m/>
    <n v="123.28076045780782"/>
    <n v="-24.580760457807813"/>
    <n v="604.2137846841282"/>
    <n v="112.31277596321542"/>
  </r>
  <r>
    <x v="13"/>
    <x v="1"/>
    <n v="163"/>
    <n v="114.5"/>
    <n v="120.19041597082435"/>
    <m/>
    <m/>
    <n v="120.82268441202704"/>
    <n v="-6.3226844120270442"/>
    <n v="39.976338174089769"/>
    <n v="115.03455789863109"/>
  </r>
  <r>
    <x v="13"/>
    <x v="1"/>
    <n v="164"/>
    <n v="113.8"/>
    <n v="119.55137437374191"/>
    <m/>
    <m/>
    <n v="120.19041597082435"/>
    <n v="-6.3904159708243498"/>
    <n v="40.83741628016692"/>
    <n v="114.9139726230114"/>
  </r>
  <r>
    <x v="13"/>
    <x v="1"/>
    <n v="165"/>
    <n v="133.1"/>
    <n v="120.90623693636772"/>
    <m/>
    <m/>
    <n v="119.55137437374191"/>
    <n v="13.548625626258087"/>
    <n v="183.56525636049733"/>
    <n v="118.2386809365255"/>
  </r>
  <r>
    <x v="13"/>
    <x v="1"/>
    <n v="166"/>
    <n v="143.4"/>
    <n v="123.15561324273095"/>
    <m/>
    <m/>
    <n v="120.90623693636772"/>
    <n v="22.493763063632287"/>
    <n v="505.96937676282812"/>
    <n v="120.01300713492938"/>
  </r>
  <r>
    <x v="13"/>
    <x v="1"/>
    <n v="167"/>
    <n v="137.30000000000001"/>
    <n v="124.57005191845786"/>
    <m/>
    <m/>
    <n v="123.15561324273095"/>
    <n v="14.144386757269061"/>
    <n v="200.06367673920838"/>
    <n v="118.96219259024359"/>
  </r>
  <r>
    <x v="13"/>
    <x v="1"/>
    <n v="168"/>
    <n v="165.2"/>
    <n v="128.63304672661209"/>
    <m/>
    <m/>
    <n v="124.57005191845786"/>
    <n v="40.629948081542125"/>
    <n v="1650.7926811088087"/>
    <n v="123.76837714708519"/>
  </r>
  <r>
    <x v="14"/>
    <x v="0"/>
    <n v="169"/>
    <n v="126.9"/>
    <n v="128.45974205395089"/>
    <m/>
    <m/>
    <n v="128.63304672661209"/>
    <n v="-1.7330467266120877"/>
    <n v="3.0034509566208722"/>
    <n v="117.17063992389403"/>
  </r>
  <r>
    <x v="14"/>
    <x v="0"/>
    <n v="170"/>
    <n v="124"/>
    <n v="128.0137678485558"/>
    <m/>
    <m/>
    <n v="128.45974205395089"/>
    <n v="-4.4597420539508903"/>
    <n v="19.889299187778107"/>
    <n v="116.67107235346963"/>
  </r>
  <r>
    <x v="14"/>
    <x v="0"/>
    <n v="171"/>
    <n v="135.69999999999999"/>
    <n v="128.78239106370023"/>
    <m/>
    <m/>
    <n v="128.0137678485558"/>
    <n v="7.6862321514441874"/>
    <n v="59.078164685894343"/>
    <n v="118.68656910311287"/>
  </r>
  <r>
    <x v="14"/>
    <x v="0"/>
    <n v="172"/>
    <n v="130"/>
    <n v="128.90415195733021"/>
    <m/>
    <m/>
    <n v="128.78239106370023"/>
    <n v="1.2176089362997686"/>
    <n v="1.4825715217570541"/>
    <n v="117.70466043020976"/>
  </r>
  <r>
    <x v="14"/>
    <x v="0"/>
    <n v="173"/>
    <n v="109.4"/>
    <n v="126.9537367615972"/>
    <m/>
    <m/>
    <n v="128.90415195733021"/>
    <n v="-19.504151957330208"/>
    <n v="380.4119435746278"/>
    <n v="114.15600803340197"/>
  </r>
  <r>
    <x v="14"/>
    <x v="0"/>
    <n v="174"/>
    <n v="117.8"/>
    <n v="126.03836308543748"/>
    <m/>
    <m/>
    <n v="126.9537367615972"/>
    <n v="-9.1537367615972016"/>
    <n v="83.790896700616031"/>
    <n v="115.60303134083816"/>
  </r>
  <r>
    <x v="14"/>
    <x v="1"/>
    <n v="175"/>
    <n v="120.3"/>
    <n v="125.46452677689373"/>
    <m/>
    <m/>
    <n v="126.03836308543748"/>
    <n v="-5.7383630854374843"/>
    <n v="32.928810900311603"/>
    <n v="116.03369303947989"/>
  </r>
  <r>
    <x v="14"/>
    <x v="1"/>
    <n v="176"/>
    <n v="121"/>
    <n v="125.01807409920437"/>
    <m/>
    <m/>
    <n v="125.46452677689373"/>
    <n v="-4.4645267768937344"/>
    <n v="19.931999341601156"/>
    <n v="116.15427831509956"/>
  </r>
  <r>
    <x v="14"/>
    <x v="1"/>
    <n v="177"/>
    <n v="132.30000000000001"/>
    <n v="125.74626668928394"/>
    <m/>
    <m/>
    <n v="125.01807409920437"/>
    <n v="7.2819259007956418"/>
    <n v="53.026444824678421"/>
    <n v="118.10086919296015"/>
  </r>
  <r>
    <x v="14"/>
    <x v="1"/>
    <n v="178"/>
    <n v="142.9"/>
    <n v="127.46164002035556"/>
    <m/>
    <m/>
    <n v="125.74626668928394"/>
    <n v="17.153733310716063"/>
    <n v="294.25056649516989"/>
    <n v="119.92687479520104"/>
  </r>
  <r>
    <x v="14"/>
    <x v="1"/>
    <n v="179"/>
    <n v="147.4"/>
    <n v="129.45547601832001"/>
    <m/>
    <m/>
    <n v="127.46164002035556"/>
    <n v="19.938359979644446"/>
    <n v="397.53819867788724"/>
    <n v="120.70206585275614"/>
  </r>
  <r>
    <x v="14"/>
    <x v="1"/>
    <n v="180"/>
    <n v="175.9"/>
    <n v="134.09992841648801"/>
    <m/>
    <m/>
    <n v="129.45547601832001"/>
    <n v="46.444523981679993"/>
    <n v="2157.093807884848"/>
    <n v="125.61160921727176"/>
  </r>
  <r>
    <x v="15"/>
    <x v="0"/>
    <n v="181"/>
    <n v="132.6"/>
    <n v="133.9499355748392"/>
    <m/>
    <m/>
    <n v="134.09992841648801"/>
    <n v="-1.499928416488018"/>
    <n v="2.2497852545882533"/>
    <n v="118.15254859679715"/>
  </r>
  <r>
    <x v="15"/>
    <x v="0"/>
    <n v="182"/>
    <n v="123.7"/>
    <n v="132.92494201735528"/>
    <m/>
    <m/>
    <n v="133.9499355748392"/>
    <n v="-10.249935574839199"/>
    <n v="105.06117928835418"/>
    <n v="116.61939294963263"/>
  </r>
  <r>
    <x v="15"/>
    <x v="0"/>
    <n v="183"/>
    <n v="153.30000000000001"/>
    <n v="134.96244781561975"/>
    <m/>
    <m/>
    <n v="132.92494201735528"/>
    <n v="20.375057982644734"/>
    <n v="415.14298779613489"/>
    <n v="121.7184274615506"/>
  </r>
  <r>
    <x v="15"/>
    <x v="0"/>
    <n v="184"/>
    <n v="134"/>
    <n v="134.86620303405778"/>
    <m/>
    <m/>
    <n v="134.96244781561975"/>
    <n v="-0.96244781561975401"/>
    <n v="0.92630579779123601"/>
    <n v="118.39371914803651"/>
  </r>
  <r>
    <x v="15"/>
    <x v="0"/>
    <n v="185"/>
    <n v="119.6"/>
    <n v="133.33958273065201"/>
    <m/>
    <m/>
    <n v="134.86620303405778"/>
    <n v="-15.266203034057781"/>
    <n v="233.056955077075"/>
    <n v="115.9131077638602"/>
  </r>
  <r>
    <x v="15"/>
    <x v="0"/>
    <n v="186"/>
    <n v="116.2"/>
    <n v="131.62562445758681"/>
    <m/>
    <m/>
    <n v="133.33958273065201"/>
    <n v="-17.139582730652009"/>
    <n v="293.7652961808646"/>
    <n v="115.32740785370746"/>
  </r>
  <r>
    <x v="15"/>
    <x v="1"/>
    <n v="187"/>
    <n v="118.6"/>
    <n v="130.32306201182814"/>
    <m/>
    <m/>
    <n v="131.62562445758681"/>
    <n v="-13.025624457586815"/>
    <n v="169.66689251008381"/>
    <n v="115.74084308440351"/>
  </r>
  <r>
    <x v="15"/>
    <x v="1"/>
    <n v="188"/>
    <n v="130.69999999999999"/>
    <n v="130.36075581064534"/>
    <m/>
    <m/>
    <n v="130.32306201182814"/>
    <n v="0.37693798817184643"/>
    <n v="0.14208224692703902"/>
    <n v="117.82524570582945"/>
  </r>
  <r>
    <x v="15"/>
    <x v="1"/>
    <n v="189"/>
    <n v="129.30000000000001"/>
    <n v="130.2546802295808"/>
    <m/>
    <m/>
    <n v="130.36075581064534"/>
    <n v="-1.0607558106453325"/>
    <n v="1.1252028898178366"/>
    <n v="117.58407515459008"/>
  </r>
  <r>
    <x v="15"/>
    <x v="1"/>
    <n v="190"/>
    <n v="144.4"/>
    <n v="131.66921220662272"/>
    <m/>
    <m/>
    <n v="130.2546802295808"/>
    <n v="14.145319770419206"/>
    <n v="200.09007140741247"/>
    <n v="120.18527181438607"/>
  </r>
  <r>
    <x v="15"/>
    <x v="1"/>
    <n v="191"/>
    <n v="163.19999999999999"/>
    <n v="134.82229098596045"/>
    <m/>
    <m/>
    <n v="131.66921220662272"/>
    <n v="31.530787793377272"/>
    <n v="994.19057887098916"/>
    <n v="123.42384778817181"/>
  </r>
  <r>
    <x v="15"/>
    <x v="1"/>
    <n v="192"/>
    <n v="179.4"/>
    <n v="139.28006188736441"/>
    <m/>
    <m/>
    <n v="134.82229098596045"/>
    <n v="44.577709014039556"/>
    <n v="1987.1721409403835"/>
    <n v="126.21453559537017"/>
  </r>
  <r>
    <x v="16"/>
    <x v="0"/>
    <n v="193"/>
    <n v="128.1"/>
    <n v="138.16205569862797"/>
    <m/>
    <m/>
    <n v="139.28006188736441"/>
    <n v="-11.180061887364417"/>
    <n v="124.99378380529841"/>
    <n v="117.37735753924206"/>
  </r>
  <r>
    <x v="16"/>
    <x v="0"/>
    <n v="194"/>
    <n v="138.4"/>
    <n v="138.18585012876517"/>
    <m/>
    <m/>
    <n v="138.16205569862797"/>
    <n v="0.23794430137203904"/>
    <n v="5.6617490555427738E-2"/>
    <n v="119.15168373764594"/>
  </r>
  <r>
    <x v="16"/>
    <x v="0"/>
    <n v="195"/>
    <n v="152.69999999999999"/>
    <n v="139.63726511588865"/>
    <m/>
    <m/>
    <n v="138.18585012876517"/>
    <n v="14.514149871234821"/>
    <n v="210.66054648466576"/>
    <n v="121.61506865387659"/>
  </r>
  <r>
    <x v="16"/>
    <x v="0"/>
    <n v="196"/>
    <n v="120"/>
    <n v="137.67353860429978"/>
    <m/>
    <m/>
    <n v="139.63726511588865"/>
    <n v="-19.637265115888653"/>
    <n v="385.62218123169737"/>
    <n v="115.98201363564287"/>
  </r>
  <r>
    <x v="16"/>
    <x v="0"/>
    <n v="197"/>
    <n v="140.5"/>
    <n v="137.95618474386981"/>
    <m/>
    <m/>
    <n v="137.67353860429978"/>
    <n v="2.8264613957002211"/>
    <n v="7.9888840213836421"/>
    <n v="119.51343956450499"/>
  </r>
  <r>
    <x v="16"/>
    <x v="0"/>
    <n v="198"/>
    <n v="116.2"/>
    <n v="135.78056626948282"/>
    <m/>
    <m/>
    <n v="137.95618474386981"/>
    <n v="-21.756184743869809"/>
    <n v="473.33157460939344"/>
    <n v="115.32740785370746"/>
  </r>
  <r>
    <x v="16"/>
    <x v="1"/>
    <n v="199"/>
    <n v="121.4"/>
    <n v="134.34250964253454"/>
    <m/>
    <m/>
    <n v="135.78056626948282"/>
    <n v="-14.380566269482813"/>
    <n v="206.80068623098683"/>
    <n v="116.22318418688224"/>
  </r>
  <r>
    <x v="16"/>
    <x v="1"/>
    <n v="200"/>
    <n v="127.8"/>
    <n v="133.6882586782811"/>
    <m/>
    <m/>
    <n v="134.34250964253454"/>
    <n v="-6.5425096425345401"/>
    <n v="42.804432422657435"/>
    <n v="117.32567813540504"/>
  </r>
  <r>
    <x v="16"/>
    <x v="1"/>
    <n v="201"/>
    <n v="143.6"/>
    <n v="134.67943281045299"/>
    <m/>
    <m/>
    <n v="133.6882586782811"/>
    <n v="9.9117413217188926"/>
    <n v="98.242616028669772"/>
    <n v="120.04746007082072"/>
  </r>
  <r>
    <x v="16"/>
    <x v="1"/>
    <n v="202"/>
    <n v="157.6"/>
    <n v="136.97148952940771"/>
    <m/>
    <m/>
    <n v="134.67943281045299"/>
    <n v="22.920567189547"/>
    <n v="525.35240029053853"/>
    <n v="122.45916558321436"/>
  </r>
  <r>
    <x v="16"/>
    <x v="1"/>
    <n v="203"/>
    <n v="166.2"/>
    <n v="139.89434057646693"/>
    <m/>
    <m/>
    <n v="136.97148952940771"/>
    <n v="29.228510470592283"/>
    <n v="854.30582432952269"/>
    <n v="123.94064182654188"/>
  </r>
  <r>
    <x v="16"/>
    <x v="1"/>
    <n v="204"/>
    <n v="182.3"/>
    <n v="144.13490651882023"/>
    <m/>
    <m/>
    <n v="139.89434057646693"/>
    <n v="42.405659423533081"/>
    <n v="1798.2399511446799"/>
    <n v="126.71410316579457"/>
  </r>
  <r>
    <x v="17"/>
    <x v="0"/>
    <n v="205"/>
    <n v="153.1"/>
    <n v="145.0314158669382"/>
    <m/>
    <m/>
    <n v="144.13490651882023"/>
    <n v="8.965093481179764"/>
    <n v="80.372901126291893"/>
    <n v="121.68397452565927"/>
  </r>
  <r>
    <x v="17"/>
    <x v="0"/>
    <n v="206"/>
    <n v="147.6"/>
    <n v="145.28827428024437"/>
    <m/>
    <m/>
    <n v="145.0314158669382"/>
    <n v="2.5685841330617905"/>
    <n v="6.5976244486167896"/>
    <n v="120.73651878864747"/>
  </r>
  <r>
    <x v="17"/>
    <x v="0"/>
    <n v="207"/>
    <n v="157.69999999999999"/>
    <n v="146.52944685221993"/>
    <m/>
    <m/>
    <n v="145.28827428024437"/>
    <n v="12.411725719755623"/>
    <n v="154.05093534244324"/>
    <n v="122.47639205116002"/>
  </r>
  <r>
    <x v="17"/>
    <x v="0"/>
    <n v="208"/>
    <n v="137.19999999999999"/>
    <n v="145.59650216699794"/>
    <m/>
    <m/>
    <n v="146.52944685221993"/>
    <n v="-9.3294468522199452"/>
    <n v="87.038578568396645"/>
    <n v="118.94496612229791"/>
  </r>
  <r>
    <x v="17"/>
    <x v="0"/>
    <n v="209"/>
    <n v="151.5"/>
    <n v="146.18685195029815"/>
    <m/>
    <m/>
    <n v="145.59650216699794"/>
    <n v="5.9034978330020635"/>
    <n v="34.851286664260059"/>
    <n v="121.40835103852856"/>
  </r>
  <r>
    <x v="17"/>
    <x v="0"/>
    <n v="210"/>
    <n v="98.7"/>
    <n v="141.43816675526836"/>
    <m/>
    <m/>
    <n v="146.18685195029815"/>
    <n v="-47.486851950298146"/>
    <n v="2255.001108149535"/>
    <n v="112.31277596321542"/>
  </r>
  <r>
    <x v="17"/>
    <x v="1"/>
    <n v="211"/>
    <n v="145.80000000000001"/>
    <n v="141.87435007974153"/>
    <m/>
    <m/>
    <n v="141.43816675526836"/>
    <n v="4.3618332447316561"/>
    <n v="19.025589254846288"/>
    <n v="120.42644236562543"/>
  </r>
  <r>
    <x v="17"/>
    <x v="1"/>
    <n v="212"/>
    <n v="151.69999999999999"/>
    <n v="142.85691507176739"/>
    <m/>
    <m/>
    <n v="141.87435007974153"/>
    <n v="9.8256499202584564"/>
    <n v="96.543396355475011"/>
    <n v="121.44280397441989"/>
  </r>
  <r>
    <x v="17"/>
    <x v="1"/>
    <n v="213"/>
    <n v="129.4"/>
    <n v="141.51122356459067"/>
    <m/>
    <m/>
    <n v="142.85691507176739"/>
    <n v="-13.456915071767384"/>
    <n v="181.08856324876015"/>
    <n v="117.60130162253574"/>
  </r>
  <r>
    <x v="17"/>
    <x v="1"/>
    <n v="214"/>
    <n v="174.1"/>
    <n v="144.77010120813159"/>
    <m/>
    <m/>
    <n v="141.51122356459067"/>
    <n v="32.588776435409329"/>
    <n v="1062.0283495570905"/>
    <n v="125.30153279424971"/>
  </r>
  <r>
    <x v="17"/>
    <x v="1"/>
    <n v="215"/>
    <n v="197"/>
    <n v="149.99309108731842"/>
    <m/>
    <m/>
    <n v="144.77010120813159"/>
    <n v="52.229898791868408"/>
    <n v="2727.962327808817"/>
    <n v="129.24639395380788"/>
  </r>
  <r>
    <x v="17"/>
    <x v="1"/>
    <n v="216"/>
    <n v="193.9"/>
    <n v="154.38378197858657"/>
    <m/>
    <m/>
    <n v="149.99309108731842"/>
    <n v="43.906908912681587"/>
    <n v="1927.8166502665179"/>
    <n v="128.71237344749215"/>
  </r>
  <r>
    <x v="18"/>
    <x v="0"/>
    <n v="217"/>
    <n v="164.1"/>
    <n v="155.35540378072793"/>
    <m/>
    <m/>
    <n v="154.38378197858657"/>
    <n v="9.7162180214134253"/>
    <n v="94.404892639639016"/>
    <n v="123.57888599968283"/>
  </r>
  <r>
    <x v="18"/>
    <x v="0"/>
    <n v="218"/>
    <n v="142.80000000000001"/>
    <n v="154.09986340265513"/>
    <m/>
    <m/>
    <n v="155.35540378072793"/>
    <n v="-12.555403780727914"/>
    <n v="157.6381640971168"/>
    <n v="119.90964832725537"/>
  </r>
  <r>
    <x v="18"/>
    <x v="0"/>
    <n v="219"/>
    <n v="157.9"/>
    <n v="154.47987706238962"/>
    <m/>
    <m/>
    <n v="154.09986340265513"/>
    <n v="3.8001365973448742"/>
    <n v="14.441038158479879"/>
    <n v="122.51084498705137"/>
  </r>
  <r>
    <x v="18"/>
    <x v="0"/>
    <n v="220"/>
    <n v="159.19999999999999"/>
    <n v="154.95188935615064"/>
    <m/>
    <m/>
    <n v="154.47987706238962"/>
    <n v="4.7201229376103697"/>
    <n v="22.279560546155547"/>
    <n v="122.73478907034506"/>
  </r>
  <r>
    <x v="18"/>
    <x v="0"/>
    <n v="221"/>
    <n v="162.19999999999999"/>
    <n v="155.67670042053558"/>
    <m/>
    <m/>
    <n v="154.95188935615064"/>
    <n v="7.2481106438493441"/>
    <n v="52.535107905482157"/>
    <n v="123.25158310871512"/>
  </r>
  <r>
    <x v="18"/>
    <x v="0"/>
    <n v="222"/>
    <n v="123.1"/>
    <n v="152.41903037848203"/>
    <m/>
    <m/>
    <n v="155.67670042053558"/>
    <n v="-32.576700420535587"/>
    <n v="1061.2414102893235"/>
    <n v="116.51603414195861"/>
  </r>
  <r>
    <x v="18"/>
    <x v="1"/>
    <n v="223"/>
    <n v="130"/>
    <n v="150.17712734063383"/>
    <m/>
    <m/>
    <n v="152.41903037848203"/>
    <n v="-22.419030378482034"/>
    <n v="502.61292311130029"/>
    <n v="117.70466043020976"/>
  </r>
  <r>
    <x v="18"/>
    <x v="1"/>
    <n v="224"/>
    <n v="150.1"/>
    <n v="150.16941460657046"/>
    <m/>
    <m/>
    <n v="150.17712734063383"/>
    <n v="-7.7127340633836639E-2"/>
    <n v="5.9486266732478683E-3"/>
    <n v="121.16718048728919"/>
  </r>
  <r>
    <x v="18"/>
    <x v="1"/>
    <n v="225"/>
    <n v="169.4"/>
    <n v="152.0924731459134"/>
    <m/>
    <m/>
    <n v="150.16941460657046"/>
    <n v="19.23058539342955"/>
    <n v="369.81541457398595"/>
    <n v="124.49188880080328"/>
  </r>
  <r>
    <x v="18"/>
    <x v="1"/>
    <n v="226"/>
    <n v="179.7"/>
    <n v="154.85322583132208"/>
    <m/>
    <m/>
    <n v="152.0924731459134"/>
    <n v="27.607526854086586"/>
    <n v="762.17553899911206"/>
    <n v="126.26621499920716"/>
  </r>
  <r>
    <x v="18"/>
    <x v="1"/>
    <n v="227"/>
    <n v="182.1"/>
    <n v="157.57790324818987"/>
    <m/>
    <m/>
    <n v="154.85322583132208"/>
    <n v="27.246774168677916"/>
    <n v="742.38670259893411"/>
    <n v="126.67965022990322"/>
  </r>
  <r>
    <x v="18"/>
    <x v="1"/>
    <n v="228"/>
    <n v="194.3"/>
    <n v="161.25011292337089"/>
    <m/>
    <m/>
    <n v="157.57790324818987"/>
    <n v="36.722096751810142"/>
    <n v="1348.512389849305"/>
    <n v="128.781279319274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U7" firstHeaderRow="1" firstDataRow="2" firstDataCol="1"/>
  <pivotFields count="13">
    <pivotField axis="axisCol" compact="0" outline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3" outline="0" showAl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esting Detrending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7"/>
  <sheetViews>
    <sheetView showGridLines="0" zoomScale="90" zoomScaleNormal="90" workbookViewId="0">
      <selection activeCell="P17" sqref="P17"/>
    </sheetView>
  </sheetViews>
  <sheetFormatPr defaultRowHeight="15" x14ac:dyDescent="0.25"/>
  <cols>
    <col min="1" max="1" width="9.140625" style="5"/>
    <col min="2" max="2" width="23.5703125" style="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2</v>
      </c>
      <c r="B2" s="4">
        <v>93.2</v>
      </c>
    </row>
    <row r="3" spans="1:2" x14ac:dyDescent="0.25">
      <c r="A3" s="4" t="s">
        <v>3</v>
      </c>
      <c r="B3" s="4">
        <v>96</v>
      </c>
    </row>
    <row r="4" spans="1:2" x14ac:dyDescent="0.25">
      <c r="A4" s="4" t="s">
        <v>4</v>
      </c>
      <c r="B4" s="4">
        <v>95.2</v>
      </c>
    </row>
    <row r="5" spans="1:2" x14ac:dyDescent="0.25">
      <c r="A5" s="4" t="s">
        <v>5</v>
      </c>
      <c r="B5" s="4">
        <v>77.099999999999994</v>
      </c>
    </row>
    <row r="6" spans="1:2" x14ac:dyDescent="0.25">
      <c r="A6" s="4" t="s">
        <v>6</v>
      </c>
      <c r="B6" s="4">
        <v>70.900000000000006</v>
      </c>
    </row>
    <row r="7" spans="1:2" x14ac:dyDescent="0.25">
      <c r="A7" s="4" t="s">
        <v>7</v>
      </c>
      <c r="B7" s="4">
        <v>64.8</v>
      </c>
    </row>
    <row r="8" spans="1:2" x14ac:dyDescent="0.25">
      <c r="A8" s="4" t="s">
        <v>8</v>
      </c>
      <c r="B8" s="4">
        <v>70.099999999999994</v>
      </c>
    </row>
    <row r="9" spans="1:2" x14ac:dyDescent="0.25">
      <c r="A9" s="4" t="s">
        <v>9</v>
      </c>
      <c r="B9" s="4">
        <v>77.3</v>
      </c>
    </row>
    <row r="10" spans="1:2" x14ac:dyDescent="0.25">
      <c r="A10" s="4" t="s">
        <v>10</v>
      </c>
      <c r="B10" s="4">
        <v>79.5</v>
      </c>
    </row>
    <row r="11" spans="1:2" x14ac:dyDescent="0.25">
      <c r="A11" s="4" t="s">
        <v>11</v>
      </c>
      <c r="B11" s="4">
        <v>100.6</v>
      </c>
    </row>
    <row r="12" spans="1:2" x14ac:dyDescent="0.25">
      <c r="A12" s="4" t="s">
        <v>12</v>
      </c>
      <c r="B12" s="4">
        <v>100.7</v>
      </c>
    </row>
    <row r="13" spans="1:2" x14ac:dyDescent="0.25">
      <c r="A13" s="4" t="s">
        <v>13</v>
      </c>
      <c r="B13" s="4">
        <v>107.1</v>
      </c>
    </row>
    <row r="14" spans="1:2" x14ac:dyDescent="0.25">
      <c r="A14" s="4" t="s">
        <v>14</v>
      </c>
      <c r="B14" s="4">
        <v>95.9</v>
      </c>
    </row>
    <row r="15" spans="1:2" x14ac:dyDescent="0.25">
      <c r="A15" s="4" t="s">
        <v>15</v>
      </c>
      <c r="B15" s="4">
        <v>82.8</v>
      </c>
    </row>
    <row r="16" spans="1:2" x14ac:dyDescent="0.25">
      <c r="A16" s="4" t="s">
        <v>16</v>
      </c>
      <c r="B16" s="4">
        <v>83.3</v>
      </c>
    </row>
    <row r="17" spans="1:2" x14ac:dyDescent="0.25">
      <c r="A17" s="4" t="s">
        <v>17</v>
      </c>
      <c r="B17" s="4">
        <v>80</v>
      </c>
    </row>
    <row r="18" spans="1:2" x14ac:dyDescent="0.25">
      <c r="A18" s="4" t="s">
        <v>18</v>
      </c>
      <c r="B18" s="4">
        <v>80.400000000000006</v>
      </c>
    </row>
    <row r="19" spans="1:2" x14ac:dyDescent="0.25">
      <c r="A19" s="4" t="s">
        <v>19</v>
      </c>
      <c r="B19" s="4">
        <v>67.5</v>
      </c>
    </row>
    <row r="20" spans="1:2" x14ac:dyDescent="0.25">
      <c r="A20" s="4" t="s">
        <v>20</v>
      </c>
      <c r="B20" s="4">
        <v>75.7</v>
      </c>
    </row>
    <row r="21" spans="1:2" x14ac:dyDescent="0.25">
      <c r="A21" s="4" t="s">
        <v>21</v>
      </c>
      <c r="B21" s="4">
        <v>71.099999999999994</v>
      </c>
    </row>
    <row r="22" spans="1:2" x14ac:dyDescent="0.25">
      <c r="A22" s="4" t="s">
        <v>22</v>
      </c>
      <c r="B22" s="4">
        <v>89.3</v>
      </c>
    </row>
    <row r="23" spans="1:2" x14ac:dyDescent="0.25">
      <c r="A23" s="4" t="s">
        <v>23</v>
      </c>
      <c r="B23" s="4">
        <v>101.1</v>
      </c>
    </row>
    <row r="24" spans="1:2" x14ac:dyDescent="0.25">
      <c r="A24" s="4" t="s">
        <v>24</v>
      </c>
      <c r="B24" s="4">
        <v>105.2</v>
      </c>
    </row>
    <row r="25" spans="1:2" x14ac:dyDescent="0.25">
      <c r="A25" s="4" t="s">
        <v>25</v>
      </c>
      <c r="B25" s="4">
        <v>114.1</v>
      </c>
    </row>
    <row r="26" spans="1:2" x14ac:dyDescent="0.25">
      <c r="A26" s="4" t="s">
        <v>26</v>
      </c>
      <c r="B26" s="4">
        <v>96.3</v>
      </c>
    </row>
    <row r="27" spans="1:2" x14ac:dyDescent="0.25">
      <c r="A27" s="4" t="s">
        <v>27</v>
      </c>
      <c r="B27" s="4">
        <v>84.4</v>
      </c>
    </row>
    <row r="28" spans="1:2" x14ac:dyDescent="0.25">
      <c r="A28" s="4" t="s">
        <v>28</v>
      </c>
      <c r="B28" s="4">
        <v>91.2</v>
      </c>
    </row>
    <row r="29" spans="1:2" x14ac:dyDescent="0.25">
      <c r="A29" s="4" t="s">
        <v>29</v>
      </c>
      <c r="B29" s="4">
        <v>81.900000000000006</v>
      </c>
    </row>
    <row r="30" spans="1:2" x14ac:dyDescent="0.25">
      <c r="A30" s="4" t="s">
        <v>30</v>
      </c>
      <c r="B30" s="4">
        <v>80.5</v>
      </c>
    </row>
    <row r="31" spans="1:2" x14ac:dyDescent="0.25">
      <c r="A31" s="4" t="s">
        <v>31</v>
      </c>
      <c r="B31" s="4">
        <v>70.400000000000006</v>
      </c>
    </row>
    <row r="32" spans="1:2" x14ac:dyDescent="0.25">
      <c r="A32" s="4" t="s">
        <v>32</v>
      </c>
      <c r="B32" s="4">
        <v>74.8</v>
      </c>
    </row>
    <row r="33" spans="1:2" x14ac:dyDescent="0.25">
      <c r="A33" s="4" t="s">
        <v>33</v>
      </c>
      <c r="B33" s="4">
        <v>75.900000000000006</v>
      </c>
    </row>
    <row r="34" spans="1:2" x14ac:dyDescent="0.25">
      <c r="A34" s="4" t="s">
        <v>34</v>
      </c>
      <c r="B34" s="4">
        <v>86.3</v>
      </c>
    </row>
    <row r="35" spans="1:2" x14ac:dyDescent="0.25">
      <c r="A35" s="4" t="s">
        <v>35</v>
      </c>
      <c r="B35" s="4">
        <v>98.7</v>
      </c>
    </row>
    <row r="36" spans="1:2" x14ac:dyDescent="0.25">
      <c r="A36" s="4" t="s">
        <v>36</v>
      </c>
      <c r="B36" s="4">
        <v>100.9</v>
      </c>
    </row>
    <row r="37" spans="1:2" x14ac:dyDescent="0.25">
      <c r="A37" s="4" t="s">
        <v>37</v>
      </c>
      <c r="B37" s="4">
        <v>113.8</v>
      </c>
    </row>
    <row r="38" spans="1:2" x14ac:dyDescent="0.25">
      <c r="A38" s="4" t="s">
        <v>38</v>
      </c>
      <c r="B38" s="4">
        <v>89.8</v>
      </c>
    </row>
    <row r="39" spans="1:2" x14ac:dyDescent="0.25">
      <c r="A39" s="4" t="s">
        <v>39</v>
      </c>
      <c r="B39" s="4">
        <v>84.4</v>
      </c>
    </row>
    <row r="40" spans="1:2" x14ac:dyDescent="0.25">
      <c r="A40" s="4" t="s">
        <v>40</v>
      </c>
      <c r="B40" s="4">
        <v>87.2</v>
      </c>
    </row>
    <row r="41" spans="1:2" x14ac:dyDescent="0.25">
      <c r="A41" s="4" t="s">
        <v>41</v>
      </c>
      <c r="B41" s="4">
        <v>85.6</v>
      </c>
    </row>
    <row r="42" spans="1:2" x14ac:dyDescent="0.25">
      <c r="A42" s="4" t="s">
        <v>42</v>
      </c>
      <c r="B42" s="4">
        <v>72</v>
      </c>
    </row>
    <row r="43" spans="1:2" x14ac:dyDescent="0.25">
      <c r="A43" s="4" t="s">
        <v>43</v>
      </c>
      <c r="B43" s="4">
        <v>69.2</v>
      </c>
    </row>
    <row r="44" spans="1:2" x14ac:dyDescent="0.25">
      <c r="A44" s="4" t="s">
        <v>44</v>
      </c>
      <c r="B44" s="4">
        <v>77.5</v>
      </c>
    </row>
    <row r="45" spans="1:2" x14ac:dyDescent="0.25">
      <c r="A45" s="4" t="s">
        <v>45</v>
      </c>
      <c r="B45" s="4">
        <v>78.099999999999994</v>
      </c>
    </row>
    <row r="46" spans="1:2" x14ac:dyDescent="0.25">
      <c r="A46" s="4" t="s">
        <v>46</v>
      </c>
      <c r="B46" s="4">
        <v>94.3</v>
      </c>
    </row>
    <row r="47" spans="1:2" x14ac:dyDescent="0.25">
      <c r="A47" s="4" t="s">
        <v>47</v>
      </c>
      <c r="B47" s="4">
        <v>97.7</v>
      </c>
    </row>
    <row r="48" spans="1:2" x14ac:dyDescent="0.25">
      <c r="A48" s="4" t="s">
        <v>48</v>
      </c>
      <c r="B48" s="4">
        <v>100.2</v>
      </c>
    </row>
    <row r="49" spans="1:2" x14ac:dyDescent="0.25">
      <c r="A49" s="4" t="s">
        <v>49</v>
      </c>
      <c r="B49" s="4">
        <v>116.4</v>
      </c>
    </row>
    <row r="50" spans="1:2" x14ac:dyDescent="0.25">
      <c r="A50" s="4" t="s">
        <v>50</v>
      </c>
      <c r="B50" s="4">
        <v>97.1</v>
      </c>
    </row>
    <row r="51" spans="1:2" x14ac:dyDescent="0.25">
      <c r="A51" s="4" t="s">
        <v>51</v>
      </c>
      <c r="B51" s="4">
        <v>93</v>
      </c>
    </row>
    <row r="52" spans="1:2" x14ac:dyDescent="0.25">
      <c r="A52" s="4" t="s">
        <v>52</v>
      </c>
      <c r="B52" s="4">
        <v>96</v>
      </c>
    </row>
    <row r="53" spans="1:2" x14ac:dyDescent="0.25">
      <c r="A53" s="4" t="s">
        <v>53</v>
      </c>
      <c r="B53" s="4">
        <v>80.5</v>
      </c>
    </row>
    <row r="54" spans="1:2" x14ac:dyDescent="0.25">
      <c r="A54" s="4" t="s">
        <v>54</v>
      </c>
      <c r="B54" s="4">
        <v>76.099999999999994</v>
      </c>
    </row>
    <row r="55" spans="1:2" x14ac:dyDescent="0.25">
      <c r="A55" s="4" t="s">
        <v>55</v>
      </c>
      <c r="B55" s="4">
        <v>69.900000000000006</v>
      </c>
    </row>
    <row r="56" spans="1:2" x14ac:dyDescent="0.25">
      <c r="A56" s="4" t="s">
        <v>56</v>
      </c>
      <c r="B56" s="4">
        <v>73.599999999999994</v>
      </c>
    </row>
    <row r="57" spans="1:2" x14ac:dyDescent="0.25">
      <c r="A57" s="4" t="s">
        <v>57</v>
      </c>
      <c r="B57" s="4">
        <v>92.6</v>
      </c>
    </row>
    <row r="58" spans="1:2" x14ac:dyDescent="0.25">
      <c r="A58" s="4" t="s">
        <v>58</v>
      </c>
      <c r="B58" s="4">
        <v>94.2</v>
      </c>
    </row>
    <row r="59" spans="1:2" x14ac:dyDescent="0.25">
      <c r="A59" s="4" t="s">
        <v>59</v>
      </c>
      <c r="B59" s="4">
        <v>93.5</v>
      </c>
    </row>
    <row r="60" spans="1:2" x14ac:dyDescent="0.25">
      <c r="A60" s="4" t="s">
        <v>60</v>
      </c>
      <c r="B60" s="4">
        <v>108.5</v>
      </c>
    </row>
    <row r="61" spans="1:2" x14ac:dyDescent="0.25">
      <c r="A61" s="4" t="s">
        <v>61</v>
      </c>
      <c r="B61" s="4">
        <v>109.4</v>
      </c>
    </row>
    <row r="62" spans="1:2" x14ac:dyDescent="0.25">
      <c r="A62" s="4" t="s">
        <v>62</v>
      </c>
      <c r="B62" s="4">
        <v>105.1</v>
      </c>
    </row>
    <row r="63" spans="1:2" x14ac:dyDescent="0.25">
      <c r="A63" s="4" t="s">
        <v>63</v>
      </c>
      <c r="B63" s="4">
        <v>92.5</v>
      </c>
    </row>
    <row r="64" spans="1:2" x14ac:dyDescent="0.25">
      <c r="A64" s="4" t="s">
        <v>64</v>
      </c>
      <c r="B64" s="4">
        <v>97.1</v>
      </c>
    </row>
    <row r="65" spans="1:2" x14ac:dyDescent="0.25">
      <c r="A65" s="4" t="s">
        <v>65</v>
      </c>
      <c r="B65" s="4">
        <v>81.400000000000006</v>
      </c>
    </row>
    <row r="66" spans="1:2" x14ac:dyDescent="0.25">
      <c r="A66" s="4" t="s">
        <v>66</v>
      </c>
      <c r="B66" s="4">
        <v>79.099999999999994</v>
      </c>
    </row>
    <row r="67" spans="1:2" x14ac:dyDescent="0.25">
      <c r="A67" s="4" t="s">
        <v>67</v>
      </c>
      <c r="B67" s="4">
        <v>72.099999999999994</v>
      </c>
    </row>
    <row r="68" spans="1:2" x14ac:dyDescent="0.25">
      <c r="A68" s="4" t="s">
        <v>68</v>
      </c>
      <c r="B68" s="4">
        <v>78.7</v>
      </c>
    </row>
    <row r="69" spans="1:2" x14ac:dyDescent="0.25">
      <c r="A69" s="4" t="s">
        <v>69</v>
      </c>
      <c r="B69" s="4">
        <v>87.1</v>
      </c>
    </row>
    <row r="70" spans="1:2" x14ac:dyDescent="0.25">
      <c r="A70" s="4" t="s">
        <v>70</v>
      </c>
      <c r="B70" s="4">
        <v>91.4</v>
      </c>
    </row>
    <row r="71" spans="1:2" x14ac:dyDescent="0.25">
      <c r="A71" s="4" t="s">
        <v>71</v>
      </c>
      <c r="B71" s="4">
        <v>109.9</v>
      </c>
    </row>
    <row r="72" spans="1:2" x14ac:dyDescent="0.25">
      <c r="A72" s="4" t="s">
        <v>72</v>
      </c>
      <c r="B72" s="4">
        <v>116.3</v>
      </c>
    </row>
    <row r="73" spans="1:2" x14ac:dyDescent="0.25">
      <c r="A73" s="4" t="s">
        <v>73</v>
      </c>
      <c r="B73" s="4">
        <v>113</v>
      </c>
    </row>
    <row r="74" spans="1:2" x14ac:dyDescent="0.25">
      <c r="A74" s="4" t="s">
        <v>74</v>
      </c>
      <c r="B74" s="4">
        <v>100</v>
      </c>
    </row>
    <row r="75" spans="1:2" x14ac:dyDescent="0.25">
      <c r="A75" s="4" t="s">
        <v>75</v>
      </c>
      <c r="B75" s="4">
        <v>84.8</v>
      </c>
    </row>
    <row r="76" spans="1:2" x14ac:dyDescent="0.25">
      <c r="A76" s="4" t="s">
        <v>76</v>
      </c>
      <c r="B76" s="4">
        <v>94.3</v>
      </c>
    </row>
    <row r="77" spans="1:2" x14ac:dyDescent="0.25">
      <c r="A77" s="4" t="s">
        <v>77</v>
      </c>
      <c r="B77" s="4">
        <v>87.1</v>
      </c>
    </row>
    <row r="78" spans="1:2" x14ac:dyDescent="0.25">
      <c r="A78" s="4" t="s">
        <v>78</v>
      </c>
      <c r="B78" s="4">
        <v>90.3</v>
      </c>
    </row>
    <row r="79" spans="1:2" x14ac:dyDescent="0.25">
      <c r="A79" s="4" t="s">
        <v>79</v>
      </c>
      <c r="B79" s="4">
        <v>72.400000000000006</v>
      </c>
    </row>
    <row r="80" spans="1:2" x14ac:dyDescent="0.25">
      <c r="A80" s="4" t="s">
        <v>80</v>
      </c>
      <c r="B80" s="4">
        <v>84.9</v>
      </c>
    </row>
    <row r="81" spans="1:2" x14ac:dyDescent="0.25">
      <c r="A81" s="4" t="s">
        <v>81</v>
      </c>
      <c r="B81" s="4">
        <v>92.7</v>
      </c>
    </row>
    <row r="82" spans="1:2" x14ac:dyDescent="0.25">
      <c r="A82" s="4" t="s">
        <v>82</v>
      </c>
      <c r="B82" s="4">
        <v>92.2</v>
      </c>
    </row>
    <row r="83" spans="1:2" x14ac:dyDescent="0.25">
      <c r="A83" s="4" t="s">
        <v>83</v>
      </c>
      <c r="B83" s="4">
        <v>114.9</v>
      </c>
    </row>
    <row r="84" spans="1:2" x14ac:dyDescent="0.25">
      <c r="A84" s="4" t="s">
        <v>84</v>
      </c>
      <c r="B84" s="4">
        <v>112.5</v>
      </c>
    </row>
    <row r="85" spans="1:2" x14ac:dyDescent="0.25">
      <c r="A85" s="4" t="s">
        <v>85</v>
      </c>
      <c r="B85" s="4">
        <v>118.3</v>
      </c>
    </row>
    <row r="86" spans="1:2" x14ac:dyDescent="0.25">
      <c r="A86" s="4" t="s">
        <v>86</v>
      </c>
      <c r="B86" s="4">
        <v>106</v>
      </c>
    </row>
    <row r="87" spans="1:2" x14ac:dyDescent="0.25">
      <c r="A87" s="4" t="s">
        <v>87</v>
      </c>
      <c r="B87" s="4">
        <v>91.2</v>
      </c>
    </row>
    <row r="88" spans="1:2" x14ac:dyDescent="0.25">
      <c r="A88" s="4" t="s">
        <v>88</v>
      </c>
      <c r="B88" s="4">
        <v>96.6</v>
      </c>
    </row>
    <row r="89" spans="1:2" x14ac:dyDescent="0.25">
      <c r="A89" s="4" t="s">
        <v>89</v>
      </c>
      <c r="B89" s="4">
        <v>96.3</v>
      </c>
    </row>
    <row r="90" spans="1:2" x14ac:dyDescent="0.25">
      <c r="A90" s="4" t="s">
        <v>90</v>
      </c>
      <c r="B90" s="4">
        <v>88.2</v>
      </c>
    </row>
    <row r="91" spans="1:2" x14ac:dyDescent="0.25">
      <c r="A91" s="4" t="s">
        <v>91</v>
      </c>
      <c r="B91" s="4">
        <v>70.2</v>
      </c>
    </row>
    <row r="92" spans="1:2" x14ac:dyDescent="0.25">
      <c r="A92" s="4" t="s">
        <v>92</v>
      </c>
      <c r="B92" s="4">
        <v>86.5</v>
      </c>
    </row>
    <row r="93" spans="1:2" x14ac:dyDescent="0.25">
      <c r="A93" s="4" t="s">
        <v>93</v>
      </c>
      <c r="B93" s="4">
        <v>88.2</v>
      </c>
    </row>
    <row r="94" spans="1:2" x14ac:dyDescent="0.25">
      <c r="A94" s="4" t="s">
        <v>94</v>
      </c>
      <c r="B94" s="4">
        <v>102.8</v>
      </c>
    </row>
    <row r="95" spans="1:2" x14ac:dyDescent="0.25">
      <c r="A95" s="4" t="s">
        <v>95</v>
      </c>
      <c r="B95" s="4">
        <v>119.1</v>
      </c>
    </row>
    <row r="96" spans="1:2" x14ac:dyDescent="0.25">
      <c r="A96" s="4" t="s">
        <v>96</v>
      </c>
      <c r="B96" s="4">
        <v>119.2</v>
      </c>
    </row>
    <row r="97" spans="1:2" x14ac:dyDescent="0.25">
      <c r="A97" s="4" t="s">
        <v>97</v>
      </c>
      <c r="B97" s="4">
        <v>125.1</v>
      </c>
    </row>
    <row r="98" spans="1:2" x14ac:dyDescent="0.25">
      <c r="A98" s="4" t="s">
        <v>98</v>
      </c>
      <c r="B98" s="4">
        <v>106.1</v>
      </c>
    </row>
    <row r="99" spans="1:2" x14ac:dyDescent="0.25">
      <c r="A99" s="4" t="s">
        <v>99</v>
      </c>
      <c r="B99" s="4">
        <v>102.1</v>
      </c>
    </row>
    <row r="100" spans="1:2" x14ac:dyDescent="0.25">
      <c r="A100" s="4" t="s">
        <v>100</v>
      </c>
      <c r="B100" s="4">
        <v>105.2</v>
      </c>
    </row>
    <row r="101" spans="1:2" x14ac:dyDescent="0.25">
      <c r="A101" s="4" t="s">
        <v>101</v>
      </c>
      <c r="B101" s="4">
        <v>101</v>
      </c>
    </row>
    <row r="102" spans="1:2" x14ac:dyDescent="0.25">
      <c r="A102" s="4" t="s">
        <v>102</v>
      </c>
      <c r="B102" s="4">
        <v>84.3</v>
      </c>
    </row>
    <row r="103" spans="1:2" x14ac:dyDescent="0.25">
      <c r="A103" s="4" t="s">
        <v>103</v>
      </c>
      <c r="B103" s="4">
        <v>87.5</v>
      </c>
    </row>
    <row r="104" spans="1:2" x14ac:dyDescent="0.25">
      <c r="A104" s="4" t="s">
        <v>104</v>
      </c>
      <c r="B104" s="4">
        <v>92.7</v>
      </c>
    </row>
    <row r="105" spans="1:2" x14ac:dyDescent="0.25">
      <c r="A105" s="4" t="s">
        <v>105</v>
      </c>
      <c r="B105" s="4">
        <v>94.4</v>
      </c>
    </row>
    <row r="106" spans="1:2" x14ac:dyDescent="0.25">
      <c r="A106" s="4" t="s">
        <v>106</v>
      </c>
      <c r="B106" s="4">
        <v>113</v>
      </c>
    </row>
    <row r="107" spans="1:2" x14ac:dyDescent="0.25">
      <c r="A107" s="4" t="s">
        <v>107</v>
      </c>
      <c r="B107" s="4">
        <v>113.9</v>
      </c>
    </row>
    <row r="108" spans="1:2" x14ac:dyDescent="0.25">
      <c r="A108" s="4" t="s">
        <v>108</v>
      </c>
      <c r="B108" s="4">
        <v>122.9</v>
      </c>
    </row>
    <row r="109" spans="1:2" x14ac:dyDescent="0.25">
      <c r="A109" s="4" t="s">
        <v>109</v>
      </c>
      <c r="B109" s="4">
        <v>132.69999999999999</v>
      </c>
    </row>
    <row r="110" spans="1:2" x14ac:dyDescent="0.25">
      <c r="A110" s="4" t="s">
        <v>110</v>
      </c>
      <c r="B110" s="4">
        <v>106.9</v>
      </c>
    </row>
    <row r="111" spans="1:2" x14ac:dyDescent="0.25">
      <c r="A111" s="4" t="s">
        <v>111</v>
      </c>
      <c r="B111" s="4">
        <v>96.6</v>
      </c>
    </row>
    <row r="112" spans="1:2" x14ac:dyDescent="0.25">
      <c r="A112" s="4" t="s">
        <v>112</v>
      </c>
      <c r="B112" s="4">
        <v>127.3</v>
      </c>
    </row>
    <row r="113" spans="1:2" x14ac:dyDescent="0.25">
      <c r="A113" s="4" t="s">
        <v>113</v>
      </c>
      <c r="B113" s="4">
        <v>98.2</v>
      </c>
    </row>
    <row r="114" spans="1:2" x14ac:dyDescent="0.25">
      <c r="A114" s="4" t="s">
        <v>114</v>
      </c>
      <c r="B114" s="4">
        <v>100.2</v>
      </c>
    </row>
    <row r="115" spans="1:2" x14ac:dyDescent="0.25">
      <c r="A115" s="4" t="s">
        <v>115</v>
      </c>
      <c r="B115" s="4">
        <v>89.4</v>
      </c>
    </row>
    <row r="116" spans="1:2" x14ac:dyDescent="0.25">
      <c r="A116" s="4" t="s">
        <v>116</v>
      </c>
      <c r="B116" s="4">
        <v>95.3</v>
      </c>
    </row>
    <row r="117" spans="1:2" x14ac:dyDescent="0.25">
      <c r="A117" s="4" t="s">
        <v>117</v>
      </c>
      <c r="B117" s="4">
        <v>104.2</v>
      </c>
    </row>
    <row r="118" spans="1:2" x14ac:dyDescent="0.25">
      <c r="A118" s="4" t="s">
        <v>118</v>
      </c>
      <c r="B118" s="4">
        <v>106.4</v>
      </c>
    </row>
    <row r="119" spans="1:2" x14ac:dyDescent="0.25">
      <c r="A119" s="4" t="s">
        <v>119</v>
      </c>
      <c r="B119" s="4">
        <v>116.2</v>
      </c>
    </row>
    <row r="120" spans="1:2" x14ac:dyDescent="0.25">
      <c r="A120" s="4" t="s">
        <v>120</v>
      </c>
      <c r="B120" s="4">
        <v>135.9</v>
      </c>
    </row>
    <row r="121" spans="1:2" x14ac:dyDescent="0.25">
      <c r="A121" s="4" t="s">
        <v>121</v>
      </c>
      <c r="B121" s="4">
        <v>134</v>
      </c>
    </row>
    <row r="122" spans="1:2" x14ac:dyDescent="0.25">
      <c r="A122" s="4" t="s">
        <v>122</v>
      </c>
      <c r="B122" s="4">
        <v>104.6</v>
      </c>
    </row>
    <row r="123" spans="1:2" x14ac:dyDescent="0.25">
      <c r="A123" s="4" t="s">
        <v>123</v>
      </c>
      <c r="B123" s="4">
        <v>107.1</v>
      </c>
    </row>
    <row r="124" spans="1:2" x14ac:dyDescent="0.25">
      <c r="A124" s="4" t="s">
        <v>124</v>
      </c>
      <c r="B124" s="4">
        <v>123.5</v>
      </c>
    </row>
    <row r="125" spans="1:2" x14ac:dyDescent="0.25">
      <c r="A125" s="4" t="s">
        <v>125</v>
      </c>
      <c r="B125" s="4">
        <v>98.8</v>
      </c>
    </row>
    <row r="126" spans="1:2" x14ac:dyDescent="0.25">
      <c r="A126" s="4" t="s">
        <v>126</v>
      </c>
      <c r="B126" s="4">
        <v>98.6</v>
      </c>
    </row>
    <row r="127" spans="1:2" x14ac:dyDescent="0.25">
      <c r="A127" s="4" t="s">
        <v>127</v>
      </c>
      <c r="B127" s="4">
        <v>90.6</v>
      </c>
    </row>
    <row r="128" spans="1:2" x14ac:dyDescent="0.25">
      <c r="A128" s="4" t="s">
        <v>128</v>
      </c>
      <c r="B128" s="4">
        <v>89.1</v>
      </c>
    </row>
    <row r="129" spans="1:2" x14ac:dyDescent="0.25">
      <c r="A129" s="4" t="s">
        <v>129</v>
      </c>
      <c r="B129" s="4">
        <v>105.2</v>
      </c>
    </row>
    <row r="130" spans="1:2" x14ac:dyDescent="0.25">
      <c r="A130" s="4" t="s">
        <v>130</v>
      </c>
      <c r="B130" s="4">
        <v>114</v>
      </c>
    </row>
    <row r="131" spans="1:2" x14ac:dyDescent="0.25">
      <c r="A131" s="4" t="s">
        <v>131</v>
      </c>
      <c r="B131" s="4">
        <v>122.1</v>
      </c>
    </row>
    <row r="132" spans="1:2" x14ac:dyDescent="0.25">
      <c r="A132" s="4" t="s">
        <v>132</v>
      </c>
      <c r="B132" s="4">
        <v>138</v>
      </c>
    </row>
    <row r="133" spans="1:2" x14ac:dyDescent="0.25">
      <c r="A133" s="4" t="s">
        <v>133</v>
      </c>
      <c r="B133" s="4">
        <v>142.19999999999999</v>
      </c>
    </row>
    <row r="134" spans="1:2" x14ac:dyDescent="0.25">
      <c r="A134" s="4" t="s">
        <v>134</v>
      </c>
      <c r="B134" s="4">
        <v>116.4</v>
      </c>
    </row>
    <row r="135" spans="1:2" x14ac:dyDescent="0.25">
      <c r="A135" s="4" t="s">
        <v>135</v>
      </c>
      <c r="B135" s="4">
        <v>112.6</v>
      </c>
    </row>
    <row r="136" spans="1:2" x14ac:dyDescent="0.25">
      <c r="A136" s="4" t="s">
        <v>136</v>
      </c>
      <c r="B136" s="4">
        <v>123.8</v>
      </c>
    </row>
    <row r="137" spans="1:2" x14ac:dyDescent="0.25">
      <c r="A137" s="4" t="s">
        <v>137</v>
      </c>
      <c r="B137" s="4">
        <v>103.6</v>
      </c>
    </row>
    <row r="138" spans="1:2" x14ac:dyDescent="0.25">
      <c r="A138" s="4" t="s">
        <v>138</v>
      </c>
      <c r="B138" s="4">
        <v>113.9</v>
      </c>
    </row>
    <row r="139" spans="1:2" x14ac:dyDescent="0.25">
      <c r="A139" s="4" t="s">
        <v>139</v>
      </c>
      <c r="B139" s="4">
        <v>98.6</v>
      </c>
    </row>
    <row r="140" spans="1:2" x14ac:dyDescent="0.25">
      <c r="A140" s="4" t="s">
        <v>140</v>
      </c>
      <c r="B140" s="4">
        <v>95</v>
      </c>
    </row>
    <row r="141" spans="1:2" x14ac:dyDescent="0.25">
      <c r="A141" s="4" t="s">
        <v>141</v>
      </c>
      <c r="B141" s="4">
        <v>116</v>
      </c>
    </row>
    <row r="142" spans="1:2" x14ac:dyDescent="0.25">
      <c r="A142" s="4" t="s">
        <v>142</v>
      </c>
      <c r="B142" s="4">
        <v>113.9</v>
      </c>
    </row>
    <row r="143" spans="1:2" x14ac:dyDescent="0.25">
      <c r="A143" s="4" t="s">
        <v>143</v>
      </c>
      <c r="B143" s="4">
        <v>127.5</v>
      </c>
    </row>
    <row r="144" spans="1:2" x14ac:dyDescent="0.25">
      <c r="A144" s="4" t="s">
        <v>144</v>
      </c>
      <c r="B144" s="4">
        <v>131.4</v>
      </c>
    </row>
    <row r="145" spans="1:2" x14ac:dyDescent="0.25">
      <c r="A145" s="4" t="s">
        <v>145</v>
      </c>
      <c r="B145" s="4">
        <v>145.9</v>
      </c>
    </row>
    <row r="146" spans="1:2" x14ac:dyDescent="0.25">
      <c r="A146" s="4" t="s">
        <v>146</v>
      </c>
      <c r="B146" s="4">
        <v>131.5</v>
      </c>
    </row>
    <row r="147" spans="1:2" x14ac:dyDescent="0.25">
      <c r="A147" s="4" t="s">
        <v>147</v>
      </c>
      <c r="B147" s="4">
        <v>131</v>
      </c>
    </row>
    <row r="148" spans="1:2" x14ac:dyDescent="0.25">
      <c r="A148" s="4" t="s">
        <v>148</v>
      </c>
      <c r="B148" s="4">
        <v>130.5</v>
      </c>
    </row>
    <row r="149" spans="1:2" x14ac:dyDescent="0.25">
      <c r="A149" s="4" t="s">
        <v>149</v>
      </c>
      <c r="B149" s="4">
        <v>118.9</v>
      </c>
    </row>
    <row r="150" spans="1:2" x14ac:dyDescent="0.25">
      <c r="A150" s="4" t="s">
        <v>150</v>
      </c>
      <c r="B150" s="4">
        <v>114.3</v>
      </c>
    </row>
    <row r="151" spans="1:2" x14ac:dyDescent="0.25">
      <c r="A151" s="4" t="s">
        <v>151</v>
      </c>
      <c r="B151" s="4">
        <v>85.7</v>
      </c>
    </row>
    <row r="152" spans="1:2" x14ac:dyDescent="0.25">
      <c r="A152" s="4" t="s">
        <v>152</v>
      </c>
      <c r="B152" s="4">
        <v>104.6</v>
      </c>
    </row>
    <row r="153" spans="1:2" x14ac:dyDescent="0.25">
      <c r="A153" s="4" t="s">
        <v>153</v>
      </c>
      <c r="B153" s="4">
        <v>105.1</v>
      </c>
    </row>
    <row r="154" spans="1:2" x14ac:dyDescent="0.25">
      <c r="A154" s="4" t="s">
        <v>154</v>
      </c>
      <c r="B154" s="4">
        <v>117.3</v>
      </c>
    </row>
    <row r="155" spans="1:2" x14ac:dyDescent="0.25">
      <c r="A155" s="4" t="s">
        <v>155</v>
      </c>
      <c r="B155" s="4">
        <v>142.5</v>
      </c>
    </row>
    <row r="156" spans="1:2" x14ac:dyDescent="0.25">
      <c r="A156" s="4" t="s">
        <v>156</v>
      </c>
      <c r="B156" s="4">
        <v>140</v>
      </c>
    </row>
    <row r="157" spans="1:2" x14ac:dyDescent="0.25">
      <c r="A157" s="4" t="s">
        <v>157</v>
      </c>
      <c r="B157" s="4">
        <v>159.80000000000001</v>
      </c>
    </row>
    <row r="158" spans="1:2" x14ac:dyDescent="0.25">
      <c r="A158" s="4" t="s">
        <v>158</v>
      </c>
      <c r="B158" s="4">
        <v>131.19999999999999</v>
      </c>
    </row>
    <row r="159" spans="1:2" x14ac:dyDescent="0.25">
      <c r="A159" s="4" t="s">
        <v>159</v>
      </c>
      <c r="B159" s="4">
        <v>125.4</v>
      </c>
    </row>
    <row r="160" spans="1:2" x14ac:dyDescent="0.25">
      <c r="A160" s="4" t="s">
        <v>160</v>
      </c>
      <c r="B160" s="4">
        <v>126.5</v>
      </c>
    </row>
    <row r="161" spans="1:2" x14ac:dyDescent="0.25">
      <c r="A161" s="4" t="s">
        <v>161</v>
      </c>
      <c r="B161" s="4">
        <v>119.4</v>
      </c>
    </row>
    <row r="162" spans="1:2" x14ac:dyDescent="0.25">
      <c r="A162" s="4" t="s">
        <v>162</v>
      </c>
      <c r="B162" s="4">
        <v>113.5</v>
      </c>
    </row>
    <row r="163" spans="1:2" x14ac:dyDescent="0.25">
      <c r="A163" s="4" t="s">
        <v>163</v>
      </c>
      <c r="B163" s="4">
        <v>98.7</v>
      </c>
    </row>
    <row r="164" spans="1:2" x14ac:dyDescent="0.25">
      <c r="A164" s="4" t="s">
        <v>164</v>
      </c>
      <c r="B164" s="4">
        <v>114.5</v>
      </c>
    </row>
    <row r="165" spans="1:2" x14ac:dyDescent="0.25">
      <c r="A165" s="4" t="s">
        <v>165</v>
      </c>
      <c r="B165" s="4">
        <v>113.8</v>
      </c>
    </row>
    <row r="166" spans="1:2" x14ac:dyDescent="0.25">
      <c r="A166" s="4" t="s">
        <v>166</v>
      </c>
      <c r="B166" s="4">
        <v>133.1</v>
      </c>
    </row>
    <row r="167" spans="1:2" x14ac:dyDescent="0.25">
      <c r="A167" s="4" t="s">
        <v>167</v>
      </c>
      <c r="B167" s="4">
        <v>143.4</v>
      </c>
    </row>
    <row r="168" spans="1:2" x14ac:dyDescent="0.25">
      <c r="A168" s="4" t="s">
        <v>168</v>
      </c>
      <c r="B168" s="4">
        <v>137.30000000000001</v>
      </c>
    </row>
    <row r="169" spans="1:2" x14ac:dyDescent="0.25">
      <c r="A169" s="4" t="s">
        <v>169</v>
      </c>
      <c r="B169" s="4">
        <v>165.2</v>
      </c>
    </row>
    <row r="170" spans="1:2" x14ac:dyDescent="0.25">
      <c r="A170" s="4" t="s">
        <v>170</v>
      </c>
      <c r="B170" s="4">
        <v>126.9</v>
      </c>
    </row>
    <row r="171" spans="1:2" x14ac:dyDescent="0.25">
      <c r="A171" s="4" t="s">
        <v>171</v>
      </c>
      <c r="B171" s="4">
        <v>124</v>
      </c>
    </row>
    <row r="172" spans="1:2" x14ac:dyDescent="0.25">
      <c r="A172" s="4" t="s">
        <v>172</v>
      </c>
      <c r="B172" s="4">
        <v>135.69999999999999</v>
      </c>
    </row>
    <row r="173" spans="1:2" x14ac:dyDescent="0.25">
      <c r="A173" s="4" t="s">
        <v>173</v>
      </c>
      <c r="B173" s="4">
        <v>130</v>
      </c>
    </row>
    <row r="174" spans="1:2" x14ac:dyDescent="0.25">
      <c r="A174" s="4" t="s">
        <v>174</v>
      </c>
      <c r="B174" s="4">
        <v>109.4</v>
      </c>
    </row>
    <row r="175" spans="1:2" x14ac:dyDescent="0.25">
      <c r="A175" s="4" t="s">
        <v>175</v>
      </c>
      <c r="B175" s="4">
        <v>117.8</v>
      </c>
    </row>
    <row r="176" spans="1:2" x14ac:dyDescent="0.25">
      <c r="A176" s="4" t="s">
        <v>176</v>
      </c>
      <c r="B176" s="4">
        <v>120.3</v>
      </c>
    </row>
    <row r="177" spans="1:2" x14ac:dyDescent="0.25">
      <c r="A177" s="4" t="s">
        <v>177</v>
      </c>
      <c r="B177" s="4">
        <v>121</v>
      </c>
    </row>
    <row r="178" spans="1:2" x14ac:dyDescent="0.25">
      <c r="A178" s="4" t="s">
        <v>178</v>
      </c>
      <c r="B178" s="4">
        <v>132.30000000000001</v>
      </c>
    </row>
    <row r="179" spans="1:2" x14ac:dyDescent="0.25">
      <c r="A179" s="4" t="s">
        <v>179</v>
      </c>
      <c r="B179" s="4">
        <v>142.9</v>
      </c>
    </row>
    <row r="180" spans="1:2" x14ac:dyDescent="0.25">
      <c r="A180" s="4" t="s">
        <v>180</v>
      </c>
      <c r="B180" s="4">
        <v>147.4</v>
      </c>
    </row>
    <row r="181" spans="1:2" x14ac:dyDescent="0.25">
      <c r="A181" s="4" t="s">
        <v>181</v>
      </c>
      <c r="B181" s="4">
        <v>175.9</v>
      </c>
    </row>
    <row r="182" spans="1:2" x14ac:dyDescent="0.25">
      <c r="A182" s="4" t="s">
        <v>182</v>
      </c>
      <c r="B182" s="4">
        <v>132.6</v>
      </c>
    </row>
    <row r="183" spans="1:2" x14ac:dyDescent="0.25">
      <c r="A183" s="4" t="s">
        <v>183</v>
      </c>
      <c r="B183" s="4">
        <v>123.7</v>
      </c>
    </row>
    <row r="184" spans="1:2" x14ac:dyDescent="0.25">
      <c r="A184" s="4" t="s">
        <v>184</v>
      </c>
      <c r="B184" s="4">
        <v>153.30000000000001</v>
      </c>
    </row>
    <row r="185" spans="1:2" x14ac:dyDescent="0.25">
      <c r="A185" s="4" t="s">
        <v>185</v>
      </c>
      <c r="B185" s="4">
        <v>134</v>
      </c>
    </row>
    <row r="186" spans="1:2" x14ac:dyDescent="0.25">
      <c r="A186" s="4" t="s">
        <v>186</v>
      </c>
      <c r="B186" s="4">
        <v>119.6</v>
      </c>
    </row>
    <row r="187" spans="1:2" x14ac:dyDescent="0.25">
      <c r="A187" s="4" t="s">
        <v>187</v>
      </c>
      <c r="B187" s="4">
        <v>116.2</v>
      </c>
    </row>
    <row r="188" spans="1:2" x14ac:dyDescent="0.25">
      <c r="A188" s="4" t="s">
        <v>188</v>
      </c>
      <c r="B188" s="4">
        <v>118.6</v>
      </c>
    </row>
    <row r="189" spans="1:2" x14ac:dyDescent="0.25">
      <c r="A189" s="4" t="s">
        <v>189</v>
      </c>
      <c r="B189" s="4">
        <v>130.69999999999999</v>
      </c>
    </row>
    <row r="190" spans="1:2" x14ac:dyDescent="0.25">
      <c r="A190" s="4" t="s">
        <v>190</v>
      </c>
      <c r="B190" s="4">
        <v>129.30000000000001</v>
      </c>
    </row>
    <row r="191" spans="1:2" x14ac:dyDescent="0.25">
      <c r="A191" s="4" t="s">
        <v>191</v>
      </c>
      <c r="B191" s="4">
        <v>144.4</v>
      </c>
    </row>
    <row r="192" spans="1:2" x14ac:dyDescent="0.25">
      <c r="A192" s="4" t="s">
        <v>192</v>
      </c>
      <c r="B192" s="4">
        <v>163.19999999999999</v>
      </c>
    </row>
    <row r="193" spans="1:2" x14ac:dyDescent="0.25">
      <c r="A193" s="4" t="s">
        <v>193</v>
      </c>
      <c r="B193" s="4">
        <v>179.4</v>
      </c>
    </row>
    <row r="194" spans="1:2" x14ac:dyDescent="0.25">
      <c r="A194" s="4" t="s">
        <v>194</v>
      </c>
      <c r="B194" s="4">
        <v>128.1</v>
      </c>
    </row>
    <row r="195" spans="1:2" x14ac:dyDescent="0.25">
      <c r="A195" s="4" t="s">
        <v>195</v>
      </c>
      <c r="B195" s="4">
        <v>138.4</v>
      </c>
    </row>
    <row r="196" spans="1:2" x14ac:dyDescent="0.25">
      <c r="A196" s="4" t="s">
        <v>196</v>
      </c>
      <c r="B196" s="4">
        <v>152.69999999999999</v>
      </c>
    </row>
    <row r="197" spans="1:2" x14ac:dyDescent="0.25">
      <c r="A197" s="4" t="s">
        <v>197</v>
      </c>
      <c r="B197" s="4">
        <v>120</v>
      </c>
    </row>
    <row r="198" spans="1:2" x14ac:dyDescent="0.25">
      <c r="A198" s="4" t="s">
        <v>198</v>
      </c>
      <c r="B198" s="4">
        <v>140.5</v>
      </c>
    </row>
    <row r="199" spans="1:2" x14ac:dyDescent="0.25">
      <c r="A199" s="4" t="s">
        <v>199</v>
      </c>
      <c r="B199" s="4">
        <v>116.2</v>
      </c>
    </row>
    <row r="200" spans="1:2" x14ac:dyDescent="0.25">
      <c r="A200" s="4" t="s">
        <v>200</v>
      </c>
      <c r="B200" s="4">
        <v>121.4</v>
      </c>
    </row>
    <row r="201" spans="1:2" x14ac:dyDescent="0.25">
      <c r="A201" s="4" t="s">
        <v>201</v>
      </c>
      <c r="B201" s="4">
        <v>127.8</v>
      </c>
    </row>
    <row r="202" spans="1:2" x14ac:dyDescent="0.25">
      <c r="A202" s="4" t="s">
        <v>202</v>
      </c>
      <c r="B202" s="4">
        <v>143.6</v>
      </c>
    </row>
    <row r="203" spans="1:2" x14ac:dyDescent="0.25">
      <c r="A203" s="4" t="s">
        <v>203</v>
      </c>
      <c r="B203" s="4">
        <v>157.6</v>
      </c>
    </row>
    <row r="204" spans="1:2" x14ac:dyDescent="0.25">
      <c r="A204" s="4" t="s">
        <v>204</v>
      </c>
      <c r="B204" s="4">
        <v>166.2</v>
      </c>
    </row>
    <row r="205" spans="1:2" x14ac:dyDescent="0.25">
      <c r="A205" s="4" t="s">
        <v>205</v>
      </c>
      <c r="B205" s="4">
        <v>182.3</v>
      </c>
    </row>
    <row r="206" spans="1:2" x14ac:dyDescent="0.25">
      <c r="A206" s="4" t="s">
        <v>206</v>
      </c>
      <c r="B206" s="4">
        <v>153.1</v>
      </c>
    </row>
    <row r="207" spans="1:2" x14ac:dyDescent="0.25">
      <c r="A207" s="4" t="s">
        <v>207</v>
      </c>
      <c r="B207" s="4">
        <v>147.6</v>
      </c>
    </row>
    <row r="208" spans="1:2" x14ac:dyDescent="0.25">
      <c r="A208" s="4" t="s">
        <v>208</v>
      </c>
      <c r="B208" s="4">
        <v>157.69999999999999</v>
      </c>
    </row>
    <row r="209" spans="1:2" x14ac:dyDescent="0.25">
      <c r="A209" s="4" t="s">
        <v>209</v>
      </c>
      <c r="B209" s="4">
        <v>137.19999999999999</v>
      </c>
    </row>
    <row r="210" spans="1:2" x14ac:dyDescent="0.25">
      <c r="A210" s="4" t="s">
        <v>210</v>
      </c>
      <c r="B210" s="4">
        <v>151.5</v>
      </c>
    </row>
    <row r="211" spans="1:2" x14ac:dyDescent="0.25">
      <c r="A211" s="4" t="s">
        <v>211</v>
      </c>
      <c r="B211" s="4">
        <v>98.7</v>
      </c>
    </row>
    <row r="212" spans="1:2" x14ac:dyDescent="0.25">
      <c r="A212" s="4" t="s">
        <v>212</v>
      </c>
      <c r="B212" s="4">
        <v>145.80000000000001</v>
      </c>
    </row>
    <row r="213" spans="1:2" x14ac:dyDescent="0.25">
      <c r="A213" s="4" t="s">
        <v>213</v>
      </c>
      <c r="B213" s="4">
        <v>151.69999999999999</v>
      </c>
    </row>
    <row r="214" spans="1:2" x14ac:dyDescent="0.25">
      <c r="A214" s="4" t="s">
        <v>214</v>
      </c>
      <c r="B214" s="4">
        <v>129.4</v>
      </c>
    </row>
    <row r="215" spans="1:2" x14ac:dyDescent="0.25">
      <c r="A215" s="4" t="s">
        <v>215</v>
      </c>
      <c r="B215" s="4">
        <v>174.1</v>
      </c>
    </row>
    <row r="216" spans="1:2" x14ac:dyDescent="0.25">
      <c r="A216" s="4" t="s">
        <v>216</v>
      </c>
      <c r="B216" s="4">
        <v>197</v>
      </c>
    </row>
    <row r="217" spans="1:2" x14ac:dyDescent="0.25">
      <c r="A217" s="4" t="s">
        <v>217</v>
      </c>
      <c r="B217" s="4">
        <v>193.9</v>
      </c>
    </row>
    <row r="218" spans="1:2" x14ac:dyDescent="0.25">
      <c r="A218" s="4" t="s">
        <v>218</v>
      </c>
      <c r="B218" s="4">
        <v>164.1</v>
      </c>
    </row>
    <row r="219" spans="1:2" x14ac:dyDescent="0.25">
      <c r="A219" s="4" t="s">
        <v>219</v>
      </c>
      <c r="B219" s="4">
        <v>142.80000000000001</v>
      </c>
    </row>
    <row r="220" spans="1:2" x14ac:dyDescent="0.25">
      <c r="A220" s="4" t="s">
        <v>220</v>
      </c>
      <c r="B220" s="4">
        <v>157.9</v>
      </c>
    </row>
    <row r="221" spans="1:2" x14ac:dyDescent="0.25">
      <c r="A221" s="4" t="s">
        <v>221</v>
      </c>
      <c r="B221" s="4">
        <v>159.19999999999999</v>
      </c>
    </row>
    <row r="222" spans="1:2" x14ac:dyDescent="0.25">
      <c r="A222" s="4" t="s">
        <v>222</v>
      </c>
      <c r="B222" s="4">
        <v>162.19999999999999</v>
      </c>
    </row>
    <row r="223" spans="1:2" x14ac:dyDescent="0.25">
      <c r="A223" s="4" t="s">
        <v>223</v>
      </c>
      <c r="B223" s="4">
        <v>123.1</v>
      </c>
    </row>
    <row r="224" spans="1:2" x14ac:dyDescent="0.25">
      <c r="A224" s="4" t="s">
        <v>224</v>
      </c>
      <c r="B224" s="4">
        <v>130</v>
      </c>
    </row>
    <row r="225" spans="1:2" x14ac:dyDescent="0.25">
      <c r="A225" s="4" t="s">
        <v>225</v>
      </c>
      <c r="B225" s="4">
        <v>150.1</v>
      </c>
    </row>
    <row r="226" spans="1:2" x14ac:dyDescent="0.25">
      <c r="A226" s="4" t="s">
        <v>226</v>
      </c>
      <c r="B226" s="4">
        <v>169.4</v>
      </c>
    </row>
    <row r="227" spans="1:2" x14ac:dyDescent="0.25">
      <c r="A227" s="4" t="s">
        <v>227</v>
      </c>
      <c r="B227" s="4">
        <v>179.7</v>
      </c>
    </row>
    <row r="228" spans="1:2" x14ac:dyDescent="0.25">
      <c r="A228" s="4" t="s">
        <v>228</v>
      </c>
      <c r="B228" s="4">
        <v>182.1</v>
      </c>
    </row>
    <row r="229" spans="1:2" x14ac:dyDescent="0.25">
      <c r="A229" s="4" t="s">
        <v>229</v>
      </c>
      <c r="B229" s="4">
        <v>194.3</v>
      </c>
    </row>
    <row r="230" spans="1:2" x14ac:dyDescent="0.25">
      <c r="A230" s="4" t="s">
        <v>230</v>
      </c>
      <c r="B230" s="4">
        <v>161.4</v>
      </c>
    </row>
    <row r="231" spans="1:2" x14ac:dyDescent="0.25">
      <c r="A231" s="4" t="s">
        <v>231</v>
      </c>
      <c r="B231" s="4">
        <v>169.4</v>
      </c>
    </row>
    <row r="232" spans="1:2" x14ac:dyDescent="0.25">
      <c r="A232" s="4" t="s">
        <v>232</v>
      </c>
      <c r="B232" s="4">
        <v>168.8</v>
      </c>
    </row>
    <row r="233" spans="1:2" x14ac:dyDescent="0.25">
      <c r="A233" s="4" t="s">
        <v>233</v>
      </c>
      <c r="B233" s="4">
        <v>158.1</v>
      </c>
    </row>
    <row r="234" spans="1:2" x14ac:dyDescent="0.25">
      <c r="A234" s="4" t="s">
        <v>234</v>
      </c>
      <c r="B234" s="4">
        <v>158.5</v>
      </c>
    </row>
    <row r="235" spans="1:2" x14ac:dyDescent="0.25">
      <c r="A235" s="4" t="s">
        <v>235</v>
      </c>
      <c r="B235" s="4">
        <v>135.30000000000001</v>
      </c>
    </row>
    <row r="236" spans="1:2" x14ac:dyDescent="0.25">
      <c r="A236" s="4" t="s">
        <v>236</v>
      </c>
      <c r="B236" s="4">
        <v>149.30000000000001</v>
      </c>
    </row>
    <row r="237" spans="1:2" x14ac:dyDescent="0.25">
      <c r="A237" s="4" t="s">
        <v>237</v>
      </c>
      <c r="B237" s="4">
        <v>143.4</v>
      </c>
    </row>
    <row r="238" spans="1:2" x14ac:dyDescent="0.25">
      <c r="A238" s="4" t="s">
        <v>238</v>
      </c>
      <c r="B238" s="4">
        <v>142.19999999999999</v>
      </c>
    </row>
    <row r="239" spans="1:2" x14ac:dyDescent="0.25">
      <c r="A239" s="4" t="s">
        <v>239</v>
      </c>
      <c r="B239" s="4">
        <v>188.4</v>
      </c>
    </row>
    <row r="240" spans="1:2" x14ac:dyDescent="0.25">
      <c r="A240" s="4" t="s">
        <v>240</v>
      </c>
      <c r="B240" s="4">
        <v>166.2</v>
      </c>
    </row>
    <row r="241" spans="1:2" x14ac:dyDescent="0.25">
      <c r="A241" s="4" t="s">
        <v>241</v>
      </c>
      <c r="B241" s="4">
        <v>199.2</v>
      </c>
    </row>
    <row r="242" spans="1:2" x14ac:dyDescent="0.25">
      <c r="A242" s="4" t="s">
        <v>242</v>
      </c>
      <c r="B242" s="4">
        <v>182.7</v>
      </c>
    </row>
    <row r="243" spans="1:2" x14ac:dyDescent="0.25">
      <c r="A243" s="4" t="s">
        <v>243</v>
      </c>
      <c r="B243" s="4">
        <v>145.19999999999999</v>
      </c>
    </row>
    <row r="244" spans="1:2" x14ac:dyDescent="0.25">
      <c r="A244" s="4" t="s">
        <v>244</v>
      </c>
      <c r="B244" s="4">
        <v>182.1</v>
      </c>
    </row>
    <row r="245" spans="1:2" x14ac:dyDescent="0.25">
      <c r="A245" s="4" t="s">
        <v>245</v>
      </c>
      <c r="B245" s="4">
        <v>158.69999999999999</v>
      </c>
    </row>
    <row r="246" spans="1:2" x14ac:dyDescent="0.25">
      <c r="A246" s="4" t="s">
        <v>246</v>
      </c>
      <c r="B246" s="4">
        <v>141.6</v>
      </c>
    </row>
    <row r="247" spans="1:2" x14ac:dyDescent="0.25">
      <c r="A247" s="4" t="s">
        <v>247</v>
      </c>
      <c r="B247" s="4">
        <v>132.6</v>
      </c>
    </row>
    <row r="248" spans="1:2" x14ac:dyDescent="0.25">
      <c r="A248" s="4" t="s">
        <v>248</v>
      </c>
      <c r="B248" s="4">
        <v>139.6</v>
      </c>
    </row>
    <row r="249" spans="1:2" x14ac:dyDescent="0.25">
      <c r="A249" s="4" t="s">
        <v>249</v>
      </c>
      <c r="B249" s="4">
        <v>147</v>
      </c>
    </row>
    <row r="250" spans="1:2" x14ac:dyDescent="0.25">
      <c r="A250" s="4" t="s">
        <v>250</v>
      </c>
      <c r="B250" s="4">
        <v>166.6</v>
      </c>
    </row>
    <row r="251" spans="1:2" x14ac:dyDescent="0.25">
      <c r="A251" s="4" t="s">
        <v>251</v>
      </c>
      <c r="B251" s="4">
        <v>157</v>
      </c>
    </row>
    <row r="252" spans="1:2" x14ac:dyDescent="0.25">
      <c r="A252" s="4" t="s">
        <v>252</v>
      </c>
      <c r="B252" s="4">
        <v>180.4</v>
      </c>
    </row>
    <row r="253" spans="1:2" x14ac:dyDescent="0.25">
      <c r="A253" s="4" t="s">
        <v>253</v>
      </c>
      <c r="B253" s="4">
        <v>210.2</v>
      </c>
    </row>
    <row r="254" spans="1:2" x14ac:dyDescent="0.25">
      <c r="A254" s="4" t="s">
        <v>254</v>
      </c>
      <c r="B254" s="4">
        <v>159.80000000000001</v>
      </c>
    </row>
    <row r="255" spans="1:2" x14ac:dyDescent="0.25">
      <c r="A255" s="4" t="s">
        <v>255</v>
      </c>
      <c r="B255" s="4">
        <v>157.80000000000001</v>
      </c>
    </row>
    <row r="256" spans="1:2" x14ac:dyDescent="0.25">
      <c r="A256" s="4" t="s">
        <v>256</v>
      </c>
      <c r="B256" s="4">
        <v>168.2</v>
      </c>
    </row>
    <row r="257" spans="1:2" x14ac:dyDescent="0.25">
      <c r="A257" s="4" t="s">
        <v>257</v>
      </c>
      <c r="B257" s="4">
        <v>158.4</v>
      </c>
    </row>
    <row r="258" spans="1:2" x14ac:dyDescent="0.25">
      <c r="A258" s="4" t="s">
        <v>258</v>
      </c>
      <c r="B258" s="4">
        <v>152</v>
      </c>
    </row>
    <row r="259" spans="1:2" x14ac:dyDescent="0.25">
      <c r="A259" s="4" t="s">
        <v>259</v>
      </c>
      <c r="B259" s="4">
        <v>142.19999999999999</v>
      </c>
    </row>
    <row r="260" spans="1:2" x14ac:dyDescent="0.25">
      <c r="A260" s="4" t="s">
        <v>260</v>
      </c>
      <c r="B260" s="4">
        <v>137.19999999999999</v>
      </c>
    </row>
    <row r="261" spans="1:2" x14ac:dyDescent="0.25">
      <c r="A261" s="4" t="s">
        <v>261</v>
      </c>
      <c r="B261" s="4">
        <v>152.6</v>
      </c>
    </row>
    <row r="262" spans="1:2" x14ac:dyDescent="0.25">
      <c r="A262" s="4" t="s">
        <v>262</v>
      </c>
      <c r="B262" s="4">
        <v>166.8</v>
      </c>
    </row>
    <row r="263" spans="1:2" x14ac:dyDescent="0.25">
      <c r="A263" s="4" t="s">
        <v>263</v>
      </c>
      <c r="B263" s="4">
        <v>165.6</v>
      </c>
    </row>
    <row r="264" spans="1:2" x14ac:dyDescent="0.25">
      <c r="A264" s="4" t="s">
        <v>264</v>
      </c>
      <c r="B264" s="4">
        <v>198.6</v>
      </c>
    </row>
    <row r="265" spans="1:2" x14ac:dyDescent="0.25">
      <c r="A265" s="4" t="s">
        <v>265</v>
      </c>
      <c r="B265" s="4">
        <v>201.5</v>
      </c>
    </row>
    <row r="266" spans="1:2" x14ac:dyDescent="0.25">
      <c r="A266" s="4" t="s">
        <v>266</v>
      </c>
      <c r="B266" s="4">
        <v>170.7</v>
      </c>
    </row>
    <row r="267" spans="1:2" x14ac:dyDescent="0.25">
      <c r="A267" s="4" t="s">
        <v>267</v>
      </c>
      <c r="B267" s="4">
        <v>164.4</v>
      </c>
    </row>
    <row r="268" spans="1:2" x14ac:dyDescent="0.25">
      <c r="A268" s="4" t="s">
        <v>268</v>
      </c>
      <c r="B268" s="4">
        <v>179.7</v>
      </c>
    </row>
    <row r="269" spans="1:2" x14ac:dyDescent="0.25">
      <c r="A269" s="4" t="s">
        <v>269</v>
      </c>
      <c r="B269" s="4">
        <v>157</v>
      </c>
    </row>
    <row r="270" spans="1:2" x14ac:dyDescent="0.25">
      <c r="A270" s="4" t="s">
        <v>270</v>
      </c>
      <c r="B270" s="4">
        <v>168</v>
      </c>
    </row>
    <row r="271" spans="1:2" x14ac:dyDescent="0.25">
      <c r="A271" s="4" t="s">
        <v>271</v>
      </c>
      <c r="B271" s="4">
        <v>139.30000000000001</v>
      </c>
    </row>
    <row r="272" spans="1:2" x14ac:dyDescent="0.25">
      <c r="A272" s="4" t="s">
        <v>272</v>
      </c>
      <c r="B272" s="4">
        <v>138.6</v>
      </c>
    </row>
    <row r="273" spans="1:2" x14ac:dyDescent="0.25">
      <c r="A273" s="4" t="s">
        <v>273</v>
      </c>
      <c r="B273" s="4">
        <v>153.4</v>
      </c>
    </row>
    <row r="274" spans="1:2" x14ac:dyDescent="0.25">
      <c r="A274" s="4" t="s">
        <v>274</v>
      </c>
      <c r="B274" s="4">
        <v>138.9</v>
      </c>
    </row>
    <row r="275" spans="1:2" x14ac:dyDescent="0.25">
      <c r="A275" s="4" t="s">
        <v>275</v>
      </c>
      <c r="B275" s="4">
        <v>172.1</v>
      </c>
    </row>
    <row r="276" spans="1:2" x14ac:dyDescent="0.25">
      <c r="A276" s="4" t="s">
        <v>276</v>
      </c>
      <c r="B276" s="4">
        <v>198.4</v>
      </c>
    </row>
    <row r="277" spans="1:2" x14ac:dyDescent="0.25">
      <c r="A277" s="4" t="s">
        <v>277</v>
      </c>
      <c r="B277" s="4">
        <v>217.8</v>
      </c>
    </row>
    <row r="278" spans="1:2" x14ac:dyDescent="0.25">
      <c r="A278" s="4" t="s">
        <v>278</v>
      </c>
      <c r="B278" s="4">
        <v>173.7</v>
      </c>
    </row>
    <row r="279" spans="1:2" x14ac:dyDescent="0.25">
      <c r="A279" s="4" t="s">
        <v>279</v>
      </c>
      <c r="B279" s="4">
        <v>153.80000000000001</v>
      </c>
    </row>
    <row r="280" spans="1:2" x14ac:dyDescent="0.25">
      <c r="A280" s="4" t="s">
        <v>280</v>
      </c>
      <c r="B280" s="4">
        <v>175.6</v>
      </c>
    </row>
    <row r="281" spans="1:2" x14ac:dyDescent="0.25">
      <c r="A281" s="4" t="s">
        <v>281</v>
      </c>
      <c r="B281" s="4">
        <v>147.1</v>
      </c>
    </row>
    <row r="282" spans="1:2" x14ac:dyDescent="0.25">
      <c r="A282" s="4" t="s">
        <v>282</v>
      </c>
      <c r="B282" s="4">
        <v>160.30000000000001</v>
      </c>
    </row>
    <row r="283" spans="1:2" x14ac:dyDescent="0.25">
      <c r="A283" s="4" t="s">
        <v>283</v>
      </c>
      <c r="B283" s="4">
        <v>135.19999999999999</v>
      </c>
    </row>
    <row r="284" spans="1:2" x14ac:dyDescent="0.25">
      <c r="A284" s="4" t="s">
        <v>284</v>
      </c>
      <c r="B284" s="4">
        <v>148.80000000000001</v>
      </c>
    </row>
    <row r="285" spans="1:2" x14ac:dyDescent="0.25">
      <c r="A285" s="4" t="s">
        <v>285</v>
      </c>
      <c r="B285" s="4">
        <v>151</v>
      </c>
    </row>
    <row r="286" spans="1:2" x14ac:dyDescent="0.25">
      <c r="A286" s="4" t="s">
        <v>286</v>
      </c>
      <c r="B286" s="4">
        <v>148.19999999999999</v>
      </c>
    </row>
    <row r="287" spans="1:2" x14ac:dyDescent="0.25">
      <c r="A287" s="4" t="s">
        <v>287</v>
      </c>
      <c r="B287" s="4">
        <v>182.2</v>
      </c>
    </row>
    <row r="288" spans="1:2" x14ac:dyDescent="0.25">
      <c r="A288" s="4" t="s">
        <v>288</v>
      </c>
      <c r="B288" s="4">
        <v>189.2</v>
      </c>
    </row>
    <row r="289" spans="1:2" x14ac:dyDescent="0.25">
      <c r="A289" s="4" t="s">
        <v>289</v>
      </c>
      <c r="B289" s="4">
        <v>183.1</v>
      </c>
    </row>
    <row r="290" spans="1:2" x14ac:dyDescent="0.25">
      <c r="A290" s="4" t="s">
        <v>290</v>
      </c>
      <c r="B290" s="4">
        <v>170</v>
      </c>
    </row>
    <row r="291" spans="1:2" x14ac:dyDescent="0.25">
      <c r="A291" s="4" t="s">
        <v>291</v>
      </c>
      <c r="B291" s="4">
        <v>158.4</v>
      </c>
    </row>
    <row r="292" spans="1:2" x14ac:dyDescent="0.25">
      <c r="A292" s="4" t="s">
        <v>292</v>
      </c>
      <c r="B292" s="4">
        <v>176.1</v>
      </c>
    </row>
    <row r="293" spans="1:2" x14ac:dyDescent="0.25">
      <c r="A293" s="4" t="s">
        <v>293</v>
      </c>
      <c r="B293" s="4">
        <v>156.19999999999999</v>
      </c>
    </row>
    <row r="294" spans="1:2" x14ac:dyDescent="0.25">
      <c r="A294" s="4" t="s">
        <v>294</v>
      </c>
      <c r="B294" s="4">
        <v>153.19999999999999</v>
      </c>
    </row>
    <row r="295" spans="1:2" x14ac:dyDescent="0.25">
      <c r="A295" s="4" t="s">
        <v>295</v>
      </c>
      <c r="B295" s="4">
        <v>117.9</v>
      </c>
    </row>
    <row r="296" spans="1:2" x14ac:dyDescent="0.25">
      <c r="A296" s="4" t="s">
        <v>296</v>
      </c>
      <c r="B296" s="4">
        <v>149.80000000000001</v>
      </c>
    </row>
    <row r="297" spans="1:2" x14ac:dyDescent="0.25">
      <c r="A297" s="4" t="s">
        <v>297</v>
      </c>
      <c r="B297" s="4">
        <v>156.6</v>
      </c>
    </row>
    <row r="298" spans="1:2" x14ac:dyDescent="0.25">
      <c r="A298" s="4" t="s">
        <v>298</v>
      </c>
      <c r="B298" s="4">
        <v>166.7</v>
      </c>
    </row>
    <row r="299" spans="1:2" x14ac:dyDescent="0.25">
      <c r="A299" s="4" t="s">
        <v>299</v>
      </c>
      <c r="B299" s="4">
        <v>156.80000000000001</v>
      </c>
    </row>
    <row r="300" spans="1:2" x14ac:dyDescent="0.25">
      <c r="A300" s="4" t="s">
        <v>300</v>
      </c>
      <c r="B300" s="4">
        <v>158.6</v>
      </c>
    </row>
    <row r="301" spans="1:2" x14ac:dyDescent="0.25">
      <c r="A301" s="4" t="s">
        <v>301</v>
      </c>
      <c r="B301" s="4">
        <v>210.8</v>
      </c>
    </row>
    <row r="302" spans="1:2" x14ac:dyDescent="0.25">
      <c r="A302" s="4" t="s">
        <v>302</v>
      </c>
      <c r="B302" s="4">
        <v>203.6</v>
      </c>
    </row>
    <row r="303" spans="1:2" x14ac:dyDescent="0.25">
      <c r="A303" s="4" t="s">
        <v>303</v>
      </c>
      <c r="B303" s="4">
        <v>175.2</v>
      </c>
    </row>
    <row r="304" spans="1:2" x14ac:dyDescent="0.25">
      <c r="A304" s="4" t="s">
        <v>304</v>
      </c>
      <c r="B304" s="4">
        <v>168.7</v>
      </c>
    </row>
    <row r="305" spans="1:2" x14ac:dyDescent="0.25">
      <c r="A305" s="4" t="s">
        <v>305</v>
      </c>
      <c r="B305" s="4">
        <v>155.9</v>
      </c>
    </row>
    <row r="306" spans="1:2" x14ac:dyDescent="0.25">
      <c r="A306" s="4" t="s">
        <v>306</v>
      </c>
      <c r="B306" s="4">
        <v>147.30000000000001</v>
      </c>
    </row>
    <row r="307" spans="1:2" x14ac:dyDescent="0.25">
      <c r="A307" s="4" t="s">
        <v>307</v>
      </c>
      <c r="B307" s="4">
        <v>137</v>
      </c>
    </row>
    <row r="308" spans="1:2" x14ac:dyDescent="0.25">
      <c r="A308" s="4" t="s">
        <v>308</v>
      </c>
      <c r="B308" s="4">
        <v>141.1</v>
      </c>
    </row>
    <row r="309" spans="1:2" x14ac:dyDescent="0.25">
      <c r="A309" s="4" t="s">
        <v>309</v>
      </c>
      <c r="B309" s="4">
        <v>167.4</v>
      </c>
    </row>
    <row r="310" spans="1:2" x14ac:dyDescent="0.25">
      <c r="A310" s="4" t="s">
        <v>310</v>
      </c>
      <c r="B310" s="4">
        <v>160.19999999999999</v>
      </c>
    </row>
    <row r="311" spans="1:2" x14ac:dyDescent="0.25">
      <c r="A311" s="4" t="s">
        <v>311</v>
      </c>
      <c r="B311" s="4">
        <v>191.9</v>
      </c>
    </row>
    <row r="312" spans="1:2" x14ac:dyDescent="0.25">
      <c r="A312" s="4" t="s">
        <v>312</v>
      </c>
      <c r="B312" s="4">
        <v>174.4</v>
      </c>
    </row>
    <row r="313" spans="1:2" x14ac:dyDescent="0.25">
      <c r="A313" s="4" t="s">
        <v>313</v>
      </c>
      <c r="B313" s="4">
        <v>208.2</v>
      </c>
    </row>
    <row r="314" spans="1:2" x14ac:dyDescent="0.25">
      <c r="A314" s="4" t="s">
        <v>314</v>
      </c>
      <c r="B314" s="4">
        <v>159.4</v>
      </c>
    </row>
    <row r="315" spans="1:2" x14ac:dyDescent="0.25">
      <c r="A315" s="4" t="s">
        <v>315</v>
      </c>
      <c r="B315" s="4">
        <v>161.1</v>
      </c>
    </row>
    <row r="316" spans="1:2" x14ac:dyDescent="0.25">
      <c r="A316" s="4" t="s">
        <v>316</v>
      </c>
      <c r="B316" s="4">
        <v>172.1</v>
      </c>
    </row>
    <row r="317" spans="1:2" x14ac:dyDescent="0.25">
      <c r="A317" s="4" t="s">
        <v>317</v>
      </c>
      <c r="B317" s="4">
        <v>158.4</v>
      </c>
    </row>
    <row r="318" spans="1:2" x14ac:dyDescent="0.25">
      <c r="A318" s="4" t="s">
        <v>318</v>
      </c>
      <c r="B318" s="4">
        <v>114.6</v>
      </c>
    </row>
    <row r="319" spans="1:2" x14ac:dyDescent="0.25">
      <c r="A319" s="4" t="s">
        <v>319</v>
      </c>
      <c r="B319" s="4">
        <v>159.6</v>
      </c>
    </row>
    <row r="320" spans="1:2" x14ac:dyDescent="0.25">
      <c r="A320" s="4" t="s">
        <v>320</v>
      </c>
      <c r="B320" s="4">
        <v>159.69999999999999</v>
      </c>
    </row>
    <row r="321" spans="1:2" x14ac:dyDescent="0.25">
      <c r="A321" s="4" t="s">
        <v>321</v>
      </c>
      <c r="B321" s="4">
        <v>159.4</v>
      </c>
    </row>
    <row r="322" spans="1:2" x14ac:dyDescent="0.25">
      <c r="A322" s="4" t="s">
        <v>322</v>
      </c>
      <c r="B322" s="4">
        <v>160.69999999999999</v>
      </c>
    </row>
    <row r="323" spans="1:2" x14ac:dyDescent="0.25">
      <c r="A323" s="4" t="s">
        <v>323</v>
      </c>
      <c r="B323" s="4">
        <v>165.5</v>
      </c>
    </row>
    <row r="324" spans="1:2" x14ac:dyDescent="0.25">
      <c r="A324" s="4" t="s">
        <v>324</v>
      </c>
      <c r="B324" s="4">
        <v>205</v>
      </c>
    </row>
    <row r="325" spans="1:2" x14ac:dyDescent="0.25">
      <c r="A325" s="4" t="s">
        <v>325</v>
      </c>
      <c r="B325" s="4">
        <v>205.2</v>
      </c>
    </row>
    <row r="326" spans="1:2" x14ac:dyDescent="0.25">
      <c r="A326" s="4" t="s">
        <v>326</v>
      </c>
      <c r="B326" s="4">
        <v>141.6</v>
      </c>
    </row>
    <row r="327" spans="1:2" x14ac:dyDescent="0.25">
      <c r="A327" s="4" t="s">
        <v>327</v>
      </c>
      <c r="B327" s="4">
        <v>148.1</v>
      </c>
    </row>
    <row r="328" spans="1:2" x14ac:dyDescent="0.25">
      <c r="A328" s="4" t="s">
        <v>328</v>
      </c>
      <c r="B328" s="4">
        <v>184.9</v>
      </c>
    </row>
    <row r="329" spans="1:2" x14ac:dyDescent="0.25">
      <c r="A329" s="4" t="s">
        <v>329</v>
      </c>
      <c r="B329" s="4">
        <v>132.5</v>
      </c>
    </row>
    <row r="330" spans="1:2" x14ac:dyDescent="0.25">
      <c r="A330" s="4" t="s">
        <v>330</v>
      </c>
      <c r="B330" s="4">
        <v>137.30000000000001</v>
      </c>
    </row>
    <row r="331" spans="1:2" x14ac:dyDescent="0.25">
      <c r="A331" s="4" t="s">
        <v>331</v>
      </c>
      <c r="B331" s="4">
        <v>135.5</v>
      </c>
    </row>
    <row r="332" spans="1:2" x14ac:dyDescent="0.25">
      <c r="A332" s="4" t="s">
        <v>332</v>
      </c>
      <c r="B332" s="4">
        <v>121.7</v>
      </c>
    </row>
    <row r="333" spans="1:2" x14ac:dyDescent="0.25">
      <c r="A333" s="4" t="s">
        <v>333</v>
      </c>
      <c r="B333" s="4">
        <v>166.1</v>
      </c>
    </row>
    <row r="334" spans="1:2" x14ac:dyDescent="0.25">
      <c r="A334" s="4" t="s">
        <v>334</v>
      </c>
      <c r="B334" s="4">
        <v>146.80000000000001</v>
      </c>
    </row>
    <row r="335" spans="1:2" x14ac:dyDescent="0.25">
      <c r="A335" s="4" t="s">
        <v>335</v>
      </c>
      <c r="B335" s="4">
        <v>162.80000000000001</v>
      </c>
    </row>
    <row r="336" spans="1:2" x14ac:dyDescent="0.25">
      <c r="A336" s="4" t="s">
        <v>336</v>
      </c>
      <c r="B336" s="4">
        <v>186.8</v>
      </c>
    </row>
    <row r="337" spans="1:2" x14ac:dyDescent="0.25">
      <c r="A337" s="4" t="s">
        <v>337</v>
      </c>
      <c r="B337" s="4">
        <v>185.5</v>
      </c>
    </row>
    <row r="338" spans="1:2" x14ac:dyDescent="0.25">
      <c r="A338" s="4" t="s">
        <v>338</v>
      </c>
      <c r="B338" s="4">
        <v>151.5</v>
      </c>
    </row>
    <row r="339" spans="1:2" x14ac:dyDescent="0.25">
      <c r="A339" s="4" t="s">
        <v>339</v>
      </c>
      <c r="B339" s="4">
        <v>158.1</v>
      </c>
    </row>
    <row r="340" spans="1:2" x14ac:dyDescent="0.25">
      <c r="A340" s="4" t="s">
        <v>340</v>
      </c>
      <c r="B340" s="4">
        <v>143</v>
      </c>
    </row>
    <row r="341" spans="1:2" x14ac:dyDescent="0.25">
      <c r="A341" s="4" t="s">
        <v>341</v>
      </c>
      <c r="B341" s="4">
        <v>151.19999999999999</v>
      </c>
    </row>
    <row r="342" spans="1:2" x14ac:dyDescent="0.25">
      <c r="A342" s="4" t="s">
        <v>342</v>
      </c>
      <c r="B342" s="4">
        <v>147.6</v>
      </c>
    </row>
    <row r="343" spans="1:2" x14ac:dyDescent="0.25">
      <c r="A343" s="4" t="s">
        <v>343</v>
      </c>
      <c r="B343" s="4">
        <v>130.69999999999999</v>
      </c>
    </row>
    <row r="344" spans="1:2" x14ac:dyDescent="0.25">
      <c r="A344" s="4" t="s">
        <v>344</v>
      </c>
      <c r="B344" s="4">
        <v>137.5</v>
      </c>
    </row>
    <row r="345" spans="1:2" x14ac:dyDescent="0.25">
      <c r="A345" s="4" t="s">
        <v>345</v>
      </c>
      <c r="B345" s="4">
        <v>146.1</v>
      </c>
    </row>
    <row r="346" spans="1:2" x14ac:dyDescent="0.25">
      <c r="A346" s="4" t="s">
        <v>346</v>
      </c>
      <c r="B346" s="4">
        <v>133.6</v>
      </c>
    </row>
    <row r="347" spans="1:2" x14ac:dyDescent="0.25">
      <c r="A347" s="4" t="s">
        <v>347</v>
      </c>
      <c r="B347" s="4">
        <v>167.9</v>
      </c>
    </row>
    <row r="348" spans="1:2" x14ac:dyDescent="0.25">
      <c r="A348" s="4" t="s">
        <v>348</v>
      </c>
      <c r="B348" s="4">
        <v>181.9</v>
      </c>
    </row>
    <row r="349" spans="1:2" x14ac:dyDescent="0.25">
      <c r="A349" s="4" t="s">
        <v>349</v>
      </c>
      <c r="B349" s="4">
        <v>202</v>
      </c>
    </row>
    <row r="350" spans="1:2" x14ac:dyDescent="0.25">
      <c r="A350" s="4" t="s">
        <v>350</v>
      </c>
      <c r="B350" s="4">
        <v>166.5</v>
      </c>
    </row>
    <row r="351" spans="1:2" x14ac:dyDescent="0.25">
      <c r="A351" s="4" t="s">
        <v>351</v>
      </c>
      <c r="B351" s="4">
        <v>151.30000000000001</v>
      </c>
    </row>
    <row r="352" spans="1:2" x14ac:dyDescent="0.25">
      <c r="A352" s="4" t="s">
        <v>352</v>
      </c>
      <c r="B352" s="4">
        <v>146.19999999999999</v>
      </c>
    </row>
    <row r="353" spans="1:2" x14ac:dyDescent="0.25">
      <c r="A353" s="4" t="s">
        <v>353</v>
      </c>
      <c r="B353" s="4">
        <v>148.30000000000001</v>
      </c>
    </row>
    <row r="354" spans="1:2" x14ac:dyDescent="0.25">
      <c r="A354" s="4" t="s">
        <v>354</v>
      </c>
      <c r="B354" s="4">
        <v>144.69999999999999</v>
      </c>
    </row>
    <row r="355" spans="1:2" x14ac:dyDescent="0.25">
      <c r="A355" s="4" t="s">
        <v>355</v>
      </c>
      <c r="B355" s="4">
        <v>123.6</v>
      </c>
    </row>
    <row r="356" spans="1:2" x14ac:dyDescent="0.25">
      <c r="A356" s="4" t="s">
        <v>356</v>
      </c>
      <c r="B356" s="4">
        <v>151.6</v>
      </c>
    </row>
    <row r="357" spans="1:2" x14ac:dyDescent="0.25">
      <c r="A357" s="4" t="s">
        <v>357</v>
      </c>
      <c r="B357" s="4">
        <v>133.9</v>
      </c>
    </row>
    <row r="358" spans="1:2" x14ac:dyDescent="0.25">
      <c r="A358" s="4" t="s">
        <v>358</v>
      </c>
      <c r="B358" s="4">
        <v>137.4</v>
      </c>
    </row>
    <row r="359" spans="1:2" x14ac:dyDescent="0.25">
      <c r="A359" s="4" t="s">
        <v>359</v>
      </c>
      <c r="B359" s="4">
        <v>181.6</v>
      </c>
    </row>
    <row r="360" spans="1:2" x14ac:dyDescent="0.25">
      <c r="A360" s="4" t="s">
        <v>360</v>
      </c>
      <c r="B360" s="4">
        <v>182</v>
      </c>
    </row>
    <row r="361" spans="1:2" x14ac:dyDescent="0.25">
      <c r="A361" s="4" t="s">
        <v>361</v>
      </c>
      <c r="B361" s="4">
        <v>190</v>
      </c>
    </row>
    <row r="362" spans="1:2" x14ac:dyDescent="0.25">
      <c r="A362" s="4" t="s">
        <v>362</v>
      </c>
      <c r="B362" s="4">
        <v>161.19999999999999</v>
      </c>
    </row>
    <row r="363" spans="1:2" x14ac:dyDescent="0.25">
      <c r="A363" s="4" t="s">
        <v>363</v>
      </c>
      <c r="B363" s="4">
        <v>155.5</v>
      </c>
    </row>
    <row r="364" spans="1:2" x14ac:dyDescent="0.25">
      <c r="A364" s="4" t="s">
        <v>364</v>
      </c>
      <c r="B364" s="4">
        <v>141.9</v>
      </c>
    </row>
    <row r="365" spans="1:2" x14ac:dyDescent="0.25">
      <c r="A365" s="4" t="s">
        <v>365</v>
      </c>
      <c r="B365" s="4">
        <v>164.6</v>
      </c>
    </row>
    <row r="366" spans="1:2" x14ac:dyDescent="0.25">
      <c r="A366" s="4" t="s">
        <v>366</v>
      </c>
      <c r="B366" s="4">
        <v>136.19999999999999</v>
      </c>
    </row>
    <row r="367" spans="1:2" x14ac:dyDescent="0.25">
      <c r="A367" s="4" t="s">
        <v>367</v>
      </c>
      <c r="B367" s="4">
        <v>126.8</v>
      </c>
    </row>
    <row r="368" spans="1:2" x14ac:dyDescent="0.25">
      <c r="A368" s="4" t="s">
        <v>368</v>
      </c>
      <c r="B368" s="4">
        <v>152.5</v>
      </c>
    </row>
    <row r="369" spans="1:2" x14ac:dyDescent="0.25">
      <c r="A369" s="4" t="s">
        <v>369</v>
      </c>
      <c r="B369" s="4">
        <v>126.6</v>
      </c>
    </row>
    <row r="370" spans="1:2" x14ac:dyDescent="0.25">
      <c r="A370" s="4" t="s">
        <v>370</v>
      </c>
      <c r="B370" s="4">
        <v>150.1</v>
      </c>
    </row>
    <row r="371" spans="1:2" x14ac:dyDescent="0.25">
      <c r="A371" s="4" t="s">
        <v>371</v>
      </c>
      <c r="B371" s="4">
        <v>186.3</v>
      </c>
    </row>
    <row r="372" spans="1:2" x14ac:dyDescent="0.25">
      <c r="A372" s="4" t="s">
        <v>372</v>
      </c>
      <c r="B372" s="4">
        <v>147.5</v>
      </c>
    </row>
    <row r="373" spans="1:2" x14ac:dyDescent="0.25">
      <c r="A373" s="4" t="s">
        <v>373</v>
      </c>
      <c r="B373" s="4">
        <v>200.4</v>
      </c>
    </row>
    <row r="374" spans="1:2" x14ac:dyDescent="0.25">
      <c r="A374" s="4" t="s">
        <v>374</v>
      </c>
      <c r="B374" s="4">
        <v>177.2</v>
      </c>
    </row>
    <row r="375" spans="1:2" x14ac:dyDescent="0.25">
      <c r="A375" s="4" t="s">
        <v>375</v>
      </c>
      <c r="B375" s="4">
        <v>127.4</v>
      </c>
    </row>
    <row r="376" spans="1:2" x14ac:dyDescent="0.25">
      <c r="A376" s="4" t="s">
        <v>376</v>
      </c>
      <c r="B376" s="4">
        <v>177.1</v>
      </c>
    </row>
    <row r="377" spans="1:2" x14ac:dyDescent="0.25">
      <c r="A377" s="4" t="s">
        <v>377</v>
      </c>
      <c r="B377" s="4">
        <v>154.4</v>
      </c>
    </row>
    <row r="378" spans="1:2" x14ac:dyDescent="0.25">
      <c r="A378" s="4" t="s">
        <v>378</v>
      </c>
      <c r="B378" s="4">
        <v>135.19999999999999</v>
      </c>
    </row>
    <row r="379" spans="1:2" x14ac:dyDescent="0.25">
      <c r="A379" s="4" t="s">
        <v>379</v>
      </c>
      <c r="B379" s="4">
        <v>126.4</v>
      </c>
    </row>
    <row r="380" spans="1:2" x14ac:dyDescent="0.25">
      <c r="A380" s="4" t="s">
        <v>380</v>
      </c>
      <c r="B380" s="4">
        <v>147.30000000000001</v>
      </c>
    </row>
    <row r="381" spans="1:2" x14ac:dyDescent="0.25">
      <c r="A381" s="4" t="s">
        <v>381</v>
      </c>
      <c r="B381" s="4">
        <v>140.6</v>
      </c>
    </row>
    <row r="382" spans="1:2" x14ac:dyDescent="0.25">
      <c r="A382" s="4" t="s">
        <v>382</v>
      </c>
      <c r="B382" s="4">
        <v>152.30000000000001</v>
      </c>
    </row>
    <row r="383" spans="1:2" x14ac:dyDescent="0.25">
      <c r="A383" s="4" t="s">
        <v>383</v>
      </c>
      <c r="B383" s="4">
        <v>151.19999999999999</v>
      </c>
    </row>
    <row r="384" spans="1:2" x14ac:dyDescent="0.25">
      <c r="A384" s="4" t="s">
        <v>384</v>
      </c>
      <c r="B384" s="4">
        <v>172.2</v>
      </c>
    </row>
    <row r="385" spans="1:2" x14ac:dyDescent="0.25">
      <c r="A385" s="4" t="s">
        <v>385</v>
      </c>
      <c r="B385" s="4">
        <v>215.3</v>
      </c>
    </row>
    <row r="386" spans="1:2" x14ac:dyDescent="0.25">
      <c r="A386" s="4" t="s">
        <v>386</v>
      </c>
      <c r="B386" s="4">
        <v>154.1</v>
      </c>
    </row>
    <row r="387" spans="1:2" x14ac:dyDescent="0.25">
      <c r="A387" s="4" t="s">
        <v>387</v>
      </c>
      <c r="B387" s="4">
        <v>159.30000000000001</v>
      </c>
    </row>
    <row r="388" spans="1:2" x14ac:dyDescent="0.25">
      <c r="A388" s="4" t="s">
        <v>388</v>
      </c>
      <c r="B388" s="4">
        <v>160.4</v>
      </c>
    </row>
    <row r="389" spans="1:2" x14ac:dyDescent="0.25">
      <c r="A389" s="4" t="s">
        <v>389</v>
      </c>
      <c r="B389" s="4">
        <v>151.9</v>
      </c>
    </row>
    <row r="390" spans="1:2" x14ac:dyDescent="0.25">
      <c r="A390" s="4" t="s">
        <v>390</v>
      </c>
      <c r="B390" s="4">
        <v>148.4</v>
      </c>
    </row>
    <row r="391" spans="1:2" x14ac:dyDescent="0.25">
      <c r="A391" s="4" t="s">
        <v>391</v>
      </c>
      <c r="B391" s="4">
        <v>139.6</v>
      </c>
    </row>
    <row r="392" spans="1:2" x14ac:dyDescent="0.25">
      <c r="A392" s="4" t="s">
        <v>392</v>
      </c>
      <c r="B392" s="4">
        <v>148.19999999999999</v>
      </c>
    </row>
    <row r="393" spans="1:2" x14ac:dyDescent="0.25">
      <c r="A393" s="4" t="s">
        <v>393</v>
      </c>
      <c r="B393" s="4">
        <v>153.5</v>
      </c>
    </row>
    <row r="394" spans="1:2" x14ac:dyDescent="0.25">
      <c r="A394" s="4" t="s">
        <v>394</v>
      </c>
      <c r="B394" s="4">
        <v>145.1</v>
      </c>
    </row>
    <row r="395" spans="1:2" x14ac:dyDescent="0.25">
      <c r="A395" s="4" t="s">
        <v>395</v>
      </c>
      <c r="B395" s="4">
        <v>183.7</v>
      </c>
    </row>
    <row r="396" spans="1:2" x14ac:dyDescent="0.25">
      <c r="A396" s="4" t="s">
        <v>396</v>
      </c>
      <c r="B396" s="4">
        <v>210.5</v>
      </c>
    </row>
    <row r="397" spans="1:2" x14ac:dyDescent="0.25">
      <c r="A397" s="4" t="s">
        <v>397</v>
      </c>
      <c r="B397" s="4">
        <v>203.3</v>
      </c>
    </row>
    <row r="398" spans="1:2" x14ac:dyDescent="0.25">
      <c r="A398" s="4" t="s">
        <v>398</v>
      </c>
      <c r="B398" s="4">
        <v>153.30000000000001</v>
      </c>
    </row>
    <row r="399" spans="1:2" x14ac:dyDescent="0.25">
      <c r="A399" s="4" t="s">
        <v>399</v>
      </c>
      <c r="B399" s="4">
        <v>144.30000000000001</v>
      </c>
    </row>
    <row r="400" spans="1:2" x14ac:dyDescent="0.25">
      <c r="A400" s="4" t="s">
        <v>400</v>
      </c>
      <c r="B400" s="4">
        <v>169.6</v>
      </c>
    </row>
    <row r="401" spans="1:2" x14ac:dyDescent="0.25">
      <c r="A401" s="4" t="s">
        <v>401</v>
      </c>
      <c r="B401" s="4">
        <v>143.69999999999999</v>
      </c>
    </row>
    <row r="402" spans="1:2" x14ac:dyDescent="0.25">
      <c r="A402" s="4" t="s">
        <v>402</v>
      </c>
      <c r="B402" s="4">
        <v>160.1</v>
      </c>
    </row>
    <row r="403" spans="1:2" x14ac:dyDescent="0.25">
      <c r="A403" s="4" t="s">
        <v>403</v>
      </c>
      <c r="B403" s="4">
        <v>135.6</v>
      </c>
    </row>
    <row r="404" spans="1:2" x14ac:dyDescent="0.25">
      <c r="A404" s="4" t="s">
        <v>404</v>
      </c>
      <c r="B404" s="4">
        <v>141.80000000000001</v>
      </c>
    </row>
    <row r="405" spans="1:2" x14ac:dyDescent="0.25">
      <c r="A405" s="4" t="s">
        <v>405</v>
      </c>
      <c r="B405" s="4">
        <v>159.9</v>
      </c>
    </row>
    <row r="406" spans="1:2" x14ac:dyDescent="0.25">
      <c r="A406" s="4" t="s">
        <v>406</v>
      </c>
      <c r="B406" s="4">
        <v>145.69999999999999</v>
      </c>
    </row>
    <row r="407" spans="1:2" x14ac:dyDescent="0.25">
      <c r="A407" s="4" t="s">
        <v>407</v>
      </c>
      <c r="B407" s="4">
        <v>183.5</v>
      </c>
    </row>
    <row r="408" spans="1:2" x14ac:dyDescent="0.25">
      <c r="A408" s="4" t="s">
        <v>408</v>
      </c>
      <c r="B408" s="4">
        <v>198.2</v>
      </c>
    </row>
    <row r="409" spans="1:2" x14ac:dyDescent="0.25">
      <c r="A409" s="4" t="s">
        <v>409</v>
      </c>
      <c r="B409" s="4">
        <v>186.8</v>
      </c>
    </row>
    <row r="410" spans="1:2" x14ac:dyDescent="0.25">
      <c r="A410" s="4" t="s">
        <v>410</v>
      </c>
      <c r="B410" s="4">
        <v>172</v>
      </c>
    </row>
    <row r="411" spans="1:2" x14ac:dyDescent="0.25">
      <c r="A411" s="4" t="s">
        <v>411</v>
      </c>
      <c r="B411" s="4">
        <v>150.6</v>
      </c>
    </row>
    <row r="412" spans="1:2" x14ac:dyDescent="0.25">
      <c r="A412" s="4" t="s">
        <v>412</v>
      </c>
      <c r="B412" s="4">
        <v>163.30000000000001</v>
      </c>
    </row>
    <row r="413" spans="1:2" x14ac:dyDescent="0.25">
      <c r="A413" s="4" t="s">
        <v>413</v>
      </c>
      <c r="B413" s="4">
        <v>153.69999999999999</v>
      </c>
    </row>
    <row r="414" spans="1:2" x14ac:dyDescent="0.25">
      <c r="A414" s="4" t="s">
        <v>414</v>
      </c>
      <c r="B414" s="4">
        <v>152.9</v>
      </c>
    </row>
    <row r="415" spans="1:2" x14ac:dyDescent="0.25">
      <c r="A415" s="4" t="s">
        <v>415</v>
      </c>
      <c r="B415" s="4">
        <v>135.5</v>
      </c>
    </row>
    <row r="416" spans="1:2" x14ac:dyDescent="0.25">
      <c r="A416" s="4" t="s">
        <v>416</v>
      </c>
      <c r="B416" s="4">
        <v>148.5</v>
      </c>
    </row>
    <row r="417" spans="1:2" x14ac:dyDescent="0.25">
      <c r="A417" s="4" t="s">
        <v>417</v>
      </c>
      <c r="B417" s="4">
        <v>148.4</v>
      </c>
    </row>
    <row r="418" spans="1:2" x14ac:dyDescent="0.25">
      <c r="A418" s="4" t="s">
        <v>418</v>
      </c>
      <c r="B418" s="4">
        <v>133.6</v>
      </c>
    </row>
    <row r="419" spans="1:2" x14ac:dyDescent="0.25">
      <c r="A419" s="4" t="s">
        <v>419</v>
      </c>
      <c r="B419" s="4">
        <v>194.1</v>
      </c>
    </row>
    <row r="420" spans="1:2" x14ac:dyDescent="0.25">
      <c r="A420" s="4" t="s">
        <v>420</v>
      </c>
      <c r="B420" s="4">
        <v>208.6</v>
      </c>
    </row>
    <row r="421" spans="1:2" x14ac:dyDescent="0.25">
      <c r="A421" s="4" t="s">
        <v>421</v>
      </c>
      <c r="B421" s="4">
        <v>197.3</v>
      </c>
    </row>
    <row r="422" spans="1:2" x14ac:dyDescent="0.25">
      <c r="A422" s="4" t="s">
        <v>422</v>
      </c>
      <c r="B422" s="4">
        <v>164.4</v>
      </c>
    </row>
    <row r="423" spans="1:2" x14ac:dyDescent="0.25">
      <c r="A423" s="4" t="s">
        <v>423</v>
      </c>
      <c r="B423" s="4">
        <v>148.1</v>
      </c>
    </row>
    <row r="424" spans="1:2" x14ac:dyDescent="0.25">
      <c r="A424" s="4" t="s">
        <v>424</v>
      </c>
      <c r="B424" s="4">
        <v>152</v>
      </c>
    </row>
    <row r="425" spans="1:2" x14ac:dyDescent="0.25">
      <c r="A425" s="4" t="s">
        <v>425</v>
      </c>
      <c r="B425" s="4">
        <v>144.1</v>
      </c>
    </row>
    <row r="426" spans="1:2" x14ac:dyDescent="0.25">
      <c r="A426" s="4" t="s">
        <v>426</v>
      </c>
      <c r="B426" s="4">
        <v>155</v>
      </c>
    </row>
    <row r="427" spans="1:2" x14ac:dyDescent="0.25">
      <c r="A427" s="4" t="s">
        <v>427</v>
      </c>
      <c r="B427" s="4">
        <v>124.5</v>
      </c>
    </row>
    <row r="428" spans="1:2" x14ac:dyDescent="0.25">
      <c r="A428" s="4" t="s">
        <v>428</v>
      </c>
      <c r="B428" s="4">
        <v>153</v>
      </c>
    </row>
    <row r="429" spans="1:2" x14ac:dyDescent="0.25">
      <c r="A429" s="4" t="s">
        <v>429</v>
      </c>
      <c r="B429" s="4">
        <v>146</v>
      </c>
    </row>
    <row r="430" spans="1:2" x14ac:dyDescent="0.25">
      <c r="A430" s="4" t="s">
        <v>430</v>
      </c>
      <c r="B430" s="4">
        <v>138</v>
      </c>
    </row>
    <row r="431" spans="1:2" x14ac:dyDescent="0.25">
      <c r="A431" s="4" t="s">
        <v>431</v>
      </c>
      <c r="B431" s="4">
        <v>190</v>
      </c>
    </row>
    <row r="432" spans="1:2" x14ac:dyDescent="0.25">
      <c r="A432" s="4" t="s">
        <v>432</v>
      </c>
      <c r="B432" s="4">
        <v>192</v>
      </c>
    </row>
    <row r="433" spans="1:2" x14ac:dyDescent="0.25">
      <c r="A433" s="4" t="s">
        <v>433</v>
      </c>
      <c r="B433" s="4">
        <v>192</v>
      </c>
    </row>
    <row r="434" spans="1:2" x14ac:dyDescent="0.25">
      <c r="A434" s="4" t="s">
        <v>434</v>
      </c>
      <c r="B434" s="4">
        <v>147</v>
      </c>
    </row>
    <row r="435" spans="1:2" x14ac:dyDescent="0.25">
      <c r="A435" s="4" t="s">
        <v>435</v>
      </c>
      <c r="B435" s="4">
        <v>133</v>
      </c>
    </row>
    <row r="436" spans="1:2" x14ac:dyDescent="0.25">
      <c r="A436" s="4" t="s">
        <v>436</v>
      </c>
      <c r="B436" s="4">
        <v>163</v>
      </c>
    </row>
    <row r="437" spans="1:2" x14ac:dyDescent="0.25">
      <c r="A437" s="4" t="s">
        <v>437</v>
      </c>
      <c r="B437" s="4">
        <v>150</v>
      </c>
    </row>
    <row r="438" spans="1:2" x14ac:dyDescent="0.25">
      <c r="A438" s="4" t="s">
        <v>438</v>
      </c>
      <c r="B438" s="4">
        <v>129</v>
      </c>
    </row>
    <row r="439" spans="1:2" x14ac:dyDescent="0.25">
      <c r="A439" s="4" t="s">
        <v>439</v>
      </c>
      <c r="B439" s="4">
        <v>131</v>
      </c>
    </row>
    <row r="440" spans="1:2" x14ac:dyDescent="0.25">
      <c r="A440" s="4" t="s">
        <v>440</v>
      </c>
      <c r="B440" s="4">
        <v>145</v>
      </c>
    </row>
    <row r="441" spans="1:2" x14ac:dyDescent="0.25">
      <c r="A441" s="4" t="s">
        <v>441</v>
      </c>
      <c r="B441" s="4">
        <v>137</v>
      </c>
    </row>
    <row r="442" spans="1:2" x14ac:dyDescent="0.25">
      <c r="A442" s="4" t="s">
        <v>442</v>
      </c>
      <c r="B442" s="4">
        <v>138</v>
      </c>
    </row>
    <row r="443" spans="1:2" x14ac:dyDescent="0.25">
      <c r="A443" s="4" t="s">
        <v>443</v>
      </c>
      <c r="B443" s="4">
        <v>168</v>
      </c>
    </row>
    <row r="444" spans="1:2" x14ac:dyDescent="0.25">
      <c r="A444" s="4" t="s">
        <v>444</v>
      </c>
      <c r="B444" s="4">
        <v>176</v>
      </c>
    </row>
    <row r="445" spans="1:2" x14ac:dyDescent="0.25">
      <c r="A445" s="4" t="s">
        <v>445</v>
      </c>
      <c r="B445" s="4">
        <v>188</v>
      </c>
    </row>
    <row r="446" spans="1:2" x14ac:dyDescent="0.25">
      <c r="A446" s="4" t="s">
        <v>446</v>
      </c>
      <c r="B446" s="4">
        <v>139</v>
      </c>
    </row>
    <row r="447" spans="1:2" x14ac:dyDescent="0.25">
      <c r="A447" s="4" t="s">
        <v>447</v>
      </c>
      <c r="B447" s="4">
        <v>143</v>
      </c>
    </row>
    <row r="448" spans="1:2" x14ac:dyDescent="0.25">
      <c r="A448" s="4" t="s">
        <v>448</v>
      </c>
      <c r="B448" s="4">
        <v>150</v>
      </c>
    </row>
    <row r="449" spans="1:2" x14ac:dyDescent="0.25">
      <c r="A449" s="4" t="s">
        <v>449</v>
      </c>
      <c r="B449" s="4">
        <v>154</v>
      </c>
    </row>
    <row r="450" spans="1:2" x14ac:dyDescent="0.25">
      <c r="A450" s="4" t="s">
        <v>450</v>
      </c>
      <c r="B450" s="4">
        <v>137</v>
      </c>
    </row>
    <row r="451" spans="1:2" x14ac:dyDescent="0.25">
      <c r="A451" s="4" t="s">
        <v>451</v>
      </c>
      <c r="B451" s="4">
        <v>129</v>
      </c>
    </row>
    <row r="452" spans="1:2" x14ac:dyDescent="0.25">
      <c r="A452" s="4" t="s">
        <v>452</v>
      </c>
      <c r="B452" s="4">
        <v>128</v>
      </c>
    </row>
    <row r="453" spans="1:2" x14ac:dyDescent="0.25">
      <c r="A453" s="4" t="s">
        <v>453</v>
      </c>
      <c r="B453" s="4">
        <v>140</v>
      </c>
    </row>
    <row r="454" spans="1:2" x14ac:dyDescent="0.25">
      <c r="A454" s="4" t="s">
        <v>454</v>
      </c>
      <c r="B454" s="4">
        <v>143</v>
      </c>
    </row>
    <row r="455" spans="1:2" x14ac:dyDescent="0.25">
      <c r="A455" s="4" t="s">
        <v>455</v>
      </c>
      <c r="B455" s="4">
        <v>151</v>
      </c>
    </row>
    <row r="456" spans="1:2" x14ac:dyDescent="0.25">
      <c r="A456" s="4" t="s">
        <v>456</v>
      </c>
      <c r="B456" s="4">
        <v>177</v>
      </c>
    </row>
    <row r="457" spans="1:2" x14ac:dyDescent="0.25">
      <c r="A457" s="4" t="s">
        <v>457</v>
      </c>
      <c r="B457" s="4">
        <v>184</v>
      </c>
    </row>
    <row r="458" spans="1:2" x14ac:dyDescent="0.25">
      <c r="A458" s="4" t="s">
        <v>458</v>
      </c>
      <c r="B458" s="4">
        <v>151</v>
      </c>
    </row>
    <row r="459" spans="1:2" x14ac:dyDescent="0.25">
      <c r="A459" s="4" t="s">
        <v>459</v>
      </c>
      <c r="B459" s="4">
        <v>134</v>
      </c>
    </row>
    <row r="460" spans="1:2" x14ac:dyDescent="0.25">
      <c r="A460" s="4" t="s">
        <v>460</v>
      </c>
      <c r="B460" s="4">
        <v>164</v>
      </c>
    </row>
    <row r="461" spans="1:2" x14ac:dyDescent="0.25">
      <c r="A461" s="4" t="s">
        <v>461</v>
      </c>
      <c r="B461" s="4">
        <v>126</v>
      </c>
    </row>
    <row r="462" spans="1:2" x14ac:dyDescent="0.25">
      <c r="A462" s="4" t="s">
        <v>462</v>
      </c>
      <c r="B462" s="4">
        <v>131</v>
      </c>
    </row>
    <row r="463" spans="1:2" x14ac:dyDescent="0.25">
      <c r="A463" s="4" t="s">
        <v>463</v>
      </c>
      <c r="B463" s="4">
        <v>125</v>
      </c>
    </row>
    <row r="464" spans="1:2" x14ac:dyDescent="0.25">
      <c r="A464" s="4" t="s">
        <v>464</v>
      </c>
      <c r="B464" s="4">
        <v>127</v>
      </c>
    </row>
    <row r="465" spans="1:2" x14ac:dyDescent="0.25">
      <c r="A465" s="4" t="s">
        <v>465</v>
      </c>
      <c r="B465" s="4">
        <v>143</v>
      </c>
    </row>
    <row r="466" spans="1:2" x14ac:dyDescent="0.25">
      <c r="A466" s="4" t="s">
        <v>466</v>
      </c>
      <c r="B466" s="4">
        <v>143</v>
      </c>
    </row>
    <row r="467" spans="1:2" x14ac:dyDescent="0.25">
      <c r="A467" s="4" t="s">
        <v>467</v>
      </c>
      <c r="B467" s="4">
        <v>160</v>
      </c>
    </row>
    <row r="468" spans="1:2" x14ac:dyDescent="0.25">
      <c r="A468" s="4" t="s">
        <v>468</v>
      </c>
      <c r="B468" s="4">
        <v>190</v>
      </c>
    </row>
    <row r="469" spans="1:2" x14ac:dyDescent="0.25">
      <c r="A469" s="4" t="s">
        <v>469</v>
      </c>
      <c r="B469" s="4">
        <v>182</v>
      </c>
    </row>
    <row r="470" spans="1:2" x14ac:dyDescent="0.25">
      <c r="A470" s="4" t="s">
        <v>470</v>
      </c>
      <c r="B470" s="4">
        <v>138</v>
      </c>
    </row>
    <row r="471" spans="1:2" x14ac:dyDescent="0.25">
      <c r="A471" s="4" t="s">
        <v>471</v>
      </c>
      <c r="B471" s="4">
        <v>136</v>
      </c>
    </row>
    <row r="472" spans="1:2" x14ac:dyDescent="0.25">
      <c r="A472" s="4" t="s">
        <v>472</v>
      </c>
      <c r="B472" s="4">
        <v>152</v>
      </c>
    </row>
    <row r="473" spans="1:2" x14ac:dyDescent="0.25">
      <c r="A473" s="4" t="s">
        <v>473</v>
      </c>
      <c r="B473" s="4">
        <v>127</v>
      </c>
    </row>
    <row r="474" spans="1:2" x14ac:dyDescent="0.25">
      <c r="A474" s="4" t="s">
        <v>474</v>
      </c>
      <c r="B474" s="4">
        <v>151</v>
      </c>
    </row>
    <row r="475" spans="1:2" x14ac:dyDescent="0.25">
      <c r="A475" s="4" t="s">
        <v>475</v>
      </c>
      <c r="B475" s="4">
        <v>130</v>
      </c>
    </row>
    <row r="476" spans="1:2" x14ac:dyDescent="0.25">
      <c r="A476" s="4" t="s">
        <v>476</v>
      </c>
      <c r="B476" s="4">
        <v>119</v>
      </c>
    </row>
    <row r="477" spans="1:2" x14ac:dyDescent="0.25">
      <c r="A477" s="4" t="s">
        <v>477</v>
      </c>
      <c r="B477" s="4">
        <v>153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7"/>
  <sheetViews>
    <sheetView workbookViewId="0">
      <selection activeCell="L2" sqref="L2"/>
    </sheetView>
  </sheetViews>
  <sheetFormatPr defaultRowHeight="15" x14ac:dyDescent="0.25"/>
  <cols>
    <col min="4" max="4" width="11.7109375" bestFit="1" customWidth="1"/>
    <col min="12" max="12" width="24" bestFit="1" customWidth="1"/>
    <col min="16" max="16" width="11.42578125" bestFit="1" customWidth="1"/>
    <col min="17" max="17" width="12" bestFit="1" customWidth="1"/>
    <col min="18" max="18" width="14.5703125" bestFit="1" customWidth="1"/>
    <col min="19" max="19" width="12" bestFit="1" customWidth="1"/>
    <col min="20" max="20" width="8.140625" bestFit="1" customWidth="1"/>
    <col min="21" max="22" width="12" bestFit="1" customWidth="1"/>
    <col min="23" max="23" width="12.42578125" bestFit="1" customWidth="1"/>
    <col min="24" max="24" width="12.5703125" bestFit="1" customWidth="1"/>
  </cols>
  <sheetData>
    <row r="1" spans="1:24" x14ac:dyDescent="0.25">
      <c r="A1" s="3" t="s">
        <v>0</v>
      </c>
      <c r="B1" s="3" t="s">
        <v>521</v>
      </c>
      <c r="C1" s="3" t="s">
        <v>520</v>
      </c>
      <c r="D1" s="3" t="s">
        <v>488</v>
      </c>
      <c r="E1" s="3" t="s">
        <v>1</v>
      </c>
      <c r="F1" s="3" t="s">
        <v>486</v>
      </c>
      <c r="G1" s="3" t="s">
        <v>487</v>
      </c>
      <c r="H1" s="3" t="s">
        <v>489</v>
      </c>
      <c r="I1" s="3" t="s">
        <v>483</v>
      </c>
      <c r="J1" s="3" t="s">
        <v>484</v>
      </c>
      <c r="K1" s="3" t="s">
        <v>485</v>
      </c>
      <c r="L1" s="16" t="s">
        <v>516</v>
      </c>
      <c r="P1" s="14"/>
      <c r="Q1" s="14" t="s">
        <v>507</v>
      </c>
      <c r="R1" s="14" t="s">
        <v>495</v>
      </c>
      <c r="S1" s="14" t="s">
        <v>508</v>
      </c>
      <c r="T1" s="14" t="s">
        <v>509</v>
      </c>
      <c r="U1" s="14" t="s">
        <v>510</v>
      </c>
      <c r="V1" s="14" t="s">
        <v>511</v>
      </c>
      <c r="W1" s="14" t="s">
        <v>512</v>
      </c>
      <c r="X1" s="14" t="s">
        <v>513</v>
      </c>
    </row>
    <row r="2" spans="1:24" x14ac:dyDescent="0.25">
      <c r="A2" s="4" t="s">
        <v>2</v>
      </c>
      <c r="B2" s="4">
        <f>LEFT(A2,4)*1</f>
        <v>1956</v>
      </c>
      <c r="C2" s="4" t="str">
        <f>IF(RIGHT(A2,2)*1&lt;=6,"H1","H2")</f>
        <v>H1</v>
      </c>
      <c r="D2" s="2">
        <v>1</v>
      </c>
      <c r="E2" s="4">
        <v>93.2</v>
      </c>
      <c r="F2" s="2">
        <v>112.67803347280341</v>
      </c>
      <c r="G2" s="2"/>
      <c r="H2" s="2"/>
      <c r="I2" s="2">
        <v>114.84225941422599</v>
      </c>
      <c r="J2" s="2">
        <v>-21.64225941422599</v>
      </c>
      <c r="K2" s="2">
        <v>468.38739255265347</v>
      </c>
      <c r="L2" s="17">
        <f>$Q$2+$Q$3*E2</f>
        <v>111.36532022620364</v>
      </c>
      <c r="P2" s="12" t="s">
        <v>501</v>
      </c>
      <c r="Q2" s="12">
        <v>95.310252100840273</v>
      </c>
      <c r="R2" s="12">
        <v>2.2074375561295683</v>
      </c>
      <c r="S2" s="12">
        <v>43.176873491249921</v>
      </c>
      <c r="T2" s="29">
        <v>2.2152949834673709E-166</v>
      </c>
      <c r="U2" s="12">
        <v>90.972678443667746</v>
      </c>
      <c r="V2" s="12">
        <v>99.6478257580128</v>
      </c>
      <c r="W2" s="12">
        <v>90.972678443667746</v>
      </c>
      <c r="X2" s="12">
        <v>99.6478257580128</v>
      </c>
    </row>
    <row r="3" spans="1:24" ht="15.75" thickBot="1" x14ac:dyDescent="0.3">
      <c r="A3" s="4" t="s">
        <v>3</v>
      </c>
      <c r="B3" s="4">
        <f t="shared" ref="B3:B66" si="0">LEFT(A3,4)*1</f>
        <v>1956</v>
      </c>
      <c r="C3" s="4" t="str">
        <f t="shared" ref="C3:C66" si="1">IF(RIGHT(A3,2)*1&lt;=6,"H1","H2")</f>
        <v>H1</v>
      </c>
      <c r="D3" s="2">
        <v>2</v>
      </c>
      <c r="E3" s="4">
        <v>96</v>
      </c>
      <c r="F3" s="2">
        <v>111.01023012552307</v>
      </c>
      <c r="G3" s="2"/>
      <c r="H3" s="2"/>
      <c r="I3" s="2">
        <v>112.67803347280341</v>
      </c>
      <c r="J3" s="2">
        <v>-16.678033472803406</v>
      </c>
      <c r="K3" s="2">
        <v>278.15680051995088</v>
      </c>
      <c r="L3" s="17">
        <f>$Q$2+$Q$3*E3</f>
        <v>111.84766132868236</v>
      </c>
      <c r="P3" s="13" t="s">
        <v>514</v>
      </c>
      <c r="Q3" s="13">
        <v>0.17226467945668836</v>
      </c>
      <c r="R3" s="13">
        <v>8.0197053538072754E-3</v>
      </c>
      <c r="S3" s="13">
        <v>21.480175624520594</v>
      </c>
      <c r="T3" s="30">
        <v>5.6191077856499826E-72</v>
      </c>
      <c r="U3" s="13">
        <v>0.15650610790191588</v>
      </c>
      <c r="V3" s="13">
        <v>0.18802325101146083</v>
      </c>
      <c r="W3" s="13">
        <v>0.15650610790191588</v>
      </c>
      <c r="X3" s="13">
        <v>0.18802325101146083</v>
      </c>
    </row>
    <row r="4" spans="1:24" x14ac:dyDescent="0.25">
      <c r="A4" s="4" t="s">
        <v>4</v>
      </c>
      <c r="B4" s="4">
        <f t="shared" si="0"/>
        <v>1956</v>
      </c>
      <c r="C4" s="4" t="str">
        <f t="shared" si="1"/>
        <v>H1</v>
      </c>
      <c r="D4" s="2">
        <v>3</v>
      </c>
      <c r="E4" s="4">
        <v>95.2</v>
      </c>
      <c r="F4" s="2">
        <v>109.42920711297076</v>
      </c>
      <c r="G4" s="2"/>
      <c r="H4" s="2"/>
      <c r="I4" s="2">
        <v>111.01023012552307</v>
      </c>
      <c r="J4" s="2">
        <v>-15.810230125523063</v>
      </c>
      <c r="K4" s="2">
        <v>249.96337662199701</v>
      </c>
      <c r="L4" s="17">
        <f t="shared" ref="L3:L66" si="2">$Q$2+$Q$3*E4</f>
        <v>111.70984958511701</v>
      </c>
    </row>
    <row r="5" spans="1:24" x14ac:dyDescent="0.25">
      <c r="A5" s="4" t="s">
        <v>5</v>
      </c>
      <c r="B5" s="4">
        <f t="shared" si="0"/>
        <v>1956</v>
      </c>
      <c r="C5" s="4" t="str">
        <f t="shared" si="1"/>
        <v>H1</v>
      </c>
      <c r="D5" s="2">
        <v>4</v>
      </c>
      <c r="E5" s="4">
        <v>77.099999999999994</v>
      </c>
      <c r="F5" s="2">
        <v>106.19628640167367</v>
      </c>
      <c r="G5" s="2"/>
      <c r="H5" s="2"/>
      <c r="I5" s="2">
        <v>109.42920711297076</v>
      </c>
      <c r="J5" s="2">
        <v>-32.329207112970764</v>
      </c>
      <c r="K5" s="2">
        <v>1045.1776325533594</v>
      </c>
      <c r="L5" s="17">
        <f t="shared" si="2"/>
        <v>108.59185888695094</v>
      </c>
    </row>
    <row r="6" spans="1:24" x14ac:dyDescent="0.25">
      <c r="A6" s="4" t="s">
        <v>6</v>
      </c>
      <c r="B6" s="4">
        <f t="shared" si="0"/>
        <v>1956</v>
      </c>
      <c r="C6" s="4" t="str">
        <f t="shared" si="1"/>
        <v>H1</v>
      </c>
      <c r="D6" s="2">
        <v>5</v>
      </c>
      <c r="E6" s="4">
        <v>70.900000000000006</v>
      </c>
      <c r="F6" s="2">
        <v>102.66665776150631</v>
      </c>
      <c r="G6" s="2"/>
      <c r="H6" s="2"/>
      <c r="I6" s="2">
        <v>106.19628640167367</v>
      </c>
      <c r="J6" s="2">
        <v>-35.296286401673669</v>
      </c>
      <c r="K6" s="2">
        <v>1245.8278337489735</v>
      </c>
      <c r="L6" s="17">
        <f t="shared" si="2"/>
        <v>107.52381787431948</v>
      </c>
    </row>
    <row r="7" spans="1:24" x14ac:dyDescent="0.25">
      <c r="A7" s="4" t="s">
        <v>7</v>
      </c>
      <c r="B7" s="4">
        <f t="shared" si="0"/>
        <v>1956</v>
      </c>
      <c r="C7" s="4" t="str">
        <f t="shared" si="1"/>
        <v>H1</v>
      </c>
      <c r="D7" s="2">
        <v>6</v>
      </c>
      <c r="E7" s="4">
        <v>64.8</v>
      </c>
      <c r="F7" s="2">
        <v>98.879991985355687</v>
      </c>
      <c r="G7" s="2"/>
      <c r="H7" s="2"/>
      <c r="I7" s="2">
        <v>102.66665776150631</v>
      </c>
      <c r="J7" s="2">
        <v>-37.866657761506318</v>
      </c>
      <c r="K7" s="2">
        <v>1433.8837700270467</v>
      </c>
      <c r="L7" s="17">
        <f t="shared" si="2"/>
        <v>106.47300332963368</v>
      </c>
    </row>
    <row r="8" spans="1:24" x14ac:dyDescent="0.25">
      <c r="A8" s="4" t="s">
        <v>8</v>
      </c>
      <c r="B8" s="4">
        <f t="shared" si="0"/>
        <v>1956</v>
      </c>
      <c r="C8" s="4" t="str">
        <f t="shared" si="1"/>
        <v>H2</v>
      </c>
      <c r="D8" s="2">
        <v>7</v>
      </c>
      <c r="E8" s="4">
        <v>70.099999999999994</v>
      </c>
      <c r="F8" s="2">
        <v>96.001992786820125</v>
      </c>
      <c r="G8" s="2"/>
      <c r="H8" s="2"/>
      <c r="I8" s="2">
        <v>98.879991985355687</v>
      </c>
      <c r="J8" s="2">
        <v>-28.779991985355693</v>
      </c>
      <c r="K8" s="2">
        <v>828.28793867713796</v>
      </c>
      <c r="L8" s="17">
        <f t="shared" si="2"/>
        <v>107.38600613075413</v>
      </c>
    </row>
    <row r="9" spans="1:24" x14ac:dyDescent="0.25">
      <c r="A9" s="4" t="s">
        <v>9</v>
      </c>
      <c r="B9" s="4">
        <f t="shared" si="0"/>
        <v>1956</v>
      </c>
      <c r="C9" s="4" t="str">
        <f t="shared" si="1"/>
        <v>H2</v>
      </c>
      <c r="D9" s="2">
        <v>8</v>
      </c>
      <c r="E9" s="4">
        <v>77.3</v>
      </c>
      <c r="F9" s="2">
        <v>94.131793508138117</v>
      </c>
      <c r="G9" s="2"/>
      <c r="H9" s="2"/>
      <c r="I9" s="2">
        <v>96.001992786820125</v>
      </c>
      <c r="J9" s="2">
        <v>-18.701992786820128</v>
      </c>
      <c r="K9" s="2">
        <v>349.76453419827209</v>
      </c>
      <c r="L9" s="17">
        <f t="shared" si="2"/>
        <v>108.62631182284228</v>
      </c>
    </row>
    <row r="10" spans="1:24" x14ac:dyDescent="0.25">
      <c r="A10" s="4" t="s">
        <v>10</v>
      </c>
      <c r="B10" s="4">
        <f t="shared" si="0"/>
        <v>1956</v>
      </c>
      <c r="C10" s="4" t="str">
        <f t="shared" si="1"/>
        <v>H2</v>
      </c>
      <c r="D10" s="2">
        <v>9</v>
      </c>
      <c r="E10" s="4">
        <v>79.5</v>
      </c>
      <c r="F10" s="2">
        <v>92.668614157324313</v>
      </c>
      <c r="G10" s="2"/>
      <c r="H10" s="2"/>
      <c r="I10" s="2">
        <v>94.131793508138117</v>
      </c>
      <c r="J10" s="2">
        <v>-14.631793508138117</v>
      </c>
      <c r="K10" s="2">
        <v>214.08938126479273</v>
      </c>
      <c r="L10" s="17">
        <f t="shared" si="2"/>
        <v>109.005294117647</v>
      </c>
    </row>
    <row r="11" spans="1:24" x14ac:dyDescent="0.25">
      <c r="A11" s="4" t="s">
        <v>11</v>
      </c>
      <c r="B11" s="4">
        <f t="shared" si="0"/>
        <v>1956</v>
      </c>
      <c r="C11" s="4" t="str">
        <f t="shared" si="1"/>
        <v>H2</v>
      </c>
      <c r="D11" s="2">
        <v>10</v>
      </c>
      <c r="E11" s="4">
        <v>100.6</v>
      </c>
      <c r="F11" s="2">
        <v>93.46175274159188</v>
      </c>
      <c r="G11" s="2"/>
      <c r="H11" s="2"/>
      <c r="I11" s="2">
        <v>92.668614157324313</v>
      </c>
      <c r="J11" s="2">
        <v>7.9313858426756809</v>
      </c>
      <c r="K11" s="2">
        <v>62.906881385396218</v>
      </c>
      <c r="L11" s="17">
        <f t="shared" si="2"/>
        <v>112.64007885418312</v>
      </c>
    </row>
    <row r="12" spans="1:24" x14ac:dyDescent="0.25">
      <c r="A12" s="4" t="s">
        <v>12</v>
      </c>
      <c r="B12" s="4">
        <f t="shared" si="0"/>
        <v>1956</v>
      </c>
      <c r="C12" s="4" t="str">
        <f t="shared" si="1"/>
        <v>H2</v>
      </c>
      <c r="D12" s="2">
        <v>11</v>
      </c>
      <c r="E12" s="4">
        <v>100.7</v>
      </c>
      <c r="F12" s="2">
        <v>94.185577467432694</v>
      </c>
      <c r="G12" s="2"/>
      <c r="H12" s="2"/>
      <c r="I12" s="2">
        <v>93.46175274159188</v>
      </c>
      <c r="J12" s="2">
        <v>7.2382472584081228</v>
      </c>
      <c r="K12" s="2">
        <v>52.392223373852708</v>
      </c>
      <c r="L12" s="17">
        <f t="shared" si="2"/>
        <v>112.65730532212879</v>
      </c>
    </row>
    <row r="13" spans="1:24" x14ac:dyDescent="0.25">
      <c r="A13" s="4" t="s">
        <v>13</v>
      </c>
      <c r="B13" s="4">
        <f t="shared" si="0"/>
        <v>1956</v>
      </c>
      <c r="C13" s="4" t="str">
        <f t="shared" si="1"/>
        <v>H2</v>
      </c>
      <c r="D13" s="2">
        <v>12</v>
      </c>
      <c r="E13" s="4">
        <v>107.1</v>
      </c>
      <c r="F13" s="2">
        <v>95.477019720689441</v>
      </c>
      <c r="G13" s="2"/>
      <c r="H13" s="2"/>
      <c r="I13" s="2">
        <v>94.185577467432694</v>
      </c>
      <c r="J13" s="2">
        <v>12.914422532567301</v>
      </c>
      <c r="K13" s="2">
        <v>166.78230934968201</v>
      </c>
      <c r="L13" s="17">
        <f t="shared" si="2"/>
        <v>113.7597992706516</v>
      </c>
    </row>
    <row r="14" spans="1:24" x14ac:dyDescent="0.25">
      <c r="A14" s="4" t="s">
        <v>14</v>
      </c>
      <c r="B14" s="4">
        <f t="shared" si="0"/>
        <v>1957</v>
      </c>
      <c r="C14" s="4" t="str">
        <f t="shared" si="1"/>
        <v>H1</v>
      </c>
      <c r="D14" s="2">
        <v>13</v>
      </c>
      <c r="E14" s="4">
        <v>95.9</v>
      </c>
      <c r="F14" s="2">
        <v>95.519317748620509</v>
      </c>
      <c r="G14" s="2"/>
      <c r="H14" s="2"/>
      <c r="I14" s="2">
        <v>95.477019720689441</v>
      </c>
      <c r="J14" s="2">
        <v>0.42298027931056481</v>
      </c>
      <c r="K14" s="2">
        <v>0.17891231668564342</v>
      </c>
      <c r="L14" s="17">
        <f t="shared" si="2"/>
        <v>111.83043486073669</v>
      </c>
    </row>
    <row r="15" spans="1:24" x14ac:dyDescent="0.25">
      <c r="A15" s="4" t="s">
        <v>15</v>
      </c>
      <c r="B15" s="4">
        <f t="shared" si="0"/>
        <v>1957</v>
      </c>
      <c r="C15" s="4" t="str">
        <f t="shared" si="1"/>
        <v>H1</v>
      </c>
      <c r="D15" s="2">
        <v>14</v>
      </c>
      <c r="E15" s="4">
        <v>82.8</v>
      </c>
      <c r="F15" s="2">
        <v>94.247385973758455</v>
      </c>
      <c r="G15" s="2"/>
      <c r="H15" s="2"/>
      <c r="I15" s="2">
        <v>95.519317748620509</v>
      </c>
      <c r="J15" s="2">
        <v>-12.719317748620512</v>
      </c>
      <c r="K15" s="2">
        <v>161.78104399037275</v>
      </c>
      <c r="L15" s="17">
        <f t="shared" si="2"/>
        <v>109.57376755985408</v>
      </c>
    </row>
    <row r="16" spans="1:24" x14ac:dyDescent="0.25">
      <c r="A16" s="4" t="s">
        <v>16</v>
      </c>
      <c r="B16" s="4">
        <f t="shared" si="0"/>
        <v>1957</v>
      </c>
      <c r="C16" s="4" t="str">
        <f t="shared" si="1"/>
        <v>H1</v>
      </c>
      <c r="D16" s="2">
        <v>15</v>
      </c>
      <c r="E16" s="4">
        <v>83.3</v>
      </c>
      <c r="F16" s="2">
        <v>93.152647376382603</v>
      </c>
      <c r="G16" s="2"/>
      <c r="H16" s="2"/>
      <c r="I16" s="2">
        <v>94.247385973758455</v>
      </c>
      <c r="J16" s="2">
        <v>-10.947385973758458</v>
      </c>
      <c r="K16" s="2">
        <v>119.84525965844341</v>
      </c>
      <c r="L16" s="17">
        <f t="shared" si="2"/>
        <v>109.65989989958241</v>
      </c>
    </row>
    <row r="17" spans="1:12" x14ac:dyDescent="0.25">
      <c r="A17" s="4" t="s">
        <v>17</v>
      </c>
      <c r="B17" s="4">
        <f t="shared" si="0"/>
        <v>1957</v>
      </c>
      <c r="C17" s="4" t="str">
        <f t="shared" si="1"/>
        <v>H1</v>
      </c>
      <c r="D17" s="2">
        <v>16</v>
      </c>
      <c r="E17" s="4">
        <v>80</v>
      </c>
      <c r="F17" s="2">
        <v>91.837382638744344</v>
      </c>
      <c r="G17" s="2"/>
      <c r="H17" s="2"/>
      <c r="I17" s="2">
        <v>93.152647376382603</v>
      </c>
      <c r="J17" s="2">
        <v>-13.152647376382603</v>
      </c>
      <c r="K17" s="2">
        <v>172.99213300746419</v>
      </c>
      <c r="L17" s="17">
        <f t="shared" si="2"/>
        <v>109.09142645737535</v>
      </c>
    </row>
    <row r="18" spans="1:12" x14ac:dyDescent="0.25">
      <c r="A18" s="4" t="s">
        <v>18</v>
      </c>
      <c r="B18" s="4">
        <f t="shared" si="0"/>
        <v>1957</v>
      </c>
      <c r="C18" s="4" t="str">
        <f t="shared" si="1"/>
        <v>H1</v>
      </c>
      <c r="D18" s="2">
        <v>17</v>
      </c>
      <c r="E18" s="4">
        <v>80.400000000000006</v>
      </c>
      <c r="F18" s="2">
        <v>90.693644374869919</v>
      </c>
      <c r="G18" s="2"/>
      <c r="H18" s="2"/>
      <c r="I18" s="2">
        <v>91.837382638744344</v>
      </c>
      <c r="J18" s="2">
        <v>-11.437382638744339</v>
      </c>
      <c r="K18" s="2">
        <v>130.81372162505042</v>
      </c>
      <c r="L18" s="17">
        <f t="shared" si="2"/>
        <v>109.16033232915802</v>
      </c>
    </row>
    <row r="19" spans="1:12" x14ac:dyDescent="0.25">
      <c r="A19" s="4" t="s">
        <v>19</v>
      </c>
      <c r="B19" s="4">
        <f t="shared" si="0"/>
        <v>1957</v>
      </c>
      <c r="C19" s="4" t="str">
        <f t="shared" si="1"/>
        <v>H1</v>
      </c>
      <c r="D19" s="2">
        <v>18</v>
      </c>
      <c r="E19" s="4">
        <v>67.5</v>
      </c>
      <c r="F19" s="2">
        <v>88.374279937382923</v>
      </c>
      <c r="G19" s="2"/>
      <c r="H19" s="2"/>
      <c r="I19" s="2">
        <v>90.693644374869919</v>
      </c>
      <c r="J19" s="2">
        <v>-23.193644374869919</v>
      </c>
      <c r="K19" s="2">
        <v>537.945139387935</v>
      </c>
      <c r="L19" s="17">
        <f t="shared" si="2"/>
        <v>106.93811796416674</v>
      </c>
    </row>
    <row r="20" spans="1:12" x14ac:dyDescent="0.25">
      <c r="A20" s="4" t="s">
        <v>20</v>
      </c>
      <c r="B20" s="4">
        <f t="shared" si="0"/>
        <v>1957</v>
      </c>
      <c r="C20" s="4" t="str">
        <f t="shared" si="1"/>
        <v>H2</v>
      </c>
      <c r="D20" s="2">
        <v>19</v>
      </c>
      <c r="E20" s="4">
        <v>75.7</v>
      </c>
      <c r="F20" s="2">
        <v>87.106851943644642</v>
      </c>
      <c r="G20" s="2"/>
      <c r="H20" s="2"/>
      <c r="I20" s="2">
        <v>88.374279937382923</v>
      </c>
      <c r="J20" s="2">
        <v>-12.67427993738292</v>
      </c>
      <c r="K20" s="2">
        <v>160.63737193114719</v>
      </c>
      <c r="L20" s="17">
        <f t="shared" si="2"/>
        <v>108.35068833571158</v>
      </c>
    </row>
    <row r="21" spans="1:12" x14ac:dyDescent="0.25">
      <c r="A21" s="4" t="s">
        <v>21</v>
      </c>
      <c r="B21" s="4">
        <f t="shared" si="0"/>
        <v>1957</v>
      </c>
      <c r="C21" s="4" t="str">
        <f t="shared" si="1"/>
        <v>H2</v>
      </c>
      <c r="D21" s="2">
        <v>20</v>
      </c>
      <c r="E21" s="4">
        <v>71.099999999999994</v>
      </c>
      <c r="F21" s="2">
        <v>85.506166749280183</v>
      </c>
      <c r="G21" s="2"/>
      <c r="H21" s="2"/>
      <c r="I21" s="2">
        <v>87.106851943644642</v>
      </c>
      <c r="J21" s="2">
        <v>-16.006851943644648</v>
      </c>
      <c r="K21" s="2">
        <v>256.21930914576046</v>
      </c>
      <c r="L21" s="17">
        <f t="shared" si="2"/>
        <v>107.55827081021081</v>
      </c>
    </row>
    <row r="22" spans="1:12" x14ac:dyDescent="0.25">
      <c r="A22" s="4" t="s">
        <v>22</v>
      </c>
      <c r="B22" s="4">
        <f t="shared" si="0"/>
        <v>1957</v>
      </c>
      <c r="C22" s="4" t="str">
        <f t="shared" si="1"/>
        <v>H2</v>
      </c>
      <c r="D22" s="2">
        <v>21</v>
      </c>
      <c r="E22" s="4">
        <v>89.3</v>
      </c>
      <c r="F22" s="2">
        <v>85.885550074352153</v>
      </c>
      <c r="G22" s="2"/>
      <c r="H22" s="2"/>
      <c r="I22" s="2">
        <v>85.506166749280183</v>
      </c>
      <c r="J22" s="2">
        <v>3.793833250719814</v>
      </c>
      <c r="K22" s="2">
        <v>14.393170734267271</v>
      </c>
      <c r="L22" s="17">
        <f t="shared" si="2"/>
        <v>110.69348797632254</v>
      </c>
    </row>
    <row r="23" spans="1:12" x14ac:dyDescent="0.25">
      <c r="A23" s="4" t="s">
        <v>23</v>
      </c>
      <c r="B23" s="4">
        <f t="shared" si="0"/>
        <v>1957</v>
      </c>
      <c r="C23" s="4" t="str">
        <f t="shared" si="1"/>
        <v>H2</v>
      </c>
      <c r="D23" s="2">
        <v>22</v>
      </c>
      <c r="E23" s="4">
        <v>101.1</v>
      </c>
      <c r="F23" s="2">
        <v>87.406995066916934</v>
      </c>
      <c r="G23" s="2"/>
      <c r="H23" s="2"/>
      <c r="I23" s="2">
        <v>85.885550074352153</v>
      </c>
      <c r="J23" s="2">
        <v>15.214449925647841</v>
      </c>
      <c r="K23" s="2">
        <v>231.4794865400456</v>
      </c>
      <c r="L23" s="17">
        <f t="shared" si="2"/>
        <v>112.72621119391147</v>
      </c>
    </row>
    <row r="24" spans="1:12" x14ac:dyDescent="0.25">
      <c r="A24" s="4" t="s">
        <v>24</v>
      </c>
      <c r="B24" s="4">
        <f t="shared" si="0"/>
        <v>1957</v>
      </c>
      <c r="C24" s="4" t="str">
        <f t="shared" si="1"/>
        <v>H2</v>
      </c>
      <c r="D24" s="2">
        <v>23</v>
      </c>
      <c r="E24" s="4">
        <v>105.2</v>
      </c>
      <c r="F24" s="2">
        <v>89.186295560225233</v>
      </c>
      <c r="G24" s="2"/>
      <c r="H24" s="2"/>
      <c r="I24" s="2">
        <v>87.406995066916934</v>
      </c>
      <c r="J24" s="2">
        <v>17.793004933083068</v>
      </c>
      <c r="K24" s="2">
        <v>316.59102454871839</v>
      </c>
      <c r="L24" s="17">
        <f t="shared" si="2"/>
        <v>113.4324963796839</v>
      </c>
    </row>
    <row r="25" spans="1:12" x14ac:dyDescent="0.25">
      <c r="A25" s="4" t="s">
        <v>25</v>
      </c>
      <c r="B25" s="4">
        <f t="shared" si="0"/>
        <v>1957</v>
      </c>
      <c r="C25" s="4" t="str">
        <f t="shared" si="1"/>
        <v>H2</v>
      </c>
      <c r="D25" s="2">
        <v>24</v>
      </c>
      <c r="E25" s="4">
        <v>114.1</v>
      </c>
      <c r="F25" s="2">
        <v>91.677666004202706</v>
      </c>
      <c r="G25" s="2"/>
      <c r="H25" s="2"/>
      <c r="I25" s="2">
        <v>89.186295560225233</v>
      </c>
      <c r="J25" s="2">
        <v>24.913704439774762</v>
      </c>
      <c r="K25" s="2">
        <v>620.69266891245263</v>
      </c>
      <c r="L25" s="17">
        <f t="shared" si="2"/>
        <v>114.96565202684842</v>
      </c>
    </row>
    <row r="26" spans="1:12" x14ac:dyDescent="0.25">
      <c r="A26" s="4" t="s">
        <v>26</v>
      </c>
      <c r="B26" s="4">
        <f t="shared" si="0"/>
        <v>1958</v>
      </c>
      <c r="C26" s="4" t="str">
        <f t="shared" si="1"/>
        <v>H1</v>
      </c>
      <c r="D26" s="2">
        <v>25</v>
      </c>
      <c r="E26" s="4">
        <v>96.3</v>
      </c>
      <c r="F26" s="2">
        <v>92.139899403782437</v>
      </c>
      <c r="G26" s="2"/>
      <c r="H26" s="2"/>
      <c r="I26" s="2">
        <v>91.677666004202706</v>
      </c>
      <c r="J26" s="2">
        <v>4.6223339957972911</v>
      </c>
      <c r="K26" s="2">
        <v>21.365971568703351</v>
      </c>
      <c r="L26" s="17">
        <f t="shared" si="2"/>
        <v>111.89934073251936</v>
      </c>
    </row>
    <row r="27" spans="1:12" x14ac:dyDescent="0.25">
      <c r="A27" s="4" t="s">
        <v>27</v>
      </c>
      <c r="B27" s="4">
        <f t="shared" si="0"/>
        <v>1958</v>
      </c>
      <c r="C27" s="4" t="str">
        <f t="shared" si="1"/>
        <v>H1</v>
      </c>
      <c r="D27" s="2">
        <v>26</v>
      </c>
      <c r="E27" s="4">
        <v>84.4</v>
      </c>
      <c r="F27" s="2">
        <v>91.365909463404194</v>
      </c>
      <c r="G27" s="2"/>
      <c r="H27" s="2"/>
      <c r="I27" s="2">
        <v>92.139899403782437</v>
      </c>
      <c r="J27" s="2">
        <v>-7.7398994037824309</v>
      </c>
      <c r="K27" s="2">
        <v>59.906042780671626</v>
      </c>
      <c r="L27" s="17">
        <f t="shared" si="2"/>
        <v>109.84939104698478</v>
      </c>
    </row>
    <row r="28" spans="1:12" x14ac:dyDescent="0.25">
      <c r="A28" s="4" t="s">
        <v>28</v>
      </c>
      <c r="B28" s="4">
        <f t="shared" si="0"/>
        <v>1958</v>
      </c>
      <c r="C28" s="4" t="str">
        <f t="shared" si="1"/>
        <v>H1</v>
      </c>
      <c r="D28" s="2">
        <v>27</v>
      </c>
      <c r="E28" s="4">
        <v>91.2</v>
      </c>
      <c r="F28" s="2">
        <v>91.349318517063779</v>
      </c>
      <c r="G28" s="2"/>
      <c r="H28" s="2"/>
      <c r="I28" s="2">
        <v>91.365909463404194</v>
      </c>
      <c r="J28" s="2">
        <v>-0.16590946340419066</v>
      </c>
      <c r="K28" s="2">
        <v>2.752595004706648E-2</v>
      </c>
      <c r="L28" s="17">
        <f t="shared" si="2"/>
        <v>111.02079086729026</v>
      </c>
    </row>
    <row r="29" spans="1:12" x14ac:dyDescent="0.25">
      <c r="A29" s="4" t="s">
        <v>29</v>
      </c>
      <c r="B29" s="4">
        <f t="shared" si="0"/>
        <v>1958</v>
      </c>
      <c r="C29" s="4" t="str">
        <f t="shared" si="1"/>
        <v>H1</v>
      </c>
      <c r="D29" s="2">
        <v>28</v>
      </c>
      <c r="E29" s="4">
        <v>81.900000000000006</v>
      </c>
      <c r="F29" s="2">
        <v>90.404386665357407</v>
      </c>
      <c r="G29" s="2"/>
      <c r="H29" s="2"/>
      <c r="I29" s="2">
        <v>91.349318517063779</v>
      </c>
      <c r="J29" s="2">
        <v>-9.449318517063773</v>
      </c>
      <c r="K29" s="2">
        <v>89.289620436924309</v>
      </c>
      <c r="L29" s="17">
        <f t="shared" si="2"/>
        <v>109.41872934834305</v>
      </c>
    </row>
    <row r="30" spans="1:12" x14ac:dyDescent="0.25">
      <c r="A30" s="4" t="s">
        <v>30</v>
      </c>
      <c r="B30" s="4">
        <f t="shared" si="0"/>
        <v>1958</v>
      </c>
      <c r="C30" s="4" t="str">
        <f t="shared" si="1"/>
        <v>H1</v>
      </c>
      <c r="D30" s="2">
        <v>29</v>
      </c>
      <c r="E30" s="4">
        <v>80.5</v>
      </c>
      <c r="F30" s="2">
        <v>89.413947998821669</v>
      </c>
      <c r="G30" s="2"/>
      <c r="H30" s="2"/>
      <c r="I30" s="2">
        <v>90.404386665357407</v>
      </c>
      <c r="J30" s="2">
        <v>-9.9043866653574071</v>
      </c>
      <c r="K30" s="2">
        <v>98.096875216909623</v>
      </c>
      <c r="L30" s="17">
        <f t="shared" si="2"/>
        <v>109.17755879710369</v>
      </c>
    </row>
    <row r="31" spans="1:12" x14ac:dyDescent="0.25">
      <c r="A31" s="4" t="s">
        <v>31</v>
      </c>
      <c r="B31" s="4">
        <f t="shared" si="0"/>
        <v>1958</v>
      </c>
      <c r="C31" s="4" t="str">
        <f t="shared" si="1"/>
        <v>H1</v>
      </c>
      <c r="D31" s="2">
        <v>30</v>
      </c>
      <c r="E31" s="4">
        <v>70.400000000000006</v>
      </c>
      <c r="F31" s="2">
        <v>87.512553198939514</v>
      </c>
      <c r="G31" s="2"/>
      <c r="H31" s="2"/>
      <c r="I31" s="2">
        <v>89.413947998821669</v>
      </c>
      <c r="J31" s="2">
        <v>-19.013947998821664</v>
      </c>
      <c r="K31" s="2">
        <v>361.53021850189435</v>
      </c>
      <c r="L31" s="17">
        <f t="shared" si="2"/>
        <v>107.43768553459114</v>
      </c>
    </row>
    <row r="32" spans="1:12" x14ac:dyDescent="0.25">
      <c r="A32" s="4" t="s">
        <v>32</v>
      </c>
      <c r="B32" s="4">
        <f t="shared" si="0"/>
        <v>1958</v>
      </c>
      <c r="C32" s="4" t="str">
        <f t="shared" si="1"/>
        <v>H2</v>
      </c>
      <c r="D32" s="2">
        <v>31</v>
      </c>
      <c r="E32" s="4">
        <v>74.8</v>
      </c>
      <c r="F32" s="2">
        <v>86.241297879045575</v>
      </c>
      <c r="G32" s="2"/>
      <c r="H32" s="2"/>
      <c r="I32" s="2">
        <v>87.512553198939514</v>
      </c>
      <c r="J32" s="2">
        <v>-12.712553198939517</v>
      </c>
      <c r="K32" s="2">
        <v>161.60900883586734</v>
      </c>
      <c r="L32" s="17">
        <f t="shared" si="2"/>
        <v>108.19565012420057</v>
      </c>
    </row>
    <row r="33" spans="1:12" x14ac:dyDescent="0.25">
      <c r="A33" s="4" t="s">
        <v>33</v>
      </c>
      <c r="B33" s="4">
        <f t="shared" si="0"/>
        <v>1958</v>
      </c>
      <c r="C33" s="4" t="str">
        <f t="shared" si="1"/>
        <v>H2</v>
      </c>
      <c r="D33" s="2">
        <v>32</v>
      </c>
      <c r="E33" s="4">
        <v>75.900000000000006</v>
      </c>
      <c r="F33" s="2">
        <v>85.207168091141028</v>
      </c>
      <c r="G33" s="2"/>
      <c r="H33" s="2"/>
      <c r="I33" s="2">
        <v>86.241297879045575</v>
      </c>
      <c r="J33" s="2">
        <v>-10.34129787904557</v>
      </c>
      <c r="K33" s="2">
        <v>106.94244182315239</v>
      </c>
      <c r="L33" s="17">
        <f t="shared" si="2"/>
        <v>108.38514127160292</v>
      </c>
    </row>
    <row r="34" spans="1:12" x14ac:dyDescent="0.25">
      <c r="A34" s="4" t="s">
        <v>34</v>
      </c>
      <c r="B34" s="4">
        <f t="shared" si="0"/>
        <v>1958</v>
      </c>
      <c r="C34" s="4" t="str">
        <f t="shared" si="1"/>
        <v>H2</v>
      </c>
      <c r="D34" s="2">
        <v>33</v>
      </c>
      <c r="E34" s="4">
        <v>86.3</v>
      </c>
      <c r="F34" s="2">
        <v>85.316451282026918</v>
      </c>
      <c r="G34" s="2"/>
      <c r="H34" s="2"/>
      <c r="I34" s="2">
        <v>85.207168091141028</v>
      </c>
      <c r="J34" s="2">
        <v>1.0928319088589689</v>
      </c>
      <c r="K34" s="2">
        <v>1.1942815810203375</v>
      </c>
      <c r="L34" s="17">
        <f t="shared" si="2"/>
        <v>110.17669393795248</v>
      </c>
    </row>
    <row r="35" spans="1:12" x14ac:dyDescent="0.25">
      <c r="A35" s="4" t="s">
        <v>35</v>
      </c>
      <c r="B35" s="4">
        <f t="shared" si="0"/>
        <v>1958</v>
      </c>
      <c r="C35" s="4" t="str">
        <f t="shared" si="1"/>
        <v>H2</v>
      </c>
      <c r="D35" s="2">
        <v>34</v>
      </c>
      <c r="E35" s="4">
        <v>98.7</v>
      </c>
      <c r="F35" s="2">
        <v>86.654806153824239</v>
      </c>
      <c r="G35" s="2"/>
      <c r="H35" s="2"/>
      <c r="I35" s="2">
        <v>85.316451282026918</v>
      </c>
      <c r="J35" s="2">
        <v>13.383548717973085</v>
      </c>
      <c r="K35" s="2">
        <v>179.119376286359</v>
      </c>
      <c r="L35" s="17">
        <f t="shared" si="2"/>
        <v>112.31277596321542</v>
      </c>
    </row>
    <row r="36" spans="1:12" x14ac:dyDescent="0.25">
      <c r="A36" s="4" t="s">
        <v>36</v>
      </c>
      <c r="B36" s="4">
        <f t="shared" si="0"/>
        <v>1958</v>
      </c>
      <c r="C36" s="4" t="str">
        <f t="shared" si="1"/>
        <v>H2</v>
      </c>
      <c r="D36" s="2">
        <v>35</v>
      </c>
      <c r="E36" s="4">
        <v>100.9</v>
      </c>
      <c r="F36" s="2">
        <v>88.079325538441822</v>
      </c>
      <c r="G36" s="2"/>
      <c r="H36" s="2"/>
      <c r="I36" s="2">
        <v>86.654806153824239</v>
      </c>
      <c r="J36" s="2">
        <v>14.245193846175766</v>
      </c>
      <c r="K36" s="2">
        <v>202.92554771512391</v>
      </c>
      <c r="L36" s="17">
        <f t="shared" si="2"/>
        <v>112.69175825802013</v>
      </c>
    </row>
    <row r="37" spans="1:12" x14ac:dyDescent="0.25">
      <c r="A37" s="4" t="s">
        <v>37</v>
      </c>
      <c r="B37" s="4">
        <f t="shared" si="0"/>
        <v>1958</v>
      </c>
      <c r="C37" s="4" t="str">
        <f t="shared" si="1"/>
        <v>H2</v>
      </c>
      <c r="D37" s="2">
        <v>36</v>
      </c>
      <c r="E37" s="4">
        <v>113.8</v>
      </c>
      <c r="F37" s="2">
        <v>90.651392984597635</v>
      </c>
      <c r="G37" s="2"/>
      <c r="H37" s="2"/>
      <c r="I37" s="2">
        <v>88.079325538441822</v>
      </c>
      <c r="J37" s="2">
        <v>25.720674461558175</v>
      </c>
      <c r="K37" s="2">
        <v>661.55309475745094</v>
      </c>
      <c r="L37" s="17">
        <f t="shared" si="2"/>
        <v>114.9139726230114</v>
      </c>
    </row>
    <row r="38" spans="1:12" x14ac:dyDescent="0.25">
      <c r="A38" s="4" t="s">
        <v>38</v>
      </c>
      <c r="B38" s="4">
        <f t="shared" si="0"/>
        <v>1959</v>
      </c>
      <c r="C38" s="4" t="str">
        <f t="shared" si="1"/>
        <v>H1</v>
      </c>
      <c r="D38" s="2">
        <v>37</v>
      </c>
      <c r="E38" s="4">
        <v>89.8</v>
      </c>
      <c r="F38" s="2">
        <v>90.566253686137884</v>
      </c>
      <c r="G38" s="2"/>
      <c r="H38" s="2"/>
      <c r="I38" s="2">
        <v>90.651392984597635</v>
      </c>
      <c r="J38" s="2">
        <v>-0.85139298459763779</v>
      </c>
      <c r="K38" s="2">
        <v>0.72487001422207353</v>
      </c>
      <c r="L38" s="17">
        <f t="shared" si="2"/>
        <v>110.77962031605088</v>
      </c>
    </row>
    <row r="39" spans="1:12" x14ac:dyDescent="0.25">
      <c r="A39" s="4" t="s">
        <v>39</v>
      </c>
      <c r="B39" s="4">
        <f t="shared" si="0"/>
        <v>1959</v>
      </c>
      <c r="C39" s="4" t="str">
        <f t="shared" si="1"/>
        <v>H1</v>
      </c>
      <c r="D39" s="2">
        <v>38</v>
      </c>
      <c r="E39" s="4">
        <v>84.4</v>
      </c>
      <c r="F39" s="2">
        <v>89.949628317524102</v>
      </c>
      <c r="G39" s="2"/>
      <c r="H39" s="2"/>
      <c r="I39" s="2">
        <v>90.566253686137884</v>
      </c>
      <c r="J39" s="2">
        <v>-6.1662536861378783</v>
      </c>
      <c r="K39" s="2">
        <v>38.022684521808969</v>
      </c>
      <c r="L39" s="17">
        <f t="shared" si="2"/>
        <v>109.84939104698478</v>
      </c>
    </row>
    <row r="40" spans="1:12" x14ac:dyDescent="0.25">
      <c r="A40" s="4" t="s">
        <v>40</v>
      </c>
      <c r="B40" s="4">
        <f t="shared" si="0"/>
        <v>1959</v>
      </c>
      <c r="C40" s="4" t="str">
        <f t="shared" si="1"/>
        <v>H1</v>
      </c>
      <c r="D40" s="2">
        <v>39</v>
      </c>
      <c r="E40" s="4">
        <v>87.2</v>
      </c>
      <c r="F40" s="2">
        <v>89.674665485771698</v>
      </c>
      <c r="G40" s="2"/>
      <c r="H40" s="2"/>
      <c r="I40" s="2">
        <v>89.949628317524102</v>
      </c>
      <c r="J40" s="2">
        <v>-2.749628317524099</v>
      </c>
      <c r="K40" s="2">
        <v>7.5604558845304073</v>
      </c>
      <c r="L40" s="17">
        <f t="shared" si="2"/>
        <v>110.33173214946351</v>
      </c>
    </row>
    <row r="41" spans="1:12" x14ac:dyDescent="0.25">
      <c r="A41" s="4" t="s">
        <v>41</v>
      </c>
      <c r="B41" s="4">
        <f t="shared" si="0"/>
        <v>1959</v>
      </c>
      <c r="C41" s="4" t="str">
        <f t="shared" si="1"/>
        <v>H1</v>
      </c>
      <c r="D41" s="2">
        <v>40</v>
      </c>
      <c r="E41" s="4">
        <v>85.6</v>
      </c>
      <c r="F41" s="2">
        <v>89.267198937194536</v>
      </c>
      <c r="G41" s="2"/>
      <c r="H41" s="2"/>
      <c r="I41" s="2">
        <v>89.674665485771698</v>
      </c>
      <c r="J41" s="2">
        <v>-4.0746654857717033</v>
      </c>
      <c r="K41" s="2">
        <v>16.602898820939149</v>
      </c>
      <c r="L41" s="17">
        <f t="shared" si="2"/>
        <v>110.05610866233279</v>
      </c>
    </row>
    <row r="42" spans="1:12" x14ac:dyDescent="0.25">
      <c r="A42" s="4" t="s">
        <v>42</v>
      </c>
      <c r="B42" s="4">
        <f t="shared" si="0"/>
        <v>1959</v>
      </c>
      <c r="C42" s="4" t="str">
        <f t="shared" si="1"/>
        <v>H1</v>
      </c>
      <c r="D42" s="2">
        <v>41</v>
      </c>
      <c r="E42" s="4">
        <v>72</v>
      </c>
      <c r="F42" s="2">
        <v>87.540479043475088</v>
      </c>
      <c r="G42" s="2"/>
      <c r="H42" s="2"/>
      <c r="I42" s="2">
        <v>89.267198937194536</v>
      </c>
      <c r="J42" s="2">
        <v>-17.267198937194536</v>
      </c>
      <c r="K42" s="2">
        <v>298.15615913665209</v>
      </c>
      <c r="L42" s="17">
        <f t="shared" si="2"/>
        <v>107.71330902172184</v>
      </c>
    </row>
    <row r="43" spans="1:12" x14ac:dyDescent="0.25">
      <c r="A43" s="4" t="s">
        <v>43</v>
      </c>
      <c r="B43" s="4">
        <f t="shared" si="0"/>
        <v>1959</v>
      </c>
      <c r="C43" s="4" t="str">
        <f t="shared" si="1"/>
        <v>H1</v>
      </c>
      <c r="D43" s="2">
        <v>42</v>
      </c>
      <c r="E43" s="4">
        <v>69.2</v>
      </c>
      <c r="F43" s="2">
        <v>85.706431139127588</v>
      </c>
      <c r="G43" s="2"/>
      <c r="H43" s="2"/>
      <c r="I43" s="2">
        <v>87.540479043475088</v>
      </c>
      <c r="J43" s="2">
        <v>-18.340479043475085</v>
      </c>
      <c r="K43" s="2">
        <v>336.37317154414876</v>
      </c>
      <c r="L43" s="17">
        <f t="shared" si="2"/>
        <v>107.23096791924311</v>
      </c>
    </row>
    <row r="44" spans="1:12" x14ac:dyDescent="0.25">
      <c r="A44" s="4" t="s">
        <v>44</v>
      </c>
      <c r="B44" s="4">
        <f t="shared" si="0"/>
        <v>1959</v>
      </c>
      <c r="C44" s="4" t="str">
        <f t="shared" si="1"/>
        <v>H2</v>
      </c>
      <c r="D44" s="2">
        <v>43</v>
      </c>
      <c r="E44" s="4">
        <v>77.5</v>
      </c>
      <c r="F44" s="2">
        <v>84.885788025214836</v>
      </c>
      <c r="G44" s="2"/>
      <c r="H44" s="2"/>
      <c r="I44" s="2">
        <v>85.706431139127588</v>
      </c>
      <c r="J44" s="2">
        <v>-8.2064311391275879</v>
      </c>
      <c r="K44" s="2">
        <v>67.345512041242927</v>
      </c>
      <c r="L44" s="17">
        <f t="shared" si="2"/>
        <v>108.66076475873362</v>
      </c>
    </row>
    <row r="45" spans="1:12" x14ac:dyDescent="0.25">
      <c r="A45" s="4" t="s">
        <v>45</v>
      </c>
      <c r="B45" s="4">
        <f t="shared" si="0"/>
        <v>1959</v>
      </c>
      <c r="C45" s="4" t="str">
        <f t="shared" si="1"/>
        <v>H2</v>
      </c>
      <c r="D45" s="2">
        <v>44</v>
      </c>
      <c r="E45" s="4">
        <v>78.099999999999994</v>
      </c>
      <c r="F45" s="2">
        <v>84.207209222693351</v>
      </c>
      <c r="G45" s="2"/>
      <c r="H45" s="2"/>
      <c r="I45" s="2">
        <v>84.885788025214836</v>
      </c>
      <c r="J45" s="2">
        <v>-6.7857880252148419</v>
      </c>
      <c r="K45" s="2">
        <v>46.046919123149145</v>
      </c>
      <c r="L45" s="17">
        <f t="shared" si="2"/>
        <v>108.76412356640763</v>
      </c>
    </row>
    <row r="46" spans="1:12" x14ac:dyDescent="0.25">
      <c r="A46" s="4" t="s">
        <v>46</v>
      </c>
      <c r="B46" s="4">
        <f t="shared" si="0"/>
        <v>1959</v>
      </c>
      <c r="C46" s="4" t="str">
        <f t="shared" si="1"/>
        <v>H2</v>
      </c>
      <c r="D46" s="2">
        <v>45</v>
      </c>
      <c r="E46" s="4">
        <v>94.3</v>
      </c>
      <c r="F46" s="2">
        <v>85.216488300424004</v>
      </c>
      <c r="G46" s="2"/>
      <c r="H46" s="2"/>
      <c r="I46" s="2">
        <v>84.207209222693351</v>
      </c>
      <c r="J46" s="2">
        <v>10.092790777306647</v>
      </c>
      <c r="K46" s="2">
        <v>101.8644256744861</v>
      </c>
      <c r="L46" s="17">
        <f t="shared" si="2"/>
        <v>111.55481137360599</v>
      </c>
    </row>
    <row r="47" spans="1:12" x14ac:dyDescent="0.25">
      <c r="A47" s="4" t="s">
        <v>47</v>
      </c>
      <c r="B47" s="4">
        <f t="shared" si="0"/>
        <v>1959</v>
      </c>
      <c r="C47" s="4" t="str">
        <f t="shared" si="1"/>
        <v>H2</v>
      </c>
      <c r="D47" s="2">
        <v>46</v>
      </c>
      <c r="E47" s="4">
        <v>97.7</v>
      </c>
      <c r="F47" s="2">
        <v>86.464839470381605</v>
      </c>
      <c r="G47" s="2"/>
      <c r="H47" s="2"/>
      <c r="I47" s="2">
        <v>85.216488300424004</v>
      </c>
      <c r="J47" s="2">
        <v>12.483511699575999</v>
      </c>
      <c r="K47" s="2">
        <v>155.83806435345085</v>
      </c>
      <c r="L47" s="17">
        <f t="shared" si="2"/>
        <v>112.14051128375873</v>
      </c>
    </row>
    <row r="48" spans="1:12" x14ac:dyDescent="0.25">
      <c r="A48" s="4" t="s">
        <v>48</v>
      </c>
      <c r="B48" s="4">
        <f t="shared" si="0"/>
        <v>1959</v>
      </c>
      <c r="C48" s="4" t="str">
        <f t="shared" si="1"/>
        <v>H2</v>
      </c>
      <c r="D48" s="2">
        <v>47</v>
      </c>
      <c r="E48" s="4">
        <v>100.2</v>
      </c>
      <c r="F48" s="2">
        <v>87.838355523343438</v>
      </c>
      <c r="G48" s="2"/>
      <c r="H48" s="2"/>
      <c r="I48" s="2">
        <v>86.464839470381605</v>
      </c>
      <c r="J48" s="2">
        <v>13.735160529618398</v>
      </c>
      <c r="K48" s="2">
        <v>188.65463477438715</v>
      </c>
      <c r="L48" s="17">
        <f t="shared" si="2"/>
        <v>112.57117298240044</v>
      </c>
    </row>
    <row r="49" spans="1:12" x14ac:dyDescent="0.25">
      <c r="A49" s="4" t="s">
        <v>49</v>
      </c>
      <c r="B49" s="4">
        <f t="shared" si="0"/>
        <v>1959</v>
      </c>
      <c r="C49" s="4" t="str">
        <f t="shared" si="1"/>
        <v>H2</v>
      </c>
      <c r="D49" s="2">
        <v>48</v>
      </c>
      <c r="E49" s="4">
        <v>116.4</v>
      </c>
      <c r="F49" s="2">
        <v>90.6945199710091</v>
      </c>
      <c r="G49" s="2"/>
      <c r="H49" s="2"/>
      <c r="I49" s="2">
        <v>87.838355523343438</v>
      </c>
      <c r="J49" s="2">
        <v>28.561644476656568</v>
      </c>
      <c r="K49" s="2">
        <v>815.76753521092667</v>
      </c>
      <c r="L49" s="17">
        <f t="shared" si="2"/>
        <v>115.36186078959881</v>
      </c>
    </row>
    <row r="50" spans="1:12" x14ac:dyDescent="0.25">
      <c r="A50" s="4" t="s">
        <v>50</v>
      </c>
      <c r="B50" s="4">
        <f t="shared" si="0"/>
        <v>1960</v>
      </c>
      <c r="C50" s="4" t="str">
        <f t="shared" si="1"/>
        <v>H1</v>
      </c>
      <c r="D50" s="2">
        <v>49</v>
      </c>
      <c r="E50" s="4">
        <v>97.1</v>
      </c>
      <c r="F50" s="2">
        <v>91.335067973908195</v>
      </c>
      <c r="G50" s="2"/>
      <c r="H50" s="2"/>
      <c r="I50" s="2">
        <v>90.6945199710091</v>
      </c>
      <c r="J50" s="2">
        <v>6.405480028990894</v>
      </c>
      <c r="K50" s="2">
        <v>41.030174401801183</v>
      </c>
      <c r="L50" s="17">
        <f t="shared" si="2"/>
        <v>112.03715247608471</v>
      </c>
    </row>
    <row r="51" spans="1:12" x14ac:dyDescent="0.25">
      <c r="A51" s="4" t="s">
        <v>51</v>
      </c>
      <c r="B51" s="4">
        <f t="shared" si="0"/>
        <v>1960</v>
      </c>
      <c r="C51" s="4" t="str">
        <f t="shared" si="1"/>
        <v>H1</v>
      </c>
      <c r="D51" s="2">
        <v>50</v>
      </c>
      <c r="E51" s="4">
        <v>93</v>
      </c>
      <c r="F51" s="2">
        <v>91.50156117651737</v>
      </c>
      <c r="G51" s="2"/>
      <c r="H51" s="2"/>
      <c r="I51" s="2">
        <v>91.335067973908195</v>
      </c>
      <c r="J51" s="2">
        <v>1.6649320260918046</v>
      </c>
      <c r="K51" s="2">
        <v>2.7719986515061614</v>
      </c>
      <c r="L51" s="17">
        <f t="shared" si="2"/>
        <v>111.33086729031228</v>
      </c>
    </row>
    <row r="52" spans="1:12" x14ac:dyDescent="0.25">
      <c r="A52" s="4" t="s">
        <v>52</v>
      </c>
      <c r="B52" s="4">
        <f t="shared" si="0"/>
        <v>1960</v>
      </c>
      <c r="C52" s="4" t="str">
        <f t="shared" si="1"/>
        <v>H1</v>
      </c>
      <c r="D52" s="2">
        <v>51</v>
      </c>
      <c r="E52" s="4">
        <v>96</v>
      </c>
      <c r="F52" s="2">
        <v>91.951405058865646</v>
      </c>
      <c r="G52" s="2"/>
      <c r="H52" s="2"/>
      <c r="I52" s="2">
        <v>91.50156117651737</v>
      </c>
      <c r="J52" s="2">
        <v>4.4984388234826298</v>
      </c>
      <c r="K52" s="2">
        <v>20.235951848615787</v>
      </c>
      <c r="L52" s="17">
        <f t="shared" si="2"/>
        <v>111.84766132868236</v>
      </c>
    </row>
    <row r="53" spans="1:12" x14ac:dyDescent="0.25">
      <c r="A53" s="4" t="s">
        <v>53</v>
      </c>
      <c r="B53" s="4">
        <f t="shared" si="0"/>
        <v>1960</v>
      </c>
      <c r="C53" s="4" t="str">
        <f t="shared" si="1"/>
        <v>H1</v>
      </c>
      <c r="D53" s="2">
        <v>52</v>
      </c>
      <c r="E53" s="4">
        <v>80.5</v>
      </c>
      <c r="F53" s="2">
        <v>90.806264552979087</v>
      </c>
      <c r="G53" s="2"/>
      <c r="H53" s="2"/>
      <c r="I53" s="2">
        <v>91.951405058865646</v>
      </c>
      <c r="J53" s="2">
        <v>-11.451405058865646</v>
      </c>
      <c r="K53" s="2">
        <v>131.13467782221372</v>
      </c>
      <c r="L53" s="17">
        <f t="shared" si="2"/>
        <v>109.17755879710369</v>
      </c>
    </row>
    <row r="54" spans="1:12" x14ac:dyDescent="0.25">
      <c r="A54" s="4" t="s">
        <v>54</v>
      </c>
      <c r="B54" s="4">
        <f t="shared" si="0"/>
        <v>1960</v>
      </c>
      <c r="C54" s="4" t="str">
        <f t="shared" si="1"/>
        <v>H1</v>
      </c>
      <c r="D54" s="2">
        <v>53</v>
      </c>
      <c r="E54" s="4">
        <v>76.099999999999994</v>
      </c>
      <c r="F54" s="2">
        <v>89.335638097681183</v>
      </c>
      <c r="G54" s="2"/>
      <c r="H54" s="2"/>
      <c r="I54" s="2">
        <v>90.806264552979087</v>
      </c>
      <c r="J54" s="2">
        <v>-14.706264552979093</v>
      </c>
      <c r="K54" s="2">
        <v>216.27421710220935</v>
      </c>
      <c r="L54" s="17">
        <f t="shared" si="2"/>
        <v>108.41959420749426</v>
      </c>
    </row>
    <row r="55" spans="1:12" x14ac:dyDescent="0.25">
      <c r="A55" s="4" t="s">
        <v>55</v>
      </c>
      <c r="B55" s="4">
        <f t="shared" si="0"/>
        <v>1960</v>
      </c>
      <c r="C55" s="4" t="str">
        <f t="shared" si="1"/>
        <v>H1</v>
      </c>
      <c r="D55" s="2">
        <v>54</v>
      </c>
      <c r="E55" s="4">
        <v>69.900000000000006</v>
      </c>
      <c r="F55" s="2">
        <v>87.392074287913061</v>
      </c>
      <c r="G55" s="2"/>
      <c r="H55" s="2"/>
      <c r="I55" s="2">
        <v>89.335638097681183</v>
      </c>
      <c r="J55" s="2">
        <v>-19.435638097681178</v>
      </c>
      <c r="K55" s="2">
        <v>377.74402826403605</v>
      </c>
      <c r="L55" s="17">
        <f t="shared" si="2"/>
        <v>107.35155319486279</v>
      </c>
    </row>
    <row r="56" spans="1:12" x14ac:dyDescent="0.25">
      <c r="A56" s="4" t="s">
        <v>56</v>
      </c>
      <c r="B56" s="4">
        <f t="shared" si="0"/>
        <v>1960</v>
      </c>
      <c r="C56" s="4" t="str">
        <f t="shared" si="1"/>
        <v>H2</v>
      </c>
      <c r="D56" s="2">
        <v>55</v>
      </c>
      <c r="E56" s="4">
        <v>73.599999999999994</v>
      </c>
      <c r="F56" s="2">
        <v>86.012866859121758</v>
      </c>
      <c r="G56" s="2"/>
      <c r="H56" s="2"/>
      <c r="I56" s="2">
        <v>87.392074287913061</v>
      </c>
      <c r="J56" s="2">
        <v>-13.792074287913067</v>
      </c>
      <c r="K56" s="2">
        <v>190.22131316331274</v>
      </c>
      <c r="L56" s="17">
        <f t="shared" si="2"/>
        <v>107.98893250885254</v>
      </c>
    </row>
    <row r="57" spans="1:12" x14ac:dyDescent="0.25">
      <c r="A57" s="4" t="s">
        <v>57</v>
      </c>
      <c r="B57" s="4">
        <f t="shared" si="0"/>
        <v>1960</v>
      </c>
      <c r="C57" s="4" t="str">
        <f t="shared" si="1"/>
        <v>H2</v>
      </c>
      <c r="D57" s="2">
        <v>56</v>
      </c>
      <c r="E57" s="4">
        <v>92.6</v>
      </c>
      <c r="F57" s="2">
        <v>86.671580173209591</v>
      </c>
      <c r="G57" s="2"/>
      <c r="H57" s="2"/>
      <c r="I57" s="2">
        <v>86.012866859121758</v>
      </c>
      <c r="J57" s="2">
        <v>6.5871331408782368</v>
      </c>
      <c r="K57" s="2">
        <v>43.390323015656385</v>
      </c>
      <c r="L57" s="17">
        <f t="shared" si="2"/>
        <v>111.26196141852961</v>
      </c>
    </row>
    <row r="58" spans="1:12" x14ac:dyDescent="0.25">
      <c r="A58" s="4" t="s">
        <v>58</v>
      </c>
      <c r="B58" s="4">
        <f t="shared" si="0"/>
        <v>1960</v>
      </c>
      <c r="C58" s="4" t="str">
        <f t="shared" si="1"/>
        <v>H2</v>
      </c>
      <c r="D58" s="2">
        <v>57</v>
      </c>
      <c r="E58" s="4">
        <v>94.2</v>
      </c>
      <c r="F58" s="2">
        <v>87.424422155888635</v>
      </c>
      <c r="G58" s="2"/>
      <c r="H58" s="2"/>
      <c r="I58" s="2">
        <v>86.671580173209591</v>
      </c>
      <c r="J58" s="2">
        <v>7.5284198267904117</v>
      </c>
      <c r="K58" s="2">
        <v>56.677105088410968</v>
      </c>
      <c r="L58" s="17">
        <f t="shared" si="2"/>
        <v>111.53758490566031</v>
      </c>
    </row>
    <row r="59" spans="1:12" x14ac:dyDescent="0.25">
      <c r="A59" s="4" t="s">
        <v>59</v>
      </c>
      <c r="B59" s="4">
        <f t="shared" si="0"/>
        <v>1960</v>
      </c>
      <c r="C59" s="4" t="str">
        <f t="shared" si="1"/>
        <v>H2</v>
      </c>
      <c r="D59" s="2">
        <v>58</v>
      </c>
      <c r="E59" s="4">
        <v>93.5</v>
      </c>
      <c r="F59" s="2">
        <v>88.031979940299763</v>
      </c>
      <c r="G59" s="2"/>
      <c r="H59" s="2"/>
      <c r="I59" s="2">
        <v>87.424422155888635</v>
      </c>
      <c r="J59" s="2">
        <v>6.0755778441113648</v>
      </c>
      <c r="K59" s="2">
        <v>36.912646139856896</v>
      </c>
      <c r="L59" s="17">
        <f t="shared" si="2"/>
        <v>111.41699963004064</v>
      </c>
    </row>
    <row r="60" spans="1:12" x14ac:dyDescent="0.25">
      <c r="A60" s="4" t="s">
        <v>60</v>
      </c>
      <c r="B60" s="4">
        <f t="shared" si="0"/>
        <v>1960</v>
      </c>
      <c r="C60" s="4" t="str">
        <f t="shared" si="1"/>
        <v>H2</v>
      </c>
      <c r="D60" s="2">
        <v>59</v>
      </c>
      <c r="E60" s="4">
        <v>108.5</v>
      </c>
      <c r="F60" s="2">
        <v>90.0787819462698</v>
      </c>
      <c r="G60" s="2"/>
      <c r="H60" s="2"/>
      <c r="I60" s="2">
        <v>88.031979940299763</v>
      </c>
      <c r="J60" s="2">
        <v>20.468020059700237</v>
      </c>
      <c r="K60" s="2">
        <v>418.93984516429128</v>
      </c>
      <c r="L60" s="17">
        <f t="shared" si="2"/>
        <v>114.00096982189096</v>
      </c>
    </row>
    <row r="61" spans="1:12" x14ac:dyDescent="0.25">
      <c r="A61" s="4" t="s">
        <v>61</v>
      </c>
      <c r="B61" s="4">
        <f t="shared" si="0"/>
        <v>1960</v>
      </c>
      <c r="C61" s="4" t="str">
        <f t="shared" si="1"/>
        <v>H2</v>
      </c>
      <c r="D61" s="2">
        <v>60</v>
      </c>
      <c r="E61" s="4">
        <v>109.4</v>
      </c>
      <c r="F61" s="2">
        <v>92.010903751642815</v>
      </c>
      <c r="G61" s="2"/>
      <c r="H61" s="2"/>
      <c r="I61" s="2">
        <v>90.0787819462698</v>
      </c>
      <c r="J61" s="2">
        <v>19.321218053730206</v>
      </c>
      <c r="K61" s="2">
        <v>373.30946707979007</v>
      </c>
      <c r="L61" s="17">
        <f t="shared" si="2"/>
        <v>114.15600803340197</v>
      </c>
    </row>
    <row r="62" spans="1:12" x14ac:dyDescent="0.25">
      <c r="A62" s="4" t="s">
        <v>62</v>
      </c>
      <c r="B62" s="4">
        <f t="shared" si="0"/>
        <v>1961</v>
      </c>
      <c r="C62" s="4" t="str">
        <f t="shared" si="1"/>
        <v>H1</v>
      </c>
      <c r="D62" s="2">
        <v>61</v>
      </c>
      <c r="E62" s="4">
        <v>105.1</v>
      </c>
      <c r="F62" s="2">
        <v>93.319813376478535</v>
      </c>
      <c r="G62" s="2"/>
      <c r="H62" s="2"/>
      <c r="I62" s="2">
        <v>92.010903751642815</v>
      </c>
      <c r="J62" s="2">
        <v>13.08909624835718</v>
      </c>
      <c r="K62" s="2">
        <v>171.324440598758</v>
      </c>
      <c r="L62" s="17">
        <f t="shared" si="2"/>
        <v>113.41526991173822</v>
      </c>
    </row>
    <row r="63" spans="1:12" x14ac:dyDescent="0.25">
      <c r="A63" s="4" t="s">
        <v>63</v>
      </c>
      <c r="B63" s="4">
        <f t="shared" si="0"/>
        <v>1961</v>
      </c>
      <c r="C63" s="4" t="str">
        <f t="shared" si="1"/>
        <v>H1</v>
      </c>
      <c r="D63" s="2">
        <v>62</v>
      </c>
      <c r="E63" s="4">
        <v>92.5</v>
      </c>
      <c r="F63" s="2">
        <v>93.237832038830689</v>
      </c>
      <c r="G63" s="2"/>
      <c r="H63" s="2"/>
      <c r="I63" s="2">
        <v>93.319813376478535</v>
      </c>
      <c r="J63" s="2">
        <v>-0.81981337647853536</v>
      </c>
      <c r="K63" s="2">
        <v>0.67209397225313672</v>
      </c>
      <c r="L63" s="17">
        <f t="shared" si="2"/>
        <v>111.24473495058395</v>
      </c>
    </row>
    <row r="64" spans="1:12" x14ac:dyDescent="0.25">
      <c r="A64" s="4" t="s">
        <v>64</v>
      </c>
      <c r="B64" s="4">
        <f t="shared" si="0"/>
        <v>1961</v>
      </c>
      <c r="C64" s="4" t="str">
        <f t="shared" si="1"/>
        <v>H1</v>
      </c>
      <c r="D64" s="2">
        <v>63</v>
      </c>
      <c r="E64" s="4">
        <v>97.1</v>
      </c>
      <c r="F64" s="2">
        <v>93.624048834947615</v>
      </c>
      <c r="G64" s="2"/>
      <c r="H64" s="2"/>
      <c r="I64" s="2">
        <v>93.237832038830689</v>
      </c>
      <c r="J64" s="2">
        <v>3.8621679611693054</v>
      </c>
      <c r="K64" s="2">
        <v>14.916341360282669</v>
      </c>
      <c r="L64" s="17">
        <f t="shared" si="2"/>
        <v>112.03715247608471</v>
      </c>
    </row>
    <row r="65" spans="1:12" x14ac:dyDescent="0.25">
      <c r="A65" s="4" t="s">
        <v>65</v>
      </c>
      <c r="B65" s="4">
        <f t="shared" si="0"/>
        <v>1961</v>
      </c>
      <c r="C65" s="4" t="str">
        <f t="shared" si="1"/>
        <v>H1</v>
      </c>
      <c r="D65" s="2">
        <v>64</v>
      </c>
      <c r="E65" s="4">
        <v>81.400000000000006</v>
      </c>
      <c r="F65" s="2">
        <v>92.401643951452854</v>
      </c>
      <c r="G65" s="2"/>
      <c r="H65" s="2"/>
      <c r="I65" s="2">
        <v>93.624048834947615</v>
      </c>
      <c r="J65" s="2">
        <v>-12.22404883494761</v>
      </c>
      <c r="K65" s="2">
        <v>149.427369919184</v>
      </c>
      <c r="L65" s="17">
        <f t="shared" si="2"/>
        <v>109.33259700861471</v>
      </c>
    </row>
    <row r="66" spans="1:12" x14ac:dyDescent="0.25">
      <c r="A66" s="4" t="s">
        <v>66</v>
      </c>
      <c r="B66" s="4">
        <f t="shared" si="0"/>
        <v>1961</v>
      </c>
      <c r="C66" s="4" t="str">
        <f t="shared" si="1"/>
        <v>H1</v>
      </c>
      <c r="D66" s="2">
        <v>65</v>
      </c>
      <c r="E66" s="4">
        <v>79.099999999999994</v>
      </c>
      <c r="F66" s="2">
        <v>91.071479556307565</v>
      </c>
      <c r="G66" s="2"/>
      <c r="H66" s="2"/>
      <c r="I66" s="2">
        <v>92.401643951452854</v>
      </c>
      <c r="J66" s="2">
        <v>-13.30164395145286</v>
      </c>
      <c r="K66" s="2">
        <v>176.93373181122246</v>
      </c>
      <c r="L66" s="17">
        <f t="shared" si="2"/>
        <v>108.93638824586432</v>
      </c>
    </row>
    <row r="67" spans="1:12" x14ac:dyDescent="0.25">
      <c r="A67" s="4" t="s">
        <v>67</v>
      </c>
      <c r="B67" s="4">
        <f t="shared" ref="B67:B130" si="3">LEFT(A67,4)*1</f>
        <v>1961</v>
      </c>
      <c r="C67" s="4" t="str">
        <f t="shared" ref="C67:C130" si="4">IF(RIGHT(A67,2)*1&lt;=6,"H1","H2")</f>
        <v>H1</v>
      </c>
      <c r="D67" s="2">
        <v>66</v>
      </c>
      <c r="E67" s="4">
        <v>72.099999999999994</v>
      </c>
      <c r="F67" s="2">
        <v>89.174331600676808</v>
      </c>
      <c r="G67" s="2"/>
      <c r="H67" s="2"/>
      <c r="I67" s="2">
        <v>91.071479556307565</v>
      </c>
      <c r="J67" s="2">
        <v>-18.971479556307571</v>
      </c>
      <c r="K67" s="2">
        <v>359.91703655539612</v>
      </c>
      <c r="L67" s="17">
        <f t="shared" ref="L67:L130" si="5">$Q$2+$Q$3*E67</f>
        <v>107.7305354896675</v>
      </c>
    </row>
    <row r="68" spans="1:12" x14ac:dyDescent="0.25">
      <c r="A68" s="4" t="s">
        <v>68</v>
      </c>
      <c r="B68" s="4">
        <f t="shared" si="3"/>
        <v>1961</v>
      </c>
      <c r="C68" s="4" t="str">
        <f t="shared" si="4"/>
        <v>H2</v>
      </c>
      <c r="D68" s="2">
        <v>67</v>
      </c>
      <c r="E68" s="4">
        <v>78.7</v>
      </c>
      <c r="F68" s="2">
        <v>88.126898440609139</v>
      </c>
      <c r="G68" s="2"/>
      <c r="H68" s="2"/>
      <c r="I68" s="2">
        <v>89.174331600676808</v>
      </c>
      <c r="J68" s="2">
        <v>-10.474331600676805</v>
      </c>
      <c r="K68" s="2">
        <v>109.71162248093673</v>
      </c>
      <c r="L68" s="17">
        <f t="shared" si="5"/>
        <v>108.86748237408165</v>
      </c>
    </row>
    <row r="69" spans="1:12" x14ac:dyDescent="0.25">
      <c r="A69" s="4" t="s">
        <v>69</v>
      </c>
      <c r="B69" s="4">
        <f t="shared" si="3"/>
        <v>1961</v>
      </c>
      <c r="C69" s="4" t="str">
        <f t="shared" si="4"/>
        <v>H2</v>
      </c>
      <c r="D69" s="2">
        <v>68</v>
      </c>
      <c r="E69" s="4">
        <v>87.1</v>
      </c>
      <c r="F69" s="2">
        <v>88.02420859654822</v>
      </c>
      <c r="G69" s="2"/>
      <c r="H69" s="2"/>
      <c r="I69" s="2">
        <v>88.126898440609139</v>
      </c>
      <c r="J69" s="2">
        <v>-1.0268984406091448</v>
      </c>
      <c r="K69" s="2">
        <v>1.0545204073254932</v>
      </c>
      <c r="L69" s="17">
        <f t="shared" si="5"/>
        <v>110.31450568151783</v>
      </c>
    </row>
    <row r="70" spans="1:12" x14ac:dyDescent="0.25">
      <c r="A70" s="4" t="s">
        <v>70</v>
      </c>
      <c r="B70" s="4">
        <f t="shared" si="3"/>
        <v>1961</v>
      </c>
      <c r="C70" s="4" t="str">
        <f t="shared" si="4"/>
        <v>H2</v>
      </c>
      <c r="D70" s="2">
        <v>69</v>
      </c>
      <c r="E70" s="4">
        <v>91.4</v>
      </c>
      <c r="F70" s="2">
        <v>88.361787736893405</v>
      </c>
      <c r="G70" s="2"/>
      <c r="H70" s="2"/>
      <c r="I70" s="2">
        <v>88.02420859654822</v>
      </c>
      <c r="J70" s="2">
        <v>3.3757914034517853</v>
      </c>
      <c r="K70" s="2">
        <v>11.395967599618974</v>
      </c>
      <c r="L70" s="17">
        <f t="shared" si="5"/>
        <v>111.05524380318158</v>
      </c>
    </row>
    <row r="71" spans="1:12" x14ac:dyDescent="0.25">
      <c r="A71" s="4" t="s">
        <v>71</v>
      </c>
      <c r="B71" s="4">
        <f t="shared" si="3"/>
        <v>1961</v>
      </c>
      <c r="C71" s="4" t="str">
        <f t="shared" si="4"/>
        <v>H2</v>
      </c>
      <c r="D71" s="2">
        <v>70</v>
      </c>
      <c r="E71" s="4">
        <v>109.9</v>
      </c>
      <c r="F71" s="2">
        <v>90.515608963204073</v>
      </c>
      <c r="G71" s="2"/>
      <c r="H71" s="2"/>
      <c r="I71" s="2">
        <v>88.361787736893405</v>
      </c>
      <c r="J71" s="2">
        <v>21.538212263106601</v>
      </c>
      <c r="K71" s="2">
        <v>463.89458749063556</v>
      </c>
      <c r="L71" s="17">
        <f t="shared" si="5"/>
        <v>114.24214037313033</v>
      </c>
    </row>
    <row r="72" spans="1:12" x14ac:dyDescent="0.25">
      <c r="A72" s="4" t="s">
        <v>72</v>
      </c>
      <c r="B72" s="4">
        <f t="shared" si="3"/>
        <v>1961</v>
      </c>
      <c r="C72" s="4" t="str">
        <f t="shared" si="4"/>
        <v>H2</v>
      </c>
      <c r="D72" s="2">
        <v>71</v>
      </c>
      <c r="E72" s="4">
        <v>116.3</v>
      </c>
      <c r="F72" s="2">
        <v>93.094048066883659</v>
      </c>
      <c r="G72" s="2"/>
      <c r="H72" s="2"/>
      <c r="I72" s="2">
        <v>90.515608963204073</v>
      </c>
      <c r="J72" s="2">
        <v>25.784391036795924</v>
      </c>
      <c r="K72" s="2">
        <v>664.83482113840194</v>
      </c>
      <c r="L72" s="17">
        <f t="shared" si="5"/>
        <v>115.34463432165313</v>
      </c>
    </row>
    <row r="73" spans="1:12" x14ac:dyDescent="0.25">
      <c r="A73" s="4" t="s">
        <v>73</v>
      </c>
      <c r="B73" s="4">
        <f t="shared" si="3"/>
        <v>1961</v>
      </c>
      <c r="C73" s="4" t="str">
        <f t="shared" si="4"/>
        <v>H2</v>
      </c>
      <c r="D73" s="2">
        <v>72</v>
      </c>
      <c r="E73" s="4">
        <v>113</v>
      </c>
      <c r="F73" s="2">
        <v>95.084643260195293</v>
      </c>
      <c r="G73" s="2"/>
      <c r="H73" s="2"/>
      <c r="I73" s="2">
        <v>93.094048066883659</v>
      </c>
      <c r="J73" s="2">
        <v>19.905951933116341</v>
      </c>
      <c r="K73" s="2">
        <v>396.2469223635382</v>
      </c>
      <c r="L73" s="17">
        <f t="shared" si="5"/>
        <v>114.77616087944605</v>
      </c>
    </row>
    <row r="74" spans="1:12" x14ac:dyDescent="0.25">
      <c r="A74" s="4" t="s">
        <v>74</v>
      </c>
      <c r="B74" s="4">
        <f t="shared" si="3"/>
        <v>1962</v>
      </c>
      <c r="C74" s="4" t="str">
        <f t="shared" si="4"/>
        <v>H1</v>
      </c>
      <c r="D74" s="2">
        <v>73</v>
      </c>
      <c r="E74" s="4">
        <v>100</v>
      </c>
      <c r="F74" s="2">
        <v>95.576178934175772</v>
      </c>
      <c r="G74" s="2"/>
      <c r="H74" s="2"/>
      <c r="I74" s="2">
        <v>95.084643260195293</v>
      </c>
      <c r="J74" s="2">
        <v>4.9153567398047073</v>
      </c>
      <c r="K74" s="2">
        <v>24.160731879543562</v>
      </c>
      <c r="L74" s="17">
        <f t="shared" si="5"/>
        <v>112.53672004650912</v>
      </c>
    </row>
    <row r="75" spans="1:12" x14ac:dyDescent="0.25">
      <c r="A75" s="4" t="s">
        <v>75</v>
      </c>
      <c r="B75" s="4">
        <f t="shared" si="3"/>
        <v>1962</v>
      </c>
      <c r="C75" s="4" t="str">
        <f t="shared" si="4"/>
        <v>H1</v>
      </c>
      <c r="D75" s="2">
        <v>74</v>
      </c>
      <c r="E75" s="4">
        <v>84.8</v>
      </c>
      <c r="F75" s="2">
        <v>94.498561040758204</v>
      </c>
      <c r="G75" s="2"/>
      <c r="H75" s="2"/>
      <c r="I75" s="2">
        <v>95.576178934175772</v>
      </c>
      <c r="J75" s="2">
        <v>-10.776178934175775</v>
      </c>
      <c r="K75" s="2">
        <v>116.12603242137374</v>
      </c>
      <c r="L75" s="17">
        <f t="shared" si="5"/>
        <v>109.91829691876745</v>
      </c>
    </row>
    <row r="76" spans="1:12" x14ac:dyDescent="0.25">
      <c r="A76" s="4" t="s">
        <v>76</v>
      </c>
      <c r="B76" s="4">
        <f t="shared" si="3"/>
        <v>1962</v>
      </c>
      <c r="C76" s="4" t="str">
        <f t="shared" si="4"/>
        <v>H1</v>
      </c>
      <c r="D76" s="2">
        <v>75</v>
      </c>
      <c r="E76" s="4">
        <v>94.3</v>
      </c>
      <c r="F76" s="2">
        <v>94.478704936682391</v>
      </c>
      <c r="G76" s="2"/>
      <c r="H76" s="2"/>
      <c r="I76" s="2">
        <v>94.498561040758204</v>
      </c>
      <c r="J76" s="2">
        <v>-0.19856104075820724</v>
      </c>
      <c r="K76" s="2">
        <v>3.9426486906982437E-2</v>
      </c>
      <c r="L76" s="17">
        <f t="shared" si="5"/>
        <v>111.55481137360599</v>
      </c>
    </row>
    <row r="77" spans="1:12" x14ac:dyDescent="0.25">
      <c r="A77" s="4" t="s">
        <v>77</v>
      </c>
      <c r="B77" s="4">
        <f t="shared" si="3"/>
        <v>1962</v>
      </c>
      <c r="C77" s="4" t="str">
        <f t="shared" si="4"/>
        <v>H1</v>
      </c>
      <c r="D77" s="2">
        <v>76</v>
      </c>
      <c r="E77" s="4">
        <v>87.1</v>
      </c>
      <c r="F77" s="2">
        <v>93.740834443014151</v>
      </c>
      <c r="G77" s="2"/>
      <c r="H77" s="2"/>
      <c r="I77" s="2">
        <v>94.478704936682391</v>
      </c>
      <c r="J77" s="2">
        <v>-7.3787049366823965</v>
      </c>
      <c r="K77" s="2">
        <v>54.445286542621169</v>
      </c>
      <c r="L77" s="17">
        <f t="shared" si="5"/>
        <v>110.31450568151783</v>
      </c>
    </row>
    <row r="78" spans="1:12" x14ac:dyDescent="0.25">
      <c r="A78" s="4" t="s">
        <v>78</v>
      </c>
      <c r="B78" s="4">
        <f t="shared" si="3"/>
        <v>1962</v>
      </c>
      <c r="C78" s="4" t="str">
        <f t="shared" si="4"/>
        <v>H1</v>
      </c>
      <c r="D78" s="2">
        <v>77</v>
      </c>
      <c r="E78" s="4">
        <v>90.3</v>
      </c>
      <c r="F78" s="2">
        <v>93.396750998712733</v>
      </c>
      <c r="G78" s="2"/>
      <c r="H78" s="2"/>
      <c r="I78" s="2">
        <v>93.740834443014151</v>
      </c>
      <c r="J78" s="2">
        <v>-3.440834443014154</v>
      </c>
      <c r="K78" s="2">
        <v>11.839341664232522</v>
      </c>
      <c r="L78" s="17">
        <f t="shared" si="5"/>
        <v>110.86575265577923</v>
      </c>
    </row>
    <row r="79" spans="1:12" x14ac:dyDescent="0.25">
      <c r="A79" s="4" t="s">
        <v>79</v>
      </c>
      <c r="B79" s="4">
        <f t="shared" si="3"/>
        <v>1962</v>
      </c>
      <c r="C79" s="4" t="str">
        <f t="shared" si="4"/>
        <v>H1</v>
      </c>
      <c r="D79" s="2">
        <v>78</v>
      </c>
      <c r="E79" s="4">
        <v>72.400000000000006</v>
      </c>
      <c r="F79" s="2">
        <v>91.297075898841456</v>
      </c>
      <c r="G79" s="2"/>
      <c r="H79" s="2"/>
      <c r="I79" s="2">
        <v>93.396750998712733</v>
      </c>
      <c r="J79" s="2">
        <v>-20.996750998712727</v>
      </c>
      <c r="K79" s="2">
        <v>440.8635525019439</v>
      </c>
      <c r="L79" s="17">
        <f t="shared" si="5"/>
        <v>107.78221489350452</v>
      </c>
    </row>
    <row r="80" spans="1:12" x14ac:dyDescent="0.25">
      <c r="A80" s="4" t="s">
        <v>80</v>
      </c>
      <c r="B80" s="4">
        <f t="shared" si="3"/>
        <v>1962</v>
      </c>
      <c r="C80" s="4" t="str">
        <f t="shared" si="4"/>
        <v>H2</v>
      </c>
      <c r="D80" s="2">
        <v>79</v>
      </c>
      <c r="E80" s="4">
        <v>84.9</v>
      </c>
      <c r="F80" s="2">
        <v>90.657368308957302</v>
      </c>
      <c r="G80" s="2"/>
      <c r="H80" s="2"/>
      <c r="I80" s="2">
        <v>91.297075898841456</v>
      </c>
      <c r="J80" s="2">
        <v>-6.3970758988414502</v>
      </c>
      <c r="K80" s="2">
        <v>40.922580055538148</v>
      </c>
      <c r="L80" s="17">
        <f t="shared" si="5"/>
        <v>109.93552338671311</v>
      </c>
    </row>
    <row r="81" spans="1:12" x14ac:dyDescent="0.25">
      <c r="A81" s="4" t="s">
        <v>81</v>
      </c>
      <c r="B81" s="4">
        <f t="shared" si="3"/>
        <v>1962</v>
      </c>
      <c r="C81" s="4" t="str">
        <f t="shared" si="4"/>
        <v>H2</v>
      </c>
      <c r="D81" s="2">
        <v>80</v>
      </c>
      <c r="E81" s="4">
        <v>92.7</v>
      </c>
      <c r="F81" s="2">
        <v>90.861631478061568</v>
      </c>
      <c r="G81" s="2"/>
      <c r="H81" s="2"/>
      <c r="I81" s="2">
        <v>90.657368308957302</v>
      </c>
      <c r="J81" s="2">
        <v>2.0426316910427005</v>
      </c>
      <c r="K81" s="2">
        <v>4.1723442252519618</v>
      </c>
      <c r="L81" s="17">
        <f t="shared" si="5"/>
        <v>111.27918788647528</v>
      </c>
    </row>
    <row r="82" spans="1:12" x14ac:dyDescent="0.25">
      <c r="A82" s="4" t="s">
        <v>82</v>
      </c>
      <c r="B82" s="4">
        <f t="shared" si="3"/>
        <v>1962</v>
      </c>
      <c r="C82" s="4" t="str">
        <f t="shared" si="4"/>
        <v>H2</v>
      </c>
      <c r="D82" s="2">
        <v>81</v>
      </c>
      <c r="E82" s="4">
        <v>92.2</v>
      </c>
      <c r="F82" s="2">
        <v>90.995468330255406</v>
      </c>
      <c r="G82" s="2"/>
      <c r="H82" s="2"/>
      <c r="I82" s="2">
        <v>90.861631478061568</v>
      </c>
      <c r="J82" s="2">
        <v>1.3383685219384347</v>
      </c>
      <c r="K82" s="2">
        <v>1.7912303005156704</v>
      </c>
      <c r="L82" s="17">
        <f t="shared" si="5"/>
        <v>111.19305554674693</v>
      </c>
    </row>
    <row r="83" spans="1:12" x14ac:dyDescent="0.25">
      <c r="A83" s="4" t="s">
        <v>83</v>
      </c>
      <c r="B83" s="4">
        <f t="shared" si="3"/>
        <v>1962</v>
      </c>
      <c r="C83" s="4" t="str">
        <f t="shared" si="4"/>
        <v>H2</v>
      </c>
      <c r="D83" s="2">
        <v>82</v>
      </c>
      <c r="E83" s="4">
        <v>114.9</v>
      </c>
      <c r="F83" s="2">
        <v>93.385921497229873</v>
      </c>
      <c r="G83" s="2"/>
      <c r="H83" s="2"/>
      <c r="I83" s="2">
        <v>90.995468330255406</v>
      </c>
      <c r="J83" s="2">
        <v>23.9045316697446</v>
      </c>
      <c r="K83" s="2">
        <v>571.42663434982251</v>
      </c>
      <c r="L83" s="17">
        <f t="shared" si="5"/>
        <v>115.10346377041377</v>
      </c>
    </row>
    <row r="84" spans="1:12" x14ac:dyDescent="0.25">
      <c r="A84" s="4" t="s">
        <v>84</v>
      </c>
      <c r="B84" s="4">
        <f t="shared" si="3"/>
        <v>1962</v>
      </c>
      <c r="C84" s="4" t="str">
        <f t="shared" si="4"/>
        <v>H2</v>
      </c>
      <c r="D84" s="2">
        <v>83</v>
      </c>
      <c r="E84" s="4">
        <v>112.5</v>
      </c>
      <c r="F84" s="2">
        <v>95.297329347506889</v>
      </c>
      <c r="G84" s="2"/>
      <c r="H84" s="2"/>
      <c r="I84" s="2">
        <v>93.385921497229873</v>
      </c>
      <c r="J84" s="2">
        <v>19.114078502770127</v>
      </c>
      <c r="K84" s="2">
        <v>365.34799701005909</v>
      </c>
      <c r="L84" s="17">
        <f t="shared" si="5"/>
        <v>114.69002853971772</v>
      </c>
    </row>
    <row r="85" spans="1:12" x14ac:dyDescent="0.25">
      <c r="A85" s="4" t="s">
        <v>85</v>
      </c>
      <c r="B85" s="4">
        <f t="shared" si="3"/>
        <v>1962</v>
      </c>
      <c r="C85" s="4" t="str">
        <f t="shared" si="4"/>
        <v>H2</v>
      </c>
      <c r="D85" s="2">
        <v>84</v>
      </c>
      <c r="E85" s="4">
        <v>118.3</v>
      </c>
      <c r="F85" s="2">
        <v>97.597596412756204</v>
      </c>
      <c r="G85" s="2"/>
      <c r="H85" s="2"/>
      <c r="I85" s="2">
        <v>95.297329347506889</v>
      </c>
      <c r="J85" s="2">
        <v>23.002670652493109</v>
      </c>
      <c r="K85" s="2">
        <v>529.12285714706775</v>
      </c>
      <c r="L85" s="17">
        <f t="shared" si="5"/>
        <v>115.68916368056651</v>
      </c>
    </row>
    <row r="86" spans="1:12" x14ac:dyDescent="0.25">
      <c r="A86" s="4" t="s">
        <v>86</v>
      </c>
      <c r="B86" s="4">
        <f t="shared" si="3"/>
        <v>1963</v>
      </c>
      <c r="C86" s="4" t="str">
        <f t="shared" si="4"/>
        <v>H1</v>
      </c>
      <c r="D86" s="2">
        <v>85</v>
      </c>
      <c r="E86" s="4">
        <v>106</v>
      </c>
      <c r="F86" s="2">
        <v>98.43783677148059</v>
      </c>
      <c r="G86" s="2"/>
      <c r="H86" s="2"/>
      <c r="I86" s="2">
        <v>97.597596412756204</v>
      </c>
      <c r="J86" s="2">
        <v>8.4024035872437963</v>
      </c>
      <c r="K86" s="2">
        <v>70.600386042927411</v>
      </c>
      <c r="L86" s="17">
        <f t="shared" si="5"/>
        <v>113.57030812324925</v>
      </c>
    </row>
    <row r="87" spans="1:12" x14ac:dyDescent="0.25">
      <c r="A87" s="4" t="s">
        <v>87</v>
      </c>
      <c r="B87" s="4">
        <f t="shared" si="3"/>
        <v>1963</v>
      </c>
      <c r="C87" s="4" t="str">
        <f t="shared" si="4"/>
        <v>H1</v>
      </c>
      <c r="D87" s="2">
        <v>86</v>
      </c>
      <c r="E87" s="4">
        <v>91.2</v>
      </c>
      <c r="F87" s="2">
        <v>97.714053094332542</v>
      </c>
      <c r="G87" s="2"/>
      <c r="H87" s="2"/>
      <c r="I87" s="2">
        <v>98.43783677148059</v>
      </c>
      <c r="J87" s="2">
        <v>-7.2378367714805876</v>
      </c>
      <c r="K87" s="2">
        <v>52.386281130596537</v>
      </c>
      <c r="L87" s="17">
        <f t="shared" si="5"/>
        <v>111.02079086729026</v>
      </c>
    </row>
    <row r="88" spans="1:12" x14ac:dyDescent="0.25">
      <c r="A88" s="4" t="s">
        <v>88</v>
      </c>
      <c r="B88" s="4">
        <f t="shared" si="3"/>
        <v>1963</v>
      </c>
      <c r="C88" s="4" t="str">
        <f t="shared" si="4"/>
        <v>H1</v>
      </c>
      <c r="D88" s="2">
        <v>87</v>
      </c>
      <c r="E88" s="4">
        <v>96.6</v>
      </c>
      <c r="F88" s="2">
        <v>97.60264778489929</v>
      </c>
      <c r="G88" s="2"/>
      <c r="H88" s="2"/>
      <c r="I88" s="2">
        <v>97.714053094332542</v>
      </c>
      <c r="J88" s="2">
        <v>-1.1140530943325473</v>
      </c>
      <c r="K88" s="2">
        <v>1.2411142969919235</v>
      </c>
      <c r="L88" s="17">
        <f t="shared" si="5"/>
        <v>111.95102013635636</v>
      </c>
    </row>
    <row r="89" spans="1:12" x14ac:dyDescent="0.25">
      <c r="A89" s="4" t="s">
        <v>89</v>
      </c>
      <c r="B89" s="4">
        <f t="shared" si="3"/>
        <v>1963</v>
      </c>
      <c r="C89" s="4" t="str">
        <f t="shared" si="4"/>
        <v>H1</v>
      </c>
      <c r="D89" s="2">
        <v>88</v>
      </c>
      <c r="E89" s="4">
        <v>96.3</v>
      </c>
      <c r="F89" s="2">
        <v>97.472383006409359</v>
      </c>
      <c r="G89" s="2"/>
      <c r="H89" s="2"/>
      <c r="I89" s="2">
        <v>97.60264778489929</v>
      </c>
      <c r="J89" s="2">
        <v>-1.3026477848992926</v>
      </c>
      <c r="K89" s="2">
        <v>1.6968912515030337</v>
      </c>
      <c r="L89" s="17">
        <f t="shared" si="5"/>
        <v>111.89934073251936</v>
      </c>
    </row>
    <row r="90" spans="1:12" x14ac:dyDescent="0.25">
      <c r="A90" s="4" t="s">
        <v>90</v>
      </c>
      <c r="B90" s="4">
        <f t="shared" si="3"/>
        <v>1963</v>
      </c>
      <c r="C90" s="4" t="str">
        <f t="shared" si="4"/>
        <v>H1</v>
      </c>
      <c r="D90" s="2">
        <v>89</v>
      </c>
      <c r="E90" s="4">
        <v>88.2</v>
      </c>
      <c r="F90" s="2">
        <v>96.545144705768422</v>
      </c>
      <c r="G90" s="2"/>
      <c r="H90" s="2"/>
      <c r="I90" s="2">
        <v>97.472383006409359</v>
      </c>
      <c r="J90" s="2">
        <v>-9.2723830064093562</v>
      </c>
      <c r="K90" s="2">
        <v>85.977086617549006</v>
      </c>
      <c r="L90" s="17">
        <f t="shared" si="5"/>
        <v>110.50399682892018</v>
      </c>
    </row>
    <row r="91" spans="1:12" x14ac:dyDescent="0.25">
      <c r="A91" s="4" t="s">
        <v>91</v>
      </c>
      <c r="B91" s="4">
        <f t="shared" si="3"/>
        <v>1963</v>
      </c>
      <c r="C91" s="4" t="str">
        <f t="shared" si="4"/>
        <v>H1</v>
      </c>
      <c r="D91" s="2">
        <v>90</v>
      </c>
      <c r="E91" s="4">
        <v>70.2</v>
      </c>
      <c r="F91" s="2">
        <v>93.910630235191576</v>
      </c>
      <c r="G91" s="2"/>
      <c r="H91" s="2"/>
      <c r="I91" s="2">
        <v>96.545144705768422</v>
      </c>
      <c r="J91" s="2">
        <v>-26.345144705768419</v>
      </c>
      <c r="K91" s="2">
        <v>694.06664956787779</v>
      </c>
      <c r="L91" s="17">
        <f t="shared" si="5"/>
        <v>107.4032325986998</v>
      </c>
    </row>
    <row r="92" spans="1:12" x14ac:dyDescent="0.25">
      <c r="A92" s="4" t="s">
        <v>92</v>
      </c>
      <c r="B92" s="4">
        <f t="shared" si="3"/>
        <v>1963</v>
      </c>
      <c r="C92" s="4" t="str">
        <f t="shared" si="4"/>
        <v>H2</v>
      </c>
      <c r="D92" s="2">
        <v>91</v>
      </c>
      <c r="E92" s="4">
        <v>86.5</v>
      </c>
      <c r="F92" s="2">
        <v>93.16956721167243</v>
      </c>
      <c r="G92" s="2"/>
      <c r="H92" s="2"/>
      <c r="I92" s="2">
        <v>93.910630235191576</v>
      </c>
      <c r="J92" s="2">
        <v>-7.4106302351915758</v>
      </c>
      <c r="K92" s="2">
        <v>54.91744048273555</v>
      </c>
      <c r="L92" s="17">
        <f t="shared" si="5"/>
        <v>110.21114687384382</v>
      </c>
    </row>
    <row r="93" spans="1:12" x14ac:dyDescent="0.25">
      <c r="A93" s="4" t="s">
        <v>93</v>
      </c>
      <c r="B93" s="4">
        <f t="shared" si="3"/>
        <v>1963</v>
      </c>
      <c r="C93" s="4" t="str">
        <f t="shared" si="4"/>
        <v>H2</v>
      </c>
      <c r="D93" s="2">
        <v>92</v>
      </c>
      <c r="E93" s="4">
        <v>88.2</v>
      </c>
      <c r="F93" s="2">
        <v>92.672610490505178</v>
      </c>
      <c r="G93" s="2"/>
      <c r="H93" s="2"/>
      <c r="I93" s="2">
        <v>93.16956721167243</v>
      </c>
      <c r="J93" s="2">
        <v>-4.9695672116724268</v>
      </c>
      <c r="K93" s="2">
        <v>24.696598271329659</v>
      </c>
      <c r="L93" s="17">
        <f t="shared" si="5"/>
        <v>110.50399682892018</v>
      </c>
    </row>
    <row r="94" spans="1:12" x14ac:dyDescent="0.25">
      <c r="A94" s="4" t="s">
        <v>94</v>
      </c>
      <c r="B94" s="4">
        <f t="shared" si="3"/>
        <v>1963</v>
      </c>
      <c r="C94" s="4" t="str">
        <f t="shared" si="4"/>
        <v>H2</v>
      </c>
      <c r="D94" s="2">
        <v>93</v>
      </c>
      <c r="E94" s="4">
        <v>102.8</v>
      </c>
      <c r="F94" s="2">
        <v>93.685349441454662</v>
      </c>
      <c r="G94" s="2"/>
      <c r="H94" s="2"/>
      <c r="I94" s="2">
        <v>92.672610490505178</v>
      </c>
      <c r="J94" s="2">
        <v>10.127389509494819</v>
      </c>
      <c r="K94" s="2">
        <v>102.56401827702571</v>
      </c>
      <c r="L94" s="17">
        <f t="shared" si="5"/>
        <v>113.01906114898783</v>
      </c>
    </row>
    <row r="95" spans="1:12" x14ac:dyDescent="0.25">
      <c r="A95" s="4" t="s">
        <v>95</v>
      </c>
      <c r="B95" s="4">
        <f t="shared" si="3"/>
        <v>1963</v>
      </c>
      <c r="C95" s="4" t="str">
        <f t="shared" si="4"/>
        <v>H2</v>
      </c>
      <c r="D95" s="2">
        <v>94</v>
      </c>
      <c r="E95" s="4">
        <v>119.1</v>
      </c>
      <c r="F95" s="2">
        <v>96.226814497309192</v>
      </c>
      <c r="G95" s="2"/>
      <c r="H95" s="2"/>
      <c r="I95" s="2">
        <v>93.685349441454662</v>
      </c>
      <c r="J95" s="2">
        <v>25.414650558545333</v>
      </c>
      <c r="K95" s="2">
        <v>645.90446301296856</v>
      </c>
      <c r="L95" s="17">
        <f t="shared" si="5"/>
        <v>115.82697542413186</v>
      </c>
    </row>
    <row r="96" spans="1:12" x14ac:dyDescent="0.25">
      <c r="A96" s="4" t="s">
        <v>96</v>
      </c>
      <c r="B96" s="4">
        <f t="shared" si="3"/>
        <v>1963</v>
      </c>
      <c r="C96" s="4" t="str">
        <f t="shared" si="4"/>
        <v>H2</v>
      </c>
      <c r="D96" s="2">
        <v>95</v>
      </c>
      <c r="E96" s="4">
        <v>119.2</v>
      </c>
      <c r="F96" s="2">
        <v>98.524133047578275</v>
      </c>
      <c r="G96" s="2"/>
      <c r="H96" s="2"/>
      <c r="I96" s="2">
        <v>96.226814497309192</v>
      </c>
      <c r="J96" s="2">
        <v>22.973185502690811</v>
      </c>
      <c r="K96" s="2">
        <v>527.76725214104329</v>
      </c>
      <c r="L96" s="17">
        <f t="shared" si="5"/>
        <v>115.84420189207752</v>
      </c>
    </row>
    <row r="97" spans="1:12" x14ac:dyDescent="0.25">
      <c r="A97" s="4" t="s">
        <v>97</v>
      </c>
      <c r="B97" s="4">
        <f t="shared" si="3"/>
        <v>1963</v>
      </c>
      <c r="C97" s="4" t="str">
        <f t="shared" si="4"/>
        <v>H2</v>
      </c>
      <c r="D97" s="2">
        <v>96</v>
      </c>
      <c r="E97" s="4">
        <v>125.1</v>
      </c>
      <c r="F97" s="2">
        <v>101.18171974282045</v>
      </c>
      <c r="G97" s="2"/>
      <c r="H97" s="2"/>
      <c r="I97" s="2">
        <v>98.524133047578275</v>
      </c>
      <c r="J97" s="2">
        <v>26.57586695242172</v>
      </c>
      <c r="K97" s="2">
        <v>706.27670427282089</v>
      </c>
      <c r="L97" s="17">
        <f t="shared" si="5"/>
        <v>116.86056350087199</v>
      </c>
    </row>
    <row r="98" spans="1:12" x14ac:dyDescent="0.25">
      <c r="A98" s="4" t="s">
        <v>98</v>
      </c>
      <c r="B98" s="4">
        <f t="shared" si="3"/>
        <v>1964</v>
      </c>
      <c r="C98" s="4" t="str">
        <f t="shared" si="4"/>
        <v>H1</v>
      </c>
      <c r="D98" s="2">
        <v>97</v>
      </c>
      <c r="E98" s="4">
        <v>106.1</v>
      </c>
      <c r="F98" s="2">
        <v>101.6735477685384</v>
      </c>
      <c r="G98" s="2"/>
      <c r="H98" s="2"/>
      <c r="I98" s="2">
        <v>101.18171974282045</v>
      </c>
      <c r="J98" s="2">
        <v>4.9182802571795463</v>
      </c>
      <c r="K98" s="2">
        <v>24.189480688162103</v>
      </c>
      <c r="L98" s="17">
        <f t="shared" si="5"/>
        <v>113.58753459119491</v>
      </c>
    </row>
    <row r="99" spans="1:12" x14ac:dyDescent="0.25">
      <c r="A99" s="4" t="s">
        <v>99</v>
      </c>
      <c r="B99" s="4">
        <f t="shared" si="3"/>
        <v>1964</v>
      </c>
      <c r="C99" s="4" t="str">
        <f t="shared" si="4"/>
        <v>H1</v>
      </c>
      <c r="D99" s="2">
        <v>98</v>
      </c>
      <c r="E99" s="4">
        <v>102.1</v>
      </c>
      <c r="F99" s="2">
        <v>101.71619299168455</v>
      </c>
      <c r="G99" s="2"/>
      <c r="H99" s="2"/>
      <c r="I99" s="2">
        <v>101.6735477685384</v>
      </c>
      <c r="J99" s="2">
        <v>0.42645223146159594</v>
      </c>
      <c r="K99" s="2">
        <v>0.1818615057185746</v>
      </c>
      <c r="L99" s="17">
        <f t="shared" si="5"/>
        <v>112.89847587336816</v>
      </c>
    </row>
    <row r="100" spans="1:12" x14ac:dyDescent="0.25">
      <c r="A100" s="4" t="s">
        <v>100</v>
      </c>
      <c r="B100" s="4">
        <f t="shared" si="3"/>
        <v>1964</v>
      </c>
      <c r="C100" s="4" t="str">
        <f t="shared" si="4"/>
        <v>H1</v>
      </c>
      <c r="D100" s="2">
        <v>99</v>
      </c>
      <c r="E100" s="4">
        <v>105.2</v>
      </c>
      <c r="F100" s="2">
        <v>102.06457369251609</v>
      </c>
      <c r="G100" s="2"/>
      <c r="H100" s="2"/>
      <c r="I100" s="2">
        <v>101.71619299168455</v>
      </c>
      <c r="J100" s="2">
        <v>3.483807008315452</v>
      </c>
      <c r="K100" s="2">
        <v>12.136911271187859</v>
      </c>
      <c r="L100" s="17">
        <f t="shared" si="5"/>
        <v>113.4324963796839</v>
      </c>
    </row>
    <row r="101" spans="1:12" x14ac:dyDescent="0.25">
      <c r="A101" s="4" t="s">
        <v>101</v>
      </c>
      <c r="B101" s="4">
        <f t="shared" si="3"/>
        <v>1964</v>
      </c>
      <c r="C101" s="4" t="str">
        <f t="shared" si="4"/>
        <v>H1</v>
      </c>
      <c r="D101" s="2">
        <v>100</v>
      </c>
      <c r="E101" s="4">
        <v>101</v>
      </c>
      <c r="F101" s="2">
        <v>101.95811632326448</v>
      </c>
      <c r="G101" s="2"/>
      <c r="H101" s="2"/>
      <c r="I101" s="2">
        <v>102.06457369251609</v>
      </c>
      <c r="J101" s="2">
        <v>-1.0645736925160918</v>
      </c>
      <c r="K101" s="2">
        <v>1.1333171467973464</v>
      </c>
      <c r="L101" s="17">
        <f t="shared" si="5"/>
        <v>112.70898472596579</v>
      </c>
    </row>
    <row r="102" spans="1:12" x14ac:dyDescent="0.25">
      <c r="A102" s="4" t="s">
        <v>102</v>
      </c>
      <c r="B102" s="4">
        <f t="shared" si="3"/>
        <v>1964</v>
      </c>
      <c r="C102" s="4" t="str">
        <f t="shared" si="4"/>
        <v>H1</v>
      </c>
      <c r="D102" s="2">
        <v>101</v>
      </c>
      <c r="E102" s="4">
        <v>84.3</v>
      </c>
      <c r="F102" s="2">
        <v>100.19230469093804</v>
      </c>
      <c r="G102" s="2"/>
      <c r="H102" s="2"/>
      <c r="I102" s="2">
        <v>101.95811632326448</v>
      </c>
      <c r="J102" s="2">
        <v>-17.65811632326448</v>
      </c>
      <c r="K102" s="2">
        <v>311.80907208593948</v>
      </c>
      <c r="L102" s="17">
        <f t="shared" si="5"/>
        <v>109.8321645790391</v>
      </c>
    </row>
    <row r="103" spans="1:12" x14ac:dyDescent="0.25">
      <c r="A103" s="4" t="s">
        <v>103</v>
      </c>
      <c r="B103" s="4">
        <f t="shared" si="3"/>
        <v>1964</v>
      </c>
      <c r="C103" s="4" t="str">
        <f t="shared" si="4"/>
        <v>H1</v>
      </c>
      <c r="D103" s="2">
        <v>102</v>
      </c>
      <c r="E103" s="4">
        <v>87.5</v>
      </c>
      <c r="F103" s="2">
        <v>98.923074221844246</v>
      </c>
      <c r="G103" s="2"/>
      <c r="H103" s="2"/>
      <c r="I103" s="2">
        <v>100.19230469093804</v>
      </c>
      <c r="J103" s="2">
        <v>-12.692304690938045</v>
      </c>
      <c r="K103" s="2">
        <v>161.09459836760789</v>
      </c>
      <c r="L103" s="17">
        <f t="shared" si="5"/>
        <v>110.3834115533005</v>
      </c>
    </row>
    <row r="104" spans="1:12" x14ac:dyDescent="0.25">
      <c r="A104" s="4" t="s">
        <v>104</v>
      </c>
      <c r="B104" s="4">
        <f t="shared" si="3"/>
        <v>1964</v>
      </c>
      <c r="C104" s="4" t="str">
        <f t="shared" si="4"/>
        <v>H2</v>
      </c>
      <c r="D104" s="2">
        <v>103</v>
      </c>
      <c r="E104" s="4">
        <v>92.7</v>
      </c>
      <c r="F104" s="2">
        <v>98.300766799659826</v>
      </c>
      <c r="G104" s="2"/>
      <c r="H104" s="2"/>
      <c r="I104" s="2">
        <v>98.923074221844246</v>
      </c>
      <c r="J104" s="2">
        <v>-6.223074221844243</v>
      </c>
      <c r="K104" s="2">
        <v>38.726652770582334</v>
      </c>
      <c r="L104" s="17">
        <f t="shared" si="5"/>
        <v>111.27918788647528</v>
      </c>
    </row>
    <row r="105" spans="1:12" x14ac:dyDescent="0.25">
      <c r="A105" s="4" t="s">
        <v>105</v>
      </c>
      <c r="B105" s="4">
        <f t="shared" si="3"/>
        <v>1964</v>
      </c>
      <c r="C105" s="4" t="str">
        <f t="shared" si="4"/>
        <v>H2</v>
      </c>
      <c r="D105" s="2">
        <v>104</v>
      </c>
      <c r="E105" s="4">
        <v>94.4</v>
      </c>
      <c r="F105" s="2">
        <v>97.91069011969384</v>
      </c>
      <c r="G105" s="2"/>
      <c r="H105" s="2"/>
      <c r="I105" s="2">
        <v>98.300766799659826</v>
      </c>
      <c r="J105" s="2">
        <v>-3.9007667996598201</v>
      </c>
      <c r="K105" s="2">
        <v>15.215981625328315</v>
      </c>
      <c r="L105" s="17">
        <f t="shared" si="5"/>
        <v>111.57203784155166</v>
      </c>
    </row>
    <row r="106" spans="1:12" x14ac:dyDescent="0.25">
      <c r="A106" s="4" t="s">
        <v>106</v>
      </c>
      <c r="B106" s="4">
        <f t="shared" si="3"/>
        <v>1964</v>
      </c>
      <c r="C106" s="4" t="str">
        <f t="shared" si="4"/>
        <v>H2</v>
      </c>
      <c r="D106" s="2">
        <v>105</v>
      </c>
      <c r="E106" s="4">
        <v>113</v>
      </c>
      <c r="F106" s="2">
        <v>99.419621107724453</v>
      </c>
      <c r="G106" s="2"/>
      <c r="H106" s="2"/>
      <c r="I106" s="2">
        <v>97.91069011969384</v>
      </c>
      <c r="J106" s="2">
        <v>15.08930988030616</v>
      </c>
      <c r="K106" s="2">
        <v>227.68727266390511</v>
      </c>
      <c r="L106" s="17">
        <f t="shared" si="5"/>
        <v>114.77616087944605</v>
      </c>
    </row>
    <row r="107" spans="1:12" x14ac:dyDescent="0.25">
      <c r="A107" s="4" t="s">
        <v>107</v>
      </c>
      <c r="B107" s="4">
        <f t="shared" si="3"/>
        <v>1964</v>
      </c>
      <c r="C107" s="4" t="str">
        <f t="shared" si="4"/>
        <v>H2</v>
      </c>
      <c r="D107" s="2">
        <v>106</v>
      </c>
      <c r="E107" s="4">
        <v>113.9</v>
      </c>
      <c r="F107" s="2">
        <v>100.86765899695202</v>
      </c>
      <c r="G107" s="2"/>
      <c r="H107" s="2"/>
      <c r="I107" s="2">
        <v>99.419621107724453</v>
      </c>
      <c r="J107" s="2">
        <v>14.480378892275553</v>
      </c>
      <c r="K107" s="2">
        <v>209.68137286385937</v>
      </c>
      <c r="L107" s="17">
        <f t="shared" si="5"/>
        <v>114.93119909095708</v>
      </c>
    </row>
    <row r="108" spans="1:12" x14ac:dyDescent="0.25">
      <c r="A108" s="4" t="s">
        <v>108</v>
      </c>
      <c r="B108" s="4">
        <f t="shared" si="3"/>
        <v>1964</v>
      </c>
      <c r="C108" s="4" t="str">
        <f t="shared" si="4"/>
        <v>H2</v>
      </c>
      <c r="D108" s="2">
        <v>107</v>
      </c>
      <c r="E108" s="4">
        <v>122.9</v>
      </c>
      <c r="F108" s="2">
        <v>103.07089309725683</v>
      </c>
      <c r="G108" s="2"/>
      <c r="H108" s="2"/>
      <c r="I108" s="2">
        <v>100.86765899695202</v>
      </c>
      <c r="J108" s="2">
        <v>22.032341003047989</v>
      </c>
      <c r="K108" s="2">
        <v>485.42405007458967</v>
      </c>
      <c r="L108" s="17">
        <f t="shared" si="5"/>
        <v>116.48158120606728</v>
      </c>
    </row>
    <row r="109" spans="1:12" x14ac:dyDescent="0.25">
      <c r="A109" s="4" t="s">
        <v>109</v>
      </c>
      <c r="B109" s="4">
        <f t="shared" si="3"/>
        <v>1964</v>
      </c>
      <c r="C109" s="4" t="str">
        <f t="shared" si="4"/>
        <v>H2</v>
      </c>
      <c r="D109" s="2">
        <v>108</v>
      </c>
      <c r="E109" s="4">
        <v>132.69999999999999</v>
      </c>
      <c r="F109" s="2">
        <v>106.03380378753114</v>
      </c>
      <c r="G109" s="2"/>
      <c r="H109" s="2"/>
      <c r="I109" s="2">
        <v>103.07089309725683</v>
      </c>
      <c r="J109" s="2">
        <v>29.62910690274316</v>
      </c>
      <c r="K109" s="2">
        <v>877.88397585418238</v>
      </c>
      <c r="L109" s="17">
        <f t="shared" si="5"/>
        <v>118.16977506474282</v>
      </c>
    </row>
    <row r="110" spans="1:12" x14ac:dyDescent="0.25">
      <c r="A110" s="4" t="s">
        <v>110</v>
      </c>
      <c r="B110" s="4">
        <f t="shared" si="3"/>
        <v>1965</v>
      </c>
      <c r="C110" s="4" t="str">
        <f t="shared" si="4"/>
        <v>H1</v>
      </c>
      <c r="D110" s="2">
        <v>109</v>
      </c>
      <c r="E110" s="4">
        <v>106.9</v>
      </c>
      <c r="F110" s="2">
        <v>106.12042340877802</v>
      </c>
      <c r="G110" s="2"/>
      <c r="H110" s="2"/>
      <c r="I110" s="2">
        <v>106.03380378753114</v>
      </c>
      <c r="J110" s="2">
        <v>0.86619621246886425</v>
      </c>
      <c r="K110" s="2">
        <v>0.7502958784954058</v>
      </c>
      <c r="L110" s="17">
        <f t="shared" si="5"/>
        <v>113.72534633476026</v>
      </c>
    </row>
    <row r="111" spans="1:12" x14ac:dyDescent="0.25">
      <c r="A111" s="4" t="s">
        <v>111</v>
      </c>
      <c r="B111" s="4">
        <f t="shared" si="3"/>
        <v>1965</v>
      </c>
      <c r="C111" s="4" t="str">
        <f t="shared" si="4"/>
        <v>H1</v>
      </c>
      <c r="D111" s="2">
        <v>110</v>
      </c>
      <c r="E111" s="4">
        <v>96.6</v>
      </c>
      <c r="F111" s="2">
        <v>105.16838106790021</v>
      </c>
      <c r="G111" s="2"/>
      <c r="H111" s="2"/>
      <c r="I111" s="2">
        <v>106.12042340877802</v>
      </c>
      <c r="J111" s="2">
        <v>-9.5204234087780293</v>
      </c>
      <c r="K111" s="2">
        <v>90.638461882408677</v>
      </c>
      <c r="L111" s="17">
        <f t="shared" si="5"/>
        <v>111.95102013635636</v>
      </c>
    </row>
    <row r="112" spans="1:12" x14ac:dyDescent="0.25">
      <c r="A112" s="4" t="s">
        <v>112</v>
      </c>
      <c r="B112" s="4">
        <f t="shared" si="3"/>
        <v>1965</v>
      </c>
      <c r="C112" s="4" t="str">
        <f t="shared" si="4"/>
        <v>H1</v>
      </c>
      <c r="D112" s="2">
        <v>111</v>
      </c>
      <c r="E112" s="4">
        <v>127.3</v>
      </c>
      <c r="F112" s="2">
        <v>107.3815429611102</v>
      </c>
      <c r="G112" s="2"/>
      <c r="H112" s="2"/>
      <c r="I112" s="2">
        <v>105.16838106790021</v>
      </c>
      <c r="J112" s="2">
        <v>22.131618932099784</v>
      </c>
      <c r="K112" s="2">
        <v>489.80855655567757</v>
      </c>
      <c r="L112" s="17">
        <f t="shared" si="5"/>
        <v>117.2395457956767</v>
      </c>
    </row>
    <row r="113" spans="1:12" x14ac:dyDescent="0.25">
      <c r="A113" s="4" t="s">
        <v>113</v>
      </c>
      <c r="B113" s="4">
        <f t="shared" si="3"/>
        <v>1965</v>
      </c>
      <c r="C113" s="4" t="str">
        <f t="shared" si="4"/>
        <v>H1</v>
      </c>
      <c r="D113" s="2">
        <v>112</v>
      </c>
      <c r="E113" s="4">
        <v>98.2</v>
      </c>
      <c r="F113" s="2">
        <v>106.46338866499917</v>
      </c>
      <c r="G113" s="2"/>
      <c r="H113" s="2"/>
      <c r="I113" s="2">
        <v>107.3815429611102</v>
      </c>
      <c r="J113" s="2">
        <v>-9.1815429611101962</v>
      </c>
      <c r="K113" s="2">
        <v>84.300731146712195</v>
      </c>
      <c r="L113" s="17">
        <f t="shared" si="5"/>
        <v>112.22664362348706</v>
      </c>
    </row>
    <row r="114" spans="1:12" x14ac:dyDescent="0.25">
      <c r="A114" s="4" t="s">
        <v>114</v>
      </c>
      <c r="B114" s="4">
        <f t="shared" si="3"/>
        <v>1965</v>
      </c>
      <c r="C114" s="4" t="str">
        <f t="shared" si="4"/>
        <v>H1</v>
      </c>
      <c r="D114" s="2">
        <v>113</v>
      </c>
      <c r="E114" s="4">
        <v>100.2</v>
      </c>
      <c r="F114" s="2">
        <v>105.83704979849925</v>
      </c>
      <c r="G114" s="2"/>
      <c r="H114" s="2"/>
      <c r="I114" s="2">
        <v>106.46338866499917</v>
      </c>
      <c r="J114" s="2">
        <v>-6.2633886649991695</v>
      </c>
      <c r="K114" s="2">
        <v>39.230037568840075</v>
      </c>
      <c r="L114" s="17">
        <f t="shared" si="5"/>
        <v>112.57117298240044</v>
      </c>
    </row>
    <row r="115" spans="1:12" x14ac:dyDescent="0.25">
      <c r="A115" s="4" t="s">
        <v>115</v>
      </c>
      <c r="B115" s="4">
        <f t="shared" si="3"/>
        <v>1965</v>
      </c>
      <c r="C115" s="4" t="str">
        <f t="shared" si="4"/>
        <v>H1</v>
      </c>
      <c r="D115" s="2">
        <v>114</v>
      </c>
      <c r="E115" s="4">
        <v>89.4</v>
      </c>
      <c r="F115" s="2">
        <v>104.19334481864932</v>
      </c>
      <c r="G115" s="2"/>
      <c r="H115" s="2"/>
      <c r="I115" s="2">
        <v>105.83704979849925</v>
      </c>
      <c r="J115" s="2">
        <v>-16.437049798499245</v>
      </c>
      <c r="K115" s="2">
        <v>270.17660607834409</v>
      </c>
      <c r="L115" s="17">
        <f t="shared" si="5"/>
        <v>110.71071444426821</v>
      </c>
    </row>
    <row r="116" spans="1:12" x14ac:dyDescent="0.25">
      <c r="A116" s="4" t="s">
        <v>116</v>
      </c>
      <c r="B116" s="4">
        <f t="shared" si="3"/>
        <v>1965</v>
      </c>
      <c r="C116" s="4" t="str">
        <f t="shared" si="4"/>
        <v>H2</v>
      </c>
      <c r="D116" s="2">
        <v>115</v>
      </c>
      <c r="E116" s="4">
        <v>95.3</v>
      </c>
      <c r="F116" s="2">
        <v>103.30401033678439</v>
      </c>
      <c r="G116" s="2"/>
      <c r="H116" s="2"/>
      <c r="I116" s="2">
        <v>104.19334481864932</v>
      </c>
      <c r="J116" s="2">
        <v>-8.8933448186493251</v>
      </c>
      <c r="K116" s="2">
        <v>79.0915820633968</v>
      </c>
      <c r="L116" s="17">
        <f t="shared" si="5"/>
        <v>111.72707605306267</v>
      </c>
    </row>
    <row r="117" spans="1:12" x14ac:dyDescent="0.25">
      <c r="A117" s="4" t="s">
        <v>117</v>
      </c>
      <c r="B117" s="4">
        <f t="shared" si="3"/>
        <v>1965</v>
      </c>
      <c r="C117" s="4" t="str">
        <f t="shared" si="4"/>
        <v>H2</v>
      </c>
      <c r="D117" s="2">
        <v>116</v>
      </c>
      <c r="E117" s="4">
        <v>104.2</v>
      </c>
      <c r="F117" s="2">
        <v>103.39360930310595</v>
      </c>
      <c r="G117" s="2"/>
      <c r="H117" s="2"/>
      <c r="I117" s="2">
        <v>103.30401033678439</v>
      </c>
      <c r="J117" s="2">
        <v>0.89598966321561591</v>
      </c>
      <c r="K117" s="2">
        <v>0.80279747658923284</v>
      </c>
      <c r="L117" s="17">
        <f t="shared" si="5"/>
        <v>113.26023170022719</v>
      </c>
    </row>
    <row r="118" spans="1:12" x14ac:dyDescent="0.25">
      <c r="A118" s="4" t="s">
        <v>118</v>
      </c>
      <c r="B118" s="4">
        <f t="shared" si="3"/>
        <v>1965</v>
      </c>
      <c r="C118" s="4" t="str">
        <f t="shared" si="4"/>
        <v>H2</v>
      </c>
      <c r="D118" s="2">
        <v>117</v>
      </c>
      <c r="E118" s="4">
        <v>106.4</v>
      </c>
      <c r="F118" s="2">
        <v>103.69424837279536</v>
      </c>
      <c r="G118" s="2"/>
      <c r="H118" s="2"/>
      <c r="I118" s="2">
        <v>103.39360930310595</v>
      </c>
      <c r="J118" s="2">
        <v>3.0063906968940586</v>
      </c>
      <c r="K118" s="2">
        <v>9.0383850223711431</v>
      </c>
      <c r="L118" s="17">
        <f t="shared" si="5"/>
        <v>113.63921399503192</v>
      </c>
    </row>
    <row r="119" spans="1:12" x14ac:dyDescent="0.25">
      <c r="A119" s="4" t="s">
        <v>119</v>
      </c>
      <c r="B119" s="4">
        <f t="shared" si="3"/>
        <v>1965</v>
      </c>
      <c r="C119" s="4" t="str">
        <f t="shared" si="4"/>
        <v>H2</v>
      </c>
      <c r="D119" s="2">
        <v>118</v>
      </c>
      <c r="E119" s="4">
        <v>116.2</v>
      </c>
      <c r="F119" s="2">
        <v>104.94482353551582</v>
      </c>
      <c r="G119" s="2"/>
      <c r="H119" s="2"/>
      <c r="I119" s="2">
        <v>103.69424837279536</v>
      </c>
      <c r="J119" s="2">
        <v>12.505751627204646</v>
      </c>
      <c r="K119" s="2">
        <v>156.39382376133165</v>
      </c>
      <c r="L119" s="17">
        <f t="shared" si="5"/>
        <v>115.32740785370746</v>
      </c>
    </row>
    <row r="120" spans="1:12" x14ac:dyDescent="0.25">
      <c r="A120" s="4" t="s">
        <v>120</v>
      </c>
      <c r="B120" s="4">
        <f t="shared" si="3"/>
        <v>1965</v>
      </c>
      <c r="C120" s="4" t="str">
        <f t="shared" si="4"/>
        <v>H2</v>
      </c>
      <c r="D120" s="2">
        <v>119</v>
      </c>
      <c r="E120" s="4">
        <v>135.9</v>
      </c>
      <c r="F120" s="2">
        <v>108.04034118196425</v>
      </c>
      <c r="G120" s="2"/>
      <c r="H120" s="2"/>
      <c r="I120" s="2">
        <v>104.94482353551582</v>
      </c>
      <c r="J120" s="2">
        <v>30.955176464484182</v>
      </c>
      <c r="K120" s="2">
        <v>958.22294994735546</v>
      </c>
      <c r="L120" s="17">
        <f t="shared" si="5"/>
        <v>118.72102203900423</v>
      </c>
    </row>
    <row r="121" spans="1:12" x14ac:dyDescent="0.25">
      <c r="A121" s="4" t="s">
        <v>121</v>
      </c>
      <c r="B121" s="4">
        <f t="shared" si="3"/>
        <v>1965</v>
      </c>
      <c r="C121" s="4" t="str">
        <f t="shared" si="4"/>
        <v>H2</v>
      </c>
      <c r="D121" s="2">
        <v>120</v>
      </c>
      <c r="E121" s="4">
        <v>134</v>
      </c>
      <c r="F121" s="2">
        <v>110.63630706376783</v>
      </c>
      <c r="G121" s="2"/>
      <c r="H121" s="2"/>
      <c r="I121" s="2">
        <v>108.04034118196425</v>
      </c>
      <c r="J121" s="2">
        <v>25.959658818035749</v>
      </c>
      <c r="K121" s="2">
        <v>673.9038859488212</v>
      </c>
      <c r="L121" s="17">
        <f t="shared" si="5"/>
        <v>118.39371914803651</v>
      </c>
    </row>
    <row r="122" spans="1:12" x14ac:dyDescent="0.25">
      <c r="A122" s="4" t="s">
        <v>122</v>
      </c>
      <c r="B122" s="4">
        <f t="shared" si="3"/>
        <v>1966</v>
      </c>
      <c r="C122" s="4" t="str">
        <f t="shared" si="4"/>
        <v>H1</v>
      </c>
      <c r="D122" s="2">
        <v>121</v>
      </c>
      <c r="E122" s="4">
        <v>104.6</v>
      </c>
      <c r="F122" s="2">
        <v>110.03267635739104</v>
      </c>
      <c r="G122" s="2"/>
      <c r="H122" s="2"/>
      <c r="I122" s="2">
        <v>110.63630706376783</v>
      </c>
      <c r="J122" s="2">
        <v>-6.0363070637678362</v>
      </c>
      <c r="K122" s="2">
        <v>36.437002968093473</v>
      </c>
      <c r="L122" s="17">
        <f t="shared" si="5"/>
        <v>113.32913757200987</v>
      </c>
    </row>
    <row r="123" spans="1:12" x14ac:dyDescent="0.25">
      <c r="A123" s="4" t="s">
        <v>123</v>
      </c>
      <c r="B123" s="4">
        <f t="shared" si="3"/>
        <v>1966</v>
      </c>
      <c r="C123" s="4" t="str">
        <f t="shared" si="4"/>
        <v>H1</v>
      </c>
      <c r="D123" s="2">
        <v>122</v>
      </c>
      <c r="E123" s="4">
        <v>107.1</v>
      </c>
      <c r="F123" s="2">
        <v>109.73940872165193</v>
      </c>
      <c r="G123" s="2"/>
      <c r="H123" s="2"/>
      <c r="I123" s="2">
        <v>110.03267635739104</v>
      </c>
      <c r="J123" s="2">
        <v>-2.9326763573910455</v>
      </c>
      <c r="K123" s="2">
        <v>8.6005906172004103</v>
      </c>
      <c r="L123" s="17">
        <f t="shared" si="5"/>
        <v>113.7597992706516</v>
      </c>
    </row>
    <row r="124" spans="1:12" x14ac:dyDescent="0.25">
      <c r="A124" s="4" t="s">
        <v>124</v>
      </c>
      <c r="B124" s="4">
        <f t="shared" si="3"/>
        <v>1966</v>
      </c>
      <c r="C124" s="4" t="str">
        <f t="shared" si="4"/>
        <v>H1</v>
      </c>
      <c r="D124" s="2">
        <v>123</v>
      </c>
      <c r="E124" s="4">
        <v>123.5</v>
      </c>
      <c r="F124" s="2">
        <v>111.11546784948675</v>
      </c>
      <c r="G124" s="2"/>
      <c r="H124" s="2"/>
      <c r="I124" s="2">
        <v>109.73940872165193</v>
      </c>
      <c r="J124" s="2">
        <v>13.760591278348073</v>
      </c>
      <c r="K124" s="2">
        <v>189.35387232974907</v>
      </c>
      <c r="L124" s="17">
        <f t="shared" si="5"/>
        <v>116.58494001374129</v>
      </c>
    </row>
    <row r="125" spans="1:12" x14ac:dyDescent="0.25">
      <c r="A125" s="4" t="s">
        <v>125</v>
      </c>
      <c r="B125" s="4">
        <f t="shared" si="3"/>
        <v>1966</v>
      </c>
      <c r="C125" s="4" t="str">
        <f t="shared" si="4"/>
        <v>H1</v>
      </c>
      <c r="D125" s="2">
        <v>124</v>
      </c>
      <c r="E125" s="4">
        <v>98.8</v>
      </c>
      <c r="F125" s="2">
        <v>109.88392106453807</v>
      </c>
      <c r="G125" s="2"/>
      <c r="H125" s="2"/>
      <c r="I125" s="2">
        <v>111.11546784948675</v>
      </c>
      <c r="J125" s="2">
        <v>-12.315467849486751</v>
      </c>
      <c r="K125" s="2">
        <v>151.67074835174182</v>
      </c>
      <c r="L125" s="17">
        <f t="shared" si="5"/>
        <v>112.33000243116109</v>
      </c>
    </row>
    <row r="126" spans="1:12" x14ac:dyDescent="0.25">
      <c r="A126" s="4" t="s">
        <v>126</v>
      </c>
      <c r="B126" s="4">
        <f t="shared" si="3"/>
        <v>1966</v>
      </c>
      <c r="C126" s="4" t="str">
        <f t="shared" si="4"/>
        <v>H1</v>
      </c>
      <c r="D126" s="2">
        <v>125</v>
      </c>
      <c r="E126" s="4">
        <v>98.6</v>
      </c>
      <c r="F126" s="2">
        <v>108.75552895808427</v>
      </c>
      <c r="G126" s="2"/>
      <c r="H126" s="2"/>
      <c r="I126" s="2">
        <v>109.88392106453807</v>
      </c>
      <c r="J126" s="2">
        <v>-11.283921064538077</v>
      </c>
      <c r="K126" s="2">
        <v>127.32687459072613</v>
      </c>
      <c r="L126" s="17">
        <f t="shared" si="5"/>
        <v>112.29554949526974</v>
      </c>
    </row>
    <row r="127" spans="1:12" x14ac:dyDescent="0.25">
      <c r="A127" s="4" t="s">
        <v>127</v>
      </c>
      <c r="B127" s="4">
        <f t="shared" si="3"/>
        <v>1966</v>
      </c>
      <c r="C127" s="4" t="str">
        <f t="shared" si="4"/>
        <v>H1</v>
      </c>
      <c r="D127" s="2">
        <v>126</v>
      </c>
      <c r="E127" s="4">
        <v>90.6</v>
      </c>
      <c r="F127" s="2">
        <v>106.93997606227585</v>
      </c>
      <c r="G127" s="2"/>
      <c r="H127" s="2"/>
      <c r="I127" s="2">
        <v>108.75552895808427</v>
      </c>
      <c r="J127" s="2">
        <v>-18.155528958084275</v>
      </c>
      <c r="K127" s="2">
        <v>329.62323174783671</v>
      </c>
      <c r="L127" s="17">
        <f t="shared" si="5"/>
        <v>110.91743205961623</v>
      </c>
    </row>
    <row r="128" spans="1:12" x14ac:dyDescent="0.25">
      <c r="A128" s="4" t="s">
        <v>128</v>
      </c>
      <c r="B128" s="4">
        <f t="shared" si="3"/>
        <v>1966</v>
      </c>
      <c r="C128" s="4" t="str">
        <f t="shared" si="4"/>
        <v>H2</v>
      </c>
      <c r="D128" s="2">
        <v>127</v>
      </c>
      <c r="E128" s="4">
        <v>89.1</v>
      </c>
      <c r="F128" s="2">
        <v>105.15597845604826</v>
      </c>
      <c r="G128" s="2"/>
      <c r="H128" s="2"/>
      <c r="I128" s="2">
        <v>106.93997606227585</v>
      </c>
      <c r="J128" s="2">
        <v>-17.839976062275852</v>
      </c>
      <c r="K128" s="2">
        <v>318.26474590257544</v>
      </c>
      <c r="L128" s="17">
        <f t="shared" si="5"/>
        <v>110.65903504043121</v>
      </c>
    </row>
    <row r="129" spans="1:12" x14ac:dyDescent="0.25">
      <c r="A129" s="4" t="s">
        <v>129</v>
      </c>
      <c r="B129" s="4">
        <f t="shared" si="3"/>
        <v>1966</v>
      </c>
      <c r="C129" s="4" t="str">
        <f t="shared" si="4"/>
        <v>H2</v>
      </c>
      <c r="D129" s="2">
        <v>128</v>
      </c>
      <c r="E129" s="4">
        <v>105.2</v>
      </c>
      <c r="F129" s="2">
        <v>105.16038061044343</v>
      </c>
      <c r="G129" s="2"/>
      <c r="H129" s="2"/>
      <c r="I129" s="2">
        <v>105.15597845604826</v>
      </c>
      <c r="J129" s="2">
        <v>4.402154395174307E-2</v>
      </c>
      <c r="K129" s="2">
        <v>1.9378963318952469E-3</v>
      </c>
      <c r="L129" s="17">
        <f t="shared" si="5"/>
        <v>113.4324963796839</v>
      </c>
    </row>
    <row r="130" spans="1:12" x14ac:dyDescent="0.25">
      <c r="A130" s="4" t="s">
        <v>130</v>
      </c>
      <c r="B130" s="4">
        <f t="shared" si="3"/>
        <v>1966</v>
      </c>
      <c r="C130" s="4" t="str">
        <f t="shared" si="4"/>
        <v>H2</v>
      </c>
      <c r="D130" s="2">
        <v>129</v>
      </c>
      <c r="E130" s="4">
        <v>114</v>
      </c>
      <c r="F130" s="2">
        <v>106.04434254939909</v>
      </c>
      <c r="G130" s="2"/>
      <c r="H130" s="2"/>
      <c r="I130" s="2">
        <v>105.16038061044343</v>
      </c>
      <c r="J130" s="2">
        <v>8.8396193895565744</v>
      </c>
      <c r="K130" s="2">
        <v>78.138870952224551</v>
      </c>
      <c r="L130" s="17">
        <f t="shared" si="5"/>
        <v>114.94842555890274</v>
      </c>
    </row>
    <row r="131" spans="1:12" x14ac:dyDescent="0.25">
      <c r="A131" s="4" t="s">
        <v>131</v>
      </c>
      <c r="B131" s="4">
        <f t="shared" ref="B131:B194" si="6">LEFT(A131,4)*1</f>
        <v>1966</v>
      </c>
      <c r="C131" s="4" t="str">
        <f t="shared" ref="C131:C194" si="7">IF(RIGHT(A131,2)*1&lt;=6,"H1","H2")</f>
        <v>H2</v>
      </c>
      <c r="D131" s="2">
        <v>130</v>
      </c>
      <c r="E131" s="4">
        <v>122.1</v>
      </c>
      <c r="F131" s="2">
        <v>107.64990829445918</v>
      </c>
      <c r="G131" s="2"/>
      <c r="H131" s="2"/>
      <c r="I131" s="2">
        <v>106.04434254939909</v>
      </c>
      <c r="J131" s="2">
        <v>16.055657450600904</v>
      </c>
      <c r="K131" s="2">
        <v>257.78413617103632</v>
      </c>
      <c r="L131" s="17">
        <f t="shared" ref="L131:L194" si="8">$Q$2+$Q$3*E131</f>
        <v>116.34376946250192</v>
      </c>
    </row>
    <row r="132" spans="1:12" x14ac:dyDescent="0.25">
      <c r="A132" s="4" t="s">
        <v>132</v>
      </c>
      <c r="B132" s="4">
        <f t="shared" si="6"/>
        <v>1966</v>
      </c>
      <c r="C132" s="4" t="str">
        <f t="shared" si="7"/>
        <v>H2</v>
      </c>
      <c r="D132" s="2">
        <v>131</v>
      </c>
      <c r="E132" s="4">
        <v>138</v>
      </c>
      <c r="F132" s="2">
        <v>110.68491746501326</v>
      </c>
      <c r="G132" s="2"/>
      <c r="H132" s="2"/>
      <c r="I132" s="2">
        <v>107.64990829445918</v>
      </c>
      <c r="J132" s="2">
        <v>30.350091705540819</v>
      </c>
      <c r="K132" s="2">
        <v>921.12806653473763</v>
      </c>
      <c r="L132" s="17">
        <f t="shared" si="8"/>
        <v>119.08277786586326</v>
      </c>
    </row>
    <row r="133" spans="1:12" x14ac:dyDescent="0.25">
      <c r="A133" s="4" t="s">
        <v>133</v>
      </c>
      <c r="B133" s="4">
        <f t="shared" si="6"/>
        <v>1966</v>
      </c>
      <c r="C133" s="4" t="str">
        <f t="shared" si="7"/>
        <v>H2</v>
      </c>
      <c r="D133" s="2">
        <v>132</v>
      </c>
      <c r="E133" s="4">
        <v>142.19999999999999</v>
      </c>
      <c r="F133" s="2">
        <v>113.83642571851193</v>
      </c>
      <c r="G133" s="2"/>
      <c r="H133" s="2"/>
      <c r="I133" s="2">
        <v>110.68491746501326</v>
      </c>
      <c r="J133" s="2">
        <v>31.515082534986732</v>
      </c>
      <c r="K133" s="2">
        <v>993.20042718702575</v>
      </c>
      <c r="L133" s="17">
        <f t="shared" si="8"/>
        <v>119.80628951958136</v>
      </c>
    </row>
    <row r="134" spans="1:12" x14ac:dyDescent="0.25">
      <c r="A134" s="4" t="s">
        <v>134</v>
      </c>
      <c r="B134" s="4">
        <f t="shared" si="6"/>
        <v>1967</v>
      </c>
      <c r="C134" s="4" t="str">
        <f t="shared" si="7"/>
        <v>H1</v>
      </c>
      <c r="D134" s="2">
        <v>133</v>
      </c>
      <c r="E134" s="4">
        <v>116.4</v>
      </c>
      <c r="F134" s="2">
        <v>114.09278314666074</v>
      </c>
      <c r="G134" s="2"/>
      <c r="H134" s="2"/>
      <c r="I134" s="2">
        <v>113.83642571851193</v>
      </c>
      <c r="J134" s="2">
        <v>2.5635742814880729</v>
      </c>
      <c r="K134" s="2">
        <v>6.5719130967070889</v>
      </c>
      <c r="L134" s="17">
        <f t="shared" si="8"/>
        <v>115.36186078959881</v>
      </c>
    </row>
    <row r="135" spans="1:12" x14ac:dyDescent="0.25">
      <c r="A135" s="4" t="s">
        <v>135</v>
      </c>
      <c r="B135" s="4">
        <f t="shared" si="6"/>
        <v>1967</v>
      </c>
      <c r="C135" s="4" t="str">
        <f t="shared" si="7"/>
        <v>H1</v>
      </c>
      <c r="D135" s="2">
        <v>134</v>
      </c>
      <c r="E135" s="4">
        <v>112.6</v>
      </c>
      <c r="F135" s="2">
        <v>113.94350483199467</v>
      </c>
      <c r="G135" s="2"/>
      <c r="H135" s="2"/>
      <c r="I135" s="2">
        <v>114.09278314666074</v>
      </c>
      <c r="J135" s="2">
        <v>-1.4927831466607415</v>
      </c>
      <c r="K135" s="2">
        <v>2.228401522954345</v>
      </c>
      <c r="L135" s="17">
        <f t="shared" si="8"/>
        <v>114.70725500766338</v>
      </c>
    </row>
    <row r="136" spans="1:12" x14ac:dyDescent="0.25">
      <c r="A136" s="4" t="s">
        <v>136</v>
      </c>
      <c r="B136" s="4">
        <f t="shared" si="6"/>
        <v>1967</v>
      </c>
      <c r="C136" s="4" t="str">
        <f t="shared" si="7"/>
        <v>H1</v>
      </c>
      <c r="D136" s="2">
        <v>135</v>
      </c>
      <c r="E136" s="4">
        <v>123.8</v>
      </c>
      <c r="F136" s="2">
        <v>114.92915434879521</v>
      </c>
      <c r="G136" s="2"/>
      <c r="H136" s="2"/>
      <c r="I136" s="2">
        <v>113.94350483199467</v>
      </c>
      <c r="J136" s="2">
        <v>9.8564951680053241</v>
      </c>
      <c r="K136" s="2">
        <v>97.150496996912295</v>
      </c>
      <c r="L136" s="17">
        <f t="shared" si="8"/>
        <v>116.63661941757829</v>
      </c>
    </row>
    <row r="137" spans="1:12" x14ac:dyDescent="0.25">
      <c r="A137" s="4" t="s">
        <v>137</v>
      </c>
      <c r="B137" s="4">
        <f t="shared" si="6"/>
        <v>1967</v>
      </c>
      <c r="C137" s="4" t="str">
        <f t="shared" si="7"/>
        <v>H1</v>
      </c>
      <c r="D137" s="2">
        <v>136</v>
      </c>
      <c r="E137" s="4">
        <v>103.6</v>
      </c>
      <c r="F137" s="2">
        <v>113.79623891391569</v>
      </c>
      <c r="G137" s="2"/>
      <c r="H137" s="2"/>
      <c r="I137" s="2">
        <v>114.92915434879521</v>
      </c>
      <c r="J137" s="2">
        <v>-11.329154348795214</v>
      </c>
      <c r="K137" s="2">
        <v>128.34973825882551</v>
      </c>
      <c r="L137" s="17">
        <f t="shared" si="8"/>
        <v>113.15687289255318</v>
      </c>
    </row>
    <row r="138" spans="1:12" x14ac:dyDescent="0.25">
      <c r="A138" s="4" t="s">
        <v>138</v>
      </c>
      <c r="B138" s="4">
        <f t="shared" si="6"/>
        <v>1967</v>
      </c>
      <c r="C138" s="4" t="str">
        <f t="shared" si="7"/>
        <v>H1</v>
      </c>
      <c r="D138" s="2">
        <v>137</v>
      </c>
      <c r="E138" s="4">
        <v>113.9</v>
      </c>
      <c r="F138" s="2">
        <v>113.80661502252413</v>
      </c>
      <c r="G138" s="2"/>
      <c r="H138" s="2"/>
      <c r="I138" s="2">
        <v>113.79623891391569</v>
      </c>
      <c r="J138" s="2">
        <v>0.10376108608431878</v>
      </c>
      <c r="K138" s="2">
        <v>1.0766362985397411E-2</v>
      </c>
      <c r="L138" s="17">
        <f t="shared" si="8"/>
        <v>114.93119909095708</v>
      </c>
    </row>
    <row r="139" spans="1:12" x14ac:dyDescent="0.25">
      <c r="A139" s="4" t="s">
        <v>139</v>
      </c>
      <c r="B139" s="4">
        <f t="shared" si="6"/>
        <v>1967</v>
      </c>
      <c r="C139" s="4" t="str">
        <f t="shared" si="7"/>
        <v>H1</v>
      </c>
      <c r="D139" s="2">
        <v>138</v>
      </c>
      <c r="E139" s="4">
        <v>98.6</v>
      </c>
      <c r="F139" s="2">
        <v>112.28595352027172</v>
      </c>
      <c r="G139" s="2"/>
      <c r="H139" s="2"/>
      <c r="I139" s="2">
        <v>113.80661502252413</v>
      </c>
      <c r="J139" s="2">
        <v>-15.206615022524133</v>
      </c>
      <c r="K139" s="2">
        <v>231.24114044325663</v>
      </c>
      <c r="L139" s="17">
        <f t="shared" si="8"/>
        <v>112.29554949526974</v>
      </c>
    </row>
    <row r="140" spans="1:12" x14ac:dyDescent="0.25">
      <c r="A140" s="4" t="s">
        <v>140</v>
      </c>
      <c r="B140" s="4">
        <f t="shared" si="6"/>
        <v>1967</v>
      </c>
      <c r="C140" s="4" t="str">
        <f t="shared" si="7"/>
        <v>H2</v>
      </c>
      <c r="D140" s="2">
        <v>139</v>
      </c>
      <c r="E140" s="4">
        <v>95</v>
      </c>
      <c r="F140" s="2">
        <v>110.55735816824455</v>
      </c>
      <c r="G140" s="2"/>
      <c r="H140" s="2"/>
      <c r="I140" s="2">
        <v>112.28595352027172</v>
      </c>
      <c r="J140" s="2">
        <v>-17.285953520271718</v>
      </c>
      <c r="K140" s="2">
        <v>298.80418910499424</v>
      </c>
      <c r="L140" s="17">
        <f t="shared" si="8"/>
        <v>111.67539664922566</v>
      </c>
    </row>
    <row r="141" spans="1:12" x14ac:dyDescent="0.25">
      <c r="A141" s="4" t="s">
        <v>141</v>
      </c>
      <c r="B141" s="4">
        <f t="shared" si="6"/>
        <v>1967</v>
      </c>
      <c r="C141" s="4" t="str">
        <f t="shared" si="7"/>
        <v>H2</v>
      </c>
      <c r="D141" s="2">
        <v>140</v>
      </c>
      <c r="E141" s="4">
        <v>116</v>
      </c>
      <c r="F141" s="2">
        <v>111.1016223514201</v>
      </c>
      <c r="G141" s="2"/>
      <c r="H141" s="2"/>
      <c r="I141" s="2">
        <v>110.55735816824455</v>
      </c>
      <c r="J141" s="2">
        <v>5.4426418317554521</v>
      </c>
      <c r="K141" s="2">
        <v>29.622350108774345</v>
      </c>
      <c r="L141" s="17">
        <f t="shared" si="8"/>
        <v>115.29295491781612</v>
      </c>
    </row>
    <row r="142" spans="1:12" x14ac:dyDescent="0.25">
      <c r="A142" s="4" t="s">
        <v>142</v>
      </c>
      <c r="B142" s="4">
        <f t="shared" si="6"/>
        <v>1967</v>
      </c>
      <c r="C142" s="4" t="str">
        <f t="shared" si="7"/>
        <v>H2</v>
      </c>
      <c r="D142" s="2">
        <v>141</v>
      </c>
      <c r="E142" s="4">
        <v>113.9</v>
      </c>
      <c r="F142" s="2">
        <v>111.38146011627809</v>
      </c>
      <c r="G142" s="2"/>
      <c r="H142" s="2"/>
      <c r="I142" s="2">
        <v>111.1016223514201</v>
      </c>
      <c r="J142" s="2">
        <v>2.7983776485799012</v>
      </c>
      <c r="K142" s="2">
        <v>7.8309174640715771</v>
      </c>
      <c r="L142" s="17">
        <f t="shared" si="8"/>
        <v>114.93119909095708</v>
      </c>
    </row>
    <row r="143" spans="1:12" x14ac:dyDescent="0.25">
      <c r="A143" s="4" t="s">
        <v>143</v>
      </c>
      <c r="B143" s="4">
        <f t="shared" si="6"/>
        <v>1967</v>
      </c>
      <c r="C143" s="4" t="str">
        <f t="shared" si="7"/>
        <v>H2</v>
      </c>
      <c r="D143" s="2">
        <v>142</v>
      </c>
      <c r="E143" s="4">
        <v>127.5</v>
      </c>
      <c r="F143" s="2">
        <v>112.99331410465028</v>
      </c>
      <c r="G143" s="2"/>
      <c r="H143" s="2"/>
      <c r="I143" s="2">
        <v>111.38146011627809</v>
      </c>
      <c r="J143" s="2">
        <v>16.118539883721908</v>
      </c>
      <c r="K143" s="2">
        <v>259.80732798313386</v>
      </c>
      <c r="L143" s="17">
        <f t="shared" si="8"/>
        <v>117.27399873156804</v>
      </c>
    </row>
    <row r="144" spans="1:12" x14ac:dyDescent="0.25">
      <c r="A144" s="4" t="s">
        <v>144</v>
      </c>
      <c r="B144" s="4">
        <f t="shared" si="6"/>
        <v>1967</v>
      </c>
      <c r="C144" s="4" t="str">
        <f t="shared" si="7"/>
        <v>H2</v>
      </c>
      <c r="D144" s="2">
        <v>143</v>
      </c>
      <c r="E144" s="4">
        <v>131.4</v>
      </c>
      <c r="F144" s="2">
        <v>114.83398269418525</v>
      </c>
      <c r="G144" s="2"/>
      <c r="H144" s="2"/>
      <c r="I144" s="2">
        <v>112.99331410465028</v>
      </c>
      <c r="J144" s="2">
        <v>18.406685895349725</v>
      </c>
      <c r="K144" s="2">
        <v>338.80608565006651</v>
      </c>
      <c r="L144" s="17">
        <f t="shared" si="8"/>
        <v>117.94583098144912</v>
      </c>
    </row>
    <row r="145" spans="1:12" x14ac:dyDescent="0.25">
      <c r="A145" s="4" t="s">
        <v>145</v>
      </c>
      <c r="B145" s="4">
        <f t="shared" si="6"/>
        <v>1967</v>
      </c>
      <c r="C145" s="4" t="str">
        <f t="shared" si="7"/>
        <v>H2</v>
      </c>
      <c r="D145" s="2">
        <v>144</v>
      </c>
      <c r="E145" s="4">
        <v>145.9</v>
      </c>
      <c r="F145" s="2">
        <v>117.94058442476673</v>
      </c>
      <c r="G145" s="2"/>
      <c r="H145" s="2"/>
      <c r="I145" s="2">
        <v>114.83398269418525</v>
      </c>
      <c r="J145" s="2">
        <v>31.066017305814754</v>
      </c>
      <c r="K145" s="2">
        <v>965.09743124518172</v>
      </c>
      <c r="L145" s="17">
        <f t="shared" si="8"/>
        <v>120.44366883357111</v>
      </c>
    </row>
    <row r="146" spans="1:12" x14ac:dyDescent="0.25">
      <c r="A146" s="4" t="s">
        <v>146</v>
      </c>
      <c r="B146" s="4">
        <f t="shared" si="6"/>
        <v>1968</v>
      </c>
      <c r="C146" s="4" t="str">
        <f t="shared" si="7"/>
        <v>H1</v>
      </c>
      <c r="D146" s="2">
        <v>145</v>
      </c>
      <c r="E146" s="4">
        <v>131.5</v>
      </c>
      <c r="F146" s="2">
        <v>119.29652598229006</v>
      </c>
      <c r="G146" s="2"/>
      <c r="H146" s="2"/>
      <c r="I146" s="2">
        <v>117.94058442476673</v>
      </c>
      <c r="J146" s="2">
        <v>13.559415575233274</v>
      </c>
      <c r="K146" s="2">
        <v>183.8577507418787</v>
      </c>
      <c r="L146" s="17">
        <f t="shared" si="8"/>
        <v>117.9630574493948</v>
      </c>
    </row>
    <row r="147" spans="1:12" x14ac:dyDescent="0.25">
      <c r="A147" s="4" t="s">
        <v>147</v>
      </c>
      <c r="B147" s="4">
        <f t="shared" si="6"/>
        <v>1968</v>
      </c>
      <c r="C147" s="4" t="str">
        <f t="shared" si="7"/>
        <v>H1</v>
      </c>
      <c r="D147" s="2">
        <v>146</v>
      </c>
      <c r="E147" s="4">
        <v>131</v>
      </c>
      <c r="F147" s="2">
        <v>120.46687338406107</v>
      </c>
      <c r="G147" s="2"/>
      <c r="H147" s="2"/>
      <c r="I147" s="2">
        <v>119.29652598229006</v>
      </c>
      <c r="J147" s="2">
        <v>11.703474017709937</v>
      </c>
      <c r="K147" s="2">
        <v>136.97130408321158</v>
      </c>
      <c r="L147" s="17">
        <f t="shared" si="8"/>
        <v>117.87692510966644</v>
      </c>
    </row>
    <row r="148" spans="1:12" x14ac:dyDescent="0.25">
      <c r="A148" s="4" t="s">
        <v>148</v>
      </c>
      <c r="B148" s="4">
        <f t="shared" si="6"/>
        <v>1968</v>
      </c>
      <c r="C148" s="4" t="str">
        <f t="shared" si="7"/>
        <v>H1</v>
      </c>
      <c r="D148" s="2">
        <v>147</v>
      </c>
      <c r="E148" s="4">
        <v>130.5</v>
      </c>
      <c r="F148" s="2">
        <v>121.47018604565497</v>
      </c>
      <c r="G148" s="2"/>
      <c r="H148" s="2"/>
      <c r="I148" s="2">
        <v>120.46687338406107</v>
      </c>
      <c r="J148" s="2">
        <v>10.033126615938926</v>
      </c>
      <c r="K148" s="2">
        <v>100.66362969146208</v>
      </c>
      <c r="L148" s="17">
        <f t="shared" si="8"/>
        <v>117.79079276993811</v>
      </c>
    </row>
    <row r="149" spans="1:12" x14ac:dyDescent="0.25">
      <c r="A149" s="4" t="s">
        <v>149</v>
      </c>
      <c r="B149" s="4">
        <f t="shared" si="6"/>
        <v>1968</v>
      </c>
      <c r="C149" s="4" t="str">
        <f t="shared" si="7"/>
        <v>H1</v>
      </c>
      <c r="D149" s="2">
        <v>148</v>
      </c>
      <c r="E149" s="4">
        <v>118.9</v>
      </c>
      <c r="F149" s="2">
        <v>121.21316744108948</v>
      </c>
      <c r="G149" s="2"/>
      <c r="H149" s="2"/>
      <c r="I149" s="2">
        <v>121.47018604565497</v>
      </c>
      <c r="J149" s="2">
        <v>-2.5701860456549639</v>
      </c>
      <c r="K149" s="2">
        <v>6.6058563092795</v>
      </c>
      <c r="L149" s="17">
        <f t="shared" si="8"/>
        <v>115.79252248824052</v>
      </c>
    </row>
    <row r="150" spans="1:12" x14ac:dyDescent="0.25">
      <c r="A150" s="4" t="s">
        <v>150</v>
      </c>
      <c r="B150" s="4">
        <f t="shared" si="6"/>
        <v>1968</v>
      </c>
      <c r="C150" s="4" t="str">
        <f t="shared" si="7"/>
        <v>H1</v>
      </c>
      <c r="D150" s="2">
        <v>149</v>
      </c>
      <c r="E150" s="4">
        <v>114.3</v>
      </c>
      <c r="F150" s="2">
        <v>120.52185069698052</v>
      </c>
      <c r="G150" s="2"/>
      <c r="H150" s="2"/>
      <c r="I150" s="2">
        <v>121.21316744108948</v>
      </c>
      <c r="J150" s="2">
        <v>-6.9131674410894846</v>
      </c>
      <c r="K150" s="2">
        <v>47.79188406853973</v>
      </c>
      <c r="L150" s="17">
        <f t="shared" si="8"/>
        <v>115.00010496273975</v>
      </c>
    </row>
    <row r="151" spans="1:12" x14ac:dyDescent="0.25">
      <c r="A151" s="4" t="s">
        <v>151</v>
      </c>
      <c r="B151" s="4">
        <f t="shared" si="6"/>
        <v>1968</v>
      </c>
      <c r="C151" s="4" t="str">
        <f t="shared" si="7"/>
        <v>H1</v>
      </c>
      <c r="D151" s="2">
        <v>150</v>
      </c>
      <c r="E151" s="4">
        <v>85.7</v>
      </c>
      <c r="F151" s="2">
        <v>117.03966562728246</v>
      </c>
      <c r="G151" s="2"/>
      <c r="H151" s="2"/>
      <c r="I151" s="2">
        <v>120.52185069698052</v>
      </c>
      <c r="J151" s="2">
        <v>-34.821850696980519</v>
      </c>
      <c r="K151" s="2">
        <v>1212.5612859628027</v>
      </c>
      <c r="L151" s="17">
        <f t="shared" si="8"/>
        <v>110.07333513027847</v>
      </c>
    </row>
    <row r="152" spans="1:12" x14ac:dyDescent="0.25">
      <c r="A152" s="4" t="s">
        <v>152</v>
      </c>
      <c r="B152" s="4">
        <f t="shared" si="6"/>
        <v>1968</v>
      </c>
      <c r="C152" s="4" t="str">
        <f t="shared" si="7"/>
        <v>H2</v>
      </c>
      <c r="D152" s="2">
        <v>151</v>
      </c>
      <c r="E152" s="4">
        <v>104.6</v>
      </c>
      <c r="F152" s="2">
        <v>115.79569906455421</v>
      </c>
      <c r="G152" s="2"/>
      <c r="H152" s="2"/>
      <c r="I152" s="2">
        <v>117.03966562728246</v>
      </c>
      <c r="J152" s="2">
        <v>-12.439665627282466</v>
      </c>
      <c r="K152" s="2">
        <v>154.74528091859287</v>
      </c>
      <c r="L152" s="17">
        <f t="shared" si="8"/>
        <v>113.32913757200987</v>
      </c>
    </row>
    <row r="153" spans="1:12" x14ac:dyDescent="0.25">
      <c r="A153" s="4" t="s">
        <v>153</v>
      </c>
      <c r="B153" s="4">
        <f t="shared" si="6"/>
        <v>1968</v>
      </c>
      <c r="C153" s="4" t="str">
        <f t="shared" si="7"/>
        <v>H2</v>
      </c>
      <c r="D153" s="2">
        <v>152</v>
      </c>
      <c r="E153" s="4">
        <v>105.1</v>
      </c>
      <c r="F153" s="2">
        <v>114.7261291580988</v>
      </c>
      <c r="G153" s="2"/>
      <c r="H153" s="2"/>
      <c r="I153" s="2">
        <v>115.79569906455421</v>
      </c>
      <c r="J153" s="2">
        <v>-10.695699064554219</v>
      </c>
      <c r="K153" s="2">
        <v>114.39797847950599</v>
      </c>
      <c r="L153" s="17">
        <f t="shared" si="8"/>
        <v>113.41526991173822</v>
      </c>
    </row>
    <row r="154" spans="1:12" x14ac:dyDescent="0.25">
      <c r="A154" s="4" t="s">
        <v>154</v>
      </c>
      <c r="B154" s="4">
        <f t="shared" si="6"/>
        <v>1968</v>
      </c>
      <c r="C154" s="4" t="str">
        <f t="shared" si="7"/>
        <v>H2</v>
      </c>
      <c r="D154" s="2">
        <v>153</v>
      </c>
      <c r="E154" s="4">
        <v>117.3</v>
      </c>
      <c r="F154" s="2">
        <v>114.98351624228893</v>
      </c>
      <c r="G154" s="2"/>
      <c r="H154" s="2"/>
      <c r="I154" s="2">
        <v>114.7261291580988</v>
      </c>
      <c r="J154" s="2">
        <v>2.5738708419011971</v>
      </c>
      <c r="K154" s="2">
        <v>6.6248111107891772</v>
      </c>
      <c r="L154" s="17">
        <f t="shared" si="8"/>
        <v>115.51689900110982</v>
      </c>
    </row>
    <row r="155" spans="1:12" x14ac:dyDescent="0.25">
      <c r="A155" s="4" t="s">
        <v>155</v>
      </c>
      <c r="B155" s="4">
        <f t="shared" si="6"/>
        <v>1968</v>
      </c>
      <c r="C155" s="4" t="str">
        <f t="shared" si="7"/>
        <v>H2</v>
      </c>
      <c r="D155" s="2">
        <v>154</v>
      </c>
      <c r="E155" s="4">
        <v>142.5</v>
      </c>
      <c r="F155" s="2">
        <v>117.73516461806004</v>
      </c>
      <c r="G155" s="2"/>
      <c r="H155" s="2"/>
      <c r="I155" s="2">
        <v>114.98351624228893</v>
      </c>
      <c r="J155" s="2">
        <v>27.516483757711072</v>
      </c>
      <c r="K155" s="2">
        <v>757.15687838837721</v>
      </c>
      <c r="L155" s="17">
        <f t="shared" si="8"/>
        <v>119.85796892341837</v>
      </c>
    </row>
    <row r="156" spans="1:12" x14ac:dyDescent="0.25">
      <c r="A156" s="4" t="s">
        <v>156</v>
      </c>
      <c r="B156" s="4">
        <f t="shared" si="6"/>
        <v>1968</v>
      </c>
      <c r="C156" s="4" t="str">
        <f t="shared" si="7"/>
        <v>H2</v>
      </c>
      <c r="D156" s="2">
        <v>155</v>
      </c>
      <c r="E156" s="4">
        <v>140</v>
      </c>
      <c r="F156" s="2">
        <v>119.96164815625404</v>
      </c>
      <c r="G156" s="2"/>
      <c r="H156" s="2"/>
      <c r="I156" s="2">
        <v>117.73516461806004</v>
      </c>
      <c r="J156" s="2">
        <v>22.26483538193996</v>
      </c>
      <c r="K156" s="2">
        <v>495.72289458488552</v>
      </c>
      <c r="L156" s="17">
        <f t="shared" si="8"/>
        <v>119.42730722477664</v>
      </c>
    </row>
    <row r="157" spans="1:12" x14ac:dyDescent="0.25">
      <c r="A157" s="4" t="s">
        <v>157</v>
      </c>
      <c r="B157" s="4">
        <f t="shared" si="6"/>
        <v>1968</v>
      </c>
      <c r="C157" s="4" t="str">
        <f t="shared" si="7"/>
        <v>H2</v>
      </c>
      <c r="D157" s="2">
        <v>156</v>
      </c>
      <c r="E157" s="4">
        <v>159.80000000000001</v>
      </c>
      <c r="F157" s="2">
        <v>123.94548334062864</v>
      </c>
      <c r="G157" s="2"/>
      <c r="H157" s="2"/>
      <c r="I157" s="2">
        <v>119.96164815625404</v>
      </c>
      <c r="J157" s="2">
        <v>39.838351843745968</v>
      </c>
      <c r="K157" s="2">
        <v>1587.0942776260979</v>
      </c>
      <c r="L157" s="17">
        <f t="shared" si="8"/>
        <v>122.83814787801907</v>
      </c>
    </row>
    <row r="158" spans="1:12" x14ac:dyDescent="0.25">
      <c r="A158" s="4" t="s">
        <v>158</v>
      </c>
      <c r="B158" s="4">
        <f t="shared" si="6"/>
        <v>1969</v>
      </c>
      <c r="C158" s="4" t="str">
        <f t="shared" si="7"/>
        <v>H1</v>
      </c>
      <c r="D158" s="2">
        <v>157</v>
      </c>
      <c r="E158" s="4">
        <v>131.19999999999999</v>
      </c>
      <c r="F158" s="2">
        <v>124.67093500656578</v>
      </c>
      <c r="G158" s="2"/>
      <c r="H158" s="2"/>
      <c r="I158" s="2">
        <v>123.94548334062864</v>
      </c>
      <c r="J158" s="2">
        <v>7.2545166593713475</v>
      </c>
      <c r="K158" s="2">
        <v>52.628011961096412</v>
      </c>
      <c r="L158" s="17">
        <f t="shared" si="8"/>
        <v>117.91137804555778</v>
      </c>
    </row>
    <row r="159" spans="1:12" x14ac:dyDescent="0.25">
      <c r="A159" s="4" t="s">
        <v>159</v>
      </c>
      <c r="B159" s="4">
        <f t="shared" si="6"/>
        <v>1969</v>
      </c>
      <c r="C159" s="4" t="str">
        <f t="shared" si="7"/>
        <v>H1</v>
      </c>
      <c r="D159" s="2">
        <v>158</v>
      </c>
      <c r="E159" s="4">
        <v>125.4</v>
      </c>
      <c r="F159" s="2">
        <v>124.74384150590922</v>
      </c>
      <c r="G159" s="2"/>
      <c r="H159" s="2"/>
      <c r="I159" s="2">
        <v>124.67093500656578</v>
      </c>
      <c r="J159" s="2">
        <v>0.72906499343422126</v>
      </c>
      <c r="K159" s="2">
        <v>0.53153576465124108</v>
      </c>
      <c r="L159" s="17">
        <f t="shared" si="8"/>
        <v>116.91224290470899</v>
      </c>
    </row>
    <row r="160" spans="1:12" x14ac:dyDescent="0.25">
      <c r="A160" s="4" t="s">
        <v>160</v>
      </c>
      <c r="B160" s="4">
        <f t="shared" si="6"/>
        <v>1969</v>
      </c>
      <c r="C160" s="4" t="str">
        <f t="shared" si="7"/>
        <v>H1</v>
      </c>
      <c r="D160" s="2">
        <v>159</v>
      </c>
      <c r="E160" s="4">
        <v>126.5</v>
      </c>
      <c r="F160" s="2">
        <v>124.9194573553183</v>
      </c>
      <c r="G160" s="2"/>
      <c r="H160" s="2"/>
      <c r="I160" s="2">
        <v>124.74384150590922</v>
      </c>
      <c r="J160" s="2">
        <v>1.7561584940907835</v>
      </c>
      <c r="K160" s="2">
        <v>3.0840926563672086</v>
      </c>
      <c r="L160" s="17">
        <f t="shared" si="8"/>
        <v>117.10173405211135</v>
      </c>
    </row>
    <row r="161" spans="1:12" x14ac:dyDescent="0.25">
      <c r="A161" s="4" t="s">
        <v>161</v>
      </c>
      <c r="B161" s="4">
        <f t="shared" si="6"/>
        <v>1969</v>
      </c>
      <c r="C161" s="4" t="str">
        <f t="shared" si="7"/>
        <v>H1</v>
      </c>
      <c r="D161" s="2">
        <v>160</v>
      </c>
      <c r="E161" s="4">
        <v>119.4</v>
      </c>
      <c r="F161" s="2">
        <v>124.36751161978647</v>
      </c>
      <c r="G161" s="2"/>
      <c r="H161" s="2"/>
      <c r="I161" s="2">
        <v>124.9194573553183</v>
      </c>
      <c r="J161" s="2">
        <v>-5.5194573553182948</v>
      </c>
      <c r="K161" s="2">
        <v>30.464409497177225</v>
      </c>
      <c r="L161" s="17">
        <f t="shared" si="8"/>
        <v>115.87865482796886</v>
      </c>
    </row>
    <row r="162" spans="1:12" x14ac:dyDescent="0.25">
      <c r="A162" s="4" t="s">
        <v>162</v>
      </c>
      <c r="B162" s="4">
        <f t="shared" si="6"/>
        <v>1969</v>
      </c>
      <c r="C162" s="4" t="str">
        <f t="shared" si="7"/>
        <v>H1</v>
      </c>
      <c r="D162" s="2">
        <v>161</v>
      </c>
      <c r="E162" s="4">
        <v>113.5</v>
      </c>
      <c r="F162" s="2">
        <v>123.28076045780782</v>
      </c>
      <c r="G162" s="2"/>
      <c r="H162" s="2"/>
      <c r="I162" s="2">
        <v>124.36751161978647</v>
      </c>
      <c r="J162" s="2">
        <v>-10.86751161978647</v>
      </c>
      <c r="K162" s="2">
        <v>118.10280880619393</v>
      </c>
      <c r="L162" s="17">
        <f t="shared" si="8"/>
        <v>114.8622932191744</v>
      </c>
    </row>
    <row r="163" spans="1:12" x14ac:dyDescent="0.25">
      <c r="A163" s="4" t="s">
        <v>163</v>
      </c>
      <c r="B163" s="4">
        <f t="shared" si="6"/>
        <v>1969</v>
      </c>
      <c r="C163" s="4" t="str">
        <f t="shared" si="7"/>
        <v>H1</v>
      </c>
      <c r="D163" s="2">
        <v>162</v>
      </c>
      <c r="E163" s="4">
        <v>98.7</v>
      </c>
      <c r="F163" s="2">
        <v>120.82268441202704</v>
      </c>
      <c r="G163" s="2"/>
      <c r="H163" s="2"/>
      <c r="I163" s="2">
        <v>123.28076045780782</v>
      </c>
      <c r="J163" s="2">
        <v>-24.580760457807813</v>
      </c>
      <c r="K163" s="2">
        <v>604.2137846841282</v>
      </c>
      <c r="L163" s="17">
        <f t="shared" si="8"/>
        <v>112.31277596321542</v>
      </c>
    </row>
    <row r="164" spans="1:12" x14ac:dyDescent="0.25">
      <c r="A164" s="4" t="s">
        <v>164</v>
      </c>
      <c r="B164" s="4">
        <f t="shared" si="6"/>
        <v>1969</v>
      </c>
      <c r="C164" s="4" t="str">
        <f t="shared" si="7"/>
        <v>H2</v>
      </c>
      <c r="D164" s="2">
        <v>163</v>
      </c>
      <c r="E164" s="4">
        <v>114.5</v>
      </c>
      <c r="F164" s="2">
        <v>120.19041597082435</v>
      </c>
      <c r="G164" s="2"/>
      <c r="H164" s="2"/>
      <c r="I164" s="2">
        <v>120.82268441202704</v>
      </c>
      <c r="J164" s="2">
        <v>-6.3226844120270442</v>
      </c>
      <c r="K164" s="2">
        <v>39.976338174089769</v>
      </c>
      <c r="L164" s="17">
        <f t="shared" si="8"/>
        <v>115.03455789863109</v>
      </c>
    </row>
    <row r="165" spans="1:12" x14ac:dyDescent="0.25">
      <c r="A165" s="4" t="s">
        <v>165</v>
      </c>
      <c r="B165" s="4">
        <f t="shared" si="6"/>
        <v>1969</v>
      </c>
      <c r="C165" s="4" t="str">
        <f t="shared" si="7"/>
        <v>H2</v>
      </c>
      <c r="D165" s="2">
        <v>164</v>
      </c>
      <c r="E165" s="4">
        <v>113.8</v>
      </c>
      <c r="F165" s="2">
        <v>119.55137437374191</v>
      </c>
      <c r="G165" s="2"/>
      <c r="H165" s="2"/>
      <c r="I165" s="2">
        <v>120.19041597082435</v>
      </c>
      <c r="J165" s="2">
        <v>-6.3904159708243498</v>
      </c>
      <c r="K165" s="2">
        <v>40.83741628016692</v>
      </c>
      <c r="L165" s="17">
        <f t="shared" si="8"/>
        <v>114.9139726230114</v>
      </c>
    </row>
    <row r="166" spans="1:12" x14ac:dyDescent="0.25">
      <c r="A166" s="4" t="s">
        <v>166</v>
      </c>
      <c r="B166" s="4">
        <f t="shared" si="6"/>
        <v>1969</v>
      </c>
      <c r="C166" s="4" t="str">
        <f t="shared" si="7"/>
        <v>H2</v>
      </c>
      <c r="D166" s="2">
        <v>165</v>
      </c>
      <c r="E166" s="4">
        <v>133.1</v>
      </c>
      <c r="F166" s="2">
        <v>120.90623693636772</v>
      </c>
      <c r="G166" s="2"/>
      <c r="H166" s="2"/>
      <c r="I166" s="2">
        <v>119.55137437374191</v>
      </c>
      <c r="J166" s="2">
        <v>13.548625626258087</v>
      </c>
      <c r="K166" s="2">
        <v>183.56525636049733</v>
      </c>
      <c r="L166" s="17">
        <f t="shared" si="8"/>
        <v>118.2386809365255</v>
      </c>
    </row>
    <row r="167" spans="1:12" x14ac:dyDescent="0.25">
      <c r="A167" s="4" t="s">
        <v>167</v>
      </c>
      <c r="B167" s="4">
        <f t="shared" si="6"/>
        <v>1969</v>
      </c>
      <c r="C167" s="4" t="str">
        <f t="shared" si="7"/>
        <v>H2</v>
      </c>
      <c r="D167" s="2">
        <v>166</v>
      </c>
      <c r="E167" s="4">
        <v>143.4</v>
      </c>
      <c r="F167" s="2">
        <v>123.15561324273095</v>
      </c>
      <c r="G167" s="2"/>
      <c r="H167" s="2"/>
      <c r="I167" s="2">
        <v>120.90623693636772</v>
      </c>
      <c r="J167" s="2">
        <v>22.493763063632287</v>
      </c>
      <c r="K167" s="2">
        <v>505.96937676282812</v>
      </c>
      <c r="L167" s="17">
        <f t="shared" si="8"/>
        <v>120.01300713492938</v>
      </c>
    </row>
    <row r="168" spans="1:12" x14ac:dyDescent="0.25">
      <c r="A168" s="4" t="s">
        <v>168</v>
      </c>
      <c r="B168" s="4">
        <f t="shared" si="6"/>
        <v>1969</v>
      </c>
      <c r="C168" s="4" t="str">
        <f t="shared" si="7"/>
        <v>H2</v>
      </c>
      <c r="D168" s="2">
        <v>167</v>
      </c>
      <c r="E168" s="4">
        <v>137.30000000000001</v>
      </c>
      <c r="F168" s="2">
        <v>124.57005191845786</v>
      </c>
      <c r="G168" s="2"/>
      <c r="H168" s="2"/>
      <c r="I168" s="2">
        <v>123.15561324273095</v>
      </c>
      <c r="J168" s="2">
        <v>14.144386757269061</v>
      </c>
      <c r="K168" s="2">
        <v>200.06367673920838</v>
      </c>
      <c r="L168" s="17">
        <f t="shared" si="8"/>
        <v>118.96219259024359</v>
      </c>
    </row>
    <row r="169" spans="1:12" x14ac:dyDescent="0.25">
      <c r="A169" s="4" t="s">
        <v>169</v>
      </c>
      <c r="B169" s="4">
        <f t="shared" si="6"/>
        <v>1969</v>
      </c>
      <c r="C169" s="4" t="str">
        <f t="shared" si="7"/>
        <v>H2</v>
      </c>
      <c r="D169" s="2">
        <v>168</v>
      </c>
      <c r="E169" s="4">
        <v>165.2</v>
      </c>
      <c r="F169" s="2">
        <v>128.63304672661209</v>
      </c>
      <c r="G169" s="2"/>
      <c r="H169" s="2"/>
      <c r="I169" s="2">
        <v>124.57005191845786</v>
      </c>
      <c r="J169" s="2">
        <v>40.629948081542125</v>
      </c>
      <c r="K169" s="2">
        <v>1650.7926811088087</v>
      </c>
      <c r="L169" s="17">
        <f t="shared" si="8"/>
        <v>123.76837714708519</v>
      </c>
    </row>
    <row r="170" spans="1:12" x14ac:dyDescent="0.25">
      <c r="A170" s="4" t="s">
        <v>170</v>
      </c>
      <c r="B170" s="4">
        <f t="shared" si="6"/>
        <v>1970</v>
      </c>
      <c r="C170" s="4" t="str">
        <f t="shared" si="7"/>
        <v>H1</v>
      </c>
      <c r="D170" s="2">
        <v>169</v>
      </c>
      <c r="E170" s="4">
        <v>126.9</v>
      </c>
      <c r="F170" s="2">
        <v>128.45974205395089</v>
      </c>
      <c r="G170" s="2"/>
      <c r="H170" s="2"/>
      <c r="I170" s="2">
        <v>128.63304672661209</v>
      </c>
      <c r="J170" s="2">
        <v>-1.7330467266120877</v>
      </c>
      <c r="K170" s="2">
        <v>3.0034509566208722</v>
      </c>
      <c r="L170" s="17">
        <f t="shared" si="8"/>
        <v>117.17063992389403</v>
      </c>
    </row>
    <row r="171" spans="1:12" x14ac:dyDescent="0.25">
      <c r="A171" s="4" t="s">
        <v>171</v>
      </c>
      <c r="B171" s="4">
        <f t="shared" si="6"/>
        <v>1970</v>
      </c>
      <c r="C171" s="4" t="str">
        <f t="shared" si="7"/>
        <v>H1</v>
      </c>
      <c r="D171" s="2">
        <v>170</v>
      </c>
      <c r="E171" s="4">
        <v>124</v>
      </c>
      <c r="F171" s="2">
        <v>128.0137678485558</v>
      </c>
      <c r="G171" s="2"/>
      <c r="H171" s="2"/>
      <c r="I171" s="2">
        <v>128.45974205395089</v>
      </c>
      <c r="J171" s="2">
        <v>-4.4597420539508903</v>
      </c>
      <c r="K171" s="2">
        <v>19.889299187778107</v>
      </c>
      <c r="L171" s="17">
        <f t="shared" si="8"/>
        <v>116.67107235346963</v>
      </c>
    </row>
    <row r="172" spans="1:12" x14ac:dyDescent="0.25">
      <c r="A172" s="4" t="s">
        <v>172</v>
      </c>
      <c r="B172" s="4">
        <f t="shared" si="6"/>
        <v>1970</v>
      </c>
      <c r="C172" s="4" t="str">
        <f t="shared" si="7"/>
        <v>H1</v>
      </c>
      <c r="D172" s="2">
        <v>171</v>
      </c>
      <c r="E172" s="4">
        <v>135.69999999999999</v>
      </c>
      <c r="F172" s="2">
        <v>128.78239106370023</v>
      </c>
      <c r="G172" s="2"/>
      <c r="H172" s="2"/>
      <c r="I172" s="2">
        <v>128.0137678485558</v>
      </c>
      <c r="J172" s="2">
        <v>7.6862321514441874</v>
      </c>
      <c r="K172" s="2">
        <v>59.078164685894343</v>
      </c>
      <c r="L172" s="17">
        <f t="shared" si="8"/>
        <v>118.68656910311287</v>
      </c>
    </row>
    <row r="173" spans="1:12" x14ac:dyDescent="0.25">
      <c r="A173" s="4" t="s">
        <v>173</v>
      </c>
      <c r="B173" s="4">
        <f t="shared" si="6"/>
        <v>1970</v>
      </c>
      <c r="C173" s="4" t="str">
        <f t="shared" si="7"/>
        <v>H1</v>
      </c>
      <c r="D173" s="2">
        <v>172</v>
      </c>
      <c r="E173" s="4">
        <v>130</v>
      </c>
      <c r="F173" s="2">
        <v>128.90415195733021</v>
      </c>
      <c r="G173" s="2"/>
      <c r="H173" s="2"/>
      <c r="I173" s="2">
        <v>128.78239106370023</v>
      </c>
      <c r="J173" s="2">
        <v>1.2176089362997686</v>
      </c>
      <c r="K173" s="2">
        <v>1.4825715217570541</v>
      </c>
      <c r="L173" s="17">
        <f t="shared" si="8"/>
        <v>117.70466043020976</v>
      </c>
    </row>
    <row r="174" spans="1:12" x14ac:dyDescent="0.25">
      <c r="A174" s="4" t="s">
        <v>174</v>
      </c>
      <c r="B174" s="4">
        <f t="shared" si="6"/>
        <v>1970</v>
      </c>
      <c r="C174" s="4" t="str">
        <f t="shared" si="7"/>
        <v>H1</v>
      </c>
      <c r="D174" s="2">
        <v>173</v>
      </c>
      <c r="E174" s="4">
        <v>109.4</v>
      </c>
      <c r="F174" s="2">
        <v>126.9537367615972</v>
      </c>
      <c r="G174" s="2"/>
      <c r="H174" s="2"/>
      <c r="I174" s="2">
        <v>128.90415195733021</v>
      </c>
      <c r="J174" s="2">
        <v>-19.504151957330208</v>
      </c>
      <c r="K174" s="2">
        <v>380.4119435746278</v>
      </c>
      <c r="L174" s="17">
        <f t="shared" si="8"/>
        <v>114.15600803340197</v>
      </c>
    </row>
    <row r="175" spans="1:12" x14ac:dyDescent="0.25">
      <c r="A175" s="4" t="s">
        <v>175</v>
      </c>
      <c r="B175" s="4">
        <f t="shared" si="6"/>
        <v>1970</v>
      </c>
      <c r="C175" s="4" t="str">
        <f t="shared" si="7"/>
        <v>H1</v>
      </c>
      <c r="D175" s="2">
        <v>174</v>
      </c>
      <c r="E175" s="4">
        <v>117.8</v>
      </c>
      <c r="F175" s="2">
        <v>126.03836308543748</v>
      </c>
      <c r="G175" s="2"/>
      <c r="H175" s="2"/>
      <c r="I175" s="2">
        <v>126.9537367615972</v>
      </c>
      <c r="J175" s="2">
        <v>-9.1537367615972016</v>
      </c>
      <c r="K175" s="2">
        <v>83.790896700616031</v>
      </c>
      <c r="L175" s="17">
        <f t="shared" si="8"/>
        <v>115.60303134083816</v>
      </c>
    </row>
    <row r="176" spans="1:12" x14ac:dyDescent="0.25">
      <c r="A176" s="4" t="s">
        <v>176</v>
      </c>
      <c r="B176" s="4">
        <f t="shared" si="6"/>
        <v>1970</v>
      </c>
      <c r="C176" s="4" t="str">
        <f t="shared" si="7"/>
        <v>H2</v>
      </c>
      <c r="D176" s="2">
        <v>175</v>
      </c>
      <c r="E176" s="4">
        <v>120.3</v>
      </c>
      <c r="F176" s="2">
        <v>125.46452677689373</v>
      </c>
      <c r="G176" s="2"/>
      <c r="H176" s="2"/>
      <c r="I176" s="2">
        <v>126.03836308543748</v>
      </c>
      <c r="J176" s="2">
        <v>-5.7383630854374843</v>
      </c>
      <c r="K176" s="2">
        <v>32.928810900311603</v>
      </c>
      <c r="L176" s="17">
        <f t="shared" si="8"/>
        <v>116.03369303947989</v>
      </c>
    </row>
    <row r="177" spans="1:12" x14ac:dyDescent="0.25">
      <c r="A177" s="4" t="s">
        <v>177</v>
      </c>
      <c r="B177" s="4">
        <f t="shared" si="6"/>
        <v>1970</v>
      </c>
      <c r="C177" s="4" t="str">
        <f t="shared" si="7"/>
        <v>H2</v>
      </c>
      <c r="D177" s="2">
        <v>176</v>
      </c>
      <c r="E177" s="4">
        <v>121</v>
      </c>
      <c r="F177" s="2">
        <v>125.01807409920437</v>
      </c>
      <c r="G177" s="2"/>
      <c r="H177" s="2"/>
      <c r="I177" s="2">
        <v>125.46452677689373</v>
      </c>
      <c r="J177" s="2">
        <v>-4.4645267768937344</v>
      </c>
      <c r="K177" s="2">
        <v>19.931999341601156</v>
      </c>
      <c r="L177" s="17">
        <f t="shared" si="8"/>
        <v>116.15427831509956</v>
      </c>
    </row>
    <row r="178" spans="1:12" x14ac:dyDescent="0.25">
      <c r="A178" s="4" t="s">
        <v>178</v>
      </c>
      <c r="B178" s="4">
        <f t="shared" si="6"/>
        <v>1970</v>
      </c>
      <c r="C178" s="4" t="str">
        <f t="shared" si="7"/>
        <v>H2</v>
      </c>
      <c r="D178" s="2">
        <v>177</v>
      </c>
      <c r="E178" s="4">
        <v>132.30000000000001</v>
      </c>
      <c r="F178" s="2">
        <v>125.74626668928394</v>
      </c>
      <c r="G178" s="2"/>
      <c r="H178" s="2"/>
      <c r="I178" s="2">
        <v>125.01807409920437</v>
      </c>
      <c r="J178" s="2">
        <v>7.2819259007956418</v>
      </c>
      <c r="K178" s="2">
        <v>53.026444824678421</v>
      </c>
      <c r="L178" s="17">
        <f t="shared" si="8"/>
        <v>118.10086919296015</v>
      </c>
    </row>
    <row r="179" spans="1:12" x14ac:dyDescent="0.25">
      <c r="A179" s="4" t="s">
        <v>179</v>
      </c>
      <c r="B179" s="4">
        <f t="shared" si="6"/>
        <v>1970</v>
      </c>
      <c r="C179" s="4" t="str">
        <f t="shared" si="7"/>
        <v>H2</v>
      </c>
      <c r="D179" s="2">
        <v>178</v>
      </c>
      <c r="E179" s="4">
        <v>142.9</v>
      </c>
      <c r="F179" s="2">
        <v>127.46164002035556</v>
      </c>
      <c r="G179" s="2"/>
      <c r="H179" s="2"/>
      <c r="I179" s="2">
        <v>125.74626668928394</v>
      </c>
      <c r="J179" s="2">
        <v>17.153733310716063</v>
      </c>
      <c r="K179" s="2">
        <v>294.25056649516989</v>
      </c>
      <c r="L179" s="17">
        <f t="shared" si="8"/>
        <v>119.92687479520104</v>
      </c>
    </row>
    <row r="180" spans="1:12" x14ac:dyDescent="0.25">
      <c r="A180" s="4" t="s">
        <v>180</v>
      </c>
      <c r="B180" s="4">
        <f t="shared" si="6"/>
        <v>1970</v>
      </c>
      <c r="C180" s="4" t="str">
        <f t="shared" si="7"/>
        <v>H2</v>
      </c>
      <c r="D180" s="2">
        <v>179</v>
      </c>
      <c r="E180" s="4">
        <v>147.4</v>
      </c>
      <c r="F180" s="2">
        <v>129.45547601832001</v>
      </c>
      <c r="G180" s="2"/>
      <c r="H180" s="2"/>
      <c r="I180" s="2">
        <v>127.46164002035556</v>
      </c>
      <c r="J180" s="2">
        <v>19.938359979644446</v>
      </c>
      <c r="K180" s="2">
        <v>397.53819867788724</v>
      </c>
      <c r="L180" s="17">
        <f t="shared" si="8"/>
        <v>120.70206585275614</v>
      </c>
    </row>
    <row r="181" spans="1:12" x14ac:dyDescent="0.25">
      <c r="A181" s="4" t="s">
        <v>181</v>
      </c>
      <c r="B181" s="4">
        <f t="shared" si="6"/>
        <v>1970</v>
      </c>
      <c r="C181" s="4" t="str">
        <f t="shared" si="7"/>
        <v>H2</v>
      </c>
      <c r="D181" s="2">
        <v>180</v>
      </c>
      <c r="E181" s="4">
        <v>175.9</v>
      </c>
      <c r="F181" s="2">
        <v>134.09992841648801</v>
      </c>
      <c r="G181" s="2"/>
      <c r="H181" s="2"/>
      <c r="I181" s="2">
        <v>129.45547601832001</v>
      </c>
      <c r="J181" s="2">
        <v>46.444523981679993</v>
      </c>
      <c r="K181" s="2">
        <v>2157.093807884848</v>
      </c>
      <c r="L181" s="17">
        <f t="shared" si="8"/>
        <v>125.61160921727176</v>
      </c>
    </row>
    <row r="182" spans="1:12" x14ac:dyDescent="0.25">
      <c r="A182" s="4" t="s">
        <v>182</v>
      </c>
      <c r="B182" s="4">
        <f t="shared" si="6"/>
        <v>1971</v>
      </c>
      <c r="C182" s="4" t="str">
        <f t="shared" si="7"/>
        <v>H1</v>
      </c>
      <c r="D182" s="2">
        <v>181</v>
      </c>
      <c r="E182" s="4">
        <v>132.6</v>
      </c>
      <c r="F182" s="2">
        <v>133.9499355748392</v>
      </c>
      <c r="G182" s="2"/>
      <c r="H182" s="2"/>
      <c r="I182" s="2">
        <v>134.09992841648801</v>
      </c>
      <c r="J182" s="2">
        <v>-1.499928416488018</v>
      </c>
      <c r="K182" s="2">
        <v>2.2497852545882533</v>
      </c>
      <c r="L182" s="17">
        <f t="shared" si="8"/>
        <v>118.15254859679715</v>
      </c>
    </row>
    <row r="183" spans="1:12" x14ac:dyDescent="0.25">
      <c r="A183" s="4" t="s">
        <v>183</v>
      </c>
      <c r="B183" s="4">
        <f t="shared" si="6"/>
        <v>1971</v>
      </c>
      <c r="C183" s="4" t="str">
        <f t="shared" si="7"/>
        <v>H1</v>
      </c>
      <c r="D183" s="2">
        <v>182</v>
      </c>
      <c r="E183" s="4">
        <v>123.7</v>
      </c>
      <c r="F183" s="2">
        <v>132.92494201735528</v>
      </c>
      <c r="G183" s="2"/>
      <c r="H183" s="2"/>
      <c r="I183" s="2">
        <v>133.9499355748392</v>
      </c>
      <c r="J183" s="2">
        <v>-10.249935574839199</v>
      </c>
      <c r="K183" s="2">
        <v>105.06117928835418</v>
      </c>
      <c r="L183" s="17">
        <f t="shared" si="8"/>
        <v>116.61939294963263</v>
      </c>
    </row>
    <row r="184" spans="1:12" x14ac:dyDescent="0.25">
      <c r="A184" s="4" t="s">
        <v>184</v>
      </c>
      <c r="B184" s="4">
        <f t="shared" si="6"/>
        <v>1971</v>
      </c>
      <c r="C184" s="4" t="str">
        <f t="shared" si="7"/>
        <v>H1</v>
      </c>
      <c r="D184" s="2">
        <v>183</v>
      </c>
      <c r="E184" s="4">
        <v>153.30000000000001</v>
      </c>
      <c r="F184" s="2">
        <v>134.96244781561975</v>
      </c>
      <c r="G184" s="2"/>
      <c r="H184" s="2"/>
      <c r="I184" s="2">
        <v>132.92494201735528</v>
      </c>
      <c r="J184" s="2">
        <v>20.375057982644734</v>
      </c>
      <c r="K184" s="2">
        <v>415.14298779613489</v>
      </c>
      <c r="L184" s="17">
        <f t="shared" si="8"/>
        <v>121.7184274615506</v>
      </c>
    </row>
    <row r="185" spans="1:12" x14ac:dyDescent="0.25">
      <c r="A185" s="4" t="s">
        <v>185</v>
      </c>
      <c r="B185" s="4">
        <f t="shared" si="6"/>
        <v>1971</v>
      </c>
      <c r="C185" s="4" t="str">
        <f t="shared" si="7"/>
        <v>H1</v>
      </c>
      <c r="D185" s="2">
        <v>184</v>
      </c>
      <c r="E185" s="4">
        <v>134</v>
      </c>
      <c r="F185" s="2">
        <v>134.86620303405778</v>
      </c>
      <c r="G185" s="2"/>
      <c r="H185" s="2"/>
      <c r="I185" s="2">
        <v>134.96244781561975</v>
      </c>
      <c r="J185" s="2">
        <v>-0.96244781561975401</v>
      </c>
      <c r="K185" s="2">
        <v>0.92630579779123601</v>
      </c>
      <c r="L185" s="17">
        <f t="shared" si="8"/>
        <v>118.39371914803651</v>
      </c>
    </row>
    <row r="186" spans="1:12" x14ac:dyDescent="0.25">
      <c r="A186" s="4" t="s">
        <v>186</v>
      </c>
      <c r="B186" s="4">
        <f t="shared" si="6"/>
        <v>1971</v>
      </c>
      <c r="C186" s="4" t="str">
        <f t="shared" si="7"/>
        <v>H1</v>
      </c>
      <c r="D186" s="2">
        <v>185</v>
      </c>
      <c r="E186" s="4">
        <v>119.6</v>
      </c>
      <c r="F186" s="2">
        <v>133.33958273065201</v>
      </c>
      <c r="G186" s="2"/>
      <c r="H186" s="2"/>
      <c r="I186" s="2">
        <v>134.86620303405778</v>
      </c>
      <c r="J186" s="2">
        <v>-15.266203034057781</v>
      </c>
      <c r="K186" s="2">
        <v>233.056955077075</v>
      </c>
      <c r="L186" s="17">
        <f t="shared" si="8"/>
        <v>115.9131077638602</v>
      </c>
    </row>
    <row r="187" spans="1:12" x14ac:dyDescent="0.25">
      <c r="A187" s="4" t="s">
        <v>187</v>
      </c>
      <c r="B187" s="4">
        <f t="shared" si="6"/>
        <v>1971</v>
      </c>
      <c r="C187" s="4" t="str">
        <f t="shared" si="7"/>
        <v>H1</v>
      </c>
      <c r="D187" s="2">
        <v>186</v>
      </c>
      <c r="E187" s="4">
        <v>116.2</v>
      </c>
      <c r="F187" s="2">
        <v>131.62562445758681</v>
      </c>
      <c r="G187" s="2"/>
      <c r="H187" s="2"/>
      <c r="I187" s="2">
        <v>133.33958273065201</v>
      </c>
      <c r="J187" s="2">
        <v>-17.139582730652009</v>
      </c>
      <c r="K187" s="2">
        <v>293.7652961808646</v>
      </c>
      <c r="L187" s="17">
        <f t="shared" si="8"/>
        <v>115.32740785370746</v>
      </c>
    </row>
    <row r="188" spans="1:12" x14ac:dyDescent="0.25">
      <c r="A188" s="4" t="s">
        <v>188</v>
      </c>
      <c r="B188" s="4">
        <f t="shared" si="6"/>
        <v>1971</v>
      </c>
      <c r="C188" s="4" t="str">
        <f t="shared" si="7"/>
        <v>H2</v>
      </c>
      <c r="D188" s="2">
        <v>187</v>
      </c>
      <c r="E188" s="4">
        <v>118.6</v>
      </c>
      <c r="F188" s="2">
        <v>130.32306201182814</v>
      </c>
      <c r="G188" s="2"/>
      <c r="H188" s="2"/>
      <c r="I188" s="2">
        <v>131.62562445758681</v>
      </c>
      <c r="J188" s="2">
        <v>-13.025624457586815</v>
      </c>
      <c r="K188" s="2">
        <v>169.66689251008381</v>
      </c>
      <c r="L188" s="17">
        <f t="shared" si="8"/>
        <v>115.74084308440351</v>
      </c>
    </row>
    <row r="189" spans="1:12" x14ac:dyDescent="0.25">
      <c r="A189" s="4" t="s">
        <v>189</v>
      </c>
      <c r="B189" s="4">
        <f t="shared" si="6"/>
        <v>1971</v>
      </c>
      <c r="C189" s="4" t="str">
        <f t="shared" si="7"/>
        <v>H2</v>
      </c>
      <c r="D189" s="2">
        <v>188</v>
      </c>
      <c r="E189" s="4">
        <v>130.69999999999999</v>
      </c>
      <c r="F189" s="2">
        <v>130.36075581064534</v>
      </c>
      <c r="G189" s="2"/>
      <c r="H189" s="2"/>
      <c r="I189" s="2">
        <v>130.32306201182814</v>
      </c>
      <c r="J189" s="2">
        <v>0.37693798817184643</v>
      </c>
      <c r="K189" s="2">
        <v>0.14208224692703902</v>
      </c>
      <c r="L189" s="17">
        <f t="shared" si="8"/>
        <v>117.82524570582945</v>
      </c>
    </row>
    <row r="190" spans="1:12" x14ac:dyDescent="0.25">
      <c r="A190" s="4" t="s">
        <v>190</v>
      </c>
      <c r="B190" s="4">
        <f t="shared" si="6"/>
        <v>1971</v>
      </c>
      <c r="C190" s="4" t="str">
        <f t="shared" si="7"/>
        <v>H2</v>
      </c>
      <c r="D190" s="2">
        <v>189</v>
      </c>
      <c r="E190" s="4">
        <v>129.30000000000001</v>
      </c>
      <c r="F190" s="2">
        <v>130.2546802295808</v>
      </c>
      <c r="G190" s="2"/>
      <c r="H190" s="2"/>
      <c r="I190" s="2">
        <v>130.36075581064534</v>
      </c>
      <c r="J190" s="2">
        <v>-1.0607558106453325</v>
      </c>
      <c r="K190" s="2">
        <v>1.1252028898178366</v>
      </c>
      <c r="L190" s="17">
        <f t="shared" si="8"/>
        <v>117.58407515459008</v>
      </c>
    </row>
    <row r="191" spans="1:12" x14ac:dyDescent="0.25">
      <c r="A191" s="4" t="s">
        <v>191</v>
      </c>
      <c r="B191" s="4">
        <f t="shared" si="6"/>
        <v>1971</v>
      </c>
      <c r="C191" s="4" t="str">
        <f t="shared" si="7"/>
        <v>H2</v>
      </c>
      <c r="D191" s="2">
        <v>190</v>
      </c>
      <c r="E191" s="4">
        <v>144.4</v>
      </c>
      <c r="F191" s="2">
        <v>131.66921220662272</v>
      </c>
      <c r="G191" s="2"/>
      <c r="H191" s="2"/>
      <c r="I191" s="2">
        <v>130.2546802295808</v>
      </c>
      <c r="J191" s="2">
        <v>14.145319770419206</v>
      </c>
      <c r="K191" s="2">
        <v>200.09007140741247</v>
      </c>
      <c r="L191" s="17">
        <f t="shared" si="8"/>
        <v>120.18527181438607</v>
      </c>
    </row>
    <row r="192" spans="1:12" x14ac:dyDescent="0.25">
      <c r="A192" s="4" t="s">
        <v>192</v>
      </c>
      <c r="B192" s="4">
        <f t="shared" si="6"/>
        <v>1971</v>
      </c>
      <c r="C192" s="4" t="str">
        <f t="shared" si="7"/>
        <v>H2</v>
      </c>
      <c r="D192" s="2">
        <v>191</v>
      </c>
      <c r="E192" s="4">
        <v>163.19999999999999</v>
      </c>
      <c r="F192" s="2">
        <v>134.82229098596045</v>
      </c>
      <c r="G192" s="2"/>
      <c r="H192" s="2"/>
      <c r="I192" s="2">
        <v>131.66921220662272</v>
      </c>
      <c r="J192" s="2">
        <v>31.530787793377272</v>
      </c>
      <c r="K192" s="2">
        <v>994.19057887098916</v>
      </c>
      <c r="L192" s="17">
        <f t="shared" si="8"/>
        <v>123.42384778817181</v>
      </c>
    </row>
    <row r="193" spans="1:12" x14ac:dyDescent="0.25">
      <c r="A193" s="4" t="s">
        <v>193</v>
      </c>
      <c r="B193" s="4">
        <f t="shared" si="6"/>
        <v>1971</v>
      </c>
      <c r="C193" s="4" t="str">
        <f t="shared" si="7"/>
        <v>H2</v>
      </c>
      <c r="D193" s="2">
        <v>192</v>
      </c>
      <c r="E193" s="4">
        <v>179.4</v>
      </c>
      <c r="F193" s="2">
        <v>139.28006188736441</v>
      </c>
      <c r="G193" s="2"/>
      <c r="H193" s="2"/>
      <c r="I193" s="2">
        <v>134.82229098596045</v>
      </c>
      <c r="J193" s="2">
        <v>44.577709014039556</v>
      </c>
      <c r="K193" s="2">
        <v>1987.1721409403835</v>
      </c>
      <c r="L193" s="17">
        <f t="shared" si="8"/>
        <v>126.21453559537017</v>
      </c>
    </row>
    <row r="194" spans="1:12" x14ac:dyDescent="0.25">
      <c r="A194" s="4" t="s">
        <v>194</v>
      </c>
      <c r="B194" s="4">
        <f t="shared" si="6"/>
        <v>1972</v>
      </c>
      <c r="C194" s="4" t="str">
        <f t="shared" si="7"/>
        <v>H1</v>
      </c>
      <c r="D194" s="2">
        <v>193</v>
      </c>
      <c r="E194" s="4">
        <v>128.1</v>
      </c>
      <c r="F194" s="2">
        <v>138.16205569862797</v>
      </c>
      <c r="G194" s="2"/>
      <c r="H194" s="2"/>
      <c r="I194" s="2">
        <v>139.28006188736441</v>
      </c>
      <c r="J194" s="2">
        <v>-11.180061887364417</v>
      </c>
      <c r="K194" s="2">
        <v>124.99378380529841</v>
      </c>
      <c r="L194" s="17">
        <f t="shared" si="8"/>
        <v>117.37735753924206</v>
      </c>
    </row>
    <row r="195" spans="1:12" x14ac:dyDescent="0.25">
      <c r="A195" s="4" t="s">
        <v>195</v>
      </c>
      <c r="B195" s="4">
        <f t="shared" ref="B195:B258" si="9">LEFT(A195,4)*1</f>
        <v>1972</v>
      </c>
      <c r="C195" s="4" t="str">
        <f t="shared" ref="C195:C258" si="10">IF(RIGHT(A195,2)*1&lt;=6,"H1","H2")</f>
        <v>H1</v>
      </c>
      <c r="D195" s="2">
        <v>194</v>
      </c>
      <c r="E195" s="4">
        <v>138.4</v>
      </c>
      <c r="F195" s="2">
        <v>138.18585012876517</v>
      </c>
      <c r="G195" s="2"/>
      <c r="H195" s="2"/>
      <c r="I195" s="2">
        <v>138.16205569862797</v>
      </c>
      <c r="J195" s="2">
        <v>0.23794430137203904</v>
      </c>
      <c r="K195" s="2">
        <v>5.6617490555427738E-2</v>
      </c>
      <c r="L195" s="17">
        <f t="shared" ref="L195:L229" si="11">$Q$2+$Q$3*E195</f>
        <v>119.15168373764594</v>
      </c>
    </row>
    <row r="196" spans="1:12" x14ac:dyDescent="0.25">
      <c r="A196" s="4" t="s">
        <v>196</v>
      </c>
      <c r="B196" s="4">
        <f t="shared" si="9"/>
        <v>1972</v>
      </c>
      <c r="C196" s="4" t="str">
        <f t="shared" si="10"/>
        <v>H1</v>
      </c>
      <c r="D196" s="2">
        <v>195</v>
      </c>
      <c r="E196" s="4">
        <v>152.69999999999999</v>
      </c>
      <c r="F196" s="2">
        <v>139.63726511588865</v>
      </c>
      <c r="G196" s="2"/>
      <c r="H196" s="2"/>
      <c r="I196" s="2">
        <v>138.18585012876517</v>
      </c>
      <c r="J196" s="2">
        <v>14.514149871234821</v>
      </c>
      <c r="K196" s="2">
        <v>210.66054648466576</v>
      </c>
      <c r="L196" s="17">
        <f t="shared" si="11"/>
        <v>121.61506865387659</v>
      </c>
    </row>
    <row r="197" spans="1:12" x14ac:dyDescent="0.25">
      <c r="A197" s="4" t="s">
        <v>197</v>
      </c>
      <c r="B197" s="4">
        <f t="shared" si="9"/>
        <v>1972</v>
      </c>
      <c r="C197" s="4" t="str">
        <f t="shared" si="10"/>
        <v>H1</v>
      </c>
      <c r="D197" s="2">
        <v>196</v>
      </c>
      <c r="E197" s="4">
        <v>120</v>
      </c>
      <c r="F197" s="2">
        <v>137.67353860429978</v>
      </c>
      <c r="G197" s="2"/>
      <c r="H197" s="2"/>
      <c r="I197" s="2">
        <v>139.63726511588865</v>
      </c>
      <c r="J197" s="2">
        <v>-19.637265115888653</v>
      </c>
      <c r="K197" s="2">
        <v>385.62218123169737</v>
      </c>
      <c r="L197" s="17">
        <f t="shared" si="11"/>
        <v>115.98201363564287</v>
      </c>
    </row>
    <row r="198" spans="1:12" x14ac:dyDescent="0.25">
      <c r="A198" s="4" t="s">
        <v>198</v>
      </c>
      <c r="B198" s="4">
        <f t="shared" si="9"/>
        <v>1972</v>
      </c>
      <c r="C198" s="4" t="str">
        <f t="shared" si="10"/>
        <v>H1</v>
      </c>
      <c r="D198" s="2">
        <v>197</v>
      </c>
      <c r="E198" s="4">
        <v>140.5</v>
      </c>
      <c r="F198" s="2">
        <v>137.95618474386981</v>
      </c>
      <c r="G198" s="2"/>
      <c r="H198" s="2"/>
      <c r="I198" s="2">
        <v>137.67353860429978</v>
      </c>
      <c r="J198" s="2">
        <v>2.8264613957002211</v>
      </c>
      <c r="K198" s="2">
        <v>7.9888840213836421</v>
      </c>
      <c r="L198" s="17">
        <f t="shared" si="11"/>
        <v>119.51343956450499</v>
      </c>
    </row>
    <row r="199" spans="1:12" x14ac:dyDescent="0.25">
      <c r="A199" s="4" t="s">
        <v>199</v>
      </c>
      <c r="B199" s="4">
        <f t="shared" si="9"/>
        <v>1972</v>
      </c>
      <c r="C199" s="4" t="str">
        <f t="shared" si="10"/>
        <v>H1</v>
      </c>
      <c r="D199" s="2">
        <v>198</v>
      </c>
      <c r="E199" s="4">
        <v>116.2</v>
      </c>
      <c r="F199" s="2">
        <v>135.78056626948282</v>
      </c>
      <c r="G199" s="2"/>
      <c r="H199" s="2"/>
      <c r="I199" s="2">
        <v>137.95618474386981</v>
      </c>
      <c r="J199" s="2">
        <v>-21.756184743869809</v>
      </c>
      <c r="K199" s="2">
        <v>473.33157460939344</v>
      </c>
      <c r="L199" s="17">
        <f t="shared" si="11"/>
        <v>115.32740785370746</v>
      </c>
    </row>
    <row r="200" spans="1:12" x14ac:dyDescent="0.25">
      <c r="A200" s="4" t="s">
        <v>200</v>
      </c>
      <c r="B200" s="4">
        <f t="shared" si="9"/>
        <v>1972</v>
      </c>
      <c r="C200" s="4" t="str">
        <f t="shared" si="10"/>
        <v>H2</v>
      </c>
      <c r="D200" s="2">
        <v>199</v>
      </c>
      <c r="E200" s="4">
        <v>121.4</v>
      </c>
      <c r="F200" s="2">
        <v>134.34250964253454</v>
      </c>
      <c r="G200" s="2"/>
      <c r="H200" s="2"/>
      <c r="I200" s="2">
        <v>135.78056626948282</v>
      </c>
      <c r="J200" s="2">
        <v>-14.380566269482813</v>
      </c>
      <c r="K200" s="2">
        <v>206.80068623098683</v>
      </c>
      <c r="L200" s="17">
        <f t="shared" si="11"/>
        <v>116.22318418688224</v>
      </c>
    </row>
    <row r="201" spans="1:12" x14ac:dyDescent="0.25">
      <c r="A201" s="4" t="s">
        <v>201</v>
      </c>
      <c r="B201" s="4">
        <f t="shared" si="9"/>
        <v>1972</v>
      </c>
      <c r="C201" s="4" t="str">
        <f t="shared" si="10"/>
        <v>H2</v>
      </c>
      <c r="D201" s="2">
        <v>200</v>
      </c>
      <c r="E201" s="4">
        <v>127.8</v>
      </c>
      <c r="F201" s="2">
        <v>133.6882586782811</v>
      </c>
      <c r="G201" s="2"/>
      <c r="H201" s="2"/>
      <c r="I201" s="2">
        <v>134.34250964253454</v>
      </c>
      <c r="J201" s="2">
        <v>-6.5425096425345401</v>
      </c>
      <c r="K201" s="2">
        <v>42.804432422657435</v>
      </c>
      <c r="L201" s="17">
        <f t="shared" si="11"/>
        <v>117.32567813540504</v>
      </c>
    </row>
    <row r="202" spans="1:12" x14ac:dyDescent="0.25">
      <c r="A202" s="4" t="s">
        <v>202</v>
      </c>
      <c r="B202" s="4">
        <f t="shared" si="9"/>
        <v>1972</v>
      </c>
      <c r="C202" s="4" t="str">
        <f t="shared" si="10"/>
        <v>H2</v>
      </c>
      <c r="D202" s="2">
        <v>201</v>
      </c>
      <c r="E202" s="4">
        <v>143.6</v>
      </c>
      <c r="F202" s="2">
        <v>134.67943281045299</v>
      </c>
      <c r="G202" s="2"/>
      <c r="H202" s="2"/>
      <c r="I202" s="2">
        <v>133.6882586782811</v>
      </c>
      <c r="J202" s="2">
        <v>9.9117413217188926</v>
      </c>
      <c r="K202" s="2">
        <v>98.242616028669772</v>
      </c>
      <c r="L202" s="17">
        <f t="shared" si="11"/>
        <v>120.04746007082072</v>
      </c>
    </row>
    <row r="203" spans="1:12" x14ac:dyDescent="0.25">
      <c r="A203" s="4" t="s">
        <v>203</v>
      </c>
      <c r="B203" s="4">
        <f t="shared" si="9"/>
        <v>1972</v>
      </c>
      <c r="C203" s="4" t="str">
        <f t="shared" si="10"/>
        <v>H2</v>
      </c>
      <c r="D203" s="2">
        <v>202</v>
      </c>
      <c r="E203" s="4">
        <v>157.6</v>
      </c>
      <c r="F203" s="2">
        <v>136.97148952940771</v>
      </c>
      <c r="G203" s="2"/>
      <c r="H203" s="2"/>
      <c r="I203" s="2">
        <v>134.67943281045299</v>
      </c>
      <c r="J203" s="2">
        <v>22.920567189547</v>
      </c>
      <c r="K203" s="2">
        <v>525.35240029053853</v>
      </c>
      <c r="L203" s="17">
        <f t="shared" si="11"/>
        <v>122.45916558321436</v>
      </c>
    </row>
    <row r="204" spans="1:12" x14ac:dyDescent="0.25">
      <c r="A204" s="4" t="s">
        <v>204</v>
      </c>
      <c r="B204" s="4">
        <f t="shared" si="9"/>
        <v>1972</v>
      </c>
      <c r="C204" s="4" t="str">
        <f t="shared" si="10"/>
        <v>H2</v>
      </c>
      <c r="D204" s="2">
        <v>203</v>
      </c>
      <c r="E204" s="4">
        <v>166.2</v>
      </c>
      <c r="F204" s="2">
        <v>139.89434057646693</v>
      </c>
      <c r="G204" s="2"/>
      <c r="H204" s="2"/>
      <c r="I204" s="2">
        <v>136.97148952940771</v>
      </c>
      <c r="J204" s="2">
        <v>29.228510470592283</v>
      </c>
      <c r="K204" s="2">
        <v>854.30582432952269</v>
      </c>
      <c r="L204" s="17">
        <f t="shared" si="11"/>
        <v>123.94064182654188</v>
      </c>
    </row>
    <row r="205" spans="1:12" x14ac:dyDescent="0.25">
      <c r="A205" s="4" t="s">
        <v>205</v>
      </c>
      <c r="B205" s="4">
        <f t="shared" si="9"/>
        <v>1972</v>
      </c>
      <c r="C205" s="4" t="str">
        <f t="shared" si="10"/>
        <v>H2</v>
      </c>
      <c r="D205" s="2">
        <v>204</v>
      </c>
      <c r="E205" s="4">
        <v>182.3</v>
      </c>
      <c r="F205" s="2">
        <v>144.13490651882023</v>
      </c>
      <c r="G205" s="2"/>
      <c r="H205" s="2"/>
      <c r="I205" s="2">
        <v>139.89434057646693</v>
      </c>
      <c r="J205" s="2">
        <v>42.405659423533081</v>
      </c>
      <c r="K205" s="2">
        <v>1798.2399511446799</v>
      </c>
      <c r="L205" s="17">
        <f t="shared" si="11"/>
        <v>126.71410316579457</v>
      </c>
    </row>
    <row r="206" spans="1:12" x14ac:dyDescent="0.25">
      <c r="A206" s="4" t="s">
        <v>206</v>
      </c>
      <c r="B206" s="4">
        <f t="shared" si="9"/>
        <v>1973</v>
      </c>
      <c r="C206" s="4" t="str">
        <f t="shared" si="10"/>
        <v>H1</v>
      </c>
      <c r="D206" s="2">
        <v>205</v>
      </c>
      <c r="E206" s="4">
        <v>153.1</v>
      </c>
      <c r="F206" s="2">
        <v>145.0314158669382</v>
      </c>
      <c r="G206" s="2"/>
      <c r="H206" s="2"/>
      <c r="I206" s="2">
        <v>144.13490651882023</v>
      </c>
      <c r="J206" s="2">
        <v>8.965093481179764</v>
      </c>
      <c r="K206" s="2">
        <v>80.372901126291893</v>
      </c>
      <c r="L206" s="17">
        <f t="shared" si="11"/>
        <v>121.68397452565927</v>
      </c>
    </row>
    <row r="207" spans="1:12" x14ac:dyDescent="0.25">
      <c r="A207" s="4" t="s">
        <v>207</v>
      </c>
      <c r="B207" s="4">
        <f t="shared" si="9"/>
        <v>1973</v>
      </c>
      <c r="C207" s="4" t="str">
        <f t="shared" si="10"/>
        <v>H1</v>
      </c>
      <c r="D207" s="2">
        <v>206</v>
      </c>
      <c r="E207" s="4">
        <v>147.6</v>
      </c>
      <c r="F207" s="2">
        <v>145.28827428024437</v>
      </c>
      <c r="G207" s="2"/>
      <c r="H207" s="2"/>
      <c r="I207" s="2">
        <v>145.0314158669382</v>
      </c>
      <c r="J207" s="2">
        <v>2.5685841330617905</v>
      </c>
      <c r="K207" s="2">
        <v>6.5976244486167896</v>
      </c>
      <c r="L207" s="17">
        <f t="shared" si="11"/>
        <v>120.73651878864747</v>
      </c>
    </row>
    <row r="208" spans="1:12" x14ac:dyDescent="0.25">
      <c r="A208" s="4" t="s">
        <v>208</v>
      </c>
      <c r="B208" s="4">
        <f t="shared" si="9"/>
        <v>1973</v>
      </c>
      <c r="C208" s="4" t="str">
        <f t="shared" si="10"/>
        <v>H1</v>
      </c>
      <c r="D208" s="2">
        <v>207</v>
      </c>
      <c r="E208" s="4">
        <v>157.69999999999999</v>
      </c>
      <c r="F208" s="2">
        <v>146.52944685221993</v>
      </c>
      <c r="G208" s="2"/>
      <c r="H208" s="2"/>
      <c r="I208" s="2">
        <v>145.28827428024437</v>
      </c>
      <c r="J208" s="2">
        <v>12.411725719755623</v>
      </c>
      <c r="K208" s="2">
        <v>154.05093534244324</v>
      </c>
      <c r="L208" s="17">
        <f t="shared" si="11"/>
        <v>122.47639205116002</v>
      </c>
    </row>
    <row r="209" spans="1:12" x14ac:dyDescent="0.25">
      <c r="A209" s="4" t="s">
        <v>209</v>
      </c>
      <c r="B209" s="4">
        <f t="shared" si="9"/>
        <v>1973</v>
      </c>
      <c r="C209" s="4" t="str">
        <f t="shared" si="10"/>
        <v>H1</v>
      </c>
      <c r="D209" s="2">
        <v>208</v>
      </c>
      <c r="E209" s="4">
        <v>137.19999999999999</v>
      </c>
      <c r="F209" s="2">
        <v>145.59650216699794</v>
      </c>
      <c r="G209" s="2"/>
      <c r="H209" s="2"/>
      <c r="I209" s="2">
        <v>146.52944685221993</v>
      </c>
      <c r="J209" s="2">
        <v>-9.3294468522199452</v>
      </c>
      <c r="K209" s="2">
        <v>87.038578568396645</v>
      </c>
      <c r="L209" s="17">
        <f t="shared" si="11"/>
        <v>118.94496612229791</v>
      </c>
    </row>
    <row r="210" spans="1:12" x14ac:dyDescent="0.25">
      <c r="A210" s="4" t="s">
        <v>210</v>
      </c>
      <c r="B210" s="4">
        <f t="shared" si="9"/>
        <v>1973</v>
      </c>
      <c r="C210" s="4" t="str">
        <f t="shared" si="10"/>
        <v>H1</v>
      </c>
      <c r="D210" s="2">
        <v>209</v>
      </c>
      <c r="E210" s="4">
        <v>151.5</v>
      </c>
      <c r="F210" s="2">
        <v>146.18685195029815</v>
      </c>
      <c r="G210" s="2"/>
      <c r="H210" s="2"/>
      <c r="I210" s="2">
        <v>145.59650216699794</v>
      </c>
      <c r="J210" s="2">
        <v>5.9034978330020635</v>
      </c>
      <c r="K210" s="2">
        <v>34.851286664260059</v>
      </c>
      <c r="L210" s="17">
        <f t="shared" si="11"/>
        <v>121.40835103852856</v>
      </c>
    </row>
    <row r="211" spans="1:12" x14ac:dyDescent="0.25">
      <c r="A211" s="4" t="s">
        <v>211</v>
      </c>
      <c r="B211" s="4">
        <f t="shared" si="9"/>
        <v>1973</v>
      </c>
      <c r="C211" s="4" t="str">
        <f t="shared" si="10"/>
        <v>H1</v>
      </c>
      <c r="D211" s="2">
        <v>210</v>
      </c>
      <c r="E211" s="4">
        <v>98.7</v>
      </c>
      <c r="F211" s="2">
        <v>141.43816675526836</v>
      </c>
      <c r="G211" s="2"/>
      <c r="H211" s="2"/>
      <c r="I211" s="2">
        <v>146.18685195029815</v>
      </c>
      <c r="J211" s="2">
        <v>-47.486851950298146</v>
      </c>
      <c r="K211" s="2">
        <v>2255.001108149535</v>
      </c>
      <c r="L211" s="17">
        <f t="shared" si="11"/>
        <v>112.31277596321542</v>
      </c>
    </row>
    <row r="212" spans="1:12" x14ac:dyDescent="0.25">
      <c r="A212" s="4" t="s">
        <v>212</v>
      </c>
      <c r="B212" s="4">
        <f t="shared" si="9"/>
        <v>1973</v>
      </c>
      <c r="C212" s="4" t="str">
        <f t="shared" si="10"/>
        <v>H2</v>
      </c>
      <c r="D212" s="2">
        <v>211</v>
      </c>
      <c r="E212" s="4">
        <v>145.80000000000001</v>
      </c>
      <c r="F212" s="2">
        <v>141.87435007974153</v>
      </c>
      <c r="G212" s="2"/>
      <c r="H212" s="2"/>
      <c r="I212" s="2">
        <v>141.43816675526836</v>
      </c>
      <c r="J212" s="2">
        <v>4.3618332447316561</v>
      </c>
      <c r="K212" s="2">
        <v>19.025589254846288</v>
      </c>
      <c r="L212" s="17">
        <f t="shared" si="11"/>
        <v>120.42644236562543</v>
      </c>
    </row>
    <row r="213" spans="1:12" x14ac:dyDescent="0.25">
      <c r="A213" s="4" t="s">
        <v>213</v>
      </c>
      <c r="B213" s="4">
        <f t="shared" si="9"/>
        <v>1973</v>
      </c>
      <c r="C213" s="4" t="str">
        <f t="shared" si="10"/>
        <v>H2</v>
      </c>
      <c r="D213" s="2">
        <v>212</v>
      </c>
      <c r="E213" s="4">
        <v>151.69999999999999</v>
      </c>
      <c r="F213" s="2">
        <v>142.85691507176739</v>
      </c>
      <c r="G213" s="2"/>
      <c r="H213" s="2"/>
      <c r="I213" s="2">
        <v>141.87435007974153</v>
      </c>
      <c r="J213" s="2">
        <v>9.8256499202584564</v>
      </c>
      <c r="K213" s="2">
        <v>96.543396355475011</v>
      </c>
      <c r="L213" s="17">
        <f t="shared" si="11"/>
        <v>121.44280397441989</v>
      </c>
    </row>
    <row r="214" spans="1:12" x14ac:dyDescent="0.25">
      <c r="A214" s="4" t="s">
        <v>214</v>
      </c>
      <c r="B214" s="4">
        <f t="shared" si="9"/>
        <v>1973</v>
      </c>
      <c r="C214" s="4" t="str">
        <f t="shared" si="10"/>
        <v>H2</v>
      </c>
      <c r="D214" s="2">
        <v>213</v>
      </c>
      <c r="E214" s="4">
        <v>129.4</v>
      </c>
      <c r="F214" s="2">
        <v>141.51122356459067</v>
      </c>
      <c r="G214" s="2"/>
      <c r="H214" s="2"/>
      <c r="I214" s="2">
        <v>142.85691507176739</v>
      </c>
      <c r="J214" s="2">
        <v>-13.456915071767384</v>
      </c>
      <c r="K214" s="2">
        <v>181.08856324876015</v>
      </c>
      <c r="L214" s="17">
        <f t="shared" si="11"/>
        <v>117.60130162253574</v>
      </c>
    </row>
    <row r="215" spans="1:12" x14ac:dyDescent="0.25">
      <c r="A215" s="4" t="s">
        <v>215</v>
      </c>
      <c r="B215" s="4">
        <f t="shared" si="9"/>
        <v>1973</v>
      </c>
      <c r="C215" s="4" t="str">
        <f t="shared" si="10"/>
        <v>H2</v>
      </c>
      <c r="D215" s="2">
        <v>214</v>
      </c>
      <c r="E215" s="4">
        <v>174.1</v>
      </c>
      <c r="F215" s="2">
        <v>144.77010120813159</v>
      </c>
      <c r="G215" s="2"/>
      <c r="H215" s="2"/>
      <c r="I215" s="2">
        <v>141.51122356459067</v>
      </c>
      <c r="J215" s="2">
        <v>32.588776435409329</v>
      </c>
      <c r="K215" s="2">
        <v>1062.0283495570905</v>
      </c>
      <c r="L215" s="17">
        <f t="shared" si="11"/>
        <v>125.30153279424971</v>
      </c>
    </row>
    <row r="216" spans="1:12" x14ac:dyDescent="0.25">
      <c r="A216" s="4" t="s">
        <v>216</v>
      </c>
      <c r="B216" s="4">
        <f t="shared" si="9"/>
        <v>1973</v>
      </c>
      <c r="C216" s="4" t="str">
        <f t="shared" si="10"/>
        <v>H2</v>
      </c>
      <c r="D216" s="2">
        <v>215</v>
      </c>
      <c r="E216" s="4">
        <v>197</v>
      </c>
      <c r="F216" s="2">
        <v>149.99309108731842</v>
      </c>
      <c r="G216" s="2"/>
      <c r="H216" s="2"/>
      <c r="I216" s="2">
        <v>144.77010120813159</v>
      </c>
      <c r="J216" s="2">
        <v>52.229898791868408</v>
      </c>
      <c r="K216" s="2">
        <v>2727.962327808817</v>
      </c>
      <c r="L216" s="17">
        <f t="shared" si="11"/>
        <v>129.24639395380788</v>
      </c>
    </row>
    <row r="217" spans="1:12" x14ac:dyDescent="0.25">
      <c r="A217" s="4" t="s">
        <v>217</v>
      </c>
      <c r="B217" s="4">
        <f t="shared" si="9"/>
        <v>1973</v>
      </c>
      <c r="C217" s="4" t="str">
        <f t="shared" si="10"/>
        <v>H2</v>
      </c>
      <c r="D217" s="2">
        <v>216</v>
      </c>
      <c r="E217" s="4">
        <v>193.9</v>
      </c>
      <c r="F217" s="2">
        <v>154.38378197858657</v>
      </c>
      <c r="G217" s="2"/>
      <c r="H217" s="2"/>
      <c r="I217" s="2">
        <v>149.99309108731842</v>
      </c>
      <c r="J217" s="2">
        <v>43.906908912681587</v>
      </c>
      <c r="K217" s="2">
        <v>1927.8166502665179</v>
      </c>
      <c r="L217" s="17">
        <f t="shared" si="11"/>
        <v>128.71237344749215</v>
      </c>
    </row>
    <row r="218" spans="1:12" x14ac:dyDescent="0.25">
      <c r="A218" s="4" t="s">
        <v>218</v>
      </c>
      <c r="B218" s="4">
        <f t="shared" si="9"/>
        <v>1974</v>
      </c>
      <c r="C218" s="4" t="str">
        <f t="shared" si="10"/>
        <v>H1</v>
      </c>
      <c r="D218" s="2">
        <v>217</v>
      </c>
      <c r="E218" s="4">
        <v>164.1</v>
      </c>
      <c r="F218" s="2">
        <v>155.35540378072793</v>
      </c>
      <c r="G218" s="2"/>
      <c r="H218" s="2"/>
      <c r="I218" s="2">
        <v>154.38378197858657</v>
      </c>
      <c r="J218" s="2">
        <v>9.7162180214134253</v>
      </c>
      <c r="K218" s="2">
        <v>94.404892639639016</v>
      </c>
      <c r="L218" s="17">
        <f t="shared" si="11"/>
        <v>123.57888599968283</v>
      </c>
    </row>
    <row r="219" spans="1:12" x14ac:dyDescent="0.25">
      <c r="A219" s="4" t="s">
        <v>219</v>
      </c>
      <c r="B219" s="4">
        <f t="shared" si="9"/>
        <v>1974</v>
      </c>
      <c r="C219" s="4" t="str">
        <f t="shared" si="10"/>
        <v>H1</v>
      </c>
      <c r="D219" s="2">
        <v>218</v>
      </c>
      <c r="E219" s="4">
        <v>142.80000000000001</v>
      </c>
      <c r="F219" s="2">
        <v>154.09986340265513</v>
      </c>
      <c r="G219" s="2"/>
      <c r="H219" s="2"/>
      <c r="I219" s="2">
        <v>155.35540378072793</v>
      </c>
      <c r="J219" s="2">
        <v>-12.555403780727914</v>
      </c>
      <c r="K219" s="2">
        <v>157.6381640971168</v>
      </c>
      <c r="L219" s="17">
        <f t="shared" si="11"/>
        <v>119.90964832725537</v>
      </c>
    </row>
    <row r="220" spans="1:12" x14ac:dyDescent="0.25">
      <c r="A220" s="4" t="s">
        <v>220</v>
      </c>
      <c r="B220" s="4">
        <f t="shared" si="9"/>
        <v>1974</v>
      </c>
      <c r="C220" s="4" t="str">
        <f t="shared" si="10"/>
        <v>H1</v>
      </c>
      <c r="D220" s="2">
        <v>219</v>
      </c>
      <c r="E220" s="4">
        <v>157.9</v>
      </c>
      <c r="F220" s="2">
        <v>154.47987706238962</v>
      </c>
      <c r="G220" s="2"/>
      <c r="H220" s="2"/>
      <c r="I220" s="2">
        <v>154.09986340265513</v>
      </c>
      <c r="J220" s="2">
        <v>3.8001365973448742</v>
      </c>
      <c r="K220" s="2">
        <v>14.441038158479879</v>
      </c>
      <c r="L220" s="17">
        <f t="shared" si="11"/>
        <v>122.51084498705137</v>
      </c>
    </row>
    <row r="221" spans="1:12" x14ac:dyDescent="0.25">
      <c r="A221" s="4" t="s">
        <v>221</v>
      </c>
      <c r="B221" s="4">
        <f t="shared" si="9"/>
        <v>1974</v>
      </c>
      <c r="C221" s="4" t="str">
        <f t="shared" si="10"/>
        <v>H1</v>
      </c>
      <c r="D221" s="2">
        <v>220</v>
      </c>
      <c r="E221" s="4">
        <v>159.19999999999999</v>
      </c>
      <c r="F221" s="2">
        <v>154.95188935615064</v>
      </c>
      <c r="G221" s="2"/>
      <c r="H221" s="2"/>
      <c r="I221" s="2">
        <v>154.47987706238962</v>
      </c>
      <c r="J221" s="2">
        <v>4.7201229376103697</v>
      </c>
      <c r="K221" s="2">
        <v>22.279560546155547</v>
      </c>
      <c r="L221" s="17">
        <f t="shared" si="11"/>
        <v>122.73478907034506</v>
      </c>
    </row>
    <row r="222" spans="1:12" x14ac:dyDescent="0.25">
      <c r="A222" s="4" t="s">
        <v>222</v>
      </c>
      <c r="B222" s="4">
        <f t="shared" si="9"/>
        <v>1974</v>
      </c>
      <c r="C222" s="4" t="str">
        <f t="shared" si="10"/>
        <v>H1</v>
      </c>
      <c r="D222" s="2">
        <v>221</v>
      </c>
      <c r="E222" s="4">
        <v>162.19999999999999</v>
      </c>
      <c r="F222" s="2">
        <v>155.67670042053558</v>
      </c>
      <c r="G222" s="2"/>
      <c r="H222" s="2"/>
      <c r="I222" s="2">
        <v>154.95188935615064</v>
      </c>
      <c r="J222" s="2">
        <v>7.2481106438493441</v>
      </c>
      <c r="K222" s="2">
        <v>52.535107905482157</v>
      </c>
      <c r="L222" s="17">
        <f t="shared" si="11"/>
        <v>123.25158310871512</v>
      </c>
    </row>
    <row r="223" spans="1:12" x14ac:dyDescent="0.25">
      <c r="A223" s="4" t="s">
        <v>223</v>
      </c>
      <c r="B223" s="4">
        <f t="shared" si="9"/>
        <v>1974</v>
      </c>
      <c r="C223" s="4" t="str">
        <f t="shared" si="10"/>
        <v>H1</v>
      </c>
      <c r="D223" s="2">
        <v>222</v>
      </c>
      <c r="E223" s="4">
        <v>123.1</v>
      </c>
      <c r="F223" s="2">
        <v>152.41903037848203</v>
      </c>
      <c r="G223" s="2"/>
      <c r="H223" s="2"/>
      <c r="I223" s="2">
        <v>155.67670042053558</v>
      </c>
      <c r="J223" s="2">
        <v>-32.576700420535587</v>
      </c>
      <c r="K223" s="2">
        <v>1061.2414102893235</v>
      </c>
      <c r="L223" s="17">
        <f t="shared" si="11"/>
        <v>116.51603414195861</v>
      </c>
    </row>
    <row r="224" spans="1:12" x14ac:dyDescent="0.25">
      <c r="A224" s="4" t="s">
        <v>224</v>
      </c>
      <c r="B224" s="4">
        <f t="shared" si="9"/>
        <v>1974</v>
      </c>
      <c r="C224" s="4" t="str">
        <f t="shared" si="10"/>
        <v>H2</v>
      </c>
      <c r="D224" s="2">
        <v>223</v>
      </c>
      <c r="E224" s="4">
        <v>130</v>
      </c>
      <c r="F224" s="2">
        <v>150.17712734063383</v>
      </c>
      <c r="G224" s="2"/>
      <c r="H224" s="2"/>
      <c r="I224" s="2">
        <v>152.41903037848203</v>
      </c>
      <c r="J224" s="2">
        <v>-22.419030378482034</v>
      </c>
      <c r="K224" s="2">
        <v>502.61292311130029</v>
      </c>
      <c r="L224" s="17">
        <f t="shared" si="11"/>
        <v>117.70466043020976</v>
      </c>
    </row>
    <row r="225" spans="1:12" x14ac:dyDescent="0.25">
      <c r="A225" s="4" t="s">
        <v>225</v>
      </c>
      <c r="B225" s="4">
        <f t="shared" si="9"/>
        <v>1974</v>
      </c>
      <c r="C225" s="4" t="str">
        <f t="shared" si="10"/>
        <v>H2</v>
      </c>
      <c r="D225" s="2">
        <v>224</v>
      </c>
      <c r="E225" s="4">
        <v>150.1</v>
      </c>
      <c r="F225" s="2">
        <v>150.16941460657046</v>
      </c>
      <c r="G225" s="2"/>
      <c r="H225" s="2"/>
      <c r="I225" s="2">
        <v>150.17712734063383</v>
      </c>
      <c r="J225" s="2">
        <v>-7.7127340633836639E-2</v>
      </c>
      <c r="K225" s="2">
        <v>5.9486266732478683E-3</v>
      </c>
      <c r="L225" s="17">
        <f t="shared" si="11"/>
        <v>121.16718048728919</v>
      </c>
    </row>
    <row r="226" spans="1:12" x14ac:dyDescent="0.25">
      <c r="A226" s="4" t="s">
        <v>226</v>
      </c>
      <c r="B226" s="4">
        <f t="shared" si="9"/>
        <v>1974</v>
      </c>
      <c r="C226" s="4" t="str">
        <f t="shared" si="10"/>
        <v>H2</v>
      </c>
      <c r="D226" s="2">
        <v>225</v>
      </c>
      <c r="E226" s="4">
        <v>169.4</v>
      </c>
      <c r="F226" s="2">
        <v>152.0924731459134</v>
      </c>
      <c r="G226" s="2"/>
      <c r="H226" s="2"/>
      <c r="I226" s="2">
        <v>150.16941460657046</v>
      </c>
      <c r="J226" s="2">
        <v>19.23058539342955</v>
      </c>
      <c r="K226" s="2">
        <v>369.81541457398595</v>
      </c>
      <c r="L226" s="17">
        <f t="shared" si="11"/>
        <v>124.49188880080328</v>
      </c>
    </row>
    <row r="227" spans="1:12" x14ac:dyDescent="0.25">
      <c r="A227" s="4" t="s">
        <v>227</v>
      </c>
      <c r="B227" s="4">
        <f t="shared" si="9"/>
        <v>1974</v>
      </c>
      <c r="C227" s="4" t="str">
        <f t="shared" si="10"/>
        <v>H2</v>
      </c>
      <c r="D227" s="2">
        <v>226</v>
      </c>
      <c r="E227" s="4">
        <v>179.7</v>
      </c>
      <c r="F227" s="2">
        <v>154.85322583132208</v>
      </c>
      <c r="G227" s="2"/>
      <c r="H227" s="2"/>
      <c r="I227" s="2">
        <v>152.0924731459134</v>
      </c>
      <c r="J227" s="2">
        <v>27.607526854086586</v>
      </c>
      <c r="K227" s="2">
        <v>762.17553899911206</v>
      </c>
      <c r="L227" s="17">
        <f t="shared" si="11"/>
        <v>126.26621499920716</v>
      </c>
    </row>
    <row r="228" spans="1:12" x14ac:dyDescent="0.25">
      <c r="A228" s="4" t="s">
        <v>228</v>
      </c>
      <c r="B228" s="4">
        <f t="shared" si="9"/>
        <v>1974</v>
      </c>
      <c r="C228" s="4" t="str">
        <f t="shared" si="10"/>
        <v>H2</v>
      </c>
      <c r="D228" s="2">
        <v>227</v>
      </c>
      <c r="E228" s="4">
        <v>182.1</v>
      </c>
      <c r="F228" s="2">
        <v>157.57790324818987</v>
      </c>
      <c r="G228" s="2"/>
      <c r="H228" s="2"/>
      <c r="I228" s="2">
        <v>154.85322583132208</v>
      </c>
      <c r="J228" s="2">
        <v>27.246774168677916</v>
      </c>
      <c r="K228" s="2">
        <v>742.38670259893411</v>
      </c>
      <c r="L228" s="17">
        <f t="shared" si="11"/>
        <v>126.67965022990322</v>
      </c>
    </row>
    <row r="229" spans="1:12" x14ac:dyDescent="0.25">
      <c r="A229" s="4" t="s">
        <v>229</v>
      </c>
      <c r="B229" s="4">
        <f t="shared" si="9"/>
        <v>1974</v>
      </c>
      <c r="C229" s="4" t="str">
        <f t="shared" si="10"/>
        <v>H2</v>
      </c>
      <c r="D229" s="2">
        <v>228</v>
      </c>
      <c r="E229" s="4">
        <v>194.3</v>
      </c>
      <c r="F229" s="2">
        <v>161.25011292337089</v>
      </c>
      <c r="G229" s="2"/>
      <c r="H229" s="2"/>
      <c r="I229" s="2">
        <v>157.57790324818987</v>
      </c>
      <c r="J229" s="2">
        <v>36.722096751810142</v>
      </c>
      <c r="K229" s="2">
        <v>1348.512389849305</v>
      </c>
      <c r="L229" s="17">
        <f t="shared" si="11"/>
        <v>128.78127931927483</v>
      </c>
    </row>
    <row r="230" spans="1:12" x14ac:dyDescent="0.25">
      <c r="A230" s="4" t="s">
        <v>230</v>
      </c>
      <c r="B230" s="4">
        <f t="shared" si="9"/>
        <v>1975</v>
      </c>
      <c r="C230" s="4" t="str">
        <f t="shared" si="10"/>
        <v>H1</v>
      </c>
      <c r="D230" s="2">
        <v>229</v>
      </c>
      <c r="E230" s="4">
        <v>161.4</v>
      </c>
      <c r="F230" s="2">
        <v>161.26510163103382</v>
      </c>
      <c r="G230" s="2"/>
      <c r="H230" s="2"/>
      <c r="I230" s="2">
        <v>161.25011292337089</v>
      </c>
      <c r="J230" s="2">
        <v>0.14988707662911338</v>
      </c>
      <c r="K230" s="2">
        <v>2.2466135740421708E-2</v>
      </c>
      <c r="L230" s="17"/>
    </row>
    <row r="231" spans="1:12" x14ac:dyDescent="0.25">
      <c r="A231" s="4" t="s">
        <v>231</v>
      </c>
      <c r="B231" s="4">
        <f t="shared" si="9"/>
        <v>1975</v>
      </c>
      <c r="C231" s="4" t="str">
        <f t="shared" si="10"/>
        <v>H1</v>
      </c>
      <c r="D231" s="2">
        <v>230</v>
      </c>
      <c r="E231" s="4">
        <v>169.4</v>
      </c>
      <c r="F231" s="2">
        <v>162.07859146793044</v>
      </c>
      <c r="G231" s="2"/>
      <c r="H231" s="2"/>
      <c r="I231" s="2">
        <v>161.26510163103382</v>
      </c>
      <c r="J231" s="2">
        <v>8.1348983689661907</v>
      </c>
      <c r="K231" s="2">
        <v>66.176571473408785</v>
      </c>
      <c r="L231" s="17"/>
    </row>
    <row r="232" spans="1:12" x14ac:dyDescent="0.25">
      <c r="A232" s="4" t="s">
        <v>232</v>
      </c>
      <c r="B232" s="4">
        <f t="shared" si="9"/>
        <v>1975</v>
      </c>
      <c r="C232" s="4" t="str">
        <f t="shared" si="10"/>
        <v>H1</v>
      </c>
      <c r="D232" s="2">
        <v>231</v>
      </c>
      <c r="E232" s="4">
        <v>168.8</v>
      </c>
      <c r="F232" s="2">
        <v>162.75073232113741</v>
      </c>
      <c r="G232" s="2"/>
      <c r="H232" s="2"/>
      <c r="I232" s="2">
        <v>162.07859146793044</v>
      </c>
      <c r="J232" s="2">
        <v>6.7214085320695744</v>
      </c>
      <c r="K232" s="2">
        <v>45.177332654977668</v>
      </c>
      <c r="L232" s="17"/>
    </row>
    <row r="233" spans="1:12" x14ac:dyDescent="0.25">
      <c r="A233" s="4" t="s">
        <v>233</v>
      </c>
      <c r="B233" s="4">
        <f t="shared" si="9"/>
        <v>1975</v>
      </c>
      <c r="C233" s="4" t="str">
        <f t="shared" si="10"/>
        <v>H1</v>
      </c>
      <c r="D233" s="2">
        <v>232</v>
      </c>
      <c r="E233" s="4">
        <v>158.1</v>
      </c>
      <c r="F233" s="2">
        <v>162.28565908902368</v>
      </c>
      <c r="G233" s="2"/>
      <c r="H233" s="2"/>
      <c r="I233" s="2">
        <v>162.75073232113741</v>
      </c>
      <c r="J233" s="2">
        <v>-4.6507323211374114</v>
      </c>
      <c r="K233" s="2">
        <v>21.629311122872174</v>
      </c>
      <c r="L233" s="17"/>
    </row>
    <row r="234" spans="1:12" x14ac:dyDescent="0.25">
      <c r="A234" s="4" t="s">
        <v>234</v>
      </c>
      <c r="B234" s="4">
        <f t="shared" si="9"/>
        <v>1975</v>
      </c>
      <c r="C234" s="4" t="str">
        <f t="shared" si="10"/>
        <v>H1</v>
      </c>
      <c r="D234" s="2">
        <v>233</v>
      </c>
      <c r="E234" s="4">
        <v>158.5</v>
      </c>
      <c r="F234" s="2">
        <v>161.90709318012131</v>
      </c>
      <c r="G234" s="2"/>
      <c r="H234" s="2"/>
      <c r="I234" s="2">
        <v>162.28565908902368</v>
      </c>
      <c r="J234" s="2">
        <v>-3.7856590890236816</v>
      </c>
      <c r="K234" s="2">
        <v>14.331214738307612</v>
      </c>
      <c r="L234" s="17"/>
    </row>
    <row r="235" spans="1:12" x14ac:dyDescent="0.25">
      <c r="A235" s="4" t="s">
        <v>235</v>
      </c>
      <c r="B235" s="4">
        <f t="shared" si="9"/>
        <v>1975</v>
      </c>
      <c r="C235" s="4" t="str">
        <f t="shared" si="10"/>
        <v>H1</v>
      </c>
      <c r="D235" s="2">
        <v>234</v>
      </c>
      <c r="E235" s="4">
        <v>135.30000000000001</v>
      </c>
      <c r="F235" s="2">
        <v>159.24638386210918</v>
      </c>
      <c r="G235" s="2"/>
      <c r="H235" s="2"/>
      <c r="I235" s="2">
        <v>161.90709318012131</v>
      </c>
      <c r="J235" s="2">
        <v>-26.607093180121296</v>
      </c>
      <c r="K235" s="2">
        <v>707.93740749565723</v>
      </c>
      <c r="L235" s="17"/>
    </row>
    <row r="236" spans="1:12" x14ac:dyDescent="0.25">
      <c r="A236" s="4" t="s">
        <v>236</v>
      </c>
      <c r="B236" s="4">
        <f t="shared" si="9"/>
        <v>1975</v>
      </c>
      <c r="C236" s="4" t="str">
        <f t="shared" si="10"/>
        <v>H2</v>
      </c>
      <c r="D236" s="2">
        <v>235</v>
      </c>
      <c r="E236" s="4">
        <v>149.30000000000001</v>
      </c>
      <c r="F236" s="2">
        <v>158.25174547589828</v>
      </c>
      <c r="G236" s="2"/>
      <c r="H236" s="2"/>
      <c r="I236" s="2">
        <v>159.24638386210918</v>
      </c>
      <c r="J236" s="2">
        <v>-9.9463838621091725</v>
      </c>
      <c r="K236" s="2">
        <v>98.930551932425772</v>
      </c>
      <c r="L236" s="17"/>
    </row>
    <row r="237" spans="1:12" x14ac:dyDescent="0.25">
      <c r="A237" s="4" t="s">
        <v>237</v>
      </c>
      <c r="B237" s="4">
        <f t="shared" si="9"/>
        <v>1975</v>
      </c>
      <c r="C237" s="4" t="str">
        <f t="shared" si="10"/>
        <v>H2</v>
      </c>
      <c r="D237" s="2">
        <v>236</v>
      </c>
      <c r="E237" s="4">
        <v>143.4</v>
      </c>
      <c r="F237" s="2">
        <v>156.76657092830845</v>
      </c>
      <c r="G237" s="2"/>
      <c r="H237" s="2"/>
      <c r="I237" s="2">
        <v>158.25174547589828</v>
      </c>
      <c r="J237" s="2">
        <v>-14.851745475898269</v>
      </c>
      <c r="K237" s="2">
        <v>220.5743436808647</v>
      </c>
      <c r="L237" s="17"/>
    </row>
    <row r="238" spans="1:12" x14ac:dyDescent="0.25">
      <c r="A238" s="4" t="s">
        <v>238</v>
      </c>
      <c r="B238" s="4">
        <f t="shared" si="9"/>
        <v>1975</v>
      </c>
      <c r="C238" s="4" t="str">
        <f t="shared" si="10"/>
        <v>H2</v>
      </c>
      <c r="D238" s="2">
        <v>237</v>
      </c>
      <c r="E238" s="4">
        <v>142.19999999999999</v>
      </c>
      <c r="F238" s="2">
        <v>155.3099138354776</v>
      </c>
      <c r="G238" s="2"/>
      <c r="H238" s="2"/>
      <c r="I238" s="2">
        <v>156.76657092830845</v>
      </c>
      <c r="J238" s="2">
        <v>-14.566570928308465</v>
      </c>
      <c r="K238" s="2">
        <v>212.18498860944135</v>
      </c>
      <c r="L238" s="17"/>
    </row>
    <row r="239" spans="1:12" x14ac:dyDescent="0.25">
      <c r="A239" s="4" t="s">
        <v>239</v>
      </c>
      <c r="B239" s="4">
        <f t="shared" si="9"/>
        <v>1975</v>
      </c>
      <c r="C239" s="4" t="str">
        <f t="shared" si="10"/>
        <v>H2</v>
      </c>
      <c r="D239" s="2">
        <v>238</v>
      </c>
      <c r="E239" s="4">
        <v>188.4</v>
      </c>
      <c r="F239" s="2">
        <v>158.61892245192985</v>
      </c>
      <c r="G239" s="2"/>
      <c r="H239" s="2"/>
      <c r="I239" s="2">
        <v>155.3099138354776</v>
      </c>
      <c r="J239" s="2">
        <v>33.090086164522404</v>
      </c>
      <c r="K239" s="2">
        <v>1094.9538023755169</v>
      </c>
      <c r="L239" s="17"/>
    </row>
    <row r="240" spans="1:12" x14ac:dyDescent="0.25">
      <c r="A240" s="4" t="s">
        <v>240</v>
      </c>
      <c r="B240" s="4">
        <f t="shared" si="9"/>
        <v>1975</v>
      </c>
      <c r="C240" s="4" t="str">
        <f t="shared" si="10"/>
        <v>H2</v>
      </c>
      <c r="D240" s="2">
        <v>239</v>
      </c>
      <c r="E240" s="4">
        <v>166.2</v>
      </c>
      <c r="F240" s="2">
        <v>159.37703020673686</v>
      </c>
      <c r="G240" s="2"/>
      <c r="H240" s="2"/>
      <c r="I240" s="2">
        <v>158.61892245192985</v>
      </c>
      <c r="J240" s="2">
        <v>7.5810775480701409</v>
      </c>
      <c r="K240" s="2">
        <v>57.47273678985318</v>
      </c>
      <c r="L240" s="17"/>
    </row>
    <row r="241" spans="1:12" x14ac:dyDescent="0.25">
      <c r="A241" s="4" t="s">
        <v>241</v>
      </c>
      <c r="B241" s="4">
        <f t="shared" si="9"/>
        <v>1975</v>
      </c>
      <c r="C241" s="4" t="str">
        <f t="shared" si="10"/>
        <v>H2</v>
      </c>
      <c r="D241" s="2">
        <v>240</v>
      </c>
      <c r="E241" s="4">
        <v>199.2</v>
      </c>
      <c r="F241" s="2">
        <v>163.35932718606318</v>
      </c>
      <c r="G241" s="2"/>
      <c r="H241" s="2"/>
      <c r="I241" s="2">
        <v>159.37703020673686</v>
      </c>
      <c r="J241" s="2">
        <v>39.822969793263127</v>
      </c>
      <c r="K241" s="2">
        <v>1585.8689231551475</v>
      </c>
      <c r="L241" s="17"/>
    </row>
    <row r="242" spans="1:12" x14ac:dyDescent="0.25">
      <c r="A242" s="4" t="s">
        <v>242</v>
      </c>
      <c r="B242" s="4">
        <f t="shared" si="9"/>
        <v>1976</v>
      </c>
      <c r="C242" s="4" t="str">
        <f t="shared" si="10"/>
        <v>H1</v>
      </c>
      <c r="D242" s="2">
        <v>241</v>
      </c>
      <c r="E242" s="4">
        <v>182.7</v>
      </c>
      <c r="F242" s="2">
        <v>165.29339446745689</v>
      </c>
      <c r="G242" s="2"/>
      <c r="H242" s="2"/>
      <c r="I242" s="2">
        <v>163.35932718606318</v>
      </c>
      <c r="J242" s="2">
        <v>19.340672813936806</v>
      </c>
      <c r="K242" s="2">
        <v>374.06162489575422</v>
      </c>
      <c r="L242" s="17"/>
    </row>
    <row r="243" spans="1:12" x14ac:dyDescent="0.25">
      <c r="A243" s="4" t="s">
        <v>243</v>
      </c>
      <c r="B243" s="4">
        <f t="shared" si="9"/>
        <v>1976</v>
      </c>
      <c r="C243" s="4" t="str">
        <f t="shared" si="10"/>
        <v>H1</v>
      </c>
      <c r="D243" s="2">
        <v>242</v>
      </c>
      <c r="E243" s="4">
        <v>145.19999999999999</v>
      </c>
      <c r="F243" s="2">
        <v>163.28405502071121</v>
      </c>
      <c r="G243" s="2"/>
      <c r="H243" s="2"/>
      <c r="I243" s="2">
        <v>165.29339446745689</v>
      </c>
      <c r="J243" s="2">
        <v>-20.093394467456903</v>
      </c>
      <c r="K243" s="2">
        <v>403.74450122482767</v>
      </c>
      <c r="L243" s="17"/>
    </row>
    <row r="244" spans="1:12" x14ac:dyDescent="0.25">
      <c r="A244" s="4" t="s">
        <v>244</v>
      </c>
      <c r="B244" s="4">
        <f t="shared" si="9"/>
        <v>1976</v>
      </c>
      <c r="C244" s="4" t="str">
        <f t="shared" si="10"/>
        <v>H1</v>
      </c>
      <c r="D244" s="2">
        <v>243</v>
      </c>
      <c r="E244" s="4">
        <v>182.1</v>
      </c>
      <c r="F244" s="2">
        <v>165.16564951864009</v>
      </c>
      <c r="G244" s="2"/>
      <c r="H244" s="2"/>
      <c r="I244" s="2">
        <v>163.28405502071121</v>
      </c>
      <c r="J244" s="2">
        <v>18.815944979288787</v>
      </c>
      <c r="K244" s="2">
        <v>354.03978546362293</v>
      </c>
      <c r="L244" s="17"/>
    </row>
    <row r="245" spans="1:12" x14ac:dyDescent="0.25">
      <c r="A245" s="4" t="s">
        <v>245</v>
      </c>
      <c r="B245" s="4">
        <f t="shared" si="9"/>
        <v>1976</v>
      </c>
      <c r="C245" s="4" t="str">
        <f t="shared" si="10"/>
        <v>H1</v>
      </c>
      <c r="D245" s="2">
        <v>244</v>
      </c>
      <c r="E245" s="4">
        <v>158.69999999999999</v>
      </c>
      <c r="F245" s="2">
        <v>164.51908456677609</v>
      </c>
      <c r="G245" s="2"/>
      <c r="H245" s="2"/>
      <c r="I245" s="2">
        <v>165.16564951864009</v>
      </c>
      <c r="J245" s="2">
        <v>-6.465649518640106</v>
      </c>
      <c r="K245" s="2">
        <v>41.804623697891031</v>
      </c>
      <c r="L245" s="17"/>
    </row>
    <row r="246" spans="1:12" x14ac:dyDescent="0.25">
      <c r="A246" s="4" t="s">
        <v>246</v>
      </c>
      <c r="B246" s="4">
        <f t="shared" si="9"/>
        <v>1976</v>
      </c>
      <c r="C246" s="4" t="str">
        <f t="shared" si="10"/>
        <v>H1</v>
      </c>
      <c r="D246" s="2">
        <v>245</v>
      </c>
      <c r="E246" s="4">
        <v>141.6</v>
      </c>
      <c r="F246" s="2">
        <v>162.22717611009847</v>
      </c>
      <c r="G246" s="2"/>
      <c r="H246" s="2"/>
      <c r="I246" s="2">
        <v>164.51908456677609</v>
      </c>
      <c r="J246" s="2">
        <v>-22.919084566776093</v>
      </c>
      <c r="K246" s="2">
        <v>525.2844373790341</v>
      </c>
      <c r="L246" s="17"/>
    </row>
    <row r="247" spans="1:12" x14ac:dyDescent="0.25">
      <c r="A247" s="4" t="s">
        <v>247</v>
      </c>
      <c r="B247" s="4">
        <f t="shared" si="9"/>
        <v>1976</v>
      </c>
      <c r="C247" s="4" t="str">
        <f t="shared" si="10"/>
        <v>H1</v>
      </c>
      <c r="D247" s="2">
        <v>246</v>
      </c>
      <c r="E247" s="4">
        <v>132.6</v>
      </c>
      <c r="F247" s="2">
        <v>159.26445849908862</v>
      </c>
      <c r="G247" s="2"/>
      <c r="H247" s="2"/>
      <c r="I247" s="2">
        <v>162.22717611009847</v>
      </c>
      <c r="J247" s="2">
        <v>-29.627176110098475</v>
      </c>
      <c r="K247" s="2">
        <v>877.76956425878984</v>
      </c>
      <c r="L247" s="17"/>
    </row>
    <row r="248" spans="1:12" x14ac:dyDescent="0.25">
      <c r="A248" s="4" t="s">
        <v>248</v>
      </c>
      <c r="B248" s="4">
        <f t="shared" si="9"/>
        <v>1976</v>
      </c>
      <c r="C248" s="4" t="str">
        <f t="shared" si="10"/>
        <v>H2</v>
      </c>
      <c r="D248" s="2">
        <v>247</v>
      </c>
      <c r="E248" s="4">
        <v>139.6</v>
      </c>
      <c r="F248" s="2">
        <v>157.29801264917978</v>
      </c>
      <c r="G248" s="2"/>
      <c r="H248" s="2"/>
      <c r="I248" s="2">
        <v>159.26445849908862</v>
      </c>
      <c r="J248" s="2">
        <v>-19.664458499088624</v>
      </c>
      <c r="K248" s="2">
        <v>386.69092806237882</v>
      </c>
      <c r="L248" s="17"/>
    </row>
    <row r="249" spans="1:12" x14ac:dyDescent="0.25">
      <c r="A249" s="4" t="s">
        <v>249</v>
      </c>
      <c r="B249" s="4">
        <f t="shared" si="9"/>
        <v>1976</v>
      </c>
      <c r="C249" s="4" t="str">
        <f t="shared" si="10"/>
        <v>H2</v>
      </c>
      <c r="D249" s="2">
        <v>248</v>
      </c>
      <c r="E249" s="4">
        <v>147</v>
      </c>
      <c r="F249" s="2">
        <v>156.2682113842618</v>
      </c>
      <c r="G249" s="2"/>
      <c r="H249" s="2"/>
      <c r="I249" s="2">
        <v>157.29801264917978</v>
      </c>
      <c r="J249" s="2">
        <v>-10.298012649179782</v>
      </c>
      <c r="K249" s="2">
        <v>106.04906452266678</v>
      </c>
      <c r="L249" s="17"/>
    </row>
    <row r="250" spans="1:12" x14ac:dyDescent="0.25">
      <c r="A250" s="4" t="s">
        <v>250</v>
      </c>
      <c r="B250" s="4">
        <f t="shared" si="9"/>
        <v>1976</v>
      </c>
      <c r="C250" s="4" t="str">
        <f t="shared" si="10"/>
        <v>H2</v>
      </c>
      <c r="D250" s="2">
        <v>249</v>
      </c>
      <c r="E250" s="4">
        <v>166.6</v>
      </c>
      <c r="F250" s="2">
        <v>157.30139024583562</v>
      </c>
      <c r="G250" s="2"/>
      <c r="H250" s="2"/>
      <c r="I250" s="2">
        <v>156.2682113842618</v>
      </c>
      <c r="J250" s="2">
        <v>10.331788615738191</v>
      </c>
      <c r="K250" s="2">
        <v>106.74585600029728</v>
      </c>
      <c r="L250" s="17"/>
    </row>
    <row r="251" spans="1:12" x14ac:dyDescent="0.25">
      <c r="A251" s="4" t="s">
        <v>251</v>
      </c>
      <c r="B251" s="4">
        <f t="shared" si="9"/>
        <v>1976</v>
      </c>
      <c r="C251" s="4" t="str">
        <f t="shared" si="10"/>
        <v>H2</v>
      </c>
      <c r="D251" s="2">
        <v>250</v>
      </c>
      <c r="E251" s="4">
        <v>157</v>
      </c>
      <c r="F251" s="2">
        <v>157.27125122125204</v>
      </c>
      <c r="G251" s="2"/>
      <c r="H251" s="2"/>
      <c r="I251" s="2">
        <v>157.30139024583562</v>
      </c>
      <c r="J251" s="2">
        <v>-0.30139024583561991</v>
      </c>
      <c r="K251" s="2">
        <v>9.0836080284855403E-2</v>
      </c>
      <c r="L251" s="17"/>
    </row>
    <row r="252" spans="1:12" x14ac:dyDescent="0.25">
      <c r="A252" s="4" t="s">
        <v>252</v>
      </c>
      <c r="B252" s="4">
        <f t="shared" si="9"/>
        <v>1976</v>
      </c>
      <c r="C252" s="4" t="str">
        <f t="shared" si="10"/>
        <v>H2</v>
      </c>
      <c r="D252" s="2">
        <v>251</v>
      </c>
      <c r="E252" s="4">
        <v>180.4</v>
      </c>
      <c r="F252" s="2">
        <v>159.58412609912685</v>
      </c>
      <c r="G252" s="2"/>
      <c r="H252" s="2"/>
      <c r="I252" s="2">
        <v>157.27125122125204</v>
      </c>
      <c r="J252" s="2">
        <v>23.128748778747962</v>
      </c>
      <c r="K252" s="2">
        <v>534.93902007043539</v>
      </c>
      <c r="L252" s="17"/>
    </row>
    <row r="253" spans="1:12" x14ac:dyDescent="0.25">
      <c r="A253" s="4" t="s">
        <v>253</v>
      </c>
      <c r="B253" s="4">
        <f t="shared" si="9"/>
        <v>1976</v>
      </c>
      <c r="C253" s="4" t="str">
        <f t="shared" si="10"/>
        <v>H2</v>
      </c>
      <c r="D253" s="2">
        <v>252</v>
      </c>
      <c r="E253" s="4">
        <v>210.2</v>
      </c>
      <c r="F253" s="2">
        <v>164.64571348921419</v>
      </c>
      <c r="G253" s="2"/>
      <c r="H253" s="2"/>
      <c r="I253" s="2">
        <v>159.58412609912685</v>
      </c>
      <c r="J253" s="2">
        <v>50.61587390087314</v>
      </c>
      <c r="K253" s="2">
        <v>2561.9666907490905</v>
      </c>
      <c r="L253" s="17"/>
    </row>
    <row r="254" spans="1:12" x14ac:dyDescent="0.25">
      <c r="A254" s="4" t="s">
        <v>254</v>
      </c>
      <c r="B254" s="4">
        <f t="shared" si="9"/>
        <v>1977</v>
      </c>
      <c r="C254" s="4" t="str">
        <f t="shared" si="10"/>
        <v>H1</v>
      </c>
      <c r="D254" s="2">
        <v>253</v>
      </c>
      <c r="E254" s="4">
        <v>159.80000000000001</v>
      </c>
      <c r="F254" s="2">
        <v>164.16114214029275</v>
      </c>
      <c r="G254" s="2"/>
      <c r="H254" s="2"/>
      <c r="I254" s="2">
        <v>164.64571348921419</v>
      </c>
      <c r="J254" s="2">
        <v>-4.8457134892141767</v>
      </c>
      <c r="K254" s="2">
        <v>23.48093921955223</v>
      </c>
      <c r="L254" s="17"/>
    </row>
    <row r="255" spans="1:12" x14ac:dyDescent="0.25">
      <c r="A255" s="4" t="s">
        <v>255</v>
      </c>
      <c r="B255" s="4">
        <f t="shared" si="9"/>
        <v>1977</v>
      </c>
      <c r="C255" s="4" t="str">
        <f t="shared" si="10"/>
        <v>H1</v>
      </c>
      <c r="D255" s="2">
        <v>254</v>
      </c>
      <c r="E255" s="4">
        <v>157.80000000000001</v>
      </c>
      <c r="F255" s="2">
        <v>163.52502792626348</v>
      </c>
      <c r="G255" s="2"/>
      <c r="H255" s="2"/>
      <c r="I255" s="2">
        <v>164.16114214029275</v>
      </c>
      <c r="J255" s="2">
        <v>-6.3611421402927419</v>
      </c>
      <c r="K255" s="2">
        <v>40.464129329008124</v>
      </c>
      <c r="L255" s="17"/>
    </row>
    <row r="256" spans="1:12" x14ac:dyDescent="0.25">
      <c r="A256" s="4" t="s">
        <v>256</v>
      </c>
      <c r="B256" s="4">
        <f t="shared" si="9"/>
        <v>1977</v>
      </c>
      <c r="C256" s="4" t="str">
        <f t="shared" si="10"/>
        <v>H1</v>
      </c>
      <c r="D256" s="2">
        <v>255</v>
      </c>
      <c r="E256" s="4">
        <v>168.2</v>
      </c>
      <c r="F256" s="2">
        <v>163.99252513363712</v>
      </c>
      <c r="G256" s="2"/>
      <c r="H256" s="2"/>
      <c r="I256" s="2">
        <v>163.52502792626348</v>
      </c>
      <c r="J256" s="2">
        <v>4.6749720737365124</v>
      </c>
      <c r="K256" s="2">
        <v>21.855363890216267</v>
      </c>
      <c r="L256" s="17"/>
    </row>
    <row r="257" spans="1:12" x14ac:dyDescent="0.25">
      <c r="A257" s="4" t="s">
        <v>257</v>
      </c>
      <c r="B257" s="4">
        <f t="shared" si="9"/>
        <v>1977</v>
      </c>
      <c r="C257" s="4" t="str">
        <f t="shared" si="10"/>
        <v>H1</v>
      </c>
      <c r="D257" s="2">
        <v>256</v>
      </c>
      <c r="E257" s="4">
        <v>158.4</v>
      </c>
      <c r="F257" s="2">
        <v>163.43327262027341</v>
      </c>
      <c r="G257" s="2"/>
      <c r="H257" s="2"/>
      <c r="I257" s="2">
        <v>163.99252513363712</v>
      </c>
      <c r="J257" s="2">
        <v>-5.5925251336371105</v>
      </c>
      <c r="K257" s="2">
        <v>31.276337370362779</v>
      </c>
      <c r="L257" s="17"/>
    </row>
    <row r="258" spans="1:12" x14ac:dyDescent="0.25">
      <c r="A258" s="4" t="s">
        <v>258</v>
      </c>
      <c r="B258" s="4">
        <f t="shared" si="9"/>
        <v>1977</v>
      </c>
      <c r="C258" s="4" t="str">
        <f t="shared" si="10"/>
        <v>H1</v>
      </c>
      <c r="D258" s="2">
        <v>257</v>
      </c>
      <c r="E258" s="4">
        <v>152</v>
      </c>
      <c r="F258" s="2">
        <v>162.28994535824606</v>
      </c>
      <c r="G258" s="2"/>
      <c r="H258" s="2"/>
      <c r="I258" s="2">
        <v>163.43327262027341</v>
      </c>
      <c r="J258" s="2">
        <v>-11.433272620273414</v>
      </c>
      <c r="K258" s="2">
        <v>130.7197228094937</v>
      </c>
      <c r="L258" s="17"/>
    </row>
    <row r="259" spans="1:12" x14ac:dyDescent="0.25">
      <c r="A259" s="4" t="s">
        <v>259</v>
      </c>
      <c r="B259" s="4">
        <f t="shared" ref="B259:B322" si="12">LEFT(A259,4)*1</f>
        <v>1977</v>
      </c>
      <c r="C259" s="4" t="str">
        <f t="shared" ref="C259:C322" si="13">IF(RIGHT(A259,2)*1&lt;=6,"H1","H2")</f>
        <v>H1</v>
      </c>
      <c r="D259" s="2">
        <v>258</v>
      </c>
      <c r="E259" s="4">
        <v>142.19999999999999</v>
      </c>
      <c r="F259" s="2">
        <v>160.28095082242146</v>
      </c>
      <c r="G259" s="2"/>
      <c r="H259" s="2"/>
      <c r="I259" s="2">
        <v>162.28994535824606</v>
      </c>
      <c r="J259" s="2">
        <v>-20.089945358246069</v>
      </c>
      <c r="K259" s="2">
        <v>403.60590449731279</v>
      </c>
      <c r="L259" s="17"/>
    </row>
    <row r="260" spans="1:12" x14ac:dyDescent="0.25">
      <c r="A260" s="4" t="s">
        <v>260</v>
      </c>
      <c r="B260" s="4">
        <f t="shared" si="12"/>
        <v>1977</v>
      </c>
      <c r="C260" s="4" t="str">
        <f t="shared" si="13"/>
        <v>H2</v>
      </c>
      <c r="D260" s="2">
        <v>259</v>
      </c>
      <c r="E260" s="4">
        <v>137.19999999999999</v>
      </c>
      <c r="F260" s="2">
        <v>157.97285574017931</v>
      </c>
      <c r="G260" s="2"/>
      <c r="H260" s="2"/>
      <c r="I260" s="2">
        <v>160.28095082242146</v>
      </c>
      <c r="J260" s="2">
        <v>-23.080950822421471</v>
      </c>
      <c r="K260" s="2">
        <v>532.73029086703843</v>
      </c>
      <c r="L260" s="17"/>
    </row>
    <row r="261" spans="1:12" x14ac:dyDescent="0.25">
      <c r="A261" s="4" t="s">
        <v>261</v>
      </c>
      <c r="B261" s="4">
        <f t="shared" si="12"/>
        <v>1977</v>
      </c>
      <c r="C261" s="4" t="str">
        <f t="shared" si="13"/>
        <v>H2</v>
      </c>
      <c r="D261" s="2">
        <v>260</v>
      </c>
      <c r="E261" s="4">
        <v>152.6</v>
      </c>
      <c r="F261" s="2">
        <v>157.43557016616137</v>
      </c>
      <c r="G261" s="2"/>
      <c r="H261" s="2"/>
      <c r="I261" s="2">
        <v>157.97285574017931</v>
      </c>
      <c r="J261" s="2">
        <v>-5.3728557401793182</v>
      </c>
      <c r="K261" s="2">
        <v>28.86757880477785</v>
      </c>
      <c r="L261" s="17"/>
    </row>
    <row r="262" spans="1:12" x14ac:dyDescent="0.25">
      <c r="A262" s="4" t="s">
        <v>262</v>
      </c>
      <c r="B262" s="4">
        <f t="shared" si="12"/>
        <v>1977</v>
      </c>
      <c r="C262" s="4" t="str">
        <f t="shared" si="13"/>
        <v>H2</v>
      </c>
      <c r="D262" s="2">
        <v>261</v>
      </c>
      <c r="E262" s="4">
        <v>166.8</v>
      </c>
      <c r="F262" s="2">
        <v>158.37201314954524</v>
      </c>
      <c r="G262" s="2"/>
      <c r="H262" s="2"/>
      <c r="I262" s="2">
        <v>157.43557016616137</v>
      </c>
      <c r="J262" s="2">
        <v>9.364429833838642</v>
      </c>
      <c r="K262" s="2">
        <v>87.692546112887214</v>
      </c>
      <c r="L262" s="17"/>
    </row>
    <row r="263" spans="1:12" x14ac:dyDescent="0.25">
      <c r="A263" s="4" t="s">
        <v>263</v>
      </c>
      <c r="B263" s="4">
        <f t="shared" si="12"/>
        <v>1977</v>
      </c>
      <c r="C263" s="4" t="str">
        <f t="shared" si="13"/>
        <v>H2</v>
      </c>
      <c r="D263" s="2">
        <v>262</v>
      </c>
      <c r="E263" s="4">
        <v>165.6</v>
      </c>
      <c r="F263" s="2">
        <v>159.09481183459073</v>
      </c>
      <c r="G263" s="2"/>
      <c r="H263" s="2"/>
      <c r="I263" s="2">
        <v>158.37201314954524</v>
      </c>
      <c r="J263" s="2">
        <v>7.2279868504547551</v>
      </c>
      <c r="K263" s="2">
        <v>52.243793910346852</v>
      </c>
      <c r="L263" s="17"/>
    </row>
    <row r="264" spans="1:12" x14ac:dyDescent="0.25">
      <c r="A264" s="4" t="s">
        <v>264</v>
      </c>
      <c r="B264" s="4">
        <f t="shared" si="12"/>
        <v>1977</v>
      </c>
      <c r="C264" s="4" t="str">
        <f t="shared" si="13"/>
        <v>H2</v>
      </c>
      <c r="D264" s="2">
        <v>263</v>
      </c>
      <c r="E264" s="4">
        <v>198.6</v>
      </c>
      <c r="F264" s="2">
        <v>163.04533065113168</v>
      </c>
      <c r="G264" s="2"/>
      <c r="H264" s="2"/>
      <c r="I264" s="2">
        <v>159.09481183459073</v>
      </c>
      <c r="J264" s="2">
        <v>39.505188165409265</v>
      </c>
      <c r="K264" s="2">
        <v>1560.6598919843923</v>
      </c>
      <c r="L264" s="17"/>
    </row>
    <row r="265" spans="1:12" x14ac:dyDescent="0.25">
      <c r="A265" s="4" t="s">
        <v>265</v>
      </c>
      <c r="B265" s="4">
        <f t="shared" si="12"/>
        <v>1977</v>
      </c>
      <c r="C265" s="4" t="str">
        <f t="shared" si="13"/>
        <v>H2</v>
      </c>
      <c r="D265" s="2">
        <v>264</v>
      </c>
      <c r="E265" s="4">
        <v>201.5</v>
      </c>
      <c r="F265" s="2">
        <v>166.89079758601852</v>
      </c>
      <c r="G265" s="2"/>
      <c r="H265" s="2"/>
      <c r="I265" s="2">
        <v>163.04533065113168</v>
      </c>
      <c r="J265" s="2">
        <v>38.454669348868322</v>
      </c>
      <c r="K265" s="2">
        <v>1478.7615947307927</v>
      </c>
      <c r="L265" s="17"/>
    </row>
    <row r="266" spans="1:12" x14ac:dyDescent="0.25">
      <c r="A266" s="4" t="s">
        <v>266</v>
      </c>
      <c r="B266" s="4">
        <f t="shared" si="12"/>
        <v>1978</v>
      </c>
      <c r="C266" s="4" t="str">
        <f t="shared" si="13"/>
        <v>H1</v>
      </c>
      <c r="D266" s="2">
        <v>265</v>
      </c>
      <c r="E266" s="4">
        <v>170.7</v>
      </c>
      <c r="F266" s="2">
        <v>167.27171782741667</v>
      </c>
      <c r="G266" s="2"/>
      <c r="H266" s="2"/>
      <c r="I266" s="2">
        <v>166.89079758601852</v>
      </c>
      <c r="J266" s="2">
        <v>3.8092024139814669</v>
      </c>
      <c r="K266" s="2">
        <v>14.510023030682234</v>
      </c>
      <c r="L266" s="17"/>
    </row>
    <row r="267" spans="1:12" x14ac:dyDescent="0.25">
      <c r="A267" s="4" t="s">
        <v>267</v>
      </c>
      <c r="B267" s="4">
        <f t="shared" si="12"/>
        <v>1978</v>
      </c>
      <c r="C267" s="4" t="str">
        <f t="shared" si="13"/>
        <v>H1</v>
      </c>
      <c r="D267" s="2">
        <v>266</v>
      </c>
      <c r="E267" s="4">
        <v>164.4</v>
      </c>
      <c r="F267" s="2">
        <v>166.984546044675</v>
      </c>
      <c r="G267" s="2"/>
      <c r="H267" s="2"/>
      <c r="I267" s="2">
        <v>167.27171782741667</v>
      </c>
      <c r="J267" s="2">
        <v>-2.8717178274166599</v>
      </c>
      <c r="K267" s="2">
        <v>8.2467632803026607</v>
      </c>
      <c r="L267" s="17"/>
    </row>
    <row r="268" spans="1:12" x14ac:dyDescent="0.25">
      <c r="A268" s="4" t="s">
        <v>268</v>
      </c>
      <c r="B268" s="4">
        <f t="shared" si="12"/>
        <v>1978</v>
      </c>
      <c r="C268" s="4" t="str">
        <f t="shared" si="13"/>
        <v>H1</v>
      </c>
      <c r="D268" s="2">
        <v>267</v>
      </c>
      <c r="E268" s="4">
        <v>179.7</v>
      </c>
      <c r="F268" s="2">
        <v>168.25609144020751</v>
      </c>
      <c r="G268" s="2"/>
      <c r="H268" s="2"/>
      <c r="I268" s="2">
        <v>166.984546044675</v>
      </c>
      <c r="J268" s="2">
        <v>12.715453955324989</v>
      </c>
      <c r="K268" s="2">
        <v>161.68276928998992</v>
      </c>
      <c r="L268" s="17"/>
    </row>
    <row r="269" spans="1:12" x14ac:dyDescent="0.25">
      <c r="A269" s="4" t="s">
        <v>269</v>
      </c>
      <c r="B269" s="4">
        <f t="shared" si="12"/>
        <v>1978</v>
      </c>
      <c r="C269" s="4" t="str">
        <f t="shared" si="13"/>
        <v>H1</v>
      </c>
      <c r="D269" s="2">
        <v>268</v>
      </c>
      <c r="E269" s="4">
        <v>157</v>
      </c>
      <c r="F269" s="2">
        <v>167.13048229618676</v>
      </c>
      <c r="G269" s="2"/>
      <c r="H269" s="2"/>
      <c r="I269" s="2">
        <v>168.25609144020751</v>
      </c>
      <c r="J269" s="2">
        <v>-11.256091440207513</v>
      </c>
      <c r="K269" s="2">
        <v>126.69959451031283</v>
      </c>
      <c r="L269" s="17"/>
    </row>
    <row r="270" spans="1:12" x14ac:dyDescent="0.25">
      <c r="A270" s="4" t="s">
        <v>270</v>
      </c>
      <c r="B270" s="4">
        <f t="shared" si="12"/>
        <v>1978</v>
      </c>
      <c r="C270" s="4" t="str">
        <f t="shared" si="13"/>
        <v>H1</v>
      </c>
      <c r="D270" s="2">
        <v>269</v>
      </c>
      <c r="E270" s="4">
        <v>168</v>
      </c>
      <c r="F270" s="2">
        <v>167.2174340665681</v>
      </c>
      <c r="G270" s="2"/>
      <c r="H270" s="2"/>
      <c r="I270" s="2">
        <v>167.13048229618676</v>
      </c>
      <c r="J270" s="2">
        <v>0.86951770381324422</v>
      </c>
      <c r="K270" s="2">
        <v>0.75606103724465668</v>
      </c>
      <c r="L270" s="17"/>
    </row>
    <row r="271" spans="1:12" x14ac:dyDescent="0.25">
      <c r="A271" s="4" t="s">
        <v>271</v>
      </c>
      <c r="B271" s="4">
        <f t="shared" si="12"/>
        <v>1978</v>
      </c>
      <c r="C271" s="4" t="str">
        <f t="shared" si="13"/>
        <v>H1</v>
      </c>
      <c r="D271" s="2">
        <v>270</v>
      </c>
      <c r="E271" s="4">
        <v>139.30000000000001</v>
      </c>
      <c r="F271" s="2">
        <v>164.42569065991131</v>
      </c>
      <c r="G271" s="2"/>
      <c r="H271" s="2"/>
      <c r="I271" s="2">
        <v>167.2174340665681</v>
      </c>
      <c r="J271" s="2">
        <v>-27.917434066568092</v>
      </c>
      <c r="K271" s="2">
        <v>779.38312486117661</v>
      </c>
      <c r="L271" s="17"/>
    </row>
    <row r="272" spans="1:12" x14ac:dyDescent="0.25">
      <c r="A272" s="4" t="s">
        <v>272</v>
      </c>
      <c r="B272" s="4">
        <f t="shared" si="12"/>
        <v>1978</v>
      </c>
      <c r="C272" s="4" t="str">
        <f t="shared" si="13"/>
        <v>H2</v>
      </c>
      <c r="D272" s="2">
        <v>271</v>
      </c>
      <c r="E272" s="4">
        <v>138.6</v>
      </c>
      <c r="F272" s="2">
        <v>161.84312159392016</v>
      </c>
      <c r="G272" s="2"/>
      <c r="H272" s="2"/>
      <c r="I272" s="2">
        <v>164.42569065991131</v>
      </c>
      <c r="J272" s="2">
        <v>-25.825690659911317</v>
      </c>
      <c r="K272" s="2">
        <v>666.96629806143062</v>
      </c>
      <c r="L272" s="17"/>
    </row>
    <row r="273" spans="1:12" x14ac:dyDescent="0.25">
      <c r="A273" s="4" t="s">
        <v>273</v>
      </c>
      <c r="B273" s="4">
        <f t="shared" si="12"/>
        <v>1978</v>
      </c>
      <c r="C273" s="4" t="str">
        <f t="shared" si="13"/>
        <v>H2</v>
      </c>
      <c r="D273" s="2">
        <v>272</v>
      </c>
      <c r="E273" s="4">
        <v>153.4</v>
      </c>
      <c r="F273" s="2">
        <v>160.99880943452814</v>
      </c>
      <c r="G273" s="2"/>
      <c r="H273" s="2"/>
      <c r="I273" s="2">
        <v>161.84312159392016</v>
      </c>
      <c r="J273" s="2">
        <v>-8.4431215939201536</v>
      </c>
      <c r="K273" s="2">
        <v>71.286302249720791</v>
      </c>
      <c r="L273" s="17"/>
    </row>
    <row r="274" spans="1:12" x14ac:dyDescent="0.25">
      <c r="A274" s="4" t="s">
        <v>274</v>
      </c>
      <c r="B274" s="4">
        <f t="shared" si="12"/>
        <v>1978</v>
      </c>
      <c r="C274" s="4" t="str">
        <f t="shared" si="13"/>
        <v>H2</v>
      </c>
      <c r="D274" s="2">
        <v>273</v>
      </c>
      <c r="E274" s="4">
        <v>138.9</v>
      </c>
      <c r="F274" s="2">
        <v>158.78892849107535</v>
      </c>
      <c r="G274" s="2"/>
      <c r="H274" s="2"/>
      <c r="I274" s="2">
        <v>160.99880943452814</v>
      </c>
      <c r="J274" s="2">
        <v>-22.098809434528135</v>
      </c>
      <c r="K274" s="2">
        <v>488.35737842358975</v>
      </c>
      <c r="L274" s="17"/>
    </row>
    <row r="275" spans="1:12" x14ac:dyDescent="0.25">
      <c r="A275" s="4" t="s">
        <v>275</v>
      </c>
      <c r="B275" s="4">
        <f t="shared" si="12"/>
        <v>1978</v>
      </c>
      <c r="C275" s="4" t="str">
        <f t="shared" si="13"/>
        <v>H2</v>
      </c>
      <c r="D275" s="2">
        <v>274</v>
      </c>
      <c r="E275" s="4">
        <v>172.1</v>
      </c>
      <c r="F275" s="2">
        <v>160.12003564196783</v>
      </c>
      <c r="G275" s="2"/>
      <c r="H275" s="2"/>
      <c r="I275" s="2">
        <v>158.78892849107535</v>
      </c>
      <c r="J275" s="2">
        <v>13.311071508924641</v>
      </c>
      <c r="K275" s="2">
        <v>177.18462471570533</v>
      </c>
      <c r="L275" s="17"/>
    </row>
    <row r="276" spans="1:12" x14ac:dyDescent="0.25">
      <c r="A276" s="4" t="s">
        <v>276</v>
      </c>
      <c r="B276" s="4">
        <f t="shared" si="12"/>
        <v>1978</v>
      </c>
      <c r="C276" s="4" t="str">
        <f t="shared" si="13"/>
        <v>H2</v>
      </c>
      <c r="D276" s="2">
        <v>275</v>
      </c>
      <c r="E276" s="4">
        <v>198.4</v>
      </c>
      <c r="F276" s="2">
        <v>163.94803207777105</v>
      </c>
      <c r="G276" s="2"/>
      <c r="H276" s="2"/>
      <c r="I276" s="2">
        <v>160.12003564196783</v>
      </c>
      <c r="J276" s="2">
        <v>38.279964358032174</v>
      </c>
      <c r="K276" s="2">
        <v>1465.3556712522136</v>
      </c>
      <c r="L276" s="17"/>
    </row>
    <row r="277" spans="1:12" x14ac:dyDescent="0.25">
      <c r="A277" s="4" t="s">
        <v>277</v>
      </c>
      <c r="B277" s="4">
        <f t="shared" si="12"/>
        <v>1978</v>
      </c>
      <c r="C277" s="4" t="str">
        <f t="shared" si="13"/>
        <v>H2</v>
      </c>
      <c r="D277" s="2">
        <v>276</v>
      </c>
      <c r="E277" s="4">
        <v>217.8</v>
      </c>
      <c r="F277" s="2">
        <v>169.33322886999395</v>
      </c>
      <c r="G277" s="2"/>
      <c r="H277" s="2"/>
      <c r="I277" s="2">
        <v>163.94803207777105</v>
      </c>
      <c r="J277" s="2">
        <v>53.851967922228965</v>
      </c>
      <c r="K277" s="2">
        <v>2900.0344490967773</v>
      </c>
      <c r="L277" s="17"/>
    </row>
    <row r="278" spans="1:12" x14ac:dyDescent="0.25">
      <c r="A278" s="4" t="s">
        <v>278</v>
      </c>
      <c r="B278" s="4">
        <f t="shared" si="12"/>
        <v>1979</v>
      </c>
      <c r="C278" s="4" t="str">
        <f t="shared" si="13"/>
        <v>H1</v>
      </c>
      <c r="D278" s="2">
        <v>277</v>
      </c>
      <c r="E278" s="4">
        <v>173.7</v>
      </c>
      <c r="F278" s="2">
        <v>169.76990598299457</v>
      </c>
      <c r="G278" s="2"/>
      <c r="H278" s="2"/>
      <c r="I278" s="2">
        <v>169.33322886999395</v>
      </c>
      <c r="J278" s="2">
        <v>4.3667711300060432</v>
      </c>
      <c r="K278" s="2">
        <v>19.068690101854255</v>
      </c>
      <c r="L278" s="17"/>
    </row>
    <row r="279" spans="1:12" x14ac:dyDescent="0.25">
      <c r="A279" s="4" t="s">
        <v>279</v>
      </c>
      <c r="B279" s="4">
        <f t="shared" si="12"/>
        <v>1979</v>
      </c>
      <c r="C279" s="4" t="str">
        <f t="shared" si="13"/>
        <v>H1</v>
      </c>
      <c r="D279" s="2">
        <v>278</v>
      </c>
      <c r="E279" s="4">
        <v>153.80000000000001</v>
      </c>
      <c r="F279" s="2">
        <v>168.1729153846951</v>
      </c>
      <c r="G279" s="2"/>
      <c r="H279" s="2"/>
      <c r="I279" s="2">
        <v>169.76990598299457</v>
      </c>
      <c r="J279" s="2">
        <v>-15.969905982994561</v>
      </c>
      <c r="K279" s="2">
        <v>255.03789710568549</v>
      </c>
      <c r="L279" s="17"/>
    </row>
    <row r="280" spans="1:12" x14ac:dyDescent="0.25">
      <c r="A280" s="4" t="s">
        <v>280</v>
      </c>
      <c r="B280" s="4">
        <f t="shared" si="12"/>
        <v>1979</v>
      </c>
      <c r="C280" s="4" t="str">
        <f t="shared" si="13"/>
        <v>H1</v>
      </c>
      <c r="D280" s="2">
        <v>279</v>
      </c>
      <c r="E280" s="4">
        <v>175.6</v>
      </c>
      <c r="F280" s="2">
        <v>168.9156238462256</v>
      </c>
      <c r="G280" s="2"/>
      <c r="H280" s="2"/>
      <c r="I280" s="2">
        <v>168.1729153846951</v>
      </c>
      <c r="J280" s="2">
        <v>7.4270846153048922</v>
      </c>
      <c r="K280" s="2">
        <v>55.161585882898621</v>
      </c>
      <c r="L280" s="17"/>
    </row>
    <row r="281" spans="1:12" x14ac:dyDescent="0.25">
      <c r="A281" s="4" t="s">
        <v>281</v>
      </c>
      <c r="B281" s="4">
        <f t="shared" si="12"/>
        <v>1979</v>
      </c>
      <c r="C281" s="4" t="str">
        <f t="shared" si="13"/>
        <v>H1</v>
      </c>
      <c r="D281" s="2">
        <v>280</v>
      </c>
      <c r="E281" s="4">
        <v>147.1</v>
      </c>
      <c r="F281" s="2">
        <v>166.73406146160306</v>
      </c>
      <c r="G281" s="2"/>
      <c r="H281" s="2"/>
      <c r="I281" s="2">
        <v>168.9156238462256</v>
      </c>
      <c r="J281" s="2">
        <v>-21.815623846225606</v>
      </c>
      <c r="K281" s="2">
        <v>475.9214438000073</v>
      </c>
      <c r="L281" s="17"/>
    </row>
    <row r="282" spans="1:12" x14ac:dyDescent="0.25">
      <c r="A282" s="4" t="s">
        <v>282</v>
      </c>
      <c r="B282" s="4">
        <f t="shared" si="12"/>
        <v>1979</v>
      </c>
      <c r="C282" s="4" t="str">
        <f t="shared" si="13"/>
        <v>H1</v>
      </c>
      <c r="D282" s="2">
        <v>281</v>
      </c>
      <c r="E282" s="4">
        <v>160.30000000000001</v>
      </c>
      <c r="F282" s="2">
        <v>166.09065531544277</v>
      </c>
      <c r="G282" s="2"/>
      <c r="H282" s="2"/>
      <c r="I282" s="2">
        <v>166.73406146160306</v>
      </c>
      <c r="J282" s="2">
        <v>-6.4340614616030507</v>
      </c>
      <c r="K282" s="2">
        <v>41.397146891685587</v>
      </c>
      <c r="L282" s="17"/>
    </row>
    <row r="283" spans="1:12" x14ac:dyDescent="0.25">
      <c r="A283" s="4" t="s">
        <v>283</v>
      </c>
      <c r="B283" s="4">
        <f t="shared" si="12"/>
        <v>1979</v>
      </c>
      <c r="C283" s="4" t="str">
        <f t="shared" si="13"/>
        <v>H1</v>
      </c>
      <c r="D283" s="2">
        <v>282</v>
      </c>
      <c r="E283" s="4">
        <v>135.19999999999999</v>
      </c>
      <c r="F283" s="2">
        <v>163.00158978389851</v>
      </c>
      <c r="G283" s="2"/>
      <c r="H283" s="2"/>
      <c r="I283" s="2">
        <v>166.09065531544277</v>
      </c>
      <c r="J283" s="2">
        <v>-30.890655315442785</v>
      </c>
      <c r="K283" s="2">
        <v>954.2325858174936</v>
      </c>
      <c r="L283" s="17"/>
    </row>
    <row r="284" spans="1:12" x14ac:dyDescent="0.25">
      <c r="A284" s="4" t="s">
        <v>284</v>
      </c>
      <c r="B284" s="4">
        <f t="shared" si="12"/>
        <v>1979</v>
      </c>
      <c r="C284" s="4" t="str">
        <f t="shared" si="13"/>
        <v>H2</v>
      </c>
      <c r="D284" s="2">
        <v>283</v>
      </c>
      <c r="E284" s="4">
        <v>148.80000000000001</v>
      </c>
      <c r="F284" s="2">
        <v>161.58143080550866</v>
      </c>
      <c r="G284" s="2"/>
      <c r="H284" s="2"/>
      <c r="I284" s="2">
        <v>163.00158978389851</v>
      </c>
      <c r="J284" s="2">
        <v>-14.201589783898498</v>
      </c>
      <c r="K284" s="2">
        <v>201.68515239013018</v>
      </c>
      <c r="L284" s="17"/>
    </row>
    <row r="285" spans="1:12" x14ac:dyDescent="0.25">
      <c r="A285" s="4" t="s">
        <v>285</v>
      </c>
      <c r="B285" s="4">
        <f t="shared" si="12"/>
        <v>1979</v>
      </c>
      <c r="C285" s="4" t="str">
        <f t="shared" si="13"/>
        <v>H2</v>
      </c>
      <c r="D285" s="2">
        <v>284</v>
      </c>
      <c r="E285" s="4">
        <v>151</v>
      </c>
      <c r="F285" s="2">
        <v>160.52328772495778</v>
      </c>
      <c r="G285" s="2"/>
      <c r="H285" s="2"/>
      <c r="I285" s="2">
        <v>161.58143080550866</v>
      </c>
      <c r="J285" s="2">
        <v>-10.58143080550866</v>
      </c>
      <c r="K285" s="2">
        <v>111.96667789176765</v>
      </c>
      <c r="L285" s="17"/>
    </row>
    <row r="286" spans="1:12" x14ac:dyDescent="0.25">
      <c r="A286" s="4" t="s">
        <v>286</v>
      </c>
      <c r="B286" s="4">
        <f t="shared" si="12"/>
        <v>1979</v>
      </c>
      <c r="C286" s="4" t="str">
        <f t="shared" si="13"/>
        <v>H2</v>
      </c>
      <c r="D286" s="2">
        <v>285</v>
      </c>
      <c r="E286" s="4">
        <v>148.19999999999999</v>
      </c>
      <c r="F286" s="2">
        <v>159.29095895246201</v>
      </c>
      <c r="G286" s="2"/>
      <c r="H286" s="2"/>
      <c r="I286" s="2">
        <v>160.52328772495778</v>
      </c>
      <c r="J286" s="2">
        <v>-12.323287724957794</v>
      </c>
      <c r="K286" s="2">
        <v>151.86342035209543</v>
      </c>
      <c r="L286" s="17"/>
    </row>
    <row r="287" spans="1:12" x14ac:dyDescent="0.25">
      <c r="A287" s="4" t="s">
        <v>287</v>
      </c>
      <c r="B287" s="4">
        <f t="shared" si="12"/>
        <v>1979</v>
      </c>
      <c r="C287" s="4" t="str">
        <f t="shared" si="13"/>
        <v>H2</v>
      </c>
      <c r="D287" s="2">
        <v>286</v>
      </c>
      <c r="E287" s="4">
        <v>182.2</v>
      </c>
      <c r="F287" s="2">
        <v>161.5818630572158</v>
      </c>
      <c r="G287" s="2"/>
      <c r="H287" s="2"/>
      <c r="I287" s="2">
        <v>159.29095895246201</v>
      </c>
      <c r="J287" s="2">
        <v>22.909041047537983</v>
      </c>
      <c r="K287" s="2">
        <v>524.82416171778016</v>
      </c>
      <c r="L287" s="17"/>
    </row>
    <row r="288" spans="1:12" x14ac:dyDescent="0.25">
      <c r="A288" s="4" t="s">
        <v>288</v>
      </c>
      <c r="B288" s="4">
        <f t="shared" si="12"/>
        <v>1979</v>
      </c>
      <c r="C288" s="4" t="str">
        <f t="shared" si="13"/>
        <v>H2</v>
      </c>
      <c r="D288" s="2">
        <v>287</v>
      </c>
      <c r="E288" s="4">
        <v>189.2</v>
      </c>
      <c r="F288" s="2">
        <v>164.3436767514942</v>
      </c>
      <c r="G288" s="2"/>
      <c r="H288" s="2"/>
      <c r="I288" s="2">
        <v>161.5818630572158</v>
      </c>
      <c r="J288" s="2">
        <v>27.61813694278419</v>
      </c>
      <c r="K288" s="2">
        <v>762.76148819038087</v>
      </c>
      <c r="L288" s="17"/>
    </row>
    <row r="289" spans="1:12" x14ac:dyDescent="0.25">
      <c r="A289" s="4" t="s">
        <v>289</v>
      </c>
      <c r="B289" s="4">
        <f t="shared" si="12"/>
        <v>1979</v>
      </c>
      <c r="C289" s="4" t="str">
        <f t="shared" si="13"/>
        <v>H2</v>
      </c>
      <c r="D289" s="2">
        <v>288</v>
      </c>
      <c r="E289" s="4">
        <v>183.1</v>
      </c>
      <c r="F289" s="2">
        <v>166.21930907634479</v>
      </c>
      <c r="G289" s="2"/>
      <c r="H289" s="2"/>
      <c r="I289" s="2">
        <v>164.3436767514942</v>
      </c>
      <c r="J289" s="2">
        <v>18.756323248505794</v>
      </c>
      <c r="K289" s="2">
        <v>351.79966180243895</v>
      </c>
      <c r="L289" s="17"/>
    </row>
    <row r="290" spans="1:12" x14ac:dyDescent="0.25">
      <c r="A290" s="4" t="s">
        <v>290</v>
      </c>
      <c r="B290" s="4">
        <f t="shared" si="12"/>
        <v>1980</v>
      </c>
      <c r="C290" s="4" t="str">
        <f t="shared" si="13"/>
        <v>H1</v>
      </c>
      <c r="D290" s="2">
        <v>289</v>
      </c>
      <c r="E290" s="4">
        <v>170</v>
      </c>
      <c r="F290" s="2">
        <v>166.59737816871032</v>
      </c>
      <c r="G290" s="2"/>
      <c r="H290" s="2"/>
      <c r="I290" s="2">
        <v>166.21930907634479</v>
      </c>
      <c r="J290" s="2">
        <v>3.7806909236552144</v>
      </c>
      <c r="K290" s="2">
        <v>14.293623860208918</v>
      </c>
      <c r="L290" s="17"/>
    </row>
    <row r="291" spans="1:12" x14ac:dyDescent="0.25">
      <c r="A291" s="4" t="s">
        <v>291</v>
      </c>
      <c r="B291" s="4">
        <f t="shared" si="12"/>
        <v>1980</v>
      </c>
      <c r="C291" s="4" t="str">
        <f t="shared" si="13"/>
        <v>H1</v>
      </c>
      <c r="D291" s="2">
        <v>290</v>
      </c>
      <c r="E291" s="4">
        <v>158.4</v>
      </c>
      <c r="F291" s="2">
        <v>165.7776403518393</v>
      </c>
      <c r="G291" s="2"/>
      <c r="H291" s="2"/>
      <c r="I291" s="2">
        <v>166.59737816871032</v>
      </c>
      <c r="J291" s="2">
        <v>-8.1973781687103155</v>
      </c>
      <c r="K291" s="2">
        <v>67.197008840848483</v>
      </c>
      <c r="L291" s="17"/>
    </row>
    <row r="292" spans="1:12" x14ac:dyDescent="0.25">
      <c r="A292" s="4" t="s">
        <v>292</v>
      </c>
      <c r="B292" s="4">
        <f t="shared" si="12"/>
        <v>1980</v>
      </c>
      <c r="C292" s="4" t="str">
        <f t="shared" si="13"/>
        <v>H1</v>
      </c>
      <c r="D292" s="2">
        <v>291</v>
      </c>
      <c r="E292" s="4">
        <v>176.1</v>
      </c>
      <c r="F292" s="2">
        <v>166.80987631665539</v>
      </c>
      <c r="G292" s="2"/>
      <c r="H292" s="2"/>
      <c r="I292" s="2">
        <v>165.7776403518393</v>
      </c>
      <c r="J292" s="2">
        <v>10.322359648160699</v>
      </c>
      <c r="K292" s="2">
        <v>106.55110870597626</v>
      </c>
      <c r="L292" s="17"/>
    </row>
    <row r="293" spans="1:12" x14ac:dyDescent="0.25">
      <c r="A293" s="4" t="s">
        <v>293</v>
      </c>
      <c r="B293" s="4">
        <f t="shared" si="12"/>
        <v>1980</v>
      </c>
      <c r="C293" s="4" t="str">
        <f t="shared" si="13"/>
        <v>H1</v>
      </c>
      <c r="D293" s="2">
        <v>292</v>
      </c>
      <c r="E293" s="4">
        <v>156.19999999999999</v>
      </c>
      <c r="F293" s="2">
        <v>165.74888868498985</v>
      </c>
      <c r="G293" s="2"/>
      <c r="H293" s="2"/>
      <c r="I293" s="2">
        <v>166.80987631665539</v>
      </c>
      <c r="J293" s="2">
        <v>-10.609876316655402</v>
      </c>
      <c r="K293" s="2">
        <v>112.56947545472521</v>
      </c>
      <c r="L293" s="17"/>
    </row>
    <row r="294" spans="1:12" x14ac:dyDescent="0.25">
      <c r="A294" s="4" t="s">
        <v>294</v>
      </c>
      <c r="B294" s="4">
        <f t="shared" si="12"/>
        <v>1980</v>
      </c>
      <c r="C294" s="4" t="str">
        <f t="shared" si="13"/>
        <v>H1</v>
      </c>
      <c r="D294" s="2">
        <v>293</v>
      </c>
      <c r="E294" s="4">
        <v>153.19999999999999</v>
      </c>
      <c r="F294" s="2">
        <v>164.49399981649086</v>
      </c>
      <c r="G294" s="2"/>
      <c r="H294" s="2"/>
      <c r="I294" s="2">
        <v>165.74888868498985</v>
      </c>
      <c r="J294" s="2">
        <v>-12.548888684989862</v>
      </c>
      <c r="K294" s="2">
        <v>157.47460722826659</v>
      </c>
      <c r="L294" s="17"/>
    </row>
    <row r="295" spans="1:12" x14ac:dyDescent="0.25">
      <c r="A295" s="4" t="s">
        <v>295</v>
      </c>
      <c r="B295" s="4">
        <f t="shared" si="12"/>
        <v>1980</v>
      </c>
      <c r="C295" s="4" t="str">
        <f t="shared" si="13"/>
        <v>H1</v>
      </c>
      <c r="D295" s="2">
        <v>294</v>
      </c>
      <c r="E295" s="4">
        <v>117.9</v>
      </c>
      <c r="F295" s="2">
        <v>159.83459983484175</v>
      </c>
      <c r="G295" s="2"/>
      <c r="H295" s="2"/>
      <c r="I295" s="2">
        <v>164.49399981649086</v>
      </c>
      <c r="J295" s="2">
        <v>-46.59399981649085</v>
      </c>
      <c r="K295" s="2">
        <v>2171.0008188991492</v>
      </c>
      <c r="L295" s="17"/>
    </row>
    <row r="296" spans="1:12" x14ac:dyDescent="0.25">
      <c r="A296" s="4" t="s">
        <v>296</v>
      </c>
      <c r="B296" s="4">
        <f t="shared" si="12"/>
        <v>1980</v>
      </c>
      <c r="C296" s="4" t="str">
        <f t="shared" si="13"/>
        <v>H2</v>
      </c>
      <c r="D296" s="2">
        <v>295</v>
      </c>
      <c r="E296" s="4">
        <v>149.80000000000001</v>
      </c>
      <c r="F296" s="2">
        <v>158.83113985135756</v>
      </c>
      <c r="G296" s="2"/>
      <c r="H296" s="2"/>
      <c r="I296" s="2">
        <v>159.83459983484175</v>
      </c>
      <c r="J296" s="2">
        <v>-10.034599834841742</v>
      </c>
      <c r="K296" s="2">
        <v>100.69319384540593</v>
      </c>
      <c r="L296" s="17"/>
    </row>
    <row r="297" spans="1:12" x14ac:dyDescent="0.25">
      <c r="A297" s="4" t="s">
        <v>297</v>
      </c>
      <c r="B297" s="4">
        <f t="shared" si="12"/>
        <v>1980</v>
      </c>
      <c r="C297" s="4" t="str">
        <f t="shared" si="13"/>
        <v>H2</v>
      </c>
      <c r="D297" s="2">
        <v>296</v>
      </c>
      <c r="E297" s="4">
        <v>156.6</v>
      </c>
      <c r="F297" s="2">
        <v>158.60802586622179</v>
      </c>
      <c r="G297" s="2"/>
      <c r="H297" s="2"/>
      <c r="I297" s="2">
        <v>158.83113985135756</v>
      </c>
      <c r="J297" s="2">
        <v>-2.2311398513575682</v>
      </c>
      <c r="K297" s="2">
        <v>4.9779850363158715</v>
      </c>
      <c r="L297" s="17"/>
    </row>
    <row r="298" spans="1:12" x14ac:dyDescent="0.25">
      <c r="A298" s="4" t="s">
        <v>298</v>
      </c>
      <c r="B298" s="4">
        <f t="shared" si="12"/>
        <v>1980</v>
      </c>
      <c r="C298" s="4" t="str">
        <f t="shared" si="13"/>
        <v>H2</v>
      </c>
      <c r="D298" s="2">
        <v>297</v>
      </c>
      <c r="E298" s="4">
        <v>166.7</v>
      </c>
      <c r="F298" s="2">
        <v>159.4172232795996</v>
      </c>
      <c r="G298" s="2"/>
      <c r="H298" s="2"/>
      <c r="I298" s="2">
        <v>158.60802586622179</v>
      </c>
      <c r="J298" s="2">
        <v>8.0919741337781943</v>
      </c>
      <c r="K298" s="2">
        <v>65.480045381735351</v>
      </c>
      <c r="L298" s="17"/>
    </row>
    <row r="299" spans="1:12" x14ac:dyDescent="0.25">
      <c r="A299" s="4" t="s">
        <v>299</v>
      </c>
      <c r="B299" s="4">
        <f t="shared" si="12"/>
        <v>1980</v>
      </c>
      <c r="C299" s="4" t="str">
        <f t="shared" si="13"/>
        <v>H2</v>
      </c>
      <c r="D299" s="2">
        <v>298</v>
      </c>
      <c r="E299" s="4">
        <v>156.80000000000001</v>
      </c>
      <c r="F299" s="2">
        <v>159.15550095163965</v>
      </c>
      <c r="G299" s="2"/>
      <c r="H299" s="2"/>
      <c r="I299" s="2">
        <v>159.4172232795996</v>
      </c>
      <c r="J299" s="2">
        <v>-2.6172232795995853</v>
      </c>
      <c r="K299" s="2">
        <v>6.8498576952780095</v>
      </c>
      <c r="L299" s="17"/>
    </row>
    <row r="300" spans="1:12" x14ac:dyDescent="0.25">
      <c r="A300" s="4" t="s">
        <v>300</v>
      </c>
      <c r="B300" s="4">
        <f t="shared" si="12"/>
        <v>1980</v>
      </c>
      <c r="C300" s="4" t="str">
        <f t="shared" si="13"/>
        <v>H2</v>
      </c>
      <c r="D300" s="2">
        <v>299</v>
      </c>
      <c r="E300" s="4">
        <v>158.6</v>
      </c>
      <c r="F300" s="2">
        <v>159.09995085647569</v>
      </c>
      <c r="G300" s="2"/>
      <c r="H300" s="2"/>
      <c r="I300" s="2">
        <v>159.15550095163965</v>
      </c>
      <c r="J300" s="2">
        <v>-0.55550095163965807</v>
      </c>
      <c r="K300" s="2">
        <v>0.30858130727256572</v>
      </c>
      <c r="L300" s="17"/>
    </row>
    <row r="301" spans="1:12" x14ac:dyDescent="0.25">
      <c r="A301" s="4" t="s">
        <v>301</v>
      </c>
      <c r="B301" s="4">
        <f t="shared" si="12"/>
        <v>1980</v>
      </c>
      <c r="C301" s="4" t="str">
        <f t="shared" si="13"/>
        <v>H2</v>
      </c>
      <c r="D301" s="2">
        <v>300</v>
      </c>
      <c r="E301" s="4">
        <v>210.8</v>
      </c>
      <c r="F301" s="2">
        <v>164.26995577082815</v>
      </c>
      <c r="G301" s="2"/>
      <c r="H301" s="2"/>
      <c r="I301" s="2">
        <v>159.09995085647569</v>
      </c>
      <c r="J301" s="2">
        <v>51.700049143524325</v>
      </c>
      <c r="K301" s="2">
        <v>2672.8950814428304</v>
      </c>
      <c r="L301" s="17"/>
    </row>
    <row r="302" spans="1:12" x14ac:dyDescent="0.25">
      <c r="A302" s="4" t="s">
        <v>302</v>
      </c>
      <c r="B302" s="4">
        <f t="shared" si="12"/>
        <v>1981</v>
      </c>
      <c r="C302" s="4" t="str">
        <f t="shared" si="13"/>
        <v>H1</v>
      </c>
      <c r="D302" s="2">
        <v>301</v>
      </c>
      <c r="E302" s="4">
        <v>203.6</v>
      </c>
      <c r="F302" s="2">
        <v>168.20296019374535</v>
      </c>
      <c r="G302" s="2"/>
      <c r="H302" s="2"/>
      <c r="I302" s="2">
        <v>164.26995577082815</v>
      </c>
      <c r="J302" s="2">
        <v>39.330044229171847</v>
      </c>
      <c r="K302" s="2">
        <v>1546.8523790686138</v>
      </c>
      <c r="L302" s="17"/>
    </row>
    <row r="303" spans="1:12" x14ac:dyDescent="0.25">
      <c r="A303" s="4" t="s">
        <v>303</v>
      </c>
      <c r="B303" s="4">
        <f t="shared" si="12"/>
        <v>1981</v>
      </c>
      <c r="C303" s="4" t="str">
        <f t="shared" si="13"/>
        <v>H1</v>
      </c>
      <c r="D303" s="2">
        <v>302</v>
      </c>
      <c r="E303" s="4">
        <v>175.2</v>
      </c>
      <c r="F303" s="2">
        <v>168.90266417437084</v>
      </c>
      <c r="G303" s="2"/>
      <c r="H303" s="2"/>
      <c r="I303" s="2">
        <v>168.20296019374535</v>
      </c>
      <c r="J303" s="2">
        <v>6.9970398062546337</v>
      </c>
      <c r="K303" s="2">
        <v>48.95856605031188</v>
      </c>
      <c r="L303" s="17"/>
    </row>
    <row r="304" spans="1:12" x14ac:dyDescent="0.25">
      <c r="A304" s="4" t="s">
        <v>304</v>
      </c>
      <c r="B304" s="4">
        <f t="shared" si="12"/>
        <v>1981</v>
      </c>
      <c r="C304" s="4" t="str">
        <f t="shared" si="13"/>
        <v>H1</v>
      </c>
      <c r="D304" s="2">
        <v>303</v>
      </c>
      <c r="E304" s="4">
        <v>168.7</v>
      </c>
      <c r="F304" s="2">
        <v>168.88239775693376</v>
      </c>
      <c r="G304" s="2"/>
      <c r="H304" s="2"/>
      <c r="I304" s="2">
        <v>168.90266417437084</v>
      </c>
      <c r="J304" s="2">
        <v>-0.20266417437085238</v>
      </c>
      <c r="K304" s="2">
        <v>4.107276757341926E-2</v>
      </c>
      <c r="L304" s="17"/>
    </row>
    <row r="305" spans="1:12" x14ac:dyDescent="0.25">
      <c r="A305" s="4" t="s">
        <v>305</v>
      </c>
      <c r="B305" s="4">
        <f t="shared" si="12"/>
        <v>1981</v>
      </c>
      <c r="C305" s="4" t="str">
        <f t="shared" si="13"/>
        <v>H1</v>
      </c>
      <c r="D305" s="2">
        <v>304</v>
      </c>
      <c r="E305" s="4">
        <v>155.9</v>
      </c>
      <c r="F305" s="2">
        <v>167.58415798124039</v>
      </c>
      <c r="G305" s="2"/>
      <c r="H305" s="2"/>
      <c r="I305" s="2">
        <v>168.88239775693376</v>
      </c>
      <c r="J305" s="2">
        <v>-12.98239775693375</v>
      </c>
      <c r="K305" s="2">
        <v>168.54265151923846</v>
      </c>
      <c r="L305" s="17"/>
    </row>
    <row r="306" spans="1:12" x14ac:dyDescent="0.25">
      <c r="A306" s="4" t="s">
        <v>306</v>
      </c>
      <c r="B306" s="4">
        <f t="shared" si="12"/>
        <v>1981</v>
      </c>
      <c r="C306" s="4" t="str">
        <f t="shared" si="13"/>
        <v>H1</v>
      </c>
      <c r="D306" s="2">
        <v>305</v>
      </c>
      <c r="E306" s="4">
        <v>147.30000000000001</v>
      </c>
      <c r="F306" s="2">
        <v>165.55574218311634</v>
      </c>
      <c r="G306" s="2"/>
      <c r="H306" s="2"/>
      <c r="I306" s="2">
        <v>167.58415798124039</v>
      </c>
      <c r="J306" s="2">
        <v>-20.284157981240384</v>
      </c>
      <c r="K306" s="2">
        <v>411.44706500791796</v>
      </c>
      <c r="L306" s="17"/>
    </row>
    <row r="307" spans="1:12" x14ac:dyDescent="0.25">
      <c r="A307" s="4" t="s">
        <v>307</v>
      </c>
      <c r="B307" s="4">
        <f t="shared" si="12"/>
        <v>1981</v>
      </c>
      <c r="C307" s="4" t="str">
        <f t="shared" si="13"/>
        <v>H1</v>
      </c>
      <c r="D307" s="2">
        <v>306</v>
      </c>
      <c r="E307" s="4">
        <v>137</v>
      </c>
      <c r="F307" s="2">
        <v>162.70016796480471</v>
      </c>
      <c r="G307" s="2"/>
      <c r="H307" s="2"/>
      <c r="I307" s="2">
        <v>165.55574218311634</v>
      </c>
      <c r="J307" s="2">
        <v>-28.555742183116337</v>
      </c>
      <c r="K307" s="2">
        <v>815.43041162860982</v>
      </c>
      <c r="L307" s="17"/>
    </row>
    <row r="308" spans="1:12" x14ac:dyDescent="0.25">
      <c r="A308" s="4" t="s">
        <v>308</v>
      </c>
      <c r="B308" s="4">
        <f t="shared" si="12"/>
        <v>1981</v>
      </c>
      <c r="C308" s="4" t="str">
        <f t="shared" si="13"/>
        <v>H2</v>
      </c>
      <c r="D308" s="2">
        <v>307</v>
      </c>
      <c r="E308" s="4">
        <v>141.1</v>
      </c>
      <c r="F308" s="2">
        <v>160.54015116832426</v>
      </c>
      <c r="G308" s="2"/>
      <c r="H308" s="2"/>
      <c r="I308" s="2">
        <v>162.70016796480471</v>
      </c>
      <c r="J308" s="2">
        <v>-21.600167964804712</v>
      </c>
      <c r="K308" s="2">
        <v>466.56725610777573</v>
      </c>
      <c r="L308" s="17"/>
    </row>
    <row r="309" spans="1:12" x14ac:dyDescent="0.25">
      <c r="A309" s="4" t="s">
        <v>309</v>
      </c>
      <c r="B309" s="4">
        <f t="shared" si="12"/>
        <v>1981</v>
      </c>
      <c r="C309" s="4" t="str">
        <f t="shared" si="13"/>
        <v>H2</v>
      </c>
      <c r="D309" s="2">
        <v>308</v>
      </c>
      <c r="E309" s="4">
        <v>167.4</v>
      </c>
      <c r="F309" s="2">
        <v>161.22613605149184</v>
      </c>
      <c r="G309" s="2"/>
      <c r="H309" s="2"/>
      <c r="I309" s="2">
        <v>160.54015116832426</v>
      </c>
      <c r="J309" s="2">
        <v>6.8598488316757482</v>
      </c>
      <c r="K309" s="2">
        <v>47.057525993443129</v>
      </c>
      <c r="L309" s="17"/>
    </row>
    <row r="310" spans="1:12" x14ac:dyDescent="0.25">
      <c r="A310" s="4" t="s">
        <v>310</v>
      </c>
      <c r="B310" s="4">
        <f t="shared" si="12"/>
        <v>1981</v>
      </c>
      <c r="C310" s="4" t="str">
        <f t="shared" si="13"/>
        <v>H2</v>
      </c>
      <c r="D310" s="2">
        <v>309</v>
      </c>
      <c r="E310" s="4">
        <v>160.19999999999999</v>
      </c>
      <c r="F310" s="2">
        <v>161.12352244634266</v>
      </c>
      <c r="G310" s="2"/>
      <c r="H310" s="2"/>
      <c r="I310" s="2">
        <v>161.22613605149184</v>
      </c>
      <c r="J310" s="2">
        <v>-1.0261360514918465</v>
      </c>
      <c r="K310" s="2">
        <v>1.0529551961712775</v>
      </c>
      <c r="L310" s="17"/>
    </row>
    <row r="311" spans="1:12" x14ac:dyDescent="0.25">
      <c r="A311" s="4" t="s">
        <v>311</v>
      </c>
      <c r="B311" s="4">
        <f t="shared" si="12"/>
        <v>1981</v>
      </c>
      <c r="C311" s="4" t="str">
        <f t="shared" si="13"/>
        <v>H2</v>
      </c>
      <c r="D311" s="2">
        <v>310</v>
      </c>
      <c r="E311" s="4">
        <v>191.9</v>
      </c>
      <c r="F311" s="2">
        <v>164.20117020170841</v>
      </c>
      <c r="G311" s="2"/>
      <c r="H311" s="2"/>
      <c r="I311" s="2">
        <v>161.12352244634266</v>
      </c>
      <c r="J311" s="2">
        <v>30.776477553657344</v>
      </c>
      <c r="K311" s="2">
        <v>947.19157061077431</v>
      </c>
      <c r="L311" s="17"/>
    </row>
    <row r="312" spans="1:12" x14ac:dyDescent="0.25">
      <c r="A312" s="4" t="s">
        <v>312</v>
      </c>
      <c r="B312" s="4">
        <f t="shared" si="12"/>
        <v>1981</v>
      </c>
      <c r="C312" s="4" t="str">
        <f t="shared" si="13"/>
        <v>H2</v>
      </c>
      <c r="D312" s="2">
        <v>311</v>
      </c>
      <c r="E312" s="4">
        <v>174.4</v>
      </c>
      <c r="F312" s="2">
        <v>165.22105318153757</v>
      </c>
      <c r="G312" s="2"/>
      <c r="H312" s="2"/>
      <c r="I312" s="2">
        <v>164.20117020170841</v>
      </c>
      <c r="J312" s="2">
        <v>10.198829798291598</v>
      </c>
      <c r="K312" s="2">
        <v>104.01612925452064</v>
      </c>
      <c r="L312" s="17"/>
    </row>
    <row r="313" spans="1:12" x14ac:dyDescent="0.25">
      <c r="A313" s="4" t="s">
        <v>313</v>
      </c>
      <c r="B313" s="4">
        <f t="shared" si="12"/>
        <v>1981</v>
      </c>
      <c r="C313" s="4" t="str">
        <f t="shared" si="13"/>
        <v>H2</v>
      </c>
      <c r="D313" s="2">
        <v>312</v>
      </c>
      <c r="E313" s="4">
        <v>208.2</v>
      </c>
      <c r="F313" s="2">
        <v>169.5189478633838</v>
      </c>
      <c r="G313" s="2"/>
      <c r="H313" s="2"/>
      <c r="I313" s="2">
        <v>165.22105318153757</v>
      </c>
      <c r="J313" s="2">
        <v>42.978946818462418</v>
      </c>
      <c r="K313" s="2">
        <v>1847.1898696242208</v>
      </c>
      <c r="L313" s="17"/>
    </row>
    <row r="314" spans="1:12" x14ac:dyDescent="0.25">
      <c r="A314" s="4" t="s">
        <v>314</v>
      </c>
      <c r="B314" s="4">
        <f t="shared" si="12"/>
        <v>1982</v>
      </c>
      <c r="C314" s="4" t="str">
        <f t="shared" si="13"/>
        <v>H1</v>
      </c>
      <c r="D314" s="2">
        <v>313</v>
      </c>
      <c r="E314" s="4">
        <v>159.4</v>
      </c>
      <c r="F314" s="2">
        <v>168.50705307704541</v>
      </c>
      <c r="G314" s="2"/>
      <c r="H314" s="2"/>
      <c r="I314" s="2">
        <v>169.5189478633838</v>
      </c>
      <c r="J314" s="2">
        <v>-10.118947863383795</v>
      </c>
      <c r="K314" s="2">
        <v>102.39310586187948</v>
      </c>
      <c r="L314" s="17"/>
    </row>
    <row r="315" spans="1:12" x14ac:dyDescent="0.25">
      <c r="A315" s="4" t="s">
        <v>315</v>
      </c>
      <c r="B315" s="4">
        <f t="shared" si="12"/>
        <v>1982</v>
      </c>
      <c r="C315" s="4" t="str">
        <f t="shared" si="13"/>
        <v>H1</v>
      </c>
      <c r="D315" s="2">
        <v>314</v>
      </c>
      <c r="E315" s="4">
        <v>161.1</v>
      </c>
      <c r="F315" s="2">
        <v>167.76634776934088</v>
      </c>
      <c r="G315" s="2"/>
      <c r="H315" s="2"/>
      <c r="I315" s="2">
        <v>168.50705307704541</v>
      </c>
      <c r="J315" s="2">
        <v>-7.4070530770454184</v>
      </c>
      <c r="K315" s="2">
        <v>54.864435286168003</v>
      </c>
      <c r="L315" s="17"/>
    </row>
    <row r="316" spans="1:12" x14ac:dyDescent="0.25">
      <c r="A316" s="4" t="s">
        <v>316</v>
      </c>
      <c r="B316" s="4">
        <f t="shared" si="12"/>
        <v>1982</v>
      </c>
      <c r="C316" s="4" t="str">
        <f t="shared" si="13"/>
        <v>H1</v>
      </c>
      <c r="D316" s="2">
        <v>315</v>
      </c>
      <c r="E316" s="4">
        <v>172.1</v>
      </c>
      <c r="F316" s="2">
        <v>168.1997129924068</v>
      </c>
      <c r="G316" s="2"/>
      <c r="H316" s="2"/>
      <c r="I316" s="2">
        <v>167.76634776934088</v>
      </c>
      <c r="J316" s="2">
        <v>4.3336522306591121</v>
      </c>
      <c r="K316" s="2">
        <v>18.780541656296698</v>
      </c>
      <c r="L316" s="17"/>
    </row>
    <row r="317" spans="1:12" x14ac:dyDescent="0.25">
      <c r="A317" s="4" t="s">
        <v>317</v>
      </c>
      <c r="B317" s="4">
        <f t="shared" si="12"/>
        <v>1982</v>
      </c>
      <c r="C317" s="4" t="str">
        <f t="shared" si="13"/>
        <v>H1</v>
      </c>
      <c r="D317" s="2">
        <v>316</v>
      </c>
      <c r="E317" s="4">
        <v>158.4</v>
      </c>
      <c r="F317" s="2">
        <v>167.21974169316613</v>
      </c>
      <c r="G317" s="2"/>
      <c r="H317" s="2"/>
      <c r="I317" s="2">
        <v>168.1997129924068</v>
      </c>
      <c r="J317" s="2">
        <v>-9.7997129924067963</v>
      </c>
      <c r="K317" s="2">
        <v>96.034374733546571</v>
      </c>
      <c r="L317" s="17"/>
    </row>
    <row r="318" spans="1:12" x14ac:dyDescent="0.25">
      <c r="A318" s="4" t="s">
        <v>318</v>
      </c>
      <c r="B318" s="4">
        <f t="shared" si="12"/>
        <v>1982</v>
      </c>
      <c r="C318" s="4" t="str">
        <f t="shared" si="13"/>
        <v>H1</v>
      </c>
      <c r="D318" s="2">
        <v>317</v>
      </c>
      <c r="E318" s="4">
        <v>114.6</v>
      </c>
      <c r="F318" s="2">
        <v>161.95776752384953</v>
      </c>
      <c r="G318" s="2"/>
      <c r="H318" s="2"/>
      <c r="I318" s="2">
        <v>167.21974169316613</v>
      </c>
      <c r="J318" s="2">
        <v>-52.619741693166134</v>
      </c>
      <c r="K318" s="2">
        <v>2768.8372158555262</v>
      </c>
      <c r="L318" s="17"/>
    </row>
    <row r="319" spans="1:12" x14ac:dyDescent="0.25">
      <c r="A319" s="4" t="s">
        <v>319</v>
      </c>
      <c r="B319" s="4">
        <f t="shared" si="12"/>
        <v>1982</v>
      </c>
      <c r="C319" s="4" t="str">
        <f t="shared" si="13"/>
        <v>H1</v>
      </c>
      <c r="D319" s="2">
        <v>318</v>
      </c>
      <c r="E319" s="4">
        <v>159.6</v>
      </c>
      <c r="F319" s="2">
        <v>161.72199077146459</v>
      </c>
      <c r="G319" s="2"/>
      <c r="H319" s="2"/>
      <c r="I319" s="2">
        <v>161.95776752384953</v>
      </c>
      <c r="J319" s="2">
        <v>-2.3577675238495317</v>
      </c>
      <c r="K319" s="2">
        <v>5.559067696519552</v>
      </c>
      <c r="L319" s="17"/>
    </row>
    <row r="320" spans="1:12" x14ac:dyDescent="0.25">
      <c r="A320" s="4" t="s">
        <v>320</v>
      </c>
      <c r="B320" s="4">
        <f t="shared" si="12"/>
        <v>1982</v>
      </c>
      <c r="C320" s="4" t="str">
        <f t="shared" si="13"/>
        <v>H2</v>
      </c>
      <c r="D320" s="2">
        <v>319</v>
      </c>
      <c r="E320" s="4">
        <v>159.69999999999999</v>
      </c>
      <c r="F320" s="2">
        <v>161.51979169431814</v>
      </c>
      <c r="G320" s="2"/>
      <c r="H320" s="2"/>
      <c r="I320" s="2">
        <v>161.72199077146459</v>
      </c>
      <c r="J320" s="2">
        <v>-2.0219907714646013</v>
      </c>
      <c r="K320" s="2">
        <v>4.0884466798880137</v>
      </c>
      <c r="L320" s="17"/>
    </row>
    <row r="321" spans="1:12" x14ac:dyDescent="0.25">
      <c r="A321" s="4" t="s">
        <v>321</v>
      </c>
      <c r="B321" s="4">
        <f t="shared" si="12"/>
        <v>1982</v>
      </c>
      <c r="C321" s="4" t="str">
        <f t="shared" si="13"/>
        <v>H2</v>
      </c>
      <c r="D321" s="2">
        <v>320</v>
      </c>
      <c r="E321" s="4">
        <v>159.4</v>
      </c>
      <c r="F321" s="2">
        <v>161.30781252488634</v>
      </c>
      <c r="G321" s="2"/>
      <c r="H321" s="2"/>
      <c r="I321" s="2">
        <v>161.51979169431814</v>
      </c>
      <c r="J321" s="2">
        <v>-2.1197916943181383</v>
      </c>
      <c r="K321" s="2">
        <v>4.4935168273001631</v>
      </c>
      <c r="L321" s="17"/>
    </row>
    <row r="322" spans="1:12" x14ac:dyDescent="0.25">
      <c r="A322" s="4" t="s">
        <v>322</v>
      </c>
      <c r="B322" s="4">
        <f t="shared" si="12"/>
        <v>1982</v>
      </c>
      <c r="C322" s="4" t="str">
        <f t="shared" si="13"/>
        <v>H2</v>
      </c>
      <c r="D322" s="2">
        <v>321</v>
      </c>
      <c r="E322" s="4">
        <v>160.69999999999999</v>
      </c>
      <c r="F322" s="2">
        <v>161.24703127239772</v>
      </c>
      <c r="G322" s="2"/>
      <c r="H322" s="2"/>
      <c r="I322" s="2">
        <v>161.30781252488634</v>
      </c>
      <c r="J322" s="2">
        <v>-0.60781252488635573</v>
      </c>
      <c r="K322" s="2">
        <v>0.36943606540872681</v>
      </c>
      <c r="L322" s="17"/>
    </row>
    <row r="323" spans="1:12" x14ac:dyDescent="0.25">
      <c r="A323" s="4" t="s">
        <v>323</v>
      </c>
      <c r="B323" s="4">
        <f t="shared" ref="B323:B386" si="14">LEFT(A323,4)*1</f>
        <v>1982</v>
      </c>
      <c r="C323" s="4" t="str">
        <f t="shared" ref="C323:C386" si="15">IF(RIGHT(A323,2)*1&lt;=6,"H1","H2")</f>
        <v>H2</v>
      </c>
      <c r="D323" s="2">
        <v>322</v>
      </c>
      <c r="E323" s="4">
        <v>165.5</v>
      </c>
      <c r="F323" s="2">
        <v>161.67232814515796</v>
      </c>
      <c r="G323" s="2"/>
      <c r="H323" s="2"/>
      <c r="I323" s="2">
        <v>161.24703127239772</v>
      </c>
      <c r="J323" s="2">
        <v>4.2529687276022798</v>
      </c>
      <c r="K323" s="2">
        <v>18.087742997962955</v>
      </c>
      <c r="L323" s="17"/>
    </row>
    <row r="324" spans="1:12" x14ac:dyDescent="0.25">
      <c r="A324" s="4" t="s">
        <v>324</v>
      </c>
      <c r="B324" s="4">
        <f t="shared" si="14"/>
        <v>1982</v>
      </c>
      <c r="C324" s="4" t="str">
        <f t="shared" si="15"/>
        <v>H2</v>
      </c>
      <c r="D324" s="2">
        <v>323</v>
      </c>
      <c r="E324" s="4">
        <v>205</v>
      </c>
      <c r="F324" s="2">
        <v>166.00509533064218</v>
      </c>
      <c r="G324" s="2"/>
      <c r="H324" s="2"/>
      <c r="I324" s="2">
        <v>161.67232814515796</v>
      </c>
      <c r="J324" s="2">
        <v>43.327671854842038</v>
      </c>
      <c r="K324" s="2">
        <v>1877.2871483608708</v>
      </c>
      <c r="L324" s="17"/>
    </row>
    <row r="325" spans="1:12" x14ac:dyDescent="0.25">
      <c r="A325" s="4" t="s">
        <v>325</v>
      </c>
      <c r="B325" s="4">
        <f t="shared" si="14"/>
        <v>1982</v>
      </c>
      <c r="C325" s="4" t="str">
        <f t="shared" si="15"/>
        <v>H2</v>
      </c>
      <c r="D325" s="2">
        <v>324</v>
      </c>
      <c r="E325" s="4">
        <v>205.2</v>
      </c>
      <c r="F325" s="2">
        <v>169.92458579757798</v>
      </c>
      <c r="G325" s="2"/>
      <c r="H325" s="2"/>
      <c r="I325" s="2">
        <v>166.00509533064218</v>
      </c>
      <c r="J325" s="2">
        <v>39.194904669357811</v>
      </c>
      <c r="K325" s="2">
        <v>1536.2405520400469</v>
      </c>
      <c r="L325" s="17"/>
    </row>
    <row r="326" spans="1:12" x14ac:dyDescent="0.25">
      <c r="A326" s="4" t="s">
        <v>326</v>
      </c>
      <c r="B326" s="4">
        <f t="shared" si="14"/>
        <v>1983</v>
      </c>
      <c r="C326" s="4" t="str">
        <f t="shared" si="15"/>
        <v>H1</v>
      </c>
      <c r="D326" s="2">
        <v>325</v>
      </c>
      <c r="E326" s="4">
        <v>141.6</v>
      </c>
      <c r="F326" s="2">
        <v>167.09212721782018</v>
      </c>
      <c r="G326" s="2"/>
      <c r="H326" s="2"/>
      <c r="I326" s="2">
        <v>169.92458579757798</v>
      </c>
      <c r="J326" s="2">
        <v>-28.324585797577981</v>
      </c>
      <c r="K326" s="2">
        <v>802.28216060435625</v>
      </c>
      <c r="L326" s="17"/>
    </row>
    <row r="327" spans="1:12" x14ac:dyDescent="0.25">
      <c r="A327" s="4" t="s">
        <v>327</v>
      </c>
      <c r="B327" s="4">
        <f t="shared" si="14"/>
        <v>1983</v>
      </c>
      <c r="C327" s="4" t="str">
        <f t="shared" si="15"/>
        <v>H1</v>
      </c>
      <c r="D327" s="2">
        <v>326</v>
      </c>
      <c r="E327" s="4">
        <v>148.1</v>
      </c>
      <c r="F327" s="2">
        <v>165.19291449603816</v>
      </c>
      <c r="G327" s="2"/>
      <c r="H327" s="2"/>
      <c r="I327" s="2">
        <v>167.09212721782018</v>
      </c>
      <c r="J327" s="2">
        <v>-18.992127217820183</v>
      </c>
      <c r="K327" s="2">
        <v>360.70089625786619</v>
      </c>
      <c r="L327" s="17"/>
    </row>
    <row r="328" spans="1:12" x14ac:dyDescent="0.25">
      <c r="A328" s="4" t="s">
        <v>328</v>
      </c>
      <c r="B328" s="4">
        <f t="shared" si="14"/>
        <v>1983</v>
      </c>
      <c r="C328" s="4" t="str">
        <f t="shared" si="15"/>
        <v>H1</v>
      </c>
      <c r="D328" s="2">
        <v>327</v>
      </c>
      <c r="E328" s="4">
        <v>184.9</v>
      </c>
      <c r="F328" s="2">
        <v>167.16362304643437</v>
      </c>
      <c r="G328" s="2"/>
      <c r="H328" s="2"/>
      <c r="I328" s="2">
        <v>165.19291449603816</v>
      </c>
      <c r="J328" s="2">
        <v>19.707085503961849</v>
      </c>
      <c r="K328" s="2">
        <v>388.36921906046325</v>
      </c>
      <c r="L328" s="17"/>
    </row>
    <row r="329" spans="1:12" x14ac:dyDescent="0.25">
      <c r="A329" s="4" t="s">
        <v>329</v>
      </c>
      <c r="B329" s="4">
        <f t="shared" si="14"/>
        <v>1983</v>
      </c>
      <c r="C329" s="4" t="str">
        <f t="shared" si="15"/>
        <v>H1</v>
      </c>
      <c r="D329" s="2">
        <v>328</v>
      </c>
      <c r="E329" s="4">
        <v>132.5</v>
      </c>
      <c r="F329" s="2">
        <v>163.69726074179093</v>
      </c>
      <c r="G329" s="2"/>
      <c r="H329" s="2"/>
      <c r="I329" s="2">
        <v>167.16362304643437</v>
      </c>
      <c r="J329" s="2">
        <v>-34.663623046434367</v>
      </c>
      <c r="K329" s="2">
        <v>1201.5667627052958</v>
      </c>
      <c r="L329" s="17"/>
    </row>
    <row r="330" spans="1:12" x14ac:dyDescent="0.25">
      <c r="A330" s="4" t="s">
        <v>330</v>
      </c>
      <c r="B330" s="4">
        <f t="shared" si="14"/>
        <v>1983</v>
      </c>
      <c r="C330" s="4" t="str">
        <f t="shared" si="15"/>
        <v>H1</v>
      </c>
      <c r="D330" s="2">
        <v>329</v>
      </c>
      <c r="E330" s="4">
        <v>137.30000000000001</v>
      </c>
      <c r="F330" s="2">
        <v>161.05753466761183</v>
      </c>
      <c r="G330" s="2"/>
      <c r="H330" s="2"/>
      <c r="I330" s="2">
        <v>163.69726074179093</v>
      </c>
      <c r="J330" s="2">
        <v>-26.397260741790916</v>
      </c>
      <c r="K330" s="2">
        <v>696.81537467009593</v>
      </c>
      <c r="L330" s="17"/>
    </row>
    <row r="331" spans="1:12" x14ac:dyDescent="0.25">
      <c r="A331" s="4" t="s">
        <v>331</v>
      </c>
      <c r="B331" s="4">
        <f t="shared" si="14"/>
        <v>1983</v>
      </c>
      <c r="C331" s="4" t="str">
        <f t="shared" si="15"/>
        <v>H1</v>
      </c>
      <c r="D331" s="2">
        <v>330</v>
      </c>
      <c r="E331" s="4">
        <v>135.5</v>
      </c>
      <c r="F331" s="2">
        <v>158.50178120085067</v>
      </c>
      <c r="G331" s="2"/>
      <c r="H331" s="2"/>
      <c r="I331" s="2">
        <v>161.05753466761183</v>
      </c>
      <c r="J331" s="2">
        <v>-25.557534667611833</v>
      </c>
      <c r="K331" s="2">
        <v>653.18757828618072</v>
      </c>
      <c r="L331" s="17"/>
    </row>
    <row r="332" spans="1:12" x14ac:dyDescent="0.25">
      <c r="A332" s="4" t="s">
        <v>332</v>
      </c>
      <c r="B332" s="4">
        <f t="shared" si="14"/>
        <v>1983</v>
      </c>
      <c r="C332" s="4" t="str">
        <f t="shared" si="15"/>
        <v>H2</v>
      </c>
      <c r="D332" s="2">
        <v>331</v>
      </c>
      <c r="E332" s="4">
        <v>121.7</v>
      </c>
      <c r="F332" s="2">
        <v>154.82160308076561</v>
      </c>
      <c r="G332" s="2"/>
      <c r="H332" s="2"/>
      <c r="I332" s="2">
        <v>158.50178120085067</v>
      </c>
      <c r="J332" s="2">
        <v>-36.80178120085067</v>
      </c>
      <c r="K332" s="2">
        <v>1354.3710995552858</v>
      </c>
      <c r="L332" s="17"/>
    </row>
    <row r="333" spans="1:12" x14ac:dyDescent="0.25">
      <c r="A333" s="4" t="s">
        <v>333</v>
      </c>
      <c r="B333" s="4">
        <f t="shared" si="14"/>
        <v>1983</v>
      </c>
      <c r="C333" s="4" t="str">
        <f t="shared" si="15"/>
        <v>H2</v>
      </c>
      <c r="D333" s="2">
        <v>332</v>
      </c>
      <c r="E333" s="4">
        <v>166.1</v>
      </c>
      <c r="F333" s="2">
        <v>155.94944277268905</v>
      </c>
      <c r="G333" s="2"/>
      <c r="H333" s="2"/>
      <c r="I333" s="2">
        <v>154.82160308076561</v>
      </c>
      <c r="J333" s="2">
        <v>11.278396919234382</v>
      </c>
      <c r="K333" s="2">
        <v>127.20223706779559</v>
      </c>
      <c r="L333" s="17"/>
    </row>
    <row r="334" spans="1:12" x14ac:dyDescent="0.25">
      <c r="A334" s="4" t="s">
        <v>334</v>
      </c>
      <c r="B334" s="4">
        <f t="shared" si="14"/>
        <v>1983</v>
      </c>
      <c r="C334" s="4" t="str">
        <f t="shared" si="15"/>
        <v>H2</v>
      </c>
      <c r="D334" s="2">
        <v>333</v>
      </c>
      <c r="E334" s="4">
        <v>146.80000000000001</v>
      </c>
      <c r="F334" s="2">
        <v>155.03449849542017</v>
      </c>
      <c r="G334" s="2"/>
      <c r="H334" s="2"/>
      <c r="I334" s="2">
        <v>155.94944277268905</v>
      </c>
      <c r="J334" s="2">
        <v>-9.1494427726890422</v>
      </c>
      <c r="K334" s="2">
        <v>83.712303050711753</v>
      </c>
      <c r="L334" s="17"/>
    </row>
    <row r="335" spans="1:12" x14ac:dyDescent="0.25">
      <c r="A335" s="4" t="s">
        <v>335</v>
      </c>
      <c r="B335" s="4">
        <f t="shared" si="14"/>
        <v>1983</v>
      </c>
      <c r="C335" s="4" t="str">
        <f t="shared" si="15"/>
        <v>H2</v>
      </c>
      <c r="D335" s="2">
        <v>334</v>
      </c>
      <c r="E335" s="4">
        <v>162.80000000000001</v>
      </c>
      <c r="F335" s="2">
        <v>155.81104864587815</v>
      </c>
      <c r="G335" s="2"/>
      <c r="H335" s="2"/>
      <c r="I335" s="2">
        <v>155.03449849542017</v>
      </c>
      <c r="J335" s="2">
        <v>7.765501504579845</v>
      </c>
      <c r="K335" s="2">
        <v>60.303013617631834</v>
      </c>
      <c r="L335" s="17"/>
    </row>
    <row r="336" spans="1:12" x14ac:dyDescent="0.25">
      <c r="A336" s="4" t="s">
        <v>336</v>
      </c>
      <c r="B336" s="4">
        <f t="shared" si="14"/>
        <v>1983</v>
      </c>
      <c r="C336" s="4" t="str">
        <f t="shared" si="15"/>
        <v>H2</v>
      </c>
      <c r="D336" s="2">
        <v>335</v>
      </c>
      <c r="E336" s="4">
        <v>186.8</v>
      </c>
      <c r="F336" s="2">
        <v>158.90994378129034</v>
      </c>
      <c r="G336" s="2"/>
      <c r="H336" s="2"/>
      <c r="I336" s="2">
        <v>155.81104864587815</v>
      </c>
      <c r="J336" s="2">
        <v>30.988951354121866</v>
      </c>
      <c r="K336" s="2">
        <v>960.31510602813148</v>
      </c>
      <c r="L336" s="17"/>
    </row>
    <row r="337" spans="1:12" x14ac:dyDescent="0.25">
      <c r="A337" s="4" t="s">
        <v>337</v>
      </c>
      <c r="B337" s="4">
        <f t="shared" si="14"/>
        <v>1983</v>
      </c>
      <c r="C337" s="4" t="str">
        <f t="shared" si="15"/>
        <v>H2</v>
      </c>
      <c r="D337" s="2">
        <v>336</v>
      </c>
      <c r="E337" s="4">
        <v>185.5</v>
      </c>
      <c r="F337" s="2">
        <v>161.56894940316133</v>
      </c>
      <c r="G337" s="2"/>
      <c r="H337" s="2"/>
      <c r="I337" s="2">
        <v>158.90994378129034</v>
      </c>
      <c r="J337" s="2">
        <v>26.590056218709663</v>
      </c>
      <c r="K337" s="2">
        <v>707.03108971414042</v>
      </c>
      <c r="L337" s="17"/>
    </row>
    <row r="338" spans="1:12" x14ac:dyDescent="0.25">
      <c r="A338" s="4" t="s">
        <v>338</v>
      </c>
      <c r="B338" s="4">
        <f t="shared" si="14"/>
        <v>1984</v>
      </c>
      <c r="C338" s="4" t="str">
        <f t="shared" si="15"/>
        <v>H1</v>
      </c>
      <c r="D338" s="2">
        <v>337</v>
      </c>
      <c r="E338" s="4">
        <v>151.5</v>
      </c>
      <c r="F338" s="2">
        <v>160.5620544628452</v>
      </c>
      <c r="G338" s="2"/>
      <c r="H338" s="2"/>
      <c r="I338" s="2">
        <v>161.56894940316133</v>
      </c>
      <c r="J338" s="2">
        <v>-10.068949403161326</v>
      </c>
      <c r="K338" s="2">
        <v>101.38374208342283</v>
      </c>
      <c r="L338" s="17"/>
    </row>
    <row r="339" spans="1:12" x14ac:dyDescent="0.25">
      <c r="A339" s="4" t="s">
        <v>339</v>
      </c>
      <c r="B339" s="4">
        <f t="shared" si="14"/>
        <v>1984</v>
      </c>
      <c r="C339" s="4" t="str">
        <f t="shared" si="15"/>
        <v>H1</v>
      </c>
      <c r="D339" s="2">
        <v>338</v>
      </c>
      <c r="E339" s="4">
        <v>158.1</v>
      </c>
      <c r="F339" s="2">
        <v>160.31584901656069</v>
      </c>
      <c r="G339" s="2"/>
      <c r="H339" s="2"/>
      <c r="I339" s="2">
        <v>160.5620544628452</v>
      </c>
      <c r="J339" s="2">
        <v>-2.4620544628452024</v>
      </c>
      <c r="K339" s="2">
        <v>6.0617121780159779</v>
      </c>
      <c r="L339" s="17"/>
    </row>
    <row r="340" spans="1:12" x14ac:dyDescent="0.25">
      <c r="A340" s="4" t="s">
        <v>340</v>
      </c>
      <c r="B340" s="4">
        <f t="shared" si="14"/>
        <v>1984</v>
      </c>
      <c r="C340" s="4" t="str">
        <f t="shared" si="15"/>
        <v>H1</v>
      </c>
      <c r="D340" s="2">
        <v>339</v>
      </c>
      <c r="E340" s="4">
        <v>143</v>
      </c>
      <c r="F340" s="2">
        <v>158.58426411490464</v>
      </c>
      <c r="G340" s="2"/>
      <c r="H340" s="2"/>
      <c r="I340" s="2">
        <v>160.31584901656069</v>
      </c>
      <c r="J340" s="2">
        <v>-17.315849016560691</v>
      </c>
      <c r="K340" s="2">
        <v>299.83862716432583</v>
      </c>
      <c r="L340" s="17"/>
    </row>
    <row r="341" spans="1:12" x14ac:dyDescent="0.25">
      <c r="A341" s="4" t="s">
        <v>341</v>
      </c>
      <c r="B341" s="4">
        <f t="shared" si="14"/>
        <v>1984</v>
      </c>
      <c r="C341" s="4" t="str">
        <f t="shared" si="15"/>
        <v>H1</v>
      </c>
      <c r="D341" s="2">
        <v>340</v>
      </c>
      <c r="E341" s="4">
        <v>151.19999999999999</v>
      </c>
      <c r="F341" s="2">
        <v>157.84583770341419</v>
      </c>
      <c r="G341" s="2"/>
      <c r="H341" s="2"/>
      <c r="I341" s="2">
        <v>158.58426411490464</v>
      </c>
      <c r="J341" s="2">
        <v>-7.3842641149046528</v>
      </c>
      <c r="K341" s="2">
        <v>54.527356518668597</v>
      </c>
      <c r="L341" s="17"/>
    </row>
    <row r="342" spans="1:12" x14ac:dyDescent="0.25">
      <c r="A342" s="4" t="s">
        <v>342</v>
      </c>
      <c r="B342" s="4">
        <f t="shared" si="14"/>
        <v>1984</v>
      </c>
      <c r="C342" s="4" t="str">
        <f t="shared" si="15"/>
        <v>H1</v>
      </c>
      <c r="D342" s="2">
        <v>341</v>
      </c>
      <c r="E342" s="4">
        <v>147.6</v>
      </c>
      <c r="F342" s="2">
        <v>156.82125393307277</v>
      </c>
      <c r="G342" s="2"/>
      <c r="H342" s="2"/>
      <c r="I342" s="2">
        <v>157.84583770341419</v>
      </c>
      <c r="J342" s="2">
        <v>-10.245837703414196</v>
      </c>
      <c r="K342" s="2">
        <v>104.97719024470389</v>
      </c>
      <c r="L342" s="17"/>
    </row>
    <row r="343" spans="1:12" x14ac:dyDescent="0.25">
      <c r="A343" s="4" t="s">
        <v>343</v>
      </c>
      <c r="B343" s="4">
        <f t="shared" si="14"/>
        <v>1984</v>
      </c>
      <c r="C343" s="4" t="str">
        <f t="shared" si="15"/>
        <v>H1</v>
      </c>
      <c r="D343" s="2">
        <v>342</v>
      </c>
      <c r="E343" s="4">
        <v>130.69999999999999</v>
      </c>
      <c r="F343" s="2">
        <v>154.20912853976549</v>
      </c>
      <c r="G343" s="2"/>
      <c r="H343" s="2"/>
      <c r="I343" s="2">
        <v>156.82125393307277</v>
      </c>
      <c r="J343" s="2">
        <v>-26.121253933072779</v>
      </c>
      <c r="K343" s="2">
        <v>682.31990703607016</v>
      </c>
      <c r="L343" s="17"/>
    </row>
    <row r="344" spans="1:12" x14ac:dyDescent="0.25">
      <c r="A344" s="4" t="s">
        <v>344</v>
      </c>
      <c r="B344" s="4">
        <f t="shared" si="14"/>
        <v>1984</v>
      </c>
      <c r="C344" s="4" t="str">
        <f t="shared" si="15"/>
        <v>H2</v>
      </c>
      <c r="D344" s="2">
        <v>343</v>
      </c>
      <c r="E344" s="4">
        <v>137.5</v>
      </c>
      <c r="F344" s="2">
        <v>152.53821568578894</v>
      </c>
      <c r="G344" s="2"/>
      <c r="H344" s="2"/>
      <c r="I344" s="2">
        <v>154.20912853976549</v>
      </c>
      <c r="J344" s="2">
        <v>-16.709128539765487</v>
      </c>
      <c r="K344" s="2">
        <v>279.19497655840553</v>
      </c>
      <c r="L344" s="17"/>
    </row>
    <row r="345" spans="1:12" x14ac:dyDescent="0.25">
      <c r="A345" s="4" t="s">
        <v>345</v>
      </c>
      <c r="B345" s="4">
        <f t="shared" si="14"/>
        <v>1984</v>
      </c>
      <c r="C345" s="4" t="str">
        <f t="shared" si="15"/>
        <v>H2</v>
      </c>
      <c r="D345" s="2">
        <v>344</v>
      </c>
      <c r="E345" s="4">
        <v>146.1</v>
      </c>
      <c r="F345" s="2">
        <v>151.89439411721003</v>
      </c>
      <c r="G345" s="2"/>
      <c r="H345" s="2"/>
      <c r="I345" s="2">
        <v>152.53821568578894</v>
      </c>
      <c r="J345" s="2">
        <v>-6.438215685788947</v>
      </c>
      <c r="K345" s="2">
        <v>41.450621216738838</v>
      </c>
      <c r="L345" s="17"/>
    </row>
    <row r="346" spans="1:12" x14ac:dyDescent="0.25">
      <c r="A346" s="4" t="s">
        <v>346</v>
      </c>
      <c r="B346" s="4">
        <f t="shared" si="14"/>
        <v>1984</v>
      </c>
      <c r="C346" s="4" t="str">
        <f t="shared" si="15"/>
        <v>H2</v>
      </c>
      <c r="D346" s="2">
        <v>345</v>
      </c>
      <c r="E346" s="4">
        <v>133.6</v>
      </c>
      <c r="F346" s="2">
        <v>150.06495470548901</v>
      </c>
      <c r="G346" s="2"/>
      <c r="H346" s="2"/>
      <c r="I346" s="2">
        <v>151.89439411721003</v>
      </c>
      <c r="J346" s="2">
        <v>-18.294394117210032</v>
      </c>
      <c r="K346" s="2">
        <v>334.68485611580905</v>
      </c>
      <c r="L346" s="17"/>
    </row>
    <row r="347" spans="1:12" x14ac:dyDescent="0.25">
      <c r="A347" s="4" t="s">
        <v>347</v>
      </c>
      <c r="B347" s="4">
        <f t="shared" si="14"/>
        <v>1984</v>
      </c>
      <c r="C347" s="4" t="str">
        <f t="shared" si="15"/>
        <v>H2</v>
      </c>
      <c r="D347" s="2">
        <v>346</v>
      </c>
      <c r="E347" s="4">
        <v>167.9</v>
      </c>
      <c r="F347" s="2">
        <v>151.84845923494012</v>
      </c>
      <c r="G347" s="2"/>
      <c r="H347" s="2"/>
      <c r="I347" s="2">
        <v>150.06495470548901</v>
      </c>
      <c r="J347" s="2">
        <v>17.835045294510991</v>
      </c>
      <c r="K347" s="2">
        <v>318.08884065725863</v>
      </c>
      <c r="L347" s="17"/>
    </row>
    <row r="348" spans="1:12" x14ac:dyDescent="0.25">
      <c r="A348" s="4" t="s">
        <v>348</v>
      </c>
      <c r="B348" s="4">
        <f t="shared" si="14"/>
        <v>1984</v>
      </c>
      <c r="C348" s="4" t="str">
        <f t="shared" si="15"/>
        <v>H2</v>
      </c>
      <c r="D348" s="2">
        <v>347</v>
      </c>
      <c r="E348" s="4">
        <v>181.9</v>
      </c>
      <c r="F348" s="2">
        <v>154.85361331144611</v>
      </c>
      <c r="G348" s="2"/>
      <c r="H348" s="2"/>
      <c r="I348" s="2">
        <v>151.84845923494012</v>
      </c>
      <c r="J348" s="2">
        <v>30.051540765059883</v>
      </c>
      <c r="K348" s="2">
        <v>903.09510235405594</v>
      </c>
      <c r="L348" s="17"/>
    </row>
    <row r="349" spans="1:12" x14ac:dyDescent="0.25">
      <c r="A349" s="4" t="s">
        <v>349</v>
      </c>
      <c r="B349" s="4">
        <f t="shared" si="14"/>
        <v>1984</v>
      </c>
      <c r="C349" s="4" t="str">
        <f t="shared" si="15"/>
        <v>H2</v>
      </c>
      <c r="D349" s="2">
        <v>348</v>
      </c>
      <c r="E349" s="4">
        <v>202</v>
      </c>
      <c r="F349" s="2">
        <v>159.56825198030151</v>
      </c>
      <c r="G349" s="2"/>
      <c r="H349" s="2"/>
      <c r="I349" s="2">
        <v>154.85361331144611</v>
      </c>
      <c r="J349" s="2">
        <v>47.146386688553889</v>
      </c>
      <c r="K349" s="2">
        <v>2222.7817777866512</v>
      </c>
      <c r="L349" s="17"/>
    </row>
    <row r="350" spans="1:12" x14ac:dyDescent="0.25">
      <c r="A350" s="4" t="s">
        <v>350</v>
      </c>
      <c r="B350" s="4">
        <f t="shared" si="14"/>
        <v>1985</v>
      </c>
      <c r="C350" s="4" t="str">
        <f t="shared" si="15"/>
        <v>H1</v>
      </c>
      <c r="D350" s="2">
        <v>349</v>
      </c>
      <c r="E350" s="4">
        <v>166.5</v>
      </c>
      <c r="F350" s="2">
        <v>160.26142678227137</v>
      </c>
      <c r="G350" s="2"/>
      <c r="H350" s="2"/>
      <c r="I350" s="2">
        <v>159.56825198030151</v>
      </c>
      <c r="J350" s="2">
        <v>6.9317480196984889</v>
      </c>
      <c r="K350" s="2">
        <v>48.04913060859392</v>
      </c>
      <c r="L350" s="17"/>
    </row>
    <row r="351" spans="1:12" x14ac:dyDescent="0.25">
      <c r="A351" s="4" t="s">
        <v>351</v>
      </c>
      <c r="B351" s="4">
        <f t="shared" si="14"/>
        <v>1985</v>
      </c>
      <c r="C351" s="4" t="str">
        <f t="shared" si="15"/>
        <v>H1</v>
      </c>
      <c r="D351" s="2">
        <v>350</v>
      </c>
      <c r="E351" s="4">
        <v>151.30000000000001</v>
      </c>
      <c r="F351" s="2">
        <v>159.36528410404424</v>
      </c>
      <c r="G351" s="2"/>
      <c r="H351" s="2"/>
      <c r="I351" s="2">
        <v>160.26142678227137</v>
      </c>
      <c r="J351" s="2">
        <v>-8.96142678227136</v>
      </c>
      <c r="K351" s="2">
        <v>80.307169974010421</v>
      </c>
      <c r="L351" s="17"/>
    </row>
    <row r="352" spans="1:12" x14ac:dyDescent="0.25">
      <c r="A352" s="4" t="s">
        <v>352</v>
      </c>
      <c r="B352" s="4">
        <f t="shared" si="14"/>
        <v>1985</v>
      </c>
      <c r="C352" s="4" t="str">
        <f t="shared" si="15"/>
        <v>H1</v>
      </c>
      <c r="D352" s="2">
        <v>351</v>
      </c>
      <c r="E352" s="4">
        <v>146.19999999999999</v>
      </c>
      <c r="F352" s="2">
        <v>158.04875569363983</v>
      </c>
      <c r="G352" s="2"/>
      <c r="H352" s="2"/>
      <c r="I352" s="2">
        <v>159.36528410404424</v>
      </c>
      <c r="J352" s="2">
        <v>-13.165284104044247</v>
      </c>
      <c r="K352" s="2">
        <v>173.32470554020011</v>
      </c>
      <c r="L352" s="17"/>
    </row>
    <row r="353" spans="1:12" x14ac:dyDescent="0.25">
      <c r="A353" s="4" t="s">
        <v>353</v>
      </c>
      <c r="B353" s="4">
        <f t="shared" si="14"/>
        <v>1985</v>
      </c>
      <c r="C353" s="4" t="str">
        <f t="shared" si="15"/>
        <v>H1</v>
      </c>
      <c r="D353" s="2">
        <v>352</v>
      </c>
      <c r="E353" s="4">
        <v>148.30000000000001</v>
      </c>
      <c r="F353" s="2">
        <v>157.07388012427586</v>
      </c>
      <c r="G353" s="2"/>
      <c r="H353" s="2"/>
      <c r="I353" s="2">
        <v>158.04875569363983</v>
      </c>
      <c r="J353" s="2">
        <v>-9.7487556936398221</v>
      </c>
      <c r="K353" s="2">
        <v>95.038237574274845</v>
      </c>
      <c r="L353" s="17"/>
    </row>
    <row r="354" spans="1:12" x14ac:dyDescent="0.25">
      <c r="A354" s="4" t="s">
        <v>354</v>
      </c>
      <c r="B354" s="4">
        <f t="shared" si="14"/>
        <v>1985</v>
      </c>
      <c r="C354" s="4" t="str">
        <f t="shared" si="15"/>
        <v>H1</v>
      </c>
      <c r="D354" s="2">
        <v>353</v>
      </c>
      <c r="E354" s="4">
        <v>144.69999999999999</v>
      </c>
      <c r="F354" s="2">
        <v>155.83649211184829</v>
      </c>
      <c r="G354" s="2"/>
      <c r="H354" s="2"/>
      <c r="I354" s="2">
        <v>157.07388012427586</v>
      </c>
      <c r="J354" s="2">
        <v>-12.373880124275871</v>
      </c>
      <c r="K354" s="2">
        <v>153.11290932994945</v>
      </c>
      <c r="L354" s="17"/>
    </row>
    <row r="355" spans="1:12" x14ac:dyDescent="0.25">
      <c r="A355" s="4" t="s">
        <v>355</v>
      </c>
      <c r="B355" s="4">
        <f t="shared" si="14"/>
        <v>1985</v>
      </c>
      <c r="C355" s="4" t="str">
        <f t="shared" si="15"/>
        <v>H1</v>
      </c>
      <c r="D355" s="2">
        <v>354</v>
      </c>
      <c r="E355" s="4">
        <v>123.6</v>
      </c>
      <c r="F355" s="2">
        <v>152.61284290066345</v>
      </c>
      <c r="G355" s="2"/>
      <c r="H355" s="2"/>
      <c r="I355" s="2">
        <v>155.83649211184829</v>
      </c>
      <c r="J355" s="2">
        <v>-32.236492111848293</v>
      </c>
      <c r="K355" s="2">
        <v>1039.1914236772573</v>
      </c>
      <c r="L355" s="17"/>
    </row>
    <row r="356" spans="1:12" x14ac:dyDescent="0.25">
      <c r="A356" s="4" t="s">
        <v>356</v>
      </c>
      <c r="B356" s="4">
        <f t="shared" si="14"/>
        <v>1985</v>
      </c>
      <c r="C356" s="4" t="str">
        <f t="shared" si="15"/>
        <v>H2</v>
      </c>
      <c r="D356" s="2">
        <v>355</v>
      </c>
      <c r="E356" s="4">
        <v>151.6</v>
      </c>
      <c r="F356" s="2">
        <v>152.51155861059712</v>
      </c>
      <c r="G356" s="2"/>
      <c r="H356" s="2"/>
      <c r="I356" s="2">
        <v>152.61284290066345</v>
      </c>
      <c r="J356" s="2">
        <v>-1.0128429006634576</v>
      </c>
      <c r="K356" s="2">
        <v>1.0258507414243667</v>
      </c>
      <c r="L356" s="17"/>
    </row>
    <row r="357" spans="1:12" x14ac:dyDescent="0.25">
      <c r="A357" s="4" t="s">
        <v>357</v>
      </c>
      <c r="B357" s="4">
        <f t="shared" si="14"/>
        <v>1985</v>
      </c>
      <c r="C357" s="4" t="str">
        <f t="shared" si="15"/>
        <v>H2</v>
      </c>
      <c r="D357" s="2">
        <v>356</v>
      </c>
      <c r="E357" s="4">
        <v>133.9</v>
      </c>
      <c r="F357" s="2">
        <v>150.65040274953742</v>
      </c>
      <c r="G357" s="2"/>
      <c r="H357" s="2"/>
      <c r="I357" s="2">
        <v>152.51155861059712</v>
      </c>
      <c r="J357" s="2">
        <v>-18.611558610597115</v>
      </c>
      <c r="K357" s="2">
        <v>346.39011391569159</v>
      </c>
      <c r="L357" s="17"/>
    </row>
    <row r="358" spans="1:12" x14ac:dyDescent="0.25">
      <c r="A358" s="4" t="s">
        <v>358</v>
      </c>
      <c r="B358" s="4">
        <f t="shared" si="14"/>
        <v>1985</v>
      </c>
      <c r="C358" s="4" t="str">
        <f t="shared" si="15"/>
        <v>H2</v>
      </c>
      <c r="D358" s="2">
        <v>357</v>
      </c>
      <c r="E358" s="4">
        <v>137.4</v>
      </c>
      <c r="F358" s="2">
        <v>149.3253624745837</v>
      </c>
      <c r="G358" s="2"/>
      <c r="H358" s="2"/>
      <c r="I358" s="2">
        <v>150.65040274953742</v>
      </c>
      <c r="J358" s="2">
        <v>-13.250402749537415</v>
      </c>
      <c r="K358" s="2">
        <v>175.57317302494869</v>
      </c>
      <c r="L358" s="17"/>
    </row>
    <row r="359" spans="1:12" x14ac:dyDescent="0.25">
      <c r="A359" s="4" t="s">
        <v>359</v>
      </c>
      <c r="B359" s="4">
        <f t="shared" si="14"/>
        <v>1985</v>
      </c>
      <c r="C359" s="4" t="str">
        <f t="shared" si="15"/>
        <v>H2</v>
      </c>
      <c r="D359" s="2">
        <v>358</v>
      </c>
      <c r="E359" s="4">
        <v>181.6</v>
      </c>
      <c r="F359" s="2">
        <v>152.55282622712534</v>
      </c>
      <c r="G359" s="2"/>
      <c r="H359" s="2"/>
      <c r="I359" s="2">
        <v>149.3253624745837</v>
      </c>
      <c r="J359" s="2">
        <v>32.274637525416296</v>
      </c>
      <c r="K359" s="2">
        <v>1041.6522273970097</v>
      </c>
      <c r="L359" s="17"/>
    </row>
    <row r="360" spans="1:12" x14ac:dyDescent="0.25">
      <c r="A360" s="4" t="s">
        <v>360</v>
      </c>
      <c r="B360" s="4">
        <f t="shared" si="14"/>
        <v>1985</v>
      </c>
      <c r="C360" s="4" t="str">
        <f t="shared" si="15"/>
        <v>H2</v>
      </c>
      <c r="D360" s="2">
        <v>359</v>
      </c>
      <c r="E360" s="4">
        <v>182</v>
      </c>
      <c r="F360" s="2">
        <v>155.49754360441278</v>
      </c>
      <c r="G360" s="2"/>
      <c r="H360" s="2"/>
      <c r="I360" s="2">
        <v>152.55282622712534</v>
      </c>
      <c r="J360" s="2">
        <v>29.447173772874663</v>
      </c>
      <c r="K360" s="2">
        <v>867.13604320987747</v>
      </c>
      <c r="L360" s="17"/>
    </row>
    <row r="361" spans="1:12" x14ac:dyDescent="0.25">
      <c r="A361" s="4" t="s">
        <v>361</v>
      </c>
      <c r="B361" s="4">
        <f t="shared" si="14"/>
        <v>1985</v>
      </c>
      <c r="C361" s="4" t="str">
        <f t="shared" si="15"/>
        <v>H2</v>
      </c>
      <c r="D361" s="2">
        <v>360</v>
      </c>
      <c r="E361" s="4">
        <v>190</v>
      </c>
      <c r="F361" s="2">
        <v>158.9477892439715</v>
      </c>
      <c r="G361" s="2"/>
      <c r="H361" s="2"/>
      <c r="I361" s="2">
        <v>155.49754360441278</v>
      </c>
      <c r="J361" s="2">
        <v>34.502456395587217</v>
      </c>
      <c r="K361" s="2">
        <v>1190.4194973293972</v>
      </c>
      <c r="L361" s="17"/>
    </row>
    <row r="362" spans="1:12" x14ac:dyDescent="0.25">
      <c r="A362" s="4" t="s">
        <v>362</v>
      </c>
      <c r="B362" s="4">
        <f t="shared" si="14"/>
        <v>1986</v>
      </c>
      <c r="C362" s="4" t="str">
        <f t="shared" si="15"/>
        <v>H1</v>
      </c>
      <c r="D362" s="2">
        <v>361</v>
      </c>
      <c r="E362" s="4">
        <v>161.19999999999999</v>
      </c>
      <c r="F362" s="2">
        <v>159.17301031957436</v>
      </c>
      <c r="G362" s="2"/>
      <c r="H362" s="2"/>
      <c r="I362" s="2">
        <v>158.9477892439715</v>
      </c>
      <c r="J362" s="2">
        <v>2.2522107560284894</v>
      </c>
      <c r="K362" s="2">
        <v>5.0724532895704195</v>
      </c>
      <c r="L362" s="17"/>
    </row>
    <row r="363" spans="1:12" x14ac:dyDescent="0.25">
      <c r="A363" s="4" t="s">
        <v>363</v>
      </c>
      <c r="B363" s="4">
        <f t="shared" si="14"/>
        <v>1986</v>
      </c>
      <c r="C363" s="4" t="str">
        <f t="shared" si="15"/>
        <v>H1</v>
      </c>
      <c r="D363" s="2">
        <v>362</v>
      </c>
      <c r="E363" s="4">
        <v>155.5</v>
      </c>
      <c r="F363" s="2">
        <v>158.80570928761693</v>
      </c>
      <c r="G363" s="2"/>
      <c r="H363" s="2"/>
      <c r="I363" s="2">
        <v>159.17301031957436</v>
      </c>
      <c r="J363" s="2">
        <v>-3.6730103195743595</v>
      </c>
      <c r="K363" s="2">
        <v>13.491004807699738</v>
      </c>
      <c r="L363" s="17"/>
    </row>
    <row r="364" spans="1:12" x14ac:dyDescent="0.25">
      <c r="A364" s="4" t="s">
        <v>364</v>
      </c>
      <c r="B364" s="4">
        <f t="shared" si="14"/>
        <v>1986</v>
      </c>
      <c r="C364" s="4" t="str">
        <f t="shared" si="15"/>
        <v>H1</v>
      </c>
      <c r="D364" s="2">
        <v>363</v>
      </c>
      <c r="E364" s="4">
        <v>141.9</v>
      </c>
      <c r="F364" s="2">
        <v>157.11513835885523</v>
      </c>
      <c r="G364" s="2"/>
      <c r="H364" s="2"/>
      <c r="I364" s="2">
        <v>158.80570928761693</v>
      </c>
      <c r="J364" s="2">
        <v>-16.905709287616929</v>
      </c>
      <c r="K364" s="2">
        <v>285.80300651741732</v>
      </c>
      <c r="L364" s="17"/>
    </row>
    <row r="365" spans="1:12" x14ac:dyDescent="0.25">
      <c r="A365" s="4" t="s">
        <v>365</v>
      </c>
      <c r="B365" s="4">
        <f t="shared" si="14"/>
        <v>1986</v>
      </c>
      <c r="C365" s="4" t="str">
        <f t="shared" si="15"/>
        <v>H1</v>
      </c>
      <c r="D365" s="2">
        <v>364</v>
      </c>
      <c r="E365" s="4">
        <v>164.6</v>
      </c>
      <c r="F365" s="2">
        <v>157.86362452296973</v>
      </c>
      <c r="G365" s="2"/>
      <c r="H365" s="2"/>
      <c r="I365" s="2">
        <v>157.11513835885523</v>
      </c>
      <c r="J365" s="2">
        <v>7.4848616411447608</v>
      </c>
      <c r="K365" s="2">
        <v>56.02315378708024</v>
      </c>
      <c r="L365" s="17"/>
    </row>
    <row r="366" spans="1:12" x14ac:dyDescent="0.25">
      <c r="A366" s="4" t="s">
        <v>366</v>
      </c>
      <c r="B366" s="4">
        <f t="shared" si="14"/>
        <v>1986</v>
      </c>
      <c r="C366" s="4" t="str">
        <f t="shared" si="15"/>
        <v>H1</v>
      </c>
      <c r="D366" s="2">
        <v>365</v>
      </c>
      <c r="E366" s="4">
        <v>136.19999999999999</v>
      </c>
      <c r="F366" s="2">
        <v>155.69726207067276</v>
      </c>
      <c r="G366" s="2"/>
      <c r="H366" s="2"/>
      <c r="I366" s="2">
        <v>157.86362452296973</v>
      </c>
      <c r="J366" s="2">
        <v>-21.663624522969741</v>
      </c>
      <c r="K366" s="2">
        <v>469.31262747221592</v>
      </c>
      <c r="L366" s="17"/>
    </row>
    <row r="367" spans="1:12" x14ac:dyDescent="0.25">
      <c r="A367" s="4" t="s">
        <v>367</v>
      </c>
      <c r="B367" s="4">
        <f t="shared" si="14"/>
        <v>1986</v>
      </c>
      <c r="C367" s="4" t="str">
        <f t="shared" si="15"/>
        <v>H1</v>
      </c>
      <c r="D367" s="2">
        <v>366</v>
      </c>
      <c r="E367" s="4">
        <v>126.8</v>
      </c>
      <c r="F367" s="2">
        <v>152.80753586360549</v>
      </c>
      <c r="G367" s="2"/>
      <c r="H367" s="2"/>
      <c r="I367" s="2">
        <v>155.69726207067276</v>
      </c>
      <c r="J367" s="2">
        <v>-28.897262070672767</v>
      </c>
      <c r="K367" s="2">
        <v>835.05175518114288</v>
      </c>
      <c r="L367" s="17"/>
    </row>
    <row r="368" spans="1:12" x14ac:dyDescent="0.25">
      <c r="A368" s="4" t="s">
        <v>368</v>
      </c>
      <c r="B368" s="4">
        <f t="shared" si="14"/>
        <v>1986</v>
      </c>
      <c r="C368" s="4" t="str">
        <f t="shared" si="15"/>
        <v>H2</v>
      </c>
      <c r="D368" s="2">
        <v>367</v>
      </c>
      <c r="E368" s="4">
        <v>152.5</v>
      </c>
      <c r="F368" s="2">
        <v>152.77678227724496</v>
      </c>
      <c r="G368" s="2"/>
      <c r="H368" s="2"/>
      <c r="I368" s="2">
        <v>152.80753586360549</v>
      </c>
      <c r="J368" s="2">
        <v>-0.30753586360549434</v>
      </c>
      <c r="K368" s="2">
        <v>9.4578307403577214E-2</v>
      </c>
      <c r="L368" s="17"/>
    </row>
    <row r="369" spans="1:12" x14ac:dyDescent="0.25">
      <c r="A369" s="4" t="s">
        <v>369</v>
      </c>
      <c r="B369" s="4">
        <f t="shared" si="14"/>
        <v>1986</v>
      </c>
      <c r="C369" s="4" t="str">
        <f t="shared" si="15"/>
        <v>H2</v>
      </c>
      <c r="D369" s="2">
        <v>368</v>
      </c>
      <c r="E369" s="4">
        <v>126.6</v>
      </c>
      <c r="F369" s="2">
        <v>150.15910404952047</v>
      </c>
      <c r="G369" s="2"/>
      <c r="H369" s="2"/>
      <c r="I369" s="2">
        <v>152.77678227724496</v>
      </c>
      <c r="J369" s="2">
        <v>-26.176782277244968</v>
      </c>
      <c r="K369" s="2">
        <v>685.22393039028623</v>
      </c>
      <c r="L369" s="17"/>
    </row>
    <row r="370" spans="1:12" x14ac:dyDescent="0.25">
      <c r="A370" s="4" t="s">
        <v>370</v>
      </c>
      <c r="B370" s="4">
        <f t="shared" si="14"/>
        <v>1986</v>
      </c>
      <c r="C370" s="4" t="str">
        <f t="shared" si="15"/>
        <v>H2</v>
      </c>
      <c r="D370" s="2">
        <v>369</v>
      </c>
      <c r="E370" s="4">
        <v>150.1</v>
      </c>
      <c r="F370" s="2">
        <v>150.1531936445684</v>
      </c>
      <c r="G370" s="2"/>
      <c r="H370" s="2"/>
      <c r="I370" s="2">
        <v>150.15910404952047</v>
      </c>
      <c r="J370" s="2">
        <v>-5.910404952047088E-2</v>
      </c>
      <c r="K370" s="2">
        <v>3.4932886697182741E-3</v>
      </c>
      <c r="L370" s="17"/>
    </row>
    <row r="371" spans="1:12" x14ac:dyDescent="0.25">
      <c r="A371" s="4" t="s">
        <v>371</v>
      </c>
      <c r="B371" s="4">
        <f t="shared" si="14"/>
        <v>1986</v>
      </c>
      <c r="C371" s="4" t="str">
        <f t="shared" si="15"/>
        <v>H2</v>
      </c>
      <c r="D371" s="2">
        <v>370</v>
      </c>
      <c r="E371" s="4">
        <v>186.3</v>
      </c>
      <c r="F371" s="2">
        <v>153.76787428011156</v>
      </c>
      <c r="G371" s="2"/>
      <c r="H371" s="2"/>
      <c r="I371" s="2">
        <v>150.1531936445684</v>
      </c>
      <c r="J371" s="2">
        <v>36.146806355431607</v>
      </c>
      <c r="K371" s="2">
        <v>1306.5916096970709</v>
      </c>
      <c r="L371" s="17"/>
    </row>
    <row r="372" spans="1:12" x14ac:dyDescent="0.25">
      <c r="A372" s="4" t="s">
        <v>372</v>
      </c>
      <c r="B372" s="4">
        <f t="shared" si="14"/>
        <v>1986</v>
      </c>
      <c r="C372" s="4" t="str">
        <f t="shared" si="15"/>
        <v>H2</v>
      </c>
      <c r="D372" s="2">
        <v>371</v>
      </c>
      <c r="E372" s="4">
        <v>147.5</v>
      </c>
      <c r="F372" s="2">
        <v>153.14108685210041</v>
      </c>
      <c r="G372" s="2"/>
      <c r="H372" s="2"/>
      <c r="I372" s="2">
        <v>153.76787428011156</v>
      </c>
      <c r="J372" s="2">
        <v>-6.2678742801115561</v>
      </c>
      <c r="K372" s="2">
        <v>39.286247991283958</v>
      </c>
      <c r="L372" s="17"/>
    </row>
    <row r="373" spans="1:12" x14ac:dyDescent="0.25">
      <c r="A373" s="4" t="s">
        <v>373</v>
      </c>
      <c r="B373" s="4">
        <f t="shared" si="14"/>
        <v>1986</v>
      </c>
      <c r="C373" s="4" t="str">
        <f t="shared" si="15"/>
        <v>H2</v>
      </c>
      <c r="D373" s="2">
        <v>372</v>
      </c>
      <c r="E373" s="4">
        <v>200.4</v>
      </c>
      <c r="F373" s="2">
        <v>157.86697816689036</v>
      </c>
      <c r="G373" s="2"/>
      <c r="H373" s="2"/>
      <c r="I373" s="2">
        <v>153.14108685210041</v>
      </c>
      <c r="J373" s="2">
        <v>47.258913147899591</v>
      </c>
      <c r="K373" s="2">
        <v>2233.4048719207167</v>
      </c>
      <c r="L373" s="17"/>
    </row>
    <row r="374" spans="1:12" x14ac:dyDescent="0.25">
      <c r="A374" s="4" t="s">
        <v>374</v>
      </c>
      <c r="B374" s="4">
        <f t="shared" si="14"/>
        <v>1987</v>
      </c>
      <c r="C374" s="4" t="str">
        <f t="shared" si="15"/>
        <v>H1</v>
      </c>
      <c r="D374" s="2">
        <v>373</v>
      </c>
      <c r="E374" s="4">
        <v>177.2</v>
      </c>
      <c r="F374" s="2">
        <v>159.80028035020132</v>
      </c>
      <c r="G374" s="2"/>
      <c r="H374" s="2"/>
      <c r="I374" s="2">
        <v>157.86697816689036</v>
      </c>
      <c r="J374" s="2">
        <v>19.333021833109626</v>
      </c>
      <c r="K374" s="2">
        <v>373.76573319949347</v>
      </c>
      <c r="L374" s="17"/>
    </row>
    <row r="375" spans="1:12" x14ac:dyDescent="0.25">
      <c r="A375" s="4" t="s">
        <v>375</v>
      </c>
      <c r="B375" s="4">
        <f t="shared" si="14"/>
        <v>1987</v>
      </c>
      <c r="C375" s="4" t="str">
        <f t="shared" si="15"/>
        <v>H1</v>
      </c>
      <c r="D375" s="2">
        <v>374</v>
      </c>
      <c r="E375" s="4">
        <v>127.4</v>
      </c>
      <c r="F375" s="2">
        <v>156.5602523151812</v>
      </c>
      <c r="G375" s="2"/>
      <c r="H375" s="2"/>
      <c r="I375" s="2">
        <v>159.80028035020132</v>
      </c>
      <c r="J375" s="2">
        <v>-32.400280350201314</v>
      </c>
      <c r="K375" s="2">
        <v>1049.7781667716413</v>
      </c>
      <c r="L375" s="17"/>
    </row>
    <row r="376" spans="1:12" x14ac:dyDescent="0.25">
      <c r="A376" s="4" t="s">
        <v>376</v>
      </c>
      <c r="B376" s="4">
        <f t="shared" si="14"/>
        <v>1987</v>
      </c>
      <c r="C376" s="4" t="str">
        <f t="shared" si="15"/>
        <v>H1</v>
      </c>
      <c r="D376" s="2">
        <v>375</v>
      </c>
      <c r="E376" s="4">
        <v>177.1</v>
      </c>
      <c r="F376" s="2">
        <v>158.61422708366308</v>
      </c>
      <c r="G376" s="2"/>
      <c r="H376" s="2"/>
      <c r="I376" s="2">
        <v>156.5602523151812</v>
      </c>
      <c r="J376" s="2">
        <v>20.539747684818792</v>
      </c>
      <c r="K376" s="2">
        <v>421.88123495601894</v>
      </c>
      <c r="L376" s="17"/>
    </row>
    <row r="377" spans="1:12" x14ac:dyDescent="0.25">
      <c r="A377" s="4" t="s">
        <v>377</v>
      </c>
      <c r="B377" s="4">
        <f t="shared" si="14"/>
        <v>1987</v>
      </c>
      <c r="C377" s="4" t="str">
        <f t="shared" si="15"/>
        <v>H1</v>
      </c>
      <c r="D377" s="2">
        <v>376</v>
      </c>
      <c r="E377" s="4">
        <v>154.4</v>
      </c>
      <c r="F377" s="2">
        <v>158.19280437529679</v>
      </c>
      <c r="G377" s="2"/>
      <c r="H377" s="2"/>
      <c r="I377" s="2">
        <v>158.61422708366308</v>
      </c>
      <c r="J377" s="2">
        <v>-4.2142270836630757</v>
      </c>
      <c r="K377" s="2">
        <v>17.759709912679391</v>
      </c>
      <c r="L377" s="17"/>
    </row>
    <row r="378" spans="1:12" x14ac:dyDescent="0.25">
      <c r="A378" s="4" t="s">
        <v>378</v>
      </c>
      <c r="B378" s="4">
        <f t="shared" si="14"/>
        <v>1987</v>
      </c>
      <c r="C378" s="4" t="str">
        <f t="shared" si="15"/>
        <v>H1</v>
      </c>
      <c r="D378" s="2">
        <v>377</v>
      </c>
      <c r="E378" s="4">
        <v>135.19999999999999</v>
      </c>
      <c r="F378" s="2">
        <v>155.89352393776713</v>
      </c>
      <c r="G378" s="2"/>
      <c r="H378" s="2"/>
      <c r="I378" s="2">
        <v>158.19280437529679</v>
      </c>
      <c r="J378" s="2">
        <v>-22.992804375296799</v>
      </c>
      <c r="K378" s="2">
        <v>528.66905304066768</v>
      </c>
      <c r="L378" s="17"/>
    </row>
    <row r="379" spans="1:12" x14ac:dyDescent="0.25">
      <c r="A379" s="4" t="s">
        <v>379</v>
      </c>
      <c r="B379" s="4">
        <f t="shared" si="14"/>
        <v>1987</v>
      </c>
      <c r="C379" s="4" t="str">
        <f t="shared" si="15"/>
        <v>H1</v>
      </c>
      <c r="D379" s="2">
        <v>378</v>
      </c>
      <c r="E379" s="4">
        <v>126.4</v>
      </c>
      <c r="F379" s="2">
        <v>152.94417154399042</v>
      </c>
      <c r="G379" s="2"/>
      <c r="H379" s="2"/>
      <c r="I379" s="2">
        <v>155.89352393776713</v>
      </c>
      <c r="J379" s="2">
        <v>-29.493523937767122</v>
      </c>
      <c r="K379" s="2">
        <v>869.86795426764229</v>
      </c>
      <c r="L379" s="17"/>
    </row>
    <row r="380" spans="1:12" x14ac:dyDescent="0.25">
      <c r="A380" s="4" t="s">
        <v>380</v>
      </c>
      <c r="B380" s="4">
        <f t="shared" si="14"/>
        <v>1987</v>
      </c>
      <c r="C380" s="4" t="str">
        <f t="shared" si="15"/>
        <v>H2</v>
      </c>
      <c r="D380" s="2">
        <v>379</v>
      </c>
      <c r="E380" s="4">
        <v>147.30000000000001</v>
      </c>
      <c r="F380" s="2">
        <v>152.37975438959137</v>
      </c>
      <c r="G380" s="2"/>
      <c r="H380" s="2"/>
      <c r="I380" s="2">
        <v>152.94417154399042</v>
      </c>
      <c r="J380" s="2">
        <v>-5.6441715439904101</v>
      </c>
      <c r="K380" s="2">
        <v>31.856672417991089</v>
      </c>
      <c r="L380" s="17"/>
    </row>
    <row r="381" spans="1:12" x14ac:dyDescent="0.25">
      <c r="A381" s="4" t="s">
        <v>381</v>
      </c>
      <c r="B381" s="4">
        <f t="shared" si="14"/>
        <v>1987</v>
      </c>
      <c r="C381" s="4" t="str">
        <f t="shared" si="15"/>
        <v>H2</v>
      </c>
      <c r="D381" s="2">
        <v>380</v>
      </c>
      <c r="E381" s="4">
        <v>140.6</v>
      </c>
      <c r="F381" s="2">
        <v>151.20177895063225</v>
      </c>
      <c r="G381" s="2"/>
      <c r="H381" s="2"/>
      <c r="I381" s="2">
        <v>152.37975438959137</v>
      </c>
      <c r="J381" s="2">
        <v>-11.779754389591375</v>
      </c>
      <c r="K381" s="2">
        <v>138.76261347909727</v>
      </c>
      <c r="L381" s="17"/>
    </row>
    <row r="382" spans="1:12" x14ac:dyDescent="0.25">
      <c r="A382" s="4" t="s">
        <v>382</v>
      </c>
      <c r="B382" s="4">
        <f t="shared" si="14"/>
        <v>1987</v>
      </c>
      <c r="C382" s="4" t="str">
        <f t="shared" si="15"/>
        <v>H2</v>
      </c>
      <c r="D382" s="2">
        <v>381</v>
      </c>
      <c r="E382" s="4">
        <v>152.30000000000001</v>
      </c>
      <c r="F382" s="2">
        <v>151.31160105556901</v>
      </c>
      <c r="G382" s="2"/>
      <c r="H382" s="2"/>
      <c r="I382" s="2">
        <v>151.20177895063225</v>
      </c>
      <c r="J382" s="2">
        <v>1.0982210493677655</v>
      </c>
      <c r="K382" s="2">
        <v>1.2060894732744361</v>
      </c>
      <c r="L382" s="17"/>
    </row>
    <row r="383" spans="1:12" x14ac:dyDescent="0.25">
      <c r="A383" s="4" t="s">
        <v>383</v>
      </c>
      <c r="B383" s="4">
        <f t="shared" si="14"/>
        <v>1987</v>
      </c>
      <c r="C383" s="4" t="str">
        <f t="shared" si="15"/>
        <v>H2</v>
      </c>
      <c r="D383" s="2">
        <v>382</v>
      </c>
      <c r="E383" s="4">
        <v>151.19999999999999</v>
      </c>
      <c r="F383" s="2">
        <v>151.30044095001213</v>
      </c>
      <c r="G383" s="2"/>
      <c r="H383" s="2"/>
      <c r="I383" s="2">
        <v>151.31160105556901</v>
      </c>
      <c r="J383" s="2">
        <v>-0.11160105556902522</v>
      </c>
      <c r="K383" s="2">
        <v>1.2454795604120656E-2</v>
      </c>
      <c r="L383" s="17"/>
    </row>
    <row r="384" spans="1:12" x14ac:dyDescent="0.25">
      <c r="A384" s="4" t="s">
        <v>384</v>
      </c>
      <c r="B384" s="4">
        <f t="shared" si="14"/>
        <v>1987</v>
      </c>
      <c r="C384" s="4" t="str">
        <f t="shared" si="15"/>
        <v>H2</v>
      </c>
      <c r="D384" s="2">
        <v>383</v>
      </c>
      <c r="E384" s="4">
        <v>172.2</v>
      </c>
      <c r="F384" s="2">
        <v>153.39039685501092</v>
      </c>
      <c r="G384" s="2"/>
      <c r="H384" s="2"/>
      <c r="I384" s="2">
        <v>151.30044095001213</v>
      </c>
      <c r="J384" s="2">
        <v>20.899559049987857</v>
      </c>
      <c r="K384" s="2">
        <v>436.79156848392932</v>
      </c>
      <c r="L384" s="17"/>
    </row>
    <row r="385" spans="1:12" x14ac:dyDescent="0.25">
      <c r="A385" s="4" t="s">
        <v>385</v>
      </c>
      <c r="B385" s="4">
        <f t="shared" si="14"/>
        <v>1987</v>
      </c>
      <c r="C385" s="4" t="str">
        <f t="shared" si="15"/>
        <v>H2</v>
      </c>
      <c r="D385" s="2">
        <v>384</v>
      </c>
      <c r="E385" s="4">
        <v>215.3</v>
      </c>
      <c r="F385" s="2">
        <v>159.58135716950983</v>
      </c>
      <c r="G385" s="2"/>
      <c r="H385" s="2"/>
      <c r="I385" s="2">
        <v>153.39039685501092</v>
      </c>
      <c r="J385" s="2">
        <v>61.909603144989092</v>
      </c>
      <c r="K385" s="2">
        <v>3832.798961570043</v>
      </c>
      <c r="L385" s="17"/>
    </row>
    <row r="386" spans="1:12" x14ac:dyDescent="0.25">
      <c r="A386" s="4" t="s">
        <v>386</v>
      </c>
      <c r="B386" s="4">
        <f t="shared" si="14"/>
        <v>1988</v>
      </c>
      <c r="C386" s="4" t="str">
        <f t="shared" si="15"/>
        <v>H1</v>
      </c>
      <c r="D386" s="2">
        <v>385</v>
      </c>
      <c r="E386" s="4">
        <v>154.1</v>
      </c>
      <c r="F386" s="2">
        <v>159.03322145255885</v>
      </c>
      <c r="G386" s="2"/>
      <c r="H386" s="2"/>
      <c r="I386" s="2">
        <v>159.58135716950983</v>
      </c>
      <c r="J386" s="2">
        <v>-5.4813571695098346</v>
      </c>
      <c r="K386" s="2">
        <v>30.045276419736865</v>
      </c>
      <c r="L386" s="17"/>
    </row>
    <row r="387" spans="1:12" x14ac:dyDescent="0.25">
      <c r="A387" s="4" t="s">
        <v>387</v>
      </c>
      <c r="B387" s="4">
        <f t="shared" ref="B387:B450" si="16">LEFT(A387,4)*1</f>
        <v>1988</v>
      </c>
      <c r="C387" s="4" t="str">
        <f t="shared" ref="C387:C450" si="17">IF(RIGHT(A387,2)*1&lt;=6,"H1","H2")</f>
        <v>H1</v>
      </c>
      <c r="D387" s="2">
        <v>386</v>
      </c>
      <c r="E387" s="4">
        <v>159.30000000000001</v>
      </c>
      <c r="F387" s="2">
        <v>159.05989930730297</v>
      </c>
      <c r="G387" s="2"/>
      <c r="H387" s="2"/>
      <c r="I387" s="2">
        <v>159.03322145255885</v>
      </c>
      <c r="J387" s="2">
        <v>0.26677854744116303</v>
      </c>
      <c r="K387" s="2">
        <v>7.1170793374816868E-2</v>
      </c>
      <c r="L387" s="17"/>
    </row>
    <row r="388" spans="1:12" x14ac:dyDescent="0.25">
      <c r="A388" s="4" t="s">
        <v>388</v>
      </c>
      <c r="B388" s="4">
        <f t="shared" si="16"/>
        <v>1988</v>
      </c>
      <c r="C388" s="4" t="str">
        <f t="shared" si="17"/>
        <v>H1</v>
      </c>
      <c r="D388" s="2">
        <v>387</v>
      </c>
      <c r="E388" s="4">
        <v>160.4</v>
      </c>
      <c r="F388" s="2">
        <v>159.19390937657266</v>
      </c>
      <c r="G388" s="2"/>
      <c r="H388" s="2"/>
      <c r="I388" s="2">
        <v>159.05989930730297</v>
      </c>
      <c r="J388" s="2">
        <v>1.3401006926970354</v>
      </c>
      <c r="K388" s="2">
        <v>1.795869866567074</v>
      </c>
      <c r="L388" s="17"/>
    </row>
    <row r="389" spans="1:12" x14ac:dyDescent="0.25">
      <c r="A389" s="4" t="s">
        <v>389</v>
      </c>
      <c r="B389" s="4">
        <f t="shared" si="16"/>
        <v>1988</v>
      </c>
      <c r="C389" s="4" t="str">
        <f t="shared" si="17"/>
        <v>H1</v>
      </c>
      <c r="D389" s="2">
        <v>388</v>
      </c>
      <c r="E389" s="4">
        <v>151.9</v>
      </c>
      <c r="F389" s="2">
        <v>158.46451843891541</v>
      </c>
      <c r="G389" s="2"/>
      <c r="H389" s="2"/>
      <c r="I389" s="2">
        <v>159.19390937657266</v>
      </c>
      <c r="J389" s="2">
        <v>-7.2939093765726568</v>
      </c>
      <c r="K389" s="2">
        <v>53.201113993654523</v>
      </c>
      <c r="L389" s="17"/>
    </row>
    <row r="390" spans="1:12" x14ac:dyDescent="0.25">
      <c r="A390" s="4" t="s">
        <v>390</v>
      </c>
      <c r="B390" s="4">
        <f t="shared" si="16"/>
        <v>1988</v>
      </c>
      <c r="C390" s="4" t="str">
        <f t="shared" si="17"/>
        <v>H1</v>
      </c>
      <c r="D390" s="2">
        <v>389</v>
      </c>
      <c r="E390" s="4">
        <v>148.4</v>
      </c>
      <c r="F390" s="2">
        <v>157.45806659502387</v>
      </c>
      <c r="G390" s="2"/>
      <c r="H390" s="2"/>
      <c r="I390" s="2">
        <v>158.46451843891541</v>
      </c>
      <c r="J390" s="2">
        <v>-10.0645184389154</v>
      </c>
      <c r="K390" s="2">
        <v>101.29453140726807</v>
      </c>
      <c r="L390" s="17"/>
    </row>
    <row r="391" spans="1:12" x14ac:dyDescent="0.25">
      <c r="A391" s="4" t="s">
        <v>391</v>
      </c>
      <c r="B391" s="4">
        <f t="shared" si="16"/>
        <v>1988</v>
      </c>
      <c r="C391" s="4" t="str">
        <f t="shared" si="17"/>
        <v>H1</v>
      </c>
      <c r="D391" s="2">
        <v>390</v>
      </c>
      <c r="E391" s="4">
        <v>139.6</v>
      </c>
      <c r="F391" s="2">
        <v>155.67225993552148</v>
      </c>
      <c r="G391" s="2"/>
      <c r="H391" s="2"/>
      <c r="I391" s="2">
        <v>157.45806659502387</v>
      </c>
      <c r="J391" s="2">
        <v>-17.858066595023871</v>
      </c>
      <c r="K391" s="2">
        <v>318.91054251230747</v>
      </c>
      <c r="L391" s="17"/>
    </row>
    <row r="392" spans="1:12" x14ac:dyDescent="0.25">
      <c r="A392" s="4" t="s">
        <v>392</v>
      </c>
      <c r="B392" s="4">
        <f t="shared" si="16"/>
        <v>1988</v>
      </c>
      <c r="C392" s="4" t="str">
        <f t="shared" si="17"/>
        <v>H2</v>
      </c>
      <c r="D392" s="2">
        <v>391</v>
      </c>
      <c r="E392" s="4">
        <v>148.19999999999999</v>
      </c>
      <c r="F392" s="2">
        <v>154.92503394196933</v>
      </c>
      <c r="G392" s="2"/>
      <c r="H392" s="2"/>
      <c r="I392" s="2">
        <v>155.67225993552148</v>
      </c>
      <c r="J392" s="2">
        <v>-7.4722599355214925</v>
      </c>
      <c r="K392" s="2">
        <v>55.834668543999662</v>
      </c>
      <c r="L392" s="17"/>
    </row>
    <row r="393" spans="1:12" x14ac:dyDescent="0.25">
      <c r="A393" s="4" t="s">
        <v>393</v>
      </c>
      <c r="B393" s="4">
        <f t="shared" si="16"/>
        <v>1988</v>
      </c>
      <c r="C393" s="4" t="str">
        <f t="shared" si="17"/>
        <v>H2</v>
      </c>
      <c r="D393" s="2">
        <v>392</v>
      </c>
      <c r="E393" s="4">
        <v>153.5</v>
      </c>
      <c r="F393" s="2">
        <v>154.78253054777241</v>
      </c>
      <c r="G393" s="2"/>
      <c r="H393" s="2"/>
      <c r="I393" s="2">
        <v>154.92503394196933</v>
      </c>
      <c r="J393" s="2">
        <v>-1.4250339419693319</v>
      </c>
      <c r="K393" s="2">
        <v>2.030721735764653</v>
      </c>
      <c r="L393" s="17"/>
    </row>
    <row r="394" spans="1:12" x14ac:dyDescent="0.25">
      <c r="A394" s="4" t="s">
        <v>394</v>
      </c>
      <c r="B394" s="4">
        <f t="shared" si="16"/>
        <v>1988</v>
      </c>
      <c r="C394" s="4" t="str">
        <f t="shared" si="17"/>
        <v>H2</v>
      </c>
      <c r="D394" s="2">
        <v>393</v>
      </c>
      <c r="E394" s="4">
        <v>145.1</v>
      </c>
      <c r="F394" s="2">
        <v>153.81427749299516</v>
      </c>
      <c r="G394" s="2"/>
      <c r="H394" s="2"/>
      <c r="I394" s="2">
        <v>154.78253054777241</v>
      </c>
      <c r="J394" s="2">
        <v>-9.6825305477724157</v>
      </c>
      <c r="K394" s="2">
        <v>93.751397808546002</v>
      </c>
      <c r="L394" s="17"/>
    </row>
    <row r="395" spans="1:12" x14ac:dyDescent="0.25">
      <c r="A395" s="4" t="s">
        <v>395</v>
      </c>
      <c r="B395" s="4">
        <f t="shared" si="16"/>
        <v>1988</v>
      </c>
      <c r="C395" s="4" t="str">
        <f t="shared" si="17"/>
        <v>H2</v>
      </c>
      <c r="D395" s="2">
        <v>394</v>
      </c>
      <c r="E395" s="4">
        <v>183.7</v>
      </c>
      <c r="F395" s="2">
        <v>156.80284974369565</v>
      </c>
      <c r="G395" s="2"/>
      <c r="H395" s="2"/>
      <c r="I395" s="2">
        <v>153.81427749299516</v>
      </c>
      <c r="J395" s="2">
        <v>29.885722507004829</v>
      </c>
      <c r="K395" s="2">
        <v>893.156409765695</v>
      </c>
      <c r="L395" s="17"/>
    </row>
    <row r="396" spans="1:12" x14ac:dyDescent="0.25">
      <c r="A396" s="4" t="s">
        <v>396</v>
      </c>
      <c r="B396" s="4">
        <f t="shared" si="16"/>
        <v>1988</v>
      </c>
      <c r="C396" s="4" t="str">
        <f t="shared" si="17"/>
        <v>H2</v>
      </c>
      <c r="D396" s="2">
        <v>395</v>
      </c>
      <c r="E396" s="4">
        <v>210.5</v>
      </c>
      <c r="F396" s="2">
        <v>162.1725647693261</v>
      </c>
      <c r="G396" s="2"/>
      <c r="H396" s="2"/>
      <c r="I396" s="2">
        <v>156.80284974369565</v>
      </c>
      <c r="J396" s="2">
        <v>53.697150256304354</v>
      </c>
      <c r="K396" s="2">
        <v>2883.3839456481269</v>
      </c>
      <c r="L396" s="17"/>
    </row>
    <row r="397" spans="1:12" x14ac:dyDescent="0.25">
      <c r="A397" s="4" t="s">
        <v>397</v>
      </c>
      <c r="B397" s="4">
        <f t="shared" si="16"/>
        <v>1988</v>
      </c>
      <c r="C397" s="4" t="str">
        <f t="shared" si="17"/>
        <v>H2</v>
      </c>
      <c r="D397" s="2">
        <v>396</v>
      </c>
      <c r="E397" s="4">
        <v>203.3</v>
      </c>
      <c r="F397" s="2">
        <v>166.28530829239349</v>
      </c>
      <c r="G397" s="2"/>
      <c r="H397" s="2"/>
      <c r="I397" s="2">
        <v>162.1725647693261</v>
      </c>
      <c r="J397" s="2">
        <v>41.12743523067391</v>
      </c>
      <c r="K397" s="2">
        <v>1691.4659286532776</v>
      </c>
      <c r="L397" s="17"/>
    </row>
    <row r="398" spans="1:12" x14ac:dyDescent="0.25">
      <c r="A398" s="4" t="s">
        <v>398</v>
      </c>
      <c r="B398" s="4">
        <f t="shared" si="16"/>
        <v>1989</v>
      </c>
      <c r="C398" s="4" t="str">
        <f t="shared" si="17"/>
        <v>H1</v>
      </c>
      <c r="D398" s="2">
        <v>397</v>
      </c>
      <c r="E398" s="4">
        <v>153.30000000000001</v>
      </c>
      <c r="F398" s="2">
        <v>164.98677746315417</v>
      </c>
      <c r="G398" s="2"/>
      <c r="H398" s="2"/>
      <c r="I398" s="2">
        <v>166.28530829239349</v>
      </c>
      <c r="J398" s="2">
        <v>-12.985308292393483</v>
      </c>
      <c r="K398" s="2">
        <v>168.61823144850297</v>
      </c>
      <c r="L398" s="17"/>
    </row>
    <row r="399" spans="1:12" x14ac:dyDescent="0.25">
      <c r="A399" s="4" t="s">
        <v>399</v>
      </c>
      <c r="B399" s="4">
        <f t="shared" si="16"/>
        <v>1989</v>
      </c>
      <c r="C399" s="4" t="str">
        <f t="shared" si="17"/>
        <v>H1</v>
      </c>
      <c r="D399" s="2">
        <v>398</v>
      </c>
      <c r="E399" s="4">
        <v>144.30000000000001</v>
      </c>
      <c r="F399" s="2">
        <v>162.91809971683875</v>
      </c>
      <c r="G399" s="2"/>
      <c r="H399" s="2"/>
      <c r="I399" s="2">
        <v>164.98677746315417</v>
      </c>
      <c r="J399" s="2">
        <v>-20.686777463154158</v>
      </c>
      <c r="K399" s="2">
        <v>427.94276181006279</v>
      </c>
      <c r="L399" s="17"/>
    </row>
    <row r="400" spans="1:12" x14ac:dyDescent="0.25">
      <c r="A400" s="4" t="s">
        <v>400</v>
      </c>
      <c r="B400" s="4">
        <f t="shared" si="16"/>
        <v>1989</v>
      </c>
      <c r="C400" s="4" t="str">
        <f t="shared" si="17"/>
        <v>H1</v>
      </c>
      <c r="D400" s="2">
        <v>399</v>
      </c>
      <c r="E400" s="4">
        <v>169.6</v>
      </c>
      <c r="F400" s="2">
        <v>163.58628974515489</v>
      </c>
      <c r="G400" s="2"/>
      <c r="H400" s="2"/>
      <c r="I400" s="2">
        <v>162.91809971683875</v>
      </c>
      <c r="J400" s="2">
        <v>6.6819002831612408</v>
      </c>
      <c r="K400" s="2">
        <v>44.647791394110271</v>
      </c>
      <c r="L400" s="17"/>
    </row>
    <row r="401" spans="1:12" x14ac:dyDescent="0.25">
      <c r="A401" s="4" t="s">
        <v>401</v>
      </c>
      <c r="B401" s="4">
        <f t="shared" si="16"/>
        <v>1989</v>
      </c>
      <c r="C401" s="4" t="str">
        <f t="shared" si="17"/>
        <v>H1</v>
      </c>
      <c r="D401" s="2">
        <v>400</v>
      </c>
      <c r="E401" s="4">
        <v>143.69999999999999</v>
      </c>
      <c r="F401" s="2">
        <v>161.59766077063941</v>
      </c>
      <c r="G401" s="2"/>
      <c r="H401" s="2"/>
      <c r="I401" s="2">
        <v>163.58628974515489</v>
      </c>
      <c r="J401" s="2">
        <v>-19.886289745154897</v>
      </c>
      <c r="K401" s="2">
        <v>395.46451982825283</v>
      </c>
      <c r="L401" s="17"/>
    </row>
    <row r="402" spans="1:12" x14ac:dyDescent="0.25">
      <c r="A402" s="4" t="s">
        <v>402</v>
      </c>
      <c r="B402" s="4">
        <f t="shared" si="16"/>
        <v>1989</v>
      </c>
      <c r="C402" s="4" t="str">
        <f t="shared" si="17"/>
        <v>H1</v>
      </c>
      <c r="D402" s="2">
        <v>401</v>
      </c>
      <c r="E402" s="4">
        <v>160.1</v>
      </c>
      <c r="F402" s="2">
        <v>161.44789469357545</v>
      </c>
      <c r="G402" s="2"/>
      <c r="H402" s="2"/>
      <c r="I402" s="2">
        <v>161.59766077063941</v>
      </c>
      <c r="J402" s="2">
        <v>-1.4976607706394134</v>
      </c>
      <c r="K402" s="2">
        <v>2.2429877839122416</v>
      </c>
      <c r="L402" s="17"/>
    </row>
    <row r="403" spans="1:12" x14ac:dyDescent="0.25">
      <c r="A403" s="4" t="s">
        <v>403</v>
      </c>
      <c r="B403" s="4">
        <f t="shared" si="16"/>
        <v>1989</v>
      </c>
      <c r="C403" s="4" t="str">
        <f t="shared" si="17"/>
        <v>H1</v>
      </c>
      <c r="D403" s="2">
        <v>402</v>
      </c>
      <c r="E403" s="4">
        <v>135.6</v>
      </c>
      <c r="F403" s="2">
        <v>158.86310522421792</v>
      </c>
      <c r="G403" s="2"/>
      <c r="H403" s="2"/>
      <c r="I403" s="2">
        <v>161.44789469357545</v>
      </c>
      <c r="J403" s="2">
        <v>-25.847894693575455</v>
      </c>
      <c r="K403" s="2">
        <v>668.11366009016615</v>
      </c>
      <c r="L403" s="17"/>
    </row>
    <row r="404" spans="1:12" x14ac:dyDescent="0.25">
      <c r="A404" s="4" t="s">
        <v>404</v>
      </c>
      <c r="B404" s="4">
        <f t="shared" si="16"/>
        <v>1989</v>
      </c>
      <c r="C404" s="4" t="str">
        <f t="shared" si="17"/>
        <v>H2</v>
      </c>
      <c r="D404" s="2">
        <v>403</v>
      </c>
      <c r="E404" s="4">
        <v>141.80000000000001</v>
      </c>
      <c r="F404" s="2">
        <v>157.15679470179614</v>
      </c>
      <c r="G404" s="2"/>
      <c r="H404" s="2"/>
      <c r="I404" s="2">
        <v>158.86310522421792</v>
      </c>
      <c r="J404" s="2">
        <v>-17.063105224217907</v>
      </c>
      <c r="K404" s="2">
        <v>291.14955989273244</v>
      </c>
      <c r="L404" s="17"/>
    </row>
    <row r="405" spans="1:12" x14ac:dyDescent="0.25">
      <c r="A405" s="4" t="s">
        <v>405</v>
      </c>
      <c r="B405" s="4">
        <f t="shared" si="16"/>
        <v>1989</v>
      </c>
      <c r="C405" s="4" t="str">
        <f t="shared" si="17"/>
        <v>H2</v>
      </c>
      <c r="D405" s="2">
        <v>404</v>
      </c>
      <c r="E405" s="4">
        <v>159.9</v>
      </c>
      <c r="F405" s="2">
        <v>157.43111523161653</v>
      </c>
      <c r="G405" s="2"/>
      <c r="H405" s="2"/>
      <c r="I405" s="2">
        <v>157.15679470179614</v>
      </c>
      <c r="J405" s="2">
        <v>2.7432052982038613</v>
      </c>
      <c r="K405" s="2">
        <v>7.5251753080937354</v>
      </c>
      <c r="L405" s="17"/>
    </row>
    <row r="406" spans="1:12" x14ac:dyDescent="0.25">
      <c r="A406" s="4" t="s">
        <v>406</v>
      </c>
      <c r="B406" s="4">
        <f t="shared" si="16"/>
        <v>1989</v>
      </c>
      <c r="C406" s="4" t="str">
        <f t="shared" si="17"/>
        <v>H2</v>
      </c>
      <c r="D406" s="2">
        <v>405</v>
      </c>
      <c r="E406" s="4">
        <v>145.69999999999999</v>
      </c>
      <c r="F406" s="2">
        <v>156.25800370845488</v>
      </c>
      <c r="G406" s="2"/>
      <c r="H406" s="2"/>
      <c r="I406" s="2">
        <v>157.43111523161653</v>
      </c>
      <c r="J406" s="2">
        <v>-11.731115231616542</v>
      </c>
      <c r="K406" s="2">
        <v>137.61906457746562</v>
      </c>
      <c r="L406" s="17"/>
    </row>
    <row r="407" spans="1:12" x14ac:dyDescent="0.25">
      <c r="A407" s="4" t="s">
        <v>407</v>
      </c>
      <c r="B407" s="4">
        <f t="shared" si="16"/>
        <v>1989</v>
      </c>
      <c r="C407" s="4" t="str">
        <f t="shared" si="17"/>
        <v>H2</v>
      </c>
      <c r="D407" s="2">
        <v>406</v>
      </c>
      <c r="E407" s="4">
        <v>183.5</v>
      </c>
      <c r="F407" s="2">
        <v>158.98220333760938</v>
      </c>
      <c r="G407" s="2"/>
      <c r="H407" s="2"/>
      <c r="I407" s="2">
        <v>156.25800370845488</v>
      </c>
      <c r="J407" s="2">
        <v>27.241996291545121</v>
      </c>
      <c r="K407" s="2">
        <v>742.12636194855816</v>
      </c>
      <c r="L407" s="17"/>
    </row>
    <row r="408" spans="1:12" x14ac:dyDescent="0.25">
      <c r="A408" s="4" t="s">
        <v>408</v>
      </c>
      <c r="B408" s="4">
        <f t="shared" si="16"/>
        <v>1989</v>
      </c>
      <c r="C408" s="4" t="str">
        <f t="shared" si="17"/>
        <v>H2</v>
      </c>
      <c r="D408" s="2">
        <v>407</v>
      </c>
      <c r="E408" s="4">
        <v>198.2</v>
      </c>
      <c r="F408" s="2">
        <v>162.90398300384842</v>
      </c>
      <c r="G408" s="2"/>
      <c r="H408" s="2"/>
      <c r="I408" s="2">
        <v>158.98220333760938</v>
      </c>
      <c r="J408" s="2">
        <v>39.217796662390612</v>
      </c>
      <c r="K408" s="2">
        <v>1538.0355750526162</v>
      </c>
      <c r="L408" s="17"/>
    </row>
    <row r="409" spans="1:12" x14ac:dyDescent="0.25">
      <c r="A409" s="4" t="s">
        <v>409</v>
      </c>
      <c r="B409" s="4">
        <f t="shared" si="16"/>
        <v>1989</v>
      </c>
      <c r="C409" s="4" t="str">
        <f t="shared" si="17"/>
        <v>H2</v>
      </c>
      <c r="D409" s="2">
        <v>408</v>
      </c>
      <c r="E409" s="4">
        <v>186.8</v>
      </c>
      <c r="F409" s="2">
        <v>165.29358470346358</v>
      </c>
      <c r="G409" s="2"/>
      <c r="H409" s="2"/>
      <c r="I409" s="2">
        <v>162.90398300384842</v>
      </c>
      <c r="J409" s="2">
        <v>23.896016996151587</v>
      </c>
      <c r="K409" s="2">
        <v>571.01962828036551</v>
      </c>
      <c r="L409" s="17"/>
    </row>
    <row r="410" spans="1:12" x14ac:dyDescent="0.25">
      <c r="A410" s="4" t="s">
        <v>410</v>
      </c>
      <c r="B410" s="4">
        <f t="shared" si="16"/>
        <v>1990</v>
      </c>
      <c r="C410" s="4" t="str">
        <f t="shared" si="17"/>
        <v>H1</v>
      </c>
      <c r="D410" s="2">
        <v>409</v>
      </c>
      <c r="E410" s="4">
        <v>172</v>
      </c>
      <c r="F410" s="2">
        <v>165.96422623311722</v>
      </c>
      <c r="G410" s="2"/>
      <c r="H410" s="2"/>
      <c r="I410" s="2">
        <v>165.29358470346358</v>
      </c>
      <c r="J410" s="2">
        <v>6.7064152965364201</v>
      </c>
      <c r="K410" s="2">
        <v>44.97600612961768</v>
      </c>
      <c r="L410" s="17"/>
    </row>
    <row r="411" spans="1:12" x14ac:dyDescent="0.25">
      <c r="A411" s="4" t="s">
        <v>411</v>
      </c>
      <c r="B411" s="4">
        <f t="shared" si="16"/>
        <v>1990</v>
      </c>
      <c r="C411" s="4" t="str">
        <f t="shared" si="17"/>
        <v>H1</v>
      </c>
      <c r="D411" s="2">
        <v>410</v>
      </c>
      <c r="E411" s="4">
        <v>150.6</v>
      </c>
      <c r="F411" s="2">
        <v>164.42780360980549</v>
      </c>
      <c r="G411" s="2"/>
      <c r="H411" s="2"/>
      <c r="I411" s="2">
        <v>165.96422623311722</v>
      </c>
      <c r="J411" s="2">
        <v>-15.364226233117222</v>
      </c>
      <c r="K411" s="2">
        <v>236.05944774240743</v>
      </c>
      <c r="L411" s="17"/>
    </row>
    <row r="412" spans="1:12" x14ac:dyDescent="0.25">
      <c r="A412" s="4" t="s">
        <v>412</v>
      </c>
      <c r="B412" s="4">
        <f t="shared" si="16"/>
        <v>1990</v>
      </c>
      <c r="C412" s="4" t="str">
        <f t="shared" si="17"/>
        <v>H1</v>
      </c>
      <c r="D412" s="2">
        <v>411</v>
      </c>
      <c r="E412" s="4">
        <v>163.30000000000001</v>
      </c>
      <c r="F412" s="2">
        <v>164.31502324882496</v>
      </c>
      <c r="G412" s="2"/>
      <c r="H412" s="2"/>
      <c r="I412" s="2">
        <v>164.42780360980549</v>
      </c>
      <c r="J412" s="2">
        <v>-1.1278036098054827</v>
      </c>
      <c r="K412" s="2">
        <v>1.2719409822902774</v>
      </c>
      <c r="L412" s="17"/>
    </row>
    <row r="413" spans="1:12" x14ac:dyDescent="0.25">
      <c r="A413" s="4" t="s">
        <v>413</v>
      </c>
      <c r="B413" s="4">
        <f t="shared" si="16"/>
        <v>1990</v>
      </c>
      <c r="C413" s="4" t="str">
        <f t="shared" si="17"/>
        <v>H1</v>
      </c>
      <c r="D413" s="2">
        <v>412</v>
      </c>
      <c r="E413" s="4">
        <v>153.69999999999999</v>
      </c>
      <c r="F413" s="2">
        <v>163.25352092394246</v>
      </c>
      <c r="G413" s="2"/>
      <c r="H413" s="2"/>
      <c r="I413" s="2">
        <v>164.31502324882496</v>
      </c>
      <c r="J413" s="2">
        <v>-10.615023248824969</v>
      </c>
      <c r="K413" s="2">
        <v>112.67871857309459</v>
      </c>
      <c r="L413" s="17"/>
    </row>
    <row r="414" spans="1:12" x14ac:dyDescent="0.25">
      <c r="A414" s="4" t="s">
        <v>414</v>
      </c>
      <c r="B414" s="4">
        <f t="shared" si="16"/>
        <v>1990</v>
      </c>
      <c r="C414" s="4" t="str">
        <f t="shared" si="17"/>
        <v>H1</v>
      </c>
      <c r="D414" s="2">
        <v>413</v>
      </c>
      <c r="E414" s="4">
        <v>152.9</v>
      </c>
      <c r="F414" s="2">
        <v>162.21816883154821</v>
      </c>
      <c r="G414" s="2"/>
      <c r="H414" s="2"/>
      <c r="I414" s="2">
        <v>163.25352092394246</v>
      </c>
      <c r="J414" s="2">
        <v>-10.353520923942455</v>
      </c>
      <c r="K414" s="2">
        <v>107.19539552251422</v>
      </c>
      <c r="L414" s="17"/>
    </row>
    <row r="415" spans="1:12" x14ac:dyDescent="0.25">
      <c r="A415" s="4" t="s">
        <v>415</v>
      </c>
      <c r="B415" s="4">
        <f t="shared" si="16"/>
        <v>1990</v>
      </c>
      <c r="C415" s="4" t="str">
        <f t="shared" si="17"/>
        <v>H1</v>
      </c>
      <c r="D415" s="2">
        <v>414</v>
      </c>
      <c r="E415" s="4">
        <v>135.5</v>
      </c>
      <c r="F415" s="2">
        <v>159.54635194839341</v>
      </c>
      <c r="G415" s="2"/>
      <c r="H415" s="2"/>
      <c r="I415" s="2">
        <v>162.21816883154821</v>
      </c>
      <c r="J415" s="2">
        <v>-26.718168831548212</v>
      </c>
      <c r="K415" s="2">
        <v>713.86054571111436</v>
      </c>
      <c r="L415" s="17"/>
    </row>
    <row r="416" spans="1:12" x14ac:dyDescent="0.25">
      <c r="A416" s="4" t="s">
        <v>416</v>
      </c>
      <c r="B416" s="4">
        <f t="shared" si="16"/>
        <v>1990</v>
      </c>
      <c r="C416" s="4" t="str">
        <f t="shared" si="17"/>
        <v>H2</v>
      </c>
      <c r="D416" s="2">
        <v>415</v>
      </c>
      <c r="E416" s="4">
        <v>148.5</v>
      </c>
      <c r="F416" s="2">
        <v>158.44171675355406</v>
      </c>
      <c r="G416" s="2"/>
      <c r="H416" s="2"/>
      <c r="I416" s="2">
        <v>159.54635194839341</v>
      </c>
      <c r="J416" s="2">
        <v>-11.046351948393408</v>
      </c>
      <c r="K416" s="2">
        <v>122.02189136777484</v>
      </c>
      <c r="L416" s="17"/>
    </row>
    <row r="417" spans="1:12" x14ac:dyDescent="0.25">
      <c r="A417" s="4" t="s">
        <v>417</v>
      </c>
      <c r="B417" s="4">
        <f t="shared" si="16"/>
        <v>1990</v>
      </c>
      <c r="C417" s="4" t="str">
        <f t="shared" si="17"/>
        <v>H2</v>
      </c>
      <c r="D417" s="2">
        <v>416</v>
      </c>
      <c r="E417" s="4">
        <v>148.4</v>
      </c>
      <c r="F417" s="2">
        <v>157.43754507819867</v>
      </c>
      <c r="G417" s="2"/>
      <c r="H417" s="2"/>
      <c r="I417" s="2">
        <v>158.44171675355406</v>
      </c>
      <c r="J417" s="2">
        <v>-10.041716753554056</v>
      </c>
      <c r="K417" s="2">
        <v>100.8360753586082</v>
      </c>
      <c r="L417" s="17"/>
    </row>
    <row r="418" spans="1:12" x14ac:dyDescent="0.25">
      <c r="A418" s="4" t="s">
        <v>418</v>
      </c>
      <c r="B418" s="4">
        <f t="shared" si="16"/>
        <v>1990</v>
      </c>
      <c r="C418" s="4" t="str">
        <f t="shared" si="17"/>
        <v>H2</v>
      </c>
      <c r="D418" s="2">
        <v>417</v>
      </c>
      <c r="E418" s="4">
        <v>133.6</v>
      </c>
      <c r="F418" s="2">
        <v>155.05379057037879</v>
      </c>
      <c r="G418" s="2"/>
      <c r="H418" s="2"/>
      <c r="I418" s="2">
        <v>157.43754507819867</v>
      </c>
      <c r="J418" s="2">
        <v>-23.837545078198673</v>
      </c>
      <c r="K418" s="2">
        <v>568.22855535515373</v>
      </c>
      <c r="L418" s="17"/>
    </row>
    <row r="419" spans="1:12" x14ac:dyDescent="0.25">
      <c r="A419" s="4" t="s">
        <v>419</v>
      </c>
      <c r="B419" s="4">
        <f t="shared" si="16"/>
        <v>1990</v>
      </c>
      <c r="C419" s="4" t="str">
        <f t="shared" si="17"/>
        <v>H2</v>
      </c>
      <c r="D419" s="2">
        <v>418</v>
      </c>
      <c r="E419" s="4">
        <v>194.1</v>
      </c>
      <c r="F419" s="2">
        <v>158.95841151334091</v>
      </c>
      <c r="G419" s="2"/>
      <c r="H419" s="2"/>
      <c r="I419" s="2">
        <v>155.05379057037879</v>
      </c>
      <c r="J419" s="2">
        <v>39.0462094296212</v>
      </c>
      <c r="K419" s="2">
        <v>1524.6064708218396</v>
      </c>
      <c r="L419" s="17"/>
    </row>
    <row r="420" spans="1:12" x14ac:dyDescent="0.25">
      <c r="A420" s="4" t="s">
        <v>420</v>
      </c>
      <c r="B420" s="4">
        <f t="shared" si="16"/>
        <v>1990</v>
      </c>
      <c r="C420" s="4" t="str">
        <f t="shared" si="17"/>
        <v>H2</v>
      </c>
      <c r="D420" s="2">
        <v>419</v>
      </c>
      <c r="E420" s="4">
        <v>208.6</v>
      </c>
      <c r="F420" s="2">
        <v>163.92257036200681</v>
      </c>
      <c r="G420" s="2"/>
      <c r="H420" s="2"/>
      <c r="I420" s="2">
        <v>158.95841151334091</v>
      </c>
      <c r="J420" s="2">
        <v>49.641588486659089</v>
      </c>
      <c r="K420" s="2">
        <v>2464.287307478804</v>
      </c>
      <c r="L420" s="17"/>
    </row>
    <row r="421" spans="1:12" x14ac:dyDescent="0.25">
      <c r="A421" s="4" t="s">
        <v>421</v>
      </c>
      <c r="B421" s="4">
        <f t="shared" si="16"/>
        <v>1990</v>
      </c>
      <c r="C421" s="4" t="str">
        <f t="shared" si="17"/>
        <v>H2</v>
      </c>
      <c r="D421" s="2">
        <v>420</v>
      </c>
      <c r="E421" s="4">
        <v>197.3</v>
      </c>
      <c r="F421" s="2">
        <v>167.26031332580612</v>
      </c>
      <c r="G421" s="2"/>
      <c r="H421" s="2"/>
      <c r="I421" s="2">
        <v>163.92257036200681</v>
      </c>
      <c r="J421" s="2">
        <v>33.377429637993203</v>
      </c>
      <c r="K421" s="2">
        <v>1114.0528092391871</v>
      </c>
      <c r="L421" s="17"/>
    </row>
    <row r="422" spans="1:12" x14ac:dyDescent="0.25">
      <c r="A422" s="4" t="s">
        <v>422</v>
      </c>
      <c r="B422" s="4">
        <f t="shared" si="16"/>
        <v>1991</v>
      </c>
      <c r="C422" s="4" t="str">
        <f t="shared" si="17"/>
        <v>H1</v>
      </c>
      <c r="D422" s="2">
        <v>421</v>
      </c>
      <c r="E422" s="4">
        <v>164.4</v>
      </c>
      <c r="F422" s="2">
        <v>166.9742819932255</v>
      </c>
      <c r="G422" s="2"/>
      <c r="H422" s="2"/>
      <c r="I422" s="2">
        <v>167.26031332580612</v>
      </c>
      <c r="J422" s="2">
        <v>-2.8603133258061177</v>
      </c>
      <c r="K422" s="2">
        <v>8.1813923217840543</v>
      </c>
      <c r="L422" s="17"/>
    </row>
    <row r="423" spans="1:12" x14ac:dyDescent="0.25">
      <c r="A423" s="4" t="s">
        <v>423</v>
      </c>
      <c r="B423" s="4">
        <f t="shared" si="16"/>
        <v>1991</v>
      </c>
      <c r="C423" s="4" t="str">
        <f t="shared" si="17"/>
        <v>H1</v>
      </c>
      <c r="D423" s="2">
        <v>422</v>
      </c>
      <c r="E423" s="4">
        <v>148.1</v>
      </c>
      <c r="F423" s="2">
        <v>165.08685379390295</v>
      </c>
      <c r="G423" s="2"/>
      <c r="H423" s="2"/>
      <c r="I423" s="2">
        <v>166.9742819932255</v>
      </c>
      <c r="J423" s="2">
        <v>-18.874281993225509</v>
      </c>
      <c r="K423" s="2">
        <v>356.2385207597967</v>
      </c>
      <c r="L423" s="17"/>
    </row>
    <row r="424" spans="1:12" x14ac:dyDescent="0.25">
      <c r="A424" s="4" t="s">
        <v>424</v>
      </c>
      <c r="B424" s="4">
        <f t="shared" si="16"/>
        <v>1991</v>
      </c>
      <c r="C424" s="4" t="str">
        <f t="shared" si="17"/>
        <v>H1</v>
      </c>
      <c r="D424" s="2">
        <v>423</v>
      </c>
      <c r="E424" s="4">
        <v>152</v>
      </c>
      <c r="F424" s="2">
        <v>163.77816841451263</v>
      </c>
      <c r="G424" s="2"/>
      <c r="H424" s="2"/>
      <c r="I424" s="2">
        <v>165.08685379390295</v>
      </c>
      <c r="J424" s="2">
        <v>-13.086853793902947</v>
      </c>
      <c r="K424" s="2">
        <v>171.26574222299195</v>
      </c>
      <c r="L424" s="17"/>
    </row>
    <row r="425" spans="1:12" x14ac:dyDescent="0.25">
      <c r="A425" s="4" t="s">
        <v>425</v>
      </c>
      <c r="B425" s="4">
        <f t="shared" si="16"/>
        <v>1991</v>
      </c>
      <c r="C425" s="4" t="str">
        <f t="shared" si="17"/>
        <v>H1</v>
      </c>
      <c r="D425" s="2">
        <v>424</v>
      </c>
      <c r="E425" s="4">
        <v>144.1</v>
      </c>
      <c r="F425" s="2">
        <v>161.81035157306138</v>
      </c>
      <c r="G425" s="2"/>
      <c r="H425" s="2"/>
      <c r="I425" s="2">
        <v>163.77816841451263</v>
      </c>
      <c r="J425" s="2">
        <v>-19.678168414512641</v>
      </c>
      <c r="K425" s="2">
        <v>387.23031214992295</v>
      </c>
      <c r="L425" s="17"/>
    </row>
    <row r="426" spans="1:12" x14ac:dyDescent="0.25">
      <c r="A426" s="4" t="s">
        <v>426</v>
      </c>
      <c r="B426" s="4">
        <f t="shared" si="16"/>
        <v>1991</v>
      </c>
      <c r="C426" s="4" t="str">
        <f t="shared" si="17"/>
        <v>H1</v>
      </c>
      <c r="D426" s="2">
        <v>425</v>
      </c>
      <c r="E426" s="4">
        <v>155</v>
      </c>
      <c r="F426" s="2">
        <v>161.12931641575526</v>
      </c>
      <c r="G426" s="2"/>
      <c r="H426" s="2"/>
      <c r="I426" s="2">
        <v>161.81035157306138</v>
      </c>
      <c r="J426" s="2">
        <v>-6.8103515730613822</v>
      </c>
      <c r="K426" s="2">
        <v>46.380888548699645</v>
      </c>
      <c r="L426" s="17"/>
    </row>
    <row r="427" spans="1:12" x14ac:dyDescent="0.25">
      <c r="A427" s="4" t="s">
        <v>427</v>
      </c>
      <c r="B427" s="4">
        <f t="shared" si="16"/>
        <v>1991</v>
      </c>
      <c r="C427" s="4" t="str">
        <f t="shared" si="17"/>
        <v>H1</v>
      </c>
      <c r="D427" s="2">
        <v>426</v>
      </c>
      <c r="E427" s="4">
        <v>124.5</v>
      </c>
      <c r="F427" s="2">
        <v>157.46638477417972</v>
      </c>
      <c r="G427" s="2"/>
      <c r="H427" s="2"/>
      <c r="I427" s="2">
        <v>161.12931641575526</v>
      </c>
      <c r="J427" s="2">
        <v>-36.629316415755255</v>
      </c>
      <c r="K427" s="2">
        <v>1341.7068210855175</v>
      </c>
      <c r="L427" s="17"/>
    </row>
    <row r="428" spans="1:12" x14ac:dyDescent="0.25">
      <c r="A428" s="4" t="s">
        <v>428</v>
      </c>
      <c r="B428" s="4">
        <f t="shared" si="16"/>
        <v>1991</v>
      </c>
      <c r="C428" s="4" t="str">
        <f t="shared" si="17"/>
        <v>H2</v>
      </c>
      <c r="D428" s="2">
        <v>427</v>
      </c>
      <c r="E428" s="4">
        <v>153</v>
      </c>
      <c r="F428" s="2">
        <v>157.01974629676175</v>
      </c>
      <c r="G428" s="2"/>
      <c r="H428" s="2"/>
      <c r="I428" s="2">
        <v>157.46638477417972</v>
      </c>
      <c r="J428" s="2">
        <v>-4.4663847741797156</v>
      </c>
      <c r="K428" s="2">
        <v>19.948592951024388</v>
      </c>
      <c r="L428" s="17"/>
    </row>
    <row r="429" spans="1:12" x14ac:dyDescent="0.25">
      <c r="A429" s="4" t="s">
        <v>429</v>
      </c>
      <c r="B429" s="4">
        <f t="shared" si="16"/>
        <v>1991</v>
      </c>
      <c r="C429" s="4" t="str">
        <f t="shared" si="17"/>
        <v>H2</v>
      </c>
      <c r="D429" s="2">
        <v>428</v>
      </c>
      <c r="E429" s="4">
        <v>146</v>
      </c>
      <c r="F429" s="2">
        <v>155.91777166708559</v>
      </c>
      <c r="G429" s="2"/>
      <c r="H429" s="2"/>
      <c r="I429" s="2">
        <v>157.01974629676175</v>
      </c>
      <c r="J429" s="2">
        <v>-11.019746296761753</v>
      </c>
      <c r="K429" s="2">
        <v>121.43480844499436</v>
      </c>
      <c r="L429" s="17"/>
    </row>
    <row r="430" spans="1:12" x14ac:dyDescent="0.25">
      <c r="A430" s="4" t="s">
        <v>430</v>
      </c>
      <c r="B430" s="4">
        <f t="shared" si="16"/>
        <v>1991</v>
      </c>
      <c r="C430" s="4" t="str">
        <f t="shared" si="17"/>
        <v>H2</v>
      </c>
      <c r="D430" s="2">
        <v>429</v>
      </c>
      <c r="E430" s="4">
        <v>138</v>
      </c>
      <c r="F430" s="2">
        <v>154.12599450037703</v>
      </c>
      <c r="G430" s="2"/>
      <c r="H430" s="2"/>
      <c r="I430" s="2">
        <v>155.91777166708559</v>
      </c>
      <c r="J430" s="2">
        <v>-17.917771667085589</v>
      </c>
      <c r="K430" s="2">
        <v>321.0465415138151</v>
      </c>
      <c r="L430" s="17"/>
    </row>
    <row r="431" spans="1:12" x14ac:dyDescent="0.25">
      <c r="A431" s="4" t="s">
        <v>431</v>
      </c>
      <c r="B431" s="4">
        <f t="shared" si="16"/>
        <v>1991</v>
      </c>
      <c r="C431" s="4" t="str">
        <f t="shared" si="17"/>
        <v>H2</v>
      </c>
      <c r="D431" s="2">
        <v>430</v>
      </c>
      <c r="E431" s="4">
        <v>190</v>
      </c>
      <c r="F431" s="2">
        <v>157.71339505033933</v>
      </c>
      <c r="G431" s="2"/>
      <c r="H431" s="2"/>
      <c r="I431" s="2">
        <v>154.12599450037703</v>
      </c>
      <c r="J431" s="2">
        <v>35.874005499622967</v>
      </c>
      <c r="K431" s="2">
        <v>1286.944270586979</v>
      </c>
      <c r="L431" s="17"/>
    </row>
    <row r="432" spans="1:12" x14ac:dyDescent="0.25">
      <c r="A432" s="4" t="s">
        <v>432</v>
      </c>
      <c r="B432" s="4">
        <f t="shared" si="16"/>
        <v>1991</v>
      </c>
      <c r="C432" s="4" t="str">
        <f t="shared" si="17"/>
        <v>H2</v>
      </c>
      <c r="D432" s="2">
        <v>431</v>
      </c>
      <c r="E432" s="4">
        <v>192</v>
      </c>
      <c r="F432" s="2">
        <v>161.14205554530542</v>
      </c>
      <c r="G432" s="2"/>
      <c r="H432" s="2"/>
      <c r="I432" s="2">
        <v>157.71339505033933</v>
      </c>
      <c r="J432" s="2">
        <v>34.286604949660671</v>
      </c>
      <c r="K432" s="2">
        <v>1175.5712789740955</v>
      </c>
      <c r="L432" s="17"/>
    </row>
    <row r="433" spans="1:12" x14ac:dyDescent="0.25">
      <c r="A433" s="4" t="s">
        <v>433</v>
      </c>
      <c r="B433" s="4">
        <f t="shared" si="16"/>
        <v>1991</v>
      </c>
      <c r="C433" s="4" t="str">
        <f t="shared" si="17"/>
        <v>H2</v>
      </c>
      <c r="D433" s="2">
        <v>432</v>
      </c>
      <c r="E433" s="4">
        <v>192</v>
      </c>
      <c r="F433" s="2">
        <v>164.22784999077487</v>
      </c>
      <c r="G433" s="2"/>
      <c r="H433" s="2"/>
      <c r="I433" s="2">
        <v>161.14205554530542</v>
      </c>
      <c r="J433" s="2">
        <v>30.857944454694575</v>
      </c>
      <c r="K433" s="2">
        <v>952.21273596901563</v>
      </c>
      <c r="L433" s="17"/>
    </row>
    <row r="434" spans="1:12" x14ac:dyDescent="0.25">
      <c r="A434" s="4" t="s">
        <v>434</v>
      </c>
      <c r="B434" s="4">
        <f t="shared" si="16"/>
        <v>1992</v>
      </c>
      <c r="C434" s="4" t="str">
        <f t="shared" si="17"/>
        <v>H1</v>
      </c>
      <c r="D434" s="2">
        <v>433</v>
      </c>
      <c r="E434" s="4">
        <v>147</v>
      </c>
      <c r="F434" s="2">
        <v>162.50506499169737</v>
      </c>
      <c r="G434" s="2"/>
      <c r="H434" s="2"/>
      <c r="I434" s="2">
        <v>164.22784999077487</v>
      </c>
      <c r="J434" s="2">
        <v>-17.227849990774871</v>
      </c>
      <c r="K434" s="2">
        <v>296.79881530464172</v>
      </c>
      <c r="L434" s="17"/>
    </row>
    <row r="435" spans="1:12" x14ac:dyDescent="0.25">
      <c r="A435" s="4" t="s">
        <v>435</v>
      </c>
      <c r="B435" s="4">
        <f t="shared" si="16"/>
        <v>1992</v>
      </c>
      <c r="C435" s="4" t="str">
        <f t="shared" si="17"/>
        <v>H1</v>
      </c>
      <c r="D435" s="2">
        <v>434</v>
      </c>
      <c r="E435" s="4">
        <v>133</v>
      </c>
      <c r="F435" s="2">
        <v>159.55455849252763</v>
      </c>
      <c r="G435" s="2"/>
      <c r="H435" s="2"/>
      <c r="I435" s="2">
        <v>162.50506499169737</v>
      </c>
      <c r="J435" s="2">
        <v>-29.505064991697367</v>
      </c>
      <c r="K435" s="2">
        <v>870.54886016428554</v>
      </c>
      <c r="L435" s="17"/>
    </row>
    <row r="436" spans="1:12" x14ac:dyDescent="0.25">
      <c r="A436" s="4" t="s">
        <v>436</v>
      </c>
      <c r="B436" s="4">
        <f t="shared" si="16"/>
        <v>1992</v>
      </c>
      <c r="C436" s="4" t="str">
        <f t="shared" si="17"/>
        <v>H1</v>
      </c>
      <c r="D436" s="2">
        <v>435</v>
      </c>
      <c r="E436" s="4">
        <v>163</v>
      </c>
      <c r="F436" s="2">
        <v>159.89910264327489</v>
      </c>
      <c r="G436" s="2"/>
      <c r="H436" s="2"/>
      <c r="I436" s="2">
        <v>159.55455849252763</v>
      </c>
      <c r="J436" s="2">
        <v>3.445441507472367</v>
      </c>
      <c r="K436" s="2">
        <v>11.871067181413457</v>
      </c>
      <c r="L436" s="17"/>
    </row>
    <row r="437" spans="1:12" x14ac:dyDescent="0.25">
      <c r="A437" s="4" t="s">
        <v>437</v>
      </c>
      <c r="B437" s="4">
        <f t="shared" si="16"/>
        <v>1992</v>
      </c>
      <c r="C437" s="4" t="str">
        <f t="shared" si="17"/>
        <v>H1</v>
      </c>
      <c r="D437" s="2">
        <v>436</v>
      </c>
      <c r="E437" s="4">
        <v>150</v>
      </c>
      <c r="F437" s="2">
        <v>158.90919237894741</v>
      </c>
      <c r="G437" s="2"/>
      <c r="H437" s="2"/>
      <c r="I437" s="2">
        <v>159.89910264327489</v>
      </c>
      <c r="J437" s="2">
        <v>-9.8991026432748868</v>
      </c>
      <c r="K437" s="2">
        <v>97.992233142091848</v>
      </c>
      <c r="L437" s="17"/>
    </row>
    <row r="438" spans="1:12" x14ac:dyDescent="0.25">
      <c r="A438" s="4" t="s">
        <v>438</v>
      </c>
      <c r="B438" s="4">
        <f t="shared" si="16"/>
        <v>1992</v>
      </c>
      <c r="C438" s="4" t="str">
        <f t="shared" si="17"/>
        <v>H1</v>
      </c>
      <c r="D438" s="2">
        <v>437</v>
      </c>
      <c r="E438" s="4">
        <v>129</v>
      </c>
      <c r="F438" s="2">
        <v>155.91827314105268</v>
      </c>
      <c r="G438" s="2"/>
      <c r="H438" s="2"/>
      <c r="I438" s="2">
        <v>158.90919237894741</v>
      </c>
      <c r="J438" s="2">
        <v>-29.909192378947409</v>
      </c>
      <c r="K438" s="2">
        <v>894.55978876088579</v>
      </c>
      <c r="L438" s="17"/>
    </row>
    <row r="439" spans="1:12" x14ac:dyDescent="0.25">
      <c r="A439" s="4" t="s">
        <v>439</v>
      </c>
      <c r="B439" s="4">
        <f t="shared" si="16"/>
        <v>1992</v>
      </c>
      <c r="C439" s="4" t="str">
        <f t="shared" si="17"/>
        <v>H1</v>
      </c>
      <c r="D439" s="2">
        <v>438</v>
      </c>
      <c r="E439" s="4">
        <v>131</v>
      </c>
      <c r="F439" s="2">
        <v>153.4264458269474</v>
      </c>
      <c r="G439" s="2"/>
      <c r="H439" s="2"/>
      <c r="I439" s="2">
        <v>155.91827314105268</v>
      </c>
      <c r="J439" s="2">
        <v>-24.91827314105268</v>
      </c>
      <c r="K439" s="2">
        <v>620.92033633210735</v>
      </c>
      <c r="L439" s="17"/>
    </row>
    <row r="440" spans="1:12" x14ac:dyDescent="0.25">
      <c r="A440" s="4" t="s">
        <v>440</v>
      </c>
      <c r="B440" s="4">
        <f t="shared" si="16"/>
        <v>1992</v>
      </c>
      <c r="C440" s="4" t="str">
        <f t="shared" si="17"/>
        <v>H2</v>
      </c>
      <c r="D440" s="2">
        <v>439</v>
      </c>
      <c r="E440" s="4">
        <v>145</v>
      </c>
      <c r="F440" s="2">
        <v>152.58380124425267</v>
      </c>
      <c r="G440" s="2"/>
      <c r="H440" s="2"/>
      <c r="I440" s="2">
        <v>153.4264458269474</v>
      </c>
      <c r="J440" s="2">
        <v>-8.4264458269474005</v>
      </c>
      <c r="K440" s="2">
        <v>71.004989274479257</v>
      </c>
      <c r="L440" s="17"/>
    </row>
    <row r="441" spans="1:12" x14ac:dyDescent="0.25">
      <c r="A441" s="4" t="s">
        <v>441</v>
      </c>
      <c r="B441" s="4">
        <f t="shared" si="16"/>
        <v>1992</v>
      </c>
      <c r="C441" s="4" t="str">
        <f t="shared" si="17"/>
        <v>H2</v>
      </c>
      <c r="D441" s="2">
        <v>440</v>
      </c>
      <c r="E441" s="4">
        <v>137</v>
      </c>
      <c r="F441" s="2">
        <v>151.0254211198274</v>
      </c>
      <c r="G441" s="2"/>
      <c r="H441" s="2"/>
      <c r="I441" s="2">
        <v>152.58380124425267</v>
      </c>
      <c r="J441" s="2">
        <v>-15.583801244252669</v>
      </c>
      <c r="K441" s="2">
        <v>242.85486122037102</v>
      </c>
      <c r="L441" s="17"/>
    </row>
    <row r="442" spans="1:12" x14ac:dyDescent="0.25">
      <c r="A442" s="4" t="s">
        <v>442</v>
      </c>
      <c r="B442" s="4">
        <f t="shared" si="16"/>
        <v>1992</v>
      </c>
      <c r="C442" s="4" t="str">
        <f t="shared" si="17"/>
        <v>H2</v>
      </c>
      <c r="D442" s="2">
        <v>441</v>
      </c>
      <c r="E442" s="4">
        <v>138</v>
      </c>
      <c r="F442" s="2">
        <v>149.72287900784468</v>
      </c>
      <c r="G442" s="2"/>
      <c r="H442" s="2"/>
      <c r="I442" s="2">
        <v>151.0254211198274</v>
      </c>
      <c r="J442" s="2">
        <v>-13.025421119827399</v>
      </c>
      <c r="K442" s="2">
        <v>169.66159534884565</v>
      </c>
      <c r="L442" s="17"/>
    </row>
    <row r="443" spans="1:12" x14ac:dyDescent="0.25">
      <c r="A443" s="4" t="s">
        <v>443</v>
      </c>
      <c r="B443" s="4">
        <f t="shared" si="16"/>
        <v>1992</v>
      </c>
      <c r="C443" s="4" t="str">
        <f t="shared" si="17"/>
        <v>H2</v>
      </c>
      <c r="D443" s="2">
        <v>442</v>
      </c>
      <c r="E443" s="4">
        <v>168</v>
      </c>
      <c r="F443" s="2">
        <v>151.55059110706023</v>
      </c>
      <c r="G443" s="2"/>
      <c r="H443" s="2"/>
      <c r="I443" s="2">
        <v>149.72287900784468</v>
      </c>
      <c r="J443" s="2">
        <v>18.277120992155318</v>
      </c>
      <c r="K443" s="2">
        <v>334.05315176188458</v>
      </c>
      <c r="L443" s="17"/>
    </row>
    <row r="444" spans="1:12" x14ac:dyDescent="0.25">
      <c r="A444" s="4" t="s">
        <v>444</v>
      </c>
      <c r="B444" s="4">
        <f t="shared" si="16"/>
        <v>1992</v>
      </c>
      <c r="C444" s="4" t="str">
        <f t="shared" si="17"/>
        <v>H2</v>
      </c>
      <c r="D444" s="2">
        <v>443</v>
      </c>
      <c r="E444" s="4">
        <v>176</v>
      </c>
      <c r="F444" s="2">
        <v>153.9955319963542</v>
      </c>
      <c r="G444" s="2"/>
      <c r="H444" s="2"/>
      <c r="I444" s="2">
        <v>151.55059110706023</v>
      </c>
      <c r="J444" s="2">
        <v>24.449408892939772</v>
      </c>
      <c r="K444" s="2">
        <v>597.77359521416236</v>
      </c>
      <c r="L444" s="17"/>
    </row>
    <row r="445" spans="1:12" x14ac:dyDescent="0.25">
      <c r="A445" s="4" t="s">
        <v>445</v>
      </c>
      <c r="B445" s="4">
        <f t="shared" si="16"/>
        <v>1992</v>
      </c>
      <c r="C445" s="4" t="str">
        <f t="shared" si="17"/>
        <v>H2</v>
      </c>
      <c r="D445" s="2">
        <v>444</v>
      </c>
      <c r="E445" s="4">
        <v>188</v>
      </c>
      <c r="F445" s="2">
        <v>157.39597879671879</v>
      </c>
      <c r="G445" s="2"/>
      <c r="H445" s="2"/>
      <c r="I445" s="2">
        <v>153.9955319963542</v>
      </c>
      <c r="J445" s="2">
        <v>34.004468003645798</v>
      </c>
      <c r="K445" s="2">
        <v>1156.3038442109707</v>
      </c>
      <c r="L445" s="17"/>
    </row>
    <row r="446" spans="1:12" x14ac:dyDescent="0.25">
      <c r="A446" s="4" t="s">
        <v>446</v>
      </c>
      <c r="B446" s="4">
        <f t="shared" si="16"/>
        <v>1993</v>
      </c>
      <c r="C446" s="4" t="str">
        <f t="shared" si="17"/>
        <v>H1</v>
      </c>
      <c r="D446" s="2">
        <v>445</v>
      </c>
      <c r="E446" s="4">
        <v>139</v>
      </c>
      <c r="F446" s="2">
        <v>155.55638091704694</v>
      </c>
      <c r="G446" s="2"/>
      <c r="H446" s="2"/>
      <c r="I446" s="2">
        <v>157.39597879671879</v>
      </c>
      <c r="J446" s="2">
        <v>-18.395978796718794</v>
      </c>
      <c r="K446" s="2">
        <v>338.41203588932746</v>
      </c>
      <c r="L446" s="17"/>
    </row>
    <row r="447" spans="1:12" x14ac:dyDescent="0.25">
      <c r="A447" s="4" t="s">
        <v>447</v>
      </c>
      <c r="B447" s="4">
        <f t="shared" si="16"/>
        <v>1993</v>
      </c>
      <c r="C447" s="4" t="str">
        <f t="shared" si="17"/>
        <v>H1</v>
      </c>
      <c r="D447" s="2">
        <v>446</v>
      </c>
      <c r="E447" s="4">
        <v>143</v>
      </c>
      <c r="F447" s="2">
        <v>154.30074282534227</v>
      </c>
      <c r="G447" s="2"/>
      <c r="H447" s="2"/>
      <c r="I447" s="2">
        <v>155.55638091704694</v>
      </c>
      <c r="J447" s="2">
        <v>-12.556380917046937</v>
      </c>
      <c r="K447" s="2">
        <v>157.66270173398047</v>
      </c>
      <c r="L447" s="17"/>
    </row>
    <row r="448" spans="1:12" x14ac:dyDescent="0.25">
      <c r="A448" s="4" t="s">
        <v>448</v>
      </c>
      <c r="B448" s="4">
        <f t="shared" si="16"/>
        <v>1993</v>
      </c>
      <c r="C448" s="4" t="str">
        <f t="shared" si="17"/>
        <v>H1</v>
      </c>
      <c r="D448" s="2">
        <v>447</v>
      </c>
      <c r="E448" s="4">
        <v>150</v>
      </c>
      <c r="F448" s="2">
        <v>153.87066854280803</v>
      </c>
      <c r="G448" s="2"/>
      <c r="H448" s="2"/>
      <c r="I448" s="2">
        <v>154.30074282534227</v>
      </c>
      <c r="J448" s="2">
        <v>-4.3007428253422688</v>
      </c>
      <c r="K448" s="2">
        <v>18.496388849733002</v>
      </c>
      <c r="L448" s="17"/>
    </row>
    <row r="449" spans="1:12" x14ac:dyDescent="0.25">
      <c r="A449" s="4" t="s">
        <v>449</v>
      </c>
      <c r="B449" s="4">
        <f t="shared" si="16"/>
        <v>1993</v>
      </c>
      <c r="C449" s="4" t="str">
        <f t="shared" si="17"/>
        <v>H1</v>
      </c>
      <c r="D449" s="2">
        <v>448</v>
      </c>
      <c r="E449" s="4">
        <v>154</v>
      </c>
      <c r="F449" s="2">
        <v>153.88360168852725</v>
      </c>
      <c r="G449" s="2"/>
      <c r="H449" s="2"/>
      <c r="I449" s="2">
        <v>153.87066854280803</v>
      </c>
      <c r="J449" s="2">
        <v>0.12933145719196659</v>
      </c>
      <c r="K449" s="2">
        <v>1.6726625819397486E-2</v>
      </c>
      <c r="L449" s="17"/>
    </row>
    <row r="450" spans="1:12" x14ac:dyDescent="0.25">
      <c r="A450" s="4" t="s">
        <v>450</v>
      </c>
      <c r="B450" s="4">
        <f t="shared" si="16"/>
        <v>1993</v>
      </c>
      <c r="C450" s="4" t="str">
        <f t="shared" si="17"/>
        <v>H1</v>
      </c>
      <c r="D450" s="2">
        <v>449</v>
      </c>
      <c r="E450" s="4">
        <v>137</v>
      </c>
      <c r="F450" s="2">
        <v>152.19524151967451</v>
      </c>
      <c r="G450" s="2"/>
      <c r="H450" s="2"/>
      <c r="I450" s="2">
        <v>153.88360168852725</v>
      </c>
      <c r="J450" s="2">
        <v>-16.88360168852725</v>
      </c>
      <c r="K450" s="2">
        <v>285.0560059768402</v>
      </c>
      <c r="L450" s="17"/>
    </row>
    <row r="451" spans="1:12" x14ac:dyDescent="0.25">
      <c r="A451" s="4" t="s">
        <v>451</v>
      </c>
      <c r="B451" s="4">
        <f t="shared" ref="B451:B477" si="18">LEFT(A451,4)*1</f>
        <v>1993</v>
      </c>
      <c r="C451" s="4" t="str">
        <f t="shared" ref="C451:C477" si="19">IF(RIGHT(A451,2)*1&lt;=6,"H1","H2")</f>
        <v>H1</v>
      </c>
      <c r="D451" s="2">
        <v>450</v>
      </c>
      <c r="E451" s="4">
        <v>129</v>
      </c>
      <c r="F451" s="2">
        <v>149.87571736770707</v>
      </c>
      <c r="G451" s="2"/>
      <c r="H451" s="2"/>
      <c r="I451" s="2">
        <v>152.19524151967451</v>
      </c>
      <c r="J451" s="2">
        <v>-23.195241519674511</v>
      </c>
      <c r="K451" s="2">
        <v>538.01922915603234</v>
      </c>
      <c r="L451" s="17"/>
    </row>
    <row r="452" spans="1:12" x14ac:dyDescent="0.25">
      <c r="A452" s="4" t="s">
        <v>452</v>
      </c>
      <c r="B452" s="4">
        <f t="shared" si="18"/>
        <v>1993</v>
      </c>
      <c r="C452" s="4" t="str">
        <f t="shared" si="19"/>
        <v>H2</v>
      </c>
      <c r="D452" s="2">
        <v>451</v>
      </c>
      <c r="E452" s="4">
        <v>128</v>
      </c>
      <c r="F452" s="2">
        <v>147.68814563093639</v>
      </c>
      <c r="G452" s="2"/>
      <c r="H452" s="2"/>
      <c r="I452" s="2">
        <v>149.87571736770707</v>
      </c>
      <c r="J452" s="2">
        <v>-21.875717367707068</v>
      </c>
      <c r="K452" s="2">
        <v>478.54701035180068</v>
      </c>
      <c r="L452" s="17"/>
    </row>
    <row r="453" spans="1:12" x14ac:dyDescent="0.25">
      <c r="A453" s="4" t="s">
        <v>453</v>
      </c>
      <c r="B453" s="4">
        <f t="shared" si="18"/>
        <v>1993</v>
      </c>
      <c r="C453" s="4" t="str">
        <f t="shared" si="19"/>
        <v>H2</v>
      </c>
      <c r="D453" s="2">
        <v>452</v>
      </c>
      <c r="E453" s="4">
        <v>140</v>
      </c>
      <c r="F453" s="2">
        <v>146.91933106784276</v>
      </c>
      <c r="G453" s="2"/>
      <c r="H453" s="2"/>
      <c r="I453" s="2">
        <v>147.68814563093639</v>
      </c>
      <c r="J453" s="2">
        <v>-7.6881456309363898</v>
      </c>
      <c r="K453" s="2">
        <v>59.107583242486299</v>
      </c>
      <c r="L453" s="17"/>
    </row>
    <row r="454" spans="1:12" x14ac:dyDescent="0.25">
      <c r="A454" s="4" t="s">
        <v>454</v>
      </c>
      <c r="B454" s="4">
        <f t="shared" si="18"/>
        <v>1993</v>
      </c>
      <c r="C454" s="4" t="str">
        <f t="shared" si="19"/>
        <v>H2</v>
      </c>
      <c r="D454" s="2">
        <v>453</v>
      </c>
      <c r="E454" s="4">
        <v>143</v>
      </c>
      <c r="F454" s="2">
        <v>146.52739796105851</v>
      </c>
      <c r="G454" s="2"/>
      <c r="H454" s="2"/>
      <c r="I454" s="2">
        <v>146.91933106784276</v>
      </c>
      <c r="J454" s="2">
        <v>-3.9193310678427622</v>
      </c>
      <c r="K454" s="2">
        <v>15.361156019357487</v>
      </c>
      <c r="L454" s="17"/>
    </row>
    <row r="455" spans="1:12" x14ac:dyDescent="0.25">
      <c r="A455" s="4" t="s">
        <v>455</v>
      </c>
      <c r="B455" s="4">
        <f t="shared" si="18"/>
        <v>1993</v>
      </c>
      <c r="C455" s="4" t="str">
        <f t="shared" si="19"/>
        <v>H2</v>
      </c>
      <c r="D455" s="2">
        <v>454</v>
      </c>
      <c r="E455" s="4">
        <v>151</v>
      </c>
      <c r="F455" s="2">
        <v>146.97465816495267</v>
      </c>
      <c r="G455" s="2"/>
      <c r="H455" s="2"/>
      <c r="I455" s="2">
        <v>146.52739796105851</v>
      </c>
      <c r="J455" s="2">
        <v>4.4726020389414884</v>
      </c>
      <c r="K455" s="2">
        <v>20.004168998743559</v>
      </c>
      <c r="L455" s="17"/>
    </row>
    <row r="456" spans="1:12" x14ac:dyDescent="0.25">
      <c r="A456" s="4" t="s">
        <v>456</v>
      </c>
      <c r="B456" s="4">
        <f t="shared" si="18"/>
        <v>1993</v>
      </c>
      <c r="C456" s="4" t="str">
        <f t="shared" si="19"/>
        <v>H2</v>
      </c>
      <c r="D456" s="2">
        <v>455</v>
      </c>
      <c r="E456" s="4">
        <v>177</v>
      </c>
      <c r="F456" s="2">
        <v>149.97719234845741</v>
      </c>
      <c r="G456" s="2"/>
      <c r="H456" s="2"/>
      <c r="I456" s="2">
        <v>146.97465816495267</v>
      </c>
      <c r="J456" s="2">
        <v>30.025341835047328</v>
      </c>
      <c r="K456" s="2">
        <v>901.5211523114433</v>
      </c>
      <c r="L456" s="17"/>
    </row>
    <row r="457" spans="1:12" x14ac:dyDescent="0.25">
      <c r="A457" s="4" t="s">
        <v>457</v>
      </c>
      <c r="B457" s="4">
        <f t="shared" si="18"/>
        <v>1993</v>
      </c>
      <c r="C457" s="4" t="str">
        <f t="shared" si="19"/>
        <v>H2</v>
      </c>
      <c r="D457" s="2">
        <v>456</v>
      </c>
      <c r="E457" s="4">
        <v>184</v>
      </c>
      <c r="F457" s="2">
        <v>153.37947311361168</v>
      </c>
      <c r="G457" s="2"/>
      <c r="H457" s="2"/>
      <c r="I457" s="2">
        <v>149.97719234845741</v>
      </c>
      <c r="J457" s="2">
        <v>34.022807651542593</v>
      </c>
      <c r="K457" s="2">
        <v>1157.5514404938651</v>
      </c>
      <c r="L457" s="17"/>
    </row>
    <row r="458" spans="1:12" x14ac:dyDescent="0.25">
      <c r="A458" s="4" t="s">
        <v>458</v>
      </c>
      <c r="B458" s="4">
        <f t="shared" si="18"/>
        <v>1994</v>
      </c>
      <c r="C458" s="4" t="str">
        <f t="shared" si="19"/>
        <v>H1</v>
      </c>
      <c r="D458" s="2">
        <v>457</v>
      </c>
      <c r="E458" s="4">
        <v>151</v>
      </c>
      <c r="F458" s="2">
        <v>153.1415258022505</v>
      </c>
      <c r="G458" s="2"/>
      <c r="H458" s="2"/>
      <c r="I458" s="2">
        <v>153.37947311361168</v>
      </c>
      <c r="J458" s="2">
        <v>-2.3794731136116809</v>
      </c>
      <c r="K458" s="2">
        <v>5.6618922984008675</v>
      </c>
      <c r="L458" s="17"/>
    </row>
    <row r="459" spans="1:12" x14ac:dyDescent="0.25">
      <c r="A459" s="4" t="s">
        <v>459</v>
      </c>
      <c r="B459" s="4">
        <f t="shared" si="18"/>
        <v>1994</v>
      </c>
      <c r="C459" s="4" t="str">
        <f t="shared" si="19"/>
        <v>H1</v>
      </c>
      <c r="D459" s="2">
        <v>458</v>
      </c>
      <c r="E459" s="4">
        <v>134</v>
      </c>
      <c r="F459" s="2">
        <v>151.22737322202545</v>
      </c>
      <c r="G459" s="2"/>
      <c r="H459" s="2"/>
      <c r="I459" s="2">
        <v>153.1415258022505</v>
      </c>
      <c r="J459" s="2">
        <v>-19.141525802250499</v>
      </c>
      <c r="K459" s="2">
        <v>366.39801003822157</v>
      </c>
      <c r="L459" s="17"/>
    </row>
    <row r="460" spans="1:12" x14ac:dyDescent="0.25">
      <c r="A460" s="4" t="s">
        <v>460</v>
      </c>
      <c r="B460" s="4">
        <f t="shared" si="18"/>
        <v>1994</v>
      </c>
      <c r="C460" s="4" t="str">
        <f t="shared" si="19"/>
        <v>H1</v>
      </c>
      <c r="D460" s="2">
        <v>459</v>
      </c>
      <c r="E460" s="4">
        <v>164</v>
      </c>
      <c r="F460" s="2">
        <v>152.50463589982292</v>
      </c>
      <c r="G460" s="2"/>
      <c r="H460" s="2"/>
      <c r="I460" s="2">
        <v>151.22737322202545</v>
      </c>
      <c r="J460" s="2">
        <v>12.772626777974551</v>
      </c>
      <c r="K460" s="2">
        <v>163.13999480943258</v>
      </c>
      <c r="L460" s="17"/>
    </row>
    <row r="461" spans="1:12" x14ac:dyDescent="0.25">
      <c r="A461" s="4" t="s">
        <v>461</v>
      </c>
      <c r="B461" s="4">
        <f t="shared" si="18"/>
        <v>1994</v>
      </c>
      <c r="C461" s="4" t="str">
        <f t="shared" si="19"/>
        <v>H1</v>
      </c>
      <c r="D461" s="2">
        <v>460</v>
      </c>
      <c r="E461" s="4">
        <v>126</v>
      </c>
      <c r="F461" s="2">
        <v>149.85417230984064</v>
      </c>
      <c r="G461" s="2"/>
      <c r="H461" s="2"/>
      <c r="I461" s="2">
        <v>152.50463589982292</v>
      </c>
      <c r="J461" s="2">
        <v>-26.504635899822915</v>
      </c>
      <c r="K461" s="2">
        <v>702.49572418218168</v>
      </c>
      <c r="L461" s="17"/>
    </row>
    <row r="462" spans="1:12" x14ac:dyDescent="0.25">
      <c r="A462" s="4" t="s">
        <v>462</v>
      </c>
      <c r="B462" s="4">
        <f t="shared" si="18"/>
        <v>1994</v>
      </c>
      <c r="C462" s="4" t="str">
        <f t="shared" si="19"/>
        <v>H1</v>
      </c>
      <c r="D462" s="2">
        <v>461</v>
      </c>
      <c r="E462" s="4">
        <v>131</v>
      </c>
      <c r="F462" s="2">
        <v>147.96875507885656</v>
      </c>
      <c r="G462" s="2"/>
      <c r="H462" s="2"/>
      <c r="I462" s="2">
        <v>149.85417230984064</v>
      </c>
      <c r="J462" s="2">
        <v>-18.854172309840635</v>
      </c>
      <c r="K462" s="2">
        <v>355.47981348916136</v>
      </c>
      <c r="L462" s="17"/>
    </row>
    <row r="463" spans="1:12" x14ac:dyDescent="0.25">
      <c r="A463" s="4" t="s">
        <v>463</v>
      </c>
      <c r="B463" s="4">
        <f t="shared" si="18"/>
        <v>1994</v>
      </c>
      <c r="C463" s="4" t="str">
        <f t="shared" si="19"/>
        <v>H1</v>
      </c>
      <c r="D463" s="2">
        <v>462</v>
      </c>
      <c r="E463" s="4">
        <v>125</v>
      </c>
      <c r="F463" s="2">
        <v>145.6718795709709</v>
      </c>
      <c r="G463" s="2"/>
      <c r="H463" s="2"/>
      <c r="I463" s="2">
        <v>147.96875507885656</v>
      </c>
      <c r="J463" s="2">
        <v>-22.96875507885656</v>
      </c>
      <c r="K463" s="2">
        <v>527.56370987249898</v>
      </c>
      <c r="L463" s="17"/>
    </row>
    <row r="464" spans="1:12" x14ac:dyDescent="0.25">
      <c r="A464" s="4" t="s">
        <v>464</v>
      </c>
      <c r="B464" s="4">
        <f t="shared" si="18"/>
        <v>1994</v>
      </c>
      <c r="C464" s="4" t="str">
        <f t="shared" si="19"/>
        <v>H2</v>
      </c>
      <c r="D464" s="2">
        <v>463</v>
      </c>
      <c r="E464" s="4">
        <v>127</v>
      </c>
      <c r="F464" s="2">
        <v>143.80469161387381</v>
      </c>
      <c r="G464" s="2"/>
      <c r="H464" s="2"/>
      <c r="I464" s="2">
        <v>145.6718795709709</v>
      </c>
      <c r="J464" s="2">
        <v>-18.671879570970901</v>
      </c>
      <c r="K464" s="2">
        <v>348.63908671284048</v>
      </c>
      <c r="L464" s="17"/>
    </row>
    <row r="465" spans="1:12" x14ac:dyDescent="0.25">
      <c r="A465" s="4" t="s">
        <v>465</v>
      </c>
      <c r="B465" s="4">
        <f t="shared" si="18"/>
        <v>1994</v>
      </c>
      <c r="C465" s="4" t="str">
        <f t="shared" si="19"/>
        <v>H2</v>
      </c>
      <c r="D465" s="2">
        <v>464</v>
      </c>
      <c r="E465" s="4">
        <v>143</v>
      </c>
      <c r="F465" s="2">
        <v>143.72422245248646</v>
      </c>
      <c r="G465" s="2"/>
      <c r="H465" s="2"/>
      <c r="I465" s="2">
        <v>143.80469161387381</v>
      </c>
      <c r="J465" s="2">
        <v>-0.80469161387381405</v>
      </c>
      <c r="K465" s="2">
        <v>0.64752859343884339</v>
      </c>
      <c r="L465" s="17"/>
    </row>
    <row r="466" spans="1:12" x14ac:dyDescent="0.25">
      <c r="A466" s="4" t="s">
        <v>466</v>
      </c>
      <c r="B466" s="4">
        <f t="shared" si="18"/>
        <v>1994</v>
      </c>
      <c r="C466" s="4" t="str">
        <f t="shared" si="19"/>
        <v>H2</v>
      </c>
      <c r="D466" s="2">
        <v>465</v>
      </c>
      <c r="E466" s="4">
        <v>143</v>
      </c>
      <c r="F466" s="2">
        <v>143.65180020723784</v>
      </c>
      <c r="G466" s="2"/>
      <c r="H466" s="2"/>
      <c r="I466" s="2">
        <v>143.72422245248646</v>
      </c>
      <c r="J466" s="2">
        <v>-0.72422245248645822</v>
      </c>
      <c r="K466" s="2">
        <v>0.52449816068550026</v>
      </c>
      <c r="L466" s="17"/>
    </row>
    <row r="467" spans="1:12" x14ac:dyDescent="0.25">
      <c r="A467" s="4" t="s">
        <v>467</v>
      </c>
      <c r="B467" s="4">
        <f t="shared" si="18"/>
        <v>1994</v>
      </c>
      <c r="C467" s="4" t="str">
        <f t="shared" si="19"/>
        <v>H2</v>
      </c>
      <c r="D467" s="2">
        <v>466</v>
      </c>
      <c r="E467" s="4">
        <v>160</v>
      </c>
      <c r="F467" s="2">
        <v>145.28662018651406</v>
      </c>
      <c r="G467" s="2"/>
      <c r="H467" s="2"/>
      <c r="I467" s="2">
        <v>143.65180020723784</v>
      </c>
      <c r="J467" s="2">
        <v>16.348199792762159</v>
      </c>
      <c r="K467" s="2">
        <v>267.26363646406872</v>
      </c>
      <c r="L467" s="17"/>
    </row>
    <row r="468" spans="1:12" x14ac:dyDescent="0.25">
      <c r="A468" s="4" t="s">
        <v>468</v>
      </c>
      <c r="B468" s="4">
        <f t="shared" si="18"/>
        <v>1994</v>
      </c>
      <c r="C468" s="4" t="str">
        <f t="shared" si="19"/>
        <v>H2</v>
      </c>
      <c r="D468" s="2">
        <v>467</v>
      </c>
      <c r="E468" s="4">
        <v>190</v>
      </c>
      <c r="F468" s="2">
        <v>149.75795816786265</v>
      </c>
      <c r="G468" s="2"/>
      <c r="H468" s="2"/>
      <c r="I468" s="2">
        <v>145.28662018651406</v>
      </c>
      <c r="J468" s="2">
        <v>44.713379813485943</v>
      </c>
      <c r="K468" s="2">
        <v>1999.2863343450522</v>
      </c>
      <c r="L468" s="17"/>
    </row>
    <row r="469" spans="1:12" x14ac:dyDescent="0.25">
      <c r="A469" s="4" t="s">
        <v>469</v>
      </c>
      <c r="B469" s="4">
        <f t="shared" si="18"/>
        <v>1994</v>
      </c>
      <c r="C469" s="4" t="str">
        <f t="shared" si="19"/>
        <v>H2</v>
      </c>
      <c r="D469" s="2">
        <v>468</v>
      </c>
      <c r="E469" s="4">
        <v>182</v>
      </c>
      <c r="F469" s="2">
        <v>152.98216235107637</v>
      </c>
      <c r="G469" s="2"/>
      <c r="H469" s="2"/>
      <c r="I469" s="2">
        <v>149.75795816786265</v>
      </c>
      <c r="J469" s="2">
        <v>32.242041832137346</v>
      </c>
      <c r="K469" s="2">
        <v>1039.5492615052945</v>
      </c>
      <c r="L469" s="17"/>
    </row>
    <row r="470" spans="1:12" x14ac:dyDescent="0.25">
      <c r="A470" s="4" t="s">
        <v>470</v>
      </c>
      <c r="B470" s="4">
        <f t="shared" si="18"/>
        <v>1995</v>
      </c>
      <c r="C470" s="4" t="str">
        <f t="shared" si="19"/>
        <v>H1</v>
      </c>
      <c r="D470" s="2">
        <v>469</v>
      </c>
      <c r="E470" s="4">
        <v>138</v>
      </c>
      <c r="F470" s="2">
        <v>151.48394611596873</v>
      </c>
      <c r="G470" s="2"/>
      <c r="H470" s="2"/>
      <c r="I470" s="2">
        <v>152.98216235107637</v>
      </c>
      <c r="J470" s="2">
        <v>-14.982162351076369</v>
      </c>
      <c r="K470" s="2">
        <v>224.46518871401017</v>
      </c>
      <c r="L470" s="17"/>
    </row>
    <row r="471" spans="1:12" x14ac:dyDescent="0.25">
      <c r="A471" s="4" t="s">
        <v>471</v>
      </c>
      <c r="B471" s="4">
        <f t="shared" si="18"/>
        <v>1995</v>
      </c>
      <c r="C471" s="4" t="str">
        <f t="shared" si="19"/>
        <v>H1</v>
      </c>
      <c r="D471" s="2">
        <v>470</v>
      </c>
      <c r="E471" s="4">
        <v>136</v>
      </c>
      <c r="F471" s="2">
        <v>149.93555150437186</v>
      </c>
      <c r="G471" s="2"/>
      <c r="H471" s="2"/>
      <c r="I471" s="2">
        <v>151.48394611596873</v>
      </c>
      <c r="J471" s="2">
        <v>-15.483946115968735</v>
      </c>
      <c r="K471" s="2">
        <v>239.75258732222326</v>
      </c>
      <c r="L471" s="17"/>
    </row>
    <row r="472" spans="1:12" x14ac:dyDescent="0.25">
      <c r="A472" s="4" t="s">
        <v>472</v>
      </c>
      <c r="B472" s="4">
        <f t="shared" si="18"/>
        <v>1995</v>
      </c>
      <c r="C472" s="4" t="str">
        <f t="shared" si="19"/>
        <v>H1</v>
      </c>
      <c r="D472" s="2">
        <v>471</v>
      </c>
      <c r="E472" s="4">
        <v>152</v>
      </c>
      <c r="F472" s="2">
        <v>150.14199635393467</v>
      </c>
      <c r="G472" s="2"/>
      <c r="H472" s="2"/>
      <c r="I472" s="2">
        <v>149.93555150437186</v>
      </c>
      <c r="J472" s="2">
        <v>2.0644484956281417</v>
      </c>
      <c r="K472" s="2">
        <v>4.2619475911012978</v>
      </c>
      <c r="L472" s="17"/>
    </row>
    <row r="473" spans="1:12" x14ac:dyDescent="0.25">
      <c r="A473" s="4" t="s">
        <v>473</v>
      </c>
      <c r="B473" s="4">
        <f t="shared" si="18"/>
        <v>1995</v>
      </c>
      <c r="C473" s="4" t="str">
        <f t="shared" si="19"/>
        <v>H1</v>
      </c>
      <c r="D473" s="2">
        <v>472</v>
      </c>
      <c r="E473" s="4">
        <v>127</v>
      </c>
      <c r="F473" s="2">
        <v>147.82779671854121</v>
      </c>
      <c r="G473" s="2"/>
      <c r="H473" s="2"/>
      <c r="I473" s="2">
        <v>150.14199635393467</v>
      </c>
      <c r="J473" s="2">
        <v>-23.141996353934672</v>
      </c>
      <c r="K473" s="2">
        <v>535.55199524552563</v>
      </c>
      <c r="L473" s="17"/>
    </row>
    <row r="474" spans="1:12" x14ac:dyDescent="0.25">
      <c r="A474" s="4" t="s">
        <v>474</v>
      </c>
      <c r="B474" s="4">
        <f t="shared" si="18"/>
        <v>1995</v>
      </c>
      <c r="C474" s="4" t="str">
        <f t="shared" si="19"/>
        <v>H1</v>
      </c>
      <c r="D474" s="2">
        <v>473</v>
      </c>
      <c r="E474" s="4">
        <v>151</v>
      </c>
      <c r="F474" s="2">
        <v>148.14501704668709</v>
      </c>
      <c r="G474" s="2"/>
      <c r="H474" s="2"/>
      <c r="I474" s="2">
        <v>147.82779671854121</v>
      </c>
      <c r="J474" s="2">
        <v>3.1722032814587919</v>
      </c>
      <c r="K474" s="2">
        <v>10.062873658897928</v>
      </c>
      <c r="L474" s="17"/>
    </row>
    <row r="475" spans="1:12" x14ac:dyDescent="0.25">
      <c r="A475" s="4" t="s">
        <v>475</v>
      </c>
      <c r="B475" s="4">
        <f t="shared" si="18"/>
        <v>1995</v>
      </c>
      <c r="C475" s="4" t="str">
        <f t="shared" si="19"/>
        <v>H1</v>
      </c>
      <c r="D475" s="2">
        <v>474</v>
      </c>
      <c r="E475" s="4">
        <v>130</v>
      </c>
      <c r="F475" s="2">
        <v>146.33051534201837</v>
      </c>
      <c r="G475" s="2"/>
      <c r="H475" s="2"/>
      <c r="I475" s="2">
        <v>148.14501704668709</v>
      </c>
      <c r="J475" s="2">
        <v>-18.145017046687087</v>
      </c>
      <c r="K475" s="2">
        <v>329.24164362456497</v>
      </c>
      <c r="L475" s="17"/>
    </row>
    <row r="476" spans="1:12" x14ac:dyDescent="0.25">
      <c r="A476" s="4" t="s">
        <v>476</v>
      </c>
      <c r="B476" s="4">
        <f t="shared" si="18"/>
        <v>1995</v>
      </c>
      <c r="C476" s="4" t="str">
        <f t="shared" si="19"/>
        <v>H2</v>
      </c>
      <c r="D476" s="2">
        <v>475</v>
      </c>
      <c r="E476" s="4">
        <v>119</v>
      </c>
      <c r="F476" s="2">
        <v>143.59746380781655</v>
      </c>
      <c r="G476" s="2"/>
      <c r="H476" s="2"/>
      <c r="I476" s="2">
        <v>146.33051534201837</v>
      </c>
      <c r="J476" s="2">
        <v>-27.330515342018373</v>
      </c>
      <c r="K476" s="2">
        <v>746.95706886030166</v>
      </c>
      <c r="L476" s="17"/>
    </row>
    <row r="477" spans="1:12" x14ac:dyDescent="0.25">
      <c r="A477" s="4" t="s">
        <v>477</v>
      </c>
      <c r="B477" s="4">
        <f t="shared" si="18"/>
        <v>1995</v>
      </c>
      <c r="C477" s="4" t="str">
        <f t="shared" si="19"/>
        <v>H2</v>
      </c>
      <c r="D477" s="2">
        <v>476</v>
      </c>
      <c r="E477" s="4">
        <v>153</v>
      </c>
      <c r="F477" s="2">
        <v>144.53771742703492</v>
      </c>
      <c r="G477" s="2"/>
      <c r="H477" s="2"/>
      <c r="I477" s="2">
        <v>143.59746380781655</v>
      </c>
      <c r="J477" s="2">
        <v>9.4025361921834474</v>
      </c>
      <c r="K477" s="2">
        <v>88.407686845319603</v>
      </c>
      <c r="L47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showGridLines="0" tabSelected="1" zoomScale="90" zoomScaleNormal="90" workbookViewId="0">
      <selection activeCell="J6" sqref="J6"/>
    </sheetView>
  </sheetViews>
  <sheetFormatPr defaultRowHeight="15" x14ac:dyDescent="0.25"/>
  <cols>
    <col min="2" max="2" width="11.7109375" style="5" bestFit="1" customWidth="1"/>
    <col min="3" max="3" width="23.7109375" style="5" bestFit="1" customWidth="1"/>
    <col min="4" max="4" width="15.42578125" style="5" bestFit="1" customWidth="1"/>
    <col min="5" max="5" width="27.5703125" style="5" bestFit="1" customWidth="1"/>
    <col min="6" max="6" width="15.42578125" style="5" bestFit="1" customWidth="1"/>
    <col min="7" max="7" width="13.140625" bestFit="1" customWidth="1"/>
  </cols>
  <sheetData>
    <row r="1" spans="1:9" x14ac:dyDescent="0.25">
      <c r="B1" s="8" t="s">
        <v>478</v>
      </c>
      <c r="C1" s="8" t="s">
        <v>479</v>
      </c>
      <c r="D1" s="9" t="s">
        <v>480</v>
      </c>
      <c r="E1" s="9" t="s">
        <v>481</v>
      </c>
      <c r="F1" s="9" t="s">
        <v>482</v>
      </c>
    </row>
    <row r="2" spans="1:9" x14ac:dyDescent="0.25">
      <c r="B2" s="10">
        <f>COUNT(B6:B481)</f>
        <v>476</v>
      </c>
      <c r="C2" s="10">
        <v>0.12</v>
      </c>
      <c r="D2" s="11">
        <f>SUM(G6:G481)</f>
        <v>185512.88865443427</v>
      </c>
      <c r="E2" s="11">
        <f>D2/(B2-1)</f>
        <v>390.55344979880897</v>
      </c>
      <c r="F2" s="28">
        <f>SQRT(E2)</f>
        <v>19.76242520033432</v>
      </c>
      <c r="G2" s="17">
        <f>F2/I2</f>
        <v>2.6956736487375114E-2</v>
      </c>
      <c r="I2">
        <f>SQRT(SUM(I6:I481))</f>
        <v>733.11638482610203</v>
      </c>
    </row>
    <row r="4" spans="1:9" x14ac:dyDescent="0.25">
      <c r="A4" s="3" t="s">
        <v>0</v>
      </c>
      <c r="B4" s="3" t="s">
        <v>488</v>
      </c>
      <c r="C4" s="3" t="s">
        <v>1</v>
      </c>
      <c r="D4" s="3" t="s">
        <v>486</v>
      </c>
      <c r="E4" s="3" t="s">
        <v>483</v>
      </c>
      <c r="F4" s="3" t="s">
        <v>484</v>
      </c>
      <c r="G4" s="3" t="s">
        <v>485</v>
      </c>
    </row>
    <row r="5" spans="1:9" x14ac:dyDescent="0.25">
      <c r="A5" s="2">
        <v>0</v>
      </c>
      <c r="B5" s="4">
        <v>0</v>
      </c>
      <c r="C5" s="4"/>
      <c r="D5" s="24">
        <f>AVERAGE(C6:C245)</f>
        <v>115.19375000000007</v>
      </c>
      <c r="E5" s="4"/>
      <c r="F5" s="4"/>
      <c r="G5" s="2"/>
    </row>
    <row r="6" spans="1:9" x14ac:dyDescent="0.25">
      <c r="A6" s="4" t="s">
        <v>2</v>
      </c>
      <c r="B6" s="4">
        <f>B5+1</f>
        <v>1</v>
      </c>
      <c r="C6" s="4">
        <v>93.2</v>
      </c>
      <c r="D6" s="24">
        <f>$C$2*C6+(1-$C$2)*D5</f>
        <v>112.55450000000006</v>
      </c>
      <c r="E6" s="24">
        <f>D5</f>
        <v>115.19375000000007</v>
      </c>
      <c r="F6" s="24">
        <f>C6-E6</f>
        <v>-21.993750000000063</v>
      </c>
      <c r="G6" s="26">
        <f>F6*F6</f>
        <v>483.72503906250273</v>
      </c>
      <c r="H6">
        <f>AVERAGE(C6:C481)</f>
        <v>136.39537815126045</v>
      </c>
      <c r="I6">
        <f>(C6-H6)*(C6-H6)</f>
        <v>1865.8406936303879</v>
      </c>
    </row>
    <row r="7" spans="1:9" x14ac:dyDescent="0.25">
      <c r="A7" s="4" t="s">
        <v>3</v>
      </c>
      <c r="B7" s="4">
        <f t="shared" ref="B7:B70" si="0">B6+1</f>
        <v>2</v>
      </c>
      <c r="C7" s="4">
        <v>96</v>
      </c>
      <c r="D7" s="24">
        <f t="shared" ref="D7:D70" si="1">$C$2*C7+(1-$C$2)*D6</f>
        <v>110.56796000000006</v>
      </c>
      <c r="E7" s="24">
        <f t="shared" ref="E7:E70" si="2">D6</f>
        <v>112.55450000000006</v>
      </c>
      <c r="F7" s="24">
        <f t="shared" ref="F7:F70" si="3">C7-E7</f>
        <v>-16.554500000000061</v>
      </c>
      <c r="G7" s="26">
        <f t="shared" ref="G7:G70" si="4">F7*F7</f>
        <v>274.05147025000201</v>
      </c>
      <c r="H7">
        <f t="shared" ref="H7:H70" si="5">AVERAGE(C7:C482)</f>
        <v>136.48631578947365</v>
      </c>
      <c r="I7">
        <f t="shared" ref="I7:I70" si="6">(C7-H7)*(C7-H7)</f>
        <v>1639.1417662049835</v>
      </c>
    </row>
    <row r="8" spans="1:9" x14ac:dyDescent="0.25">
      <c r="A8" s="4" t="s">
        <v>4</v>
      </c>
      <c r="B8" s="4">
        <f t="shared" si="0"/>
        <v>3</v>
      </c>
      <c r="C8" s="4">
        <v>95.2</v>
      </c>
      <c r="D8" s="24">
        <f t="shared" si="1"/>
        <v>108.72380480000004</v>
      </c>
      <c r="E8" s="24">
        <f t="shared" si="2"/>
        <v>110.56796000000006</v>
      </c>
      <c r="F8" s="24">
        <f t="shared" si="3"/>
        <v>-15.367960000000053</v>
      </c>
      <c r="G8" s="26">
        <f t="shared" si="4"/>
        <v>236.17419456160164</v>
      </c>
      <c r="H8">
        <f t="shared" si="5"/>
        <v>136.57172995780587</v>
      </c>
      <c r="I8">
        <f t="shared" si="6"/>
        <v>1711.6200397016116</v>
      </c>
    </row>
    <row r="9" spans="1:9" x14ac:dyDescent="0.25">
      <c r="A9" s="4" t="s">
        <v>5</v>
      </c>
      <c r="B9" s="4">
        <f t="shared" si="0"/>
        <v>4</v>
      </c>
      <c r="C9" s="4">
        <v>77.099999999999994</v>
      </c>
      <c r="D9" s="24">
        <f t="shared" si="1"/>
        <v>104.92894822400002</v>
      </c>
      <c r="E9" s="24">
        <f t="shared" si="2"/>
        <v>108.72380480000004</v>
      </c>
      <c r="F9" s="24">
        <f t="shared" si="3"/>
        <v>-31.623804800000045</v>
      </c>
      <c r="G9" s="26">
        <f t="shared" si="4"/>
        <v>1000.0650300285058</v>
      </c>
      <c r="H9">
        <f t="shared" si="5"/>
        <v>136.65919661733611</v>
      </c>
      <c r="I9">
        <f t="shared" si="6"/>
        <v>3547.2979017025013</v>
      </c>
    </row>
    <row r="10" spans="1:9" x14ac:dyDescent="0.25">
      <c r="A10" s="4" t="s">
        <v>6</v>
      </c>
      <c r="B10" s="4">
        <f t="shared" si="0"/>
        <v>5</v>
      </c>
      <c r="C10" s="4">
        <v>70.900000000000006</v>
      </c>
      <c r="D10" s="24">
        <f t="shared" si="1"/>
        <v>100.84547443712002</v>
      </c>
      <c r="E10" s="24">
        <f t="shared" si="2"/>
        <v>104.92894822400002</v>
      </c>
      <c r="F10" s="24">
        <f t="shared" si="3"/>
        <v>-34.028948224000018</v>
      </c>
      <c r="G10" s="26">
        <f t="shared" si="4"/>
        <v>1157.969317231674</v>
      </c>
      <c r="H10">
        <f t="shared" si="5"/>
        <v>136.78538135593215</v>
      </c>
      <c r="I10">
        <f t="shared" si="6"/>
        <v>4340.8834764166104</v>
      </c>
    </row>
    <row r="11" spans="1:9" x14ac:dyDescent="0.25">
      <c r="A11" s="4" t="s">
        <v>7</v>
      </c>
      <c r="B11" s="4">
        <f t="shared" si="0"/>
        <v>6</v>
      </c>
      <c r="C11" s="4">
        <v>64.8</v>
      </c>
      <c r="D11" s="24">
        <f t="shared" si="1"/>
        <v>96.520017504665617</v>
      </c>
      <c r="E11" s="24">
        <f t="shared" si="2"/>
        <v>100.84547443712002</v>
      </c>
      <c r="F11" s="24">
        <f t="shared" si="3"/>
        <v>-36.045474437120021</v>
      </c>
      <c r="G11" s="26">
        <f t="shared" si="4"/>
        <v>1299.2762273970729</v>
      </c>
      <c r="H11">
        <f t="shared" si="5"/>
        <v>136.92526539278126</v>
      </c>
      <c r="I11">
        <f t="shared" si="6"/>
        <v>5202.0539079791297</v>
      </c>
    </row>
    <row r="12" spans="1:9" x14ac:dyDescent="0.25">
      <c r="A12" s="4" t="s">
        <v>8</v>
      </c>
      <c r="B12" s="4">
        <f t="shared" si="0"/>
        <v>7</v>
      </c>
      <c r="C12" s="4">
        <v>70.099999999999994</v>
      </c>
      <c r="D12" s="24">
        <f t="shared" si="1"/>
        <v>93.349615404105748</v>
      </c>
      <c r="E12" s="24">
        <f t="shared" si="2"/>
        <v>96.520017504665617</v>
      </c>
      <c r="F12" s="24">
        <f t="shared" si="3"/>
        <v>-26.420017504665623</v>
      </c>
      <c r="G12" s="26">
        <f t="shared" si="4"/>
        <v>698.0173249468379</v>
      </c>
      <c r="H12">
        <f t="shared" si="5"/>
        <v>137.07872340425527</v>
      </c>
      <c r="I12">
        <f t="shared" si="6"/>
        <v>4486.1493888637333</v>
      </c>
    </row>
    <row r="13" spans="1:9" x14ac:dyDescent="0.25">
      <c r="A13" s="4" t="s">
        <v>9</v>
      </c>
      <c r="B13" s="4">
        <f t="shared" si="0"/>
        <v>8</v>
      </c>
      <c r="C13" s="4">
        <v>77.3</v>
      </c>
      <c r="D13" s="24">
        <f t="shared" si="1"/>
        <v>91.423661555613052</v>
      </c>
      <c r="E13" s="24">
        <f t="shared" si="2"/>
        <v>93.349615404105748</v>
      </c>
      <c r="F13" s="24">
        <f t="shared" si="3"/>
        <v>-16.049615404105751</v>
      </c>
      <c r="G13" s="26">
        <f t="shared" si="4"/>
        <v>257.59015461970858</v>
      </c>
      <c r="H13">
        <f t="shared" si="5"/>
        <v>137.22153518123662</v>
      </c>
      <c r="I13">
        <f t="shared" si="6"/>
        <v>3590.5903784761781</v>
      </c>
    </row>
    <row r="14" spans="1:9" x14ac:dyDescent="0.25">
      <c r="A14" s="4" t="s">
        <v>10</v>
      </c>
      <c r="B14" s="4">
        <f t="shared" si="0"/>
        <v>9</v>
      </c>
      <c r="C14" s="4">
        <v>79.5</v>
      </c>
      <c r="D14" s="24">
        <f t="shared" si="1"/>
        <v>89.992822168939483</v>
      </c>
      <c r="E14" s="24">
        <f t="shared" si="2"/>
        <v>91.423661555613052</v>
      </c>
      <c r="F14" s="24">
        <f t="shared" si="3"/>
        <v>-11.923661555613052</v>
      </c>
      <c r="G14" s="26">
        <f t="shared" si="4"/>
        <v>142.17370489280466</v>
      </c>
      <c r="H14">
        <f t="shared" si="5"/>
        <v>137.34957264957259</v>
      </c>
      <c r="I14">
        <f t="shared" si="6"/>
        <v>3346.5730557381776</v>
      </c>
    </row>
    <row r="15" spans="1:9" x14ac:dyDescent="0.25">
      <c r="A15" s="4" t="s">
        <v>11</v>
      </c>
      <c r="B15" s="4">
        <f t="shared" si="0"/>
        <v>10</v>
      </c>
      <c r="C15" s="4">
        <v>100.6</v>
      </c>
      <c r="D15" s="24">
        <f t="shared" si="1"/>
        <v>91.265683508666754</v>
      </c>
      <c r="E15" s="24">
        <f t="shared" si="2"/>
        <v>89.992822168939483</v>
      </c>
      <c r="F15" s="24">
        <f t="shared" si="3"/>
        <v>10.607177831060511</v>
      </c>
      <c r="G15" s="26">
        <f t="shared" si="4"/>
        <v>112.51222153974157</v>
      </c>
      <c r="H15">
        <f t="shared" si="5"/>
        <v>137.47344753747316</v>
      </c>
      <c r="I15">
        <f t="shared" si="6"/>
        <v>1359.6511332987861</v>
      </c>
    </row>
    <row r="16" spans="1:9" x14ac:dyDescent="0.25">
      <c r="A16" s="4" t="s">
        <v>12</v>
      </c>
      <c r="B16" s="4">
        <f t="shared" si="0"/>
        <v>11</v>
      </c>
      <c r="C16" s="4">
        <v>100.7</v>
      </c>
      <c r="D16" s="24">
        <f t="shared" si="1"/>
        <v>92.397801487626751</v>
      </c>
      <c r="E16" s="24">
        <f t="shared" si="2"/>
        <v>91.265683508666754</v>
      </c>
      <c r="F16" s="24">
        <f t="shared" si="3"/>
        <v>9.4343164913332487</v>
      </c>
      <c r="G16" s="26">
        <f t="shared" si="4"/>
        <v>89.006327658642505</v>
      </c>
      <c r="H16">
        <f t="shared" si="5"/>
        <v>137.55257510729606</v>
      </c>
      <c r="I16">
        <f t="shared" si="6"/>
        <v>1358.1122920388973</v>
      </c>
    </row>
    <row r="17" spans="1:10" x14ac:dyDescent="0.25">
      <c r="A17" s="4" t="s">
        <v>13</v>
      </c>
      <c r="B17" s="4">
        <f t="shared" si="0"/>
        <v>12</v>
      </c>
      <c r="C17" s="4">
        <v>107.1</v>
      </c>
      <c r="D17" s="24">
        <f t="shared" si="1"/>
        <v>94.16206530911154</v>
      </c>
      <c r="E17" s="24">
        <f t="shared" si="2"/>
        <v>92.397801487626751</v>
      </c>
      <c r="F17" s="24">
        <f t="shared" si="3"/>
        <v>14.702198512373243</v>
      </c>
      <c r="G17" s="26">
        <f t="shared" si="4"/>
        <v>216.15464109723001</v>
      </c>
      <c r="H17">
        <f t="shared" si="5"/>
        <v>137.63182795698918</v>
      </c>
      <c r="I17">
        <f t="shared" si="6"/>
        <v>932.19251839518665</v>
      </c>
    </row>
    <row r="18" spans="1:10" x14ac:dyDescent="0.25">
      <c r="A18" s="4" t="s">
        <v>14</v>
      </c>
      <c r="B18" s="4">
        <f t="shared" si="0"/>
        <v>13</v>
      </c>
      <c r="C18" s="4">
        <v>95.9</v>
      </c>
      <c r="D18" s="24">
        <f t="shared" si="1"/>
        <v>94.370617472018154</v>
      </c>
      <c r="E18" s="24">
        <f t="shared" si="2"/>
        <v>94.16206530911154</v>
      </c>
      <c r="F18" s="24">
        <f t="shared" si="3"/>
        <v>1.7379346908884656</v>
      </c>
      <c r="G18" s="26">
        <f t="shared" si="4"/>
        <v>3.0204169897935866</v>
      </c>
      <c r="H18">
        <f t="shared" si="5"/>
        <v>137.69762931034475</v>
      </c>
      <c r="I18">
        <f t="shared" si="6"/>
        <v>1747.0418159649903</v>
      </c>
    </row>
    <row r="19" spans="1:10" x14ac:dyDescent="0.25">
      <c r="A19" s="4" t="s">
        <v>15</v>
      </c>
      <c r="B19" s="4">
        <f t="shared" si="0"/>
        <v>14</v>
      </c>
      <c r="C19" s="4">
        <v>82.8</v>
      </c>
      <c r="D19" s="24">
        <f t="shared" si="1"/>
        <v>92.982143375375983</v>
      </c>
      <c r="E19" s="24">
        <f t="shared" si="2"/>
        <v>94.370617472018154</v>
      </c>
      <c r="F19" s="24">
        <f t="shared" si="3"/>
        <v>-11.570617472018156</v>
      </c>
      <c r="G19" s="26">
        <f t="shared" si="4"/>
        <v>133.87918868377184</v>
      </c>
      <c r="H19">
        <f t="shared" si="5"/>
        <v>137.78790496760251</v>
      </c>
      <c r="I19">
        <f t="shared" si="6"/>
        <v>3023.6696927260855</v>
      </c>
    </row>
    <row r="20" spans="1:10" x14ac:dyDescent="0.25">
      <c r="A20" s="4" t="s">
        <v>16</v>
      </c>
      <c r="B20" s="4">
        <f t="shared" si="0"/>
        <v>15</v>
      </c>
      <c r="C20" s="4">
        <v>83.3</v>
      </c>
      <c r="D20" s="24">
        <f t="shared" si="1"/>
        <v>91.82028617033086</v>
      </c>
      <c r="E20" s="24">
        <f t="shared" si="2"/>
        <v>92.982143375375983</v>
      </c>
      <c r="F20" s="24">
        <f t="shared" si="3"/>
        <v>-9.6821433753759862</v>
      </c>
      <c r="G20" s="26">
        <f t="shared" si="4"/>
        <v>93.743900341337095</v>
      </c>
      <c r="H20">
        <f t="shared" si="5"/>
        <v>137.90692640692635</v>
      </c>
      <c r="I20">
        <f t="shared" si="6"/>
        <v>2981.9164116114703</v>
      </c>
      <c r="J20" s="27"/>
    </row>
    <row r="21" spans="1:10" x14ac:dyDescent="0.25">
      <c r="A21" s="4" t="s">
        <v>17</v>
      </c>
      <c r="B21" s="4">
        <f t="shared" si="0"/>
        <v>16</v>
      </c>
      <c r="C21" s="4">
        <v>80</v>
      </c>
      <c r="D21" s="24">
        <f t="shared" si="1"/>
        <v>90.401851829891157</v>
      </c>
      <c r="E21" s="24">
        <f t="shared" si="2"/>
        <v>91.82028617033086</v>
      </c>
      <c r="F21" s="24">
        <f t="shared" si="3"/>
        <v>-11.82028617033086</v>
      </c>
      <c r="G21" s="26">
        <f t="shared" si="4"/>
        <v>139.71916514851497</v>
      </c>
      <c r="H21">
        <f t="shared" si="5"/>
        <v>138.02537960954439</v>
      </c>
      <c r="I21">
        <f t="shared" si="6"/>
        <v>3366.9446788317296</v>
      </c>
    </row>
    <row r="22" spans="1:10" x14ac:dyDescent="0.25">
      <c r="A22" s="4" t="s">
        <v>18</v>
      </c>
      <c r="B22" s="4">
        <f t="shared" si="0"/>
        <v>17</v>
      </c>
      <c r="C22" s="4">
        <v>80.400000000000006</v>
      </c>
      <c r="D22" s="24">
        <f t="shared" si="1"/>
        <v>89.201629610304209</v>
      </c>
      <c r="E22" s="24">
        <f t="shared" si="2"/>
        <v>90.401851829891157</v>
      </c>
      <c r="F22" s="24">
        <f t="shared" si="3"/>
        <v>-10.001851829891152</v>
      </c>
      <c r="G22" s="26">
        <f t="shared" si="4"/>
        <v>100.03704002709698</v>
      </c>
      <c r="H22">
        <f t="shared" si="5"/>
        <v>138.15152173913037</v>
      </c>
      <c r="I22">
        <f t="shared" si="6"/>
        <v>3335.2382631852474</v>
      </c>
    </row>
    <row r="23" spans="1:10" x14ac:dyDescent="0.25">
      <c r="A23" s="4" t="s">
        <v>19</v>
      </c>
      <c r="B23" s="4">
        <f t="shared" si="0"/>
        <v>18</v>
      </c>
      <c r="C23" s="4">
        <v>67.5</v>
      </c>
      <c r="D23" s="24">
        <f t="shared" si="1"/>
        <v>86.597434057067701</v>
      </c>
      <c r="E23" s="24">
        <f t="shared" si="2"/>
        <v>89.201629610304209</v>
      </c>
      <c r="F23" s="24">
        <f t="shared" si="3"/>
        <v>-21.701629610304209</v>
      </c>
      <c r="G23" s="26">
        <f t="shared" si="4"/>
        <v>470.96072774283243</v>
      </c>
      <c r="H23">
        <f t="shared" si="5"/>
        <v>138.2773420479302</v>
      </c>
      <c r="I23">
        <f t="shared" si="6"/>
        <v>5009.4321473697091</v>
      </c>
    </row>
    <row r="24" spans="1:10" x14ac:dyDescent="0.25">
      <c r="A24" s="4" t="s">
        <v>20</v>
      </c>
      <c r="B24" s="4">
        <f t="shared" si="0"/>
        <v>19</v>
      </c>
      <c r="C24" s="4">
        <v>75.7</v>
      </c>
      <c r="D24" s="24">
        <f t="shared" si="1"/>
        <v>85.28974197021958</v>
      </c>
      <c r="E24" s="24">
        <f t="shared" si="2"/>
        <v>86.597434057067701</v>
      </c>
      <c r="F24" s="24">
        <f t="shared" si="3"/>
        <v>-10.897434057067699</v>
      </c>
      <c r="G24" s="26">
        <f t="shared" si="4"/>
        <v>118.75406902813896</v>
      </c>
      <c r="H24">
        <f t="shared" si="5"/>
        <v>138.43187772925756</v>
      </c>
      <c r="I24">
        <f t="shared" si="6"/>
        <v>3935.2884834385209</v>
      </c>
    </row>
    <row r="25" spans="1:10" x14ac:dyDescent="0.25">
      <c r="A25" s="4" t="s">
        <v>21</v>
      </c>
      <c r="B25" s="4">
        <f t="shared" si="0"/>
        <v>20</v>
      </c>
      <c r="C25" s="4">
        <v>71.099999999999994</v>
      </c>
      <c r="D25" s="24">
        <f t="shared" si="1"/>
        <v>83.586972933793234</v>
      </c>
      <c r="E25" s="24">
        <f t="shared" si="2"/>
        <v>85.28974197021958</v>
      </c>
      <c r="F25" s="24">
        <f t="shared" si="3"/>
        <v>-14.189741970219586</v>
      </c>
      <c r="G25" s="26">
        <f t="shared" si="4"/>
        <v>201.34877718141124</v>
      </c>
      <c r="H25">
        <f t="shared" si="5"/>
        <v>138.56914660831501</v>
      </c>
      <c r="I25">
        <f t="shared" si="6"/>
        <v>4552.085744054305</v>
      </c>
    </row>
    <row r="26" spans="1:10" x14ac:dyDescent="0.25">
      <c r="A26" s="4" t="s">
        <v>22</v>
      </c>
      <c r="B26" s="4">
        <f t="shared" si="0"/>
        <v>21</v>
      </c>
      <c r="C26" s="4">
        <v>89.3</v>
      </c>
      <c r="D26" s="24">
        <f t="shared" si="1"/>
        <v>84.272536181738047</v>
      </c>
      <c r="E26" s="24">
        <f t="shared" si="2"/>
        <v>83.586972933793234</v>
      </c>
      <c r="F26" s="24">
        <f t="shared" si="3"/>
        <v>5.713027066206763</v>
      </c>
      <c r="G26" s="26">
        <f t="shared" si="4"/>
        <v>32.638678259211055</v>
      </c>
      <c r="H26">
        <f t="shared" si="5"/>
        <v>138.7171052631578</v>
      </c>
      <c r="I26">
        <f t="shared" si="6"/>
        <v>2442.0502925900191</v>
      </c>
    </row>
    <row r="27" spans="1:10" x14ac:dyDescent="0.25">
      <c r="A27" s="4" t="s">
        <v>23</v>
      </c>
      <c r="B27" s="4">
        <f t="shared" si="0"/>
        <v>22</v>
      </c>
      <c r="C27" s="4">
        <v>101.1</v>
      </c>
      <c r="D27" s="24">
        <f t="shared" si="1"/>
        <v>86.291831839929486</v>
      </c>
      <c r="E27" s="24">
        <f t="shared" si="2"/>
        <v>84.272536181738047</v>
      </c>
      <c r="F27" s="24">
        <f t="shared" si="3"/>
        <v>16.827463818261947</v>
      </c>
      <c r="G27" s="26">
        <f t="shared" si="4"/>
        <v>283.16353855491496</v>
      </c>
      <c r="H27">
        <f t="shared" si="5"/>
        <v>138.82571428571421</v>
      </c>
      <c r="I27">
        <f t="shared" si="6"/>
        <v>1423.2295183673418</v>
      </c>
    </row>
    <row r="28" spans="1:10" x14ac:dyDescent="0.25">
      <c r="A28" s="4" t="s">
        <v>24</v>
      </c>
      <c r="B28" s="4">
        <f t="shared" si="0"/>
        <v>23</v>
      </c>
      <c r="C28" s="4">
        <v>105.2</v>
      </c>
      <c r="D28" s="24">
        <f t="shared" si="1"/>
        <v>88.560812019137941</v>
      </c>
      <c r="E28" s="24">
        <f t="shared" si="2"/>
        <v>86.291831839929486</v>
      </c>
      <c r="F28" s="24">
        <f t="shared" si="3"/>
        <v>18.908168160070517</v>
      </c>
      <c r="G28" s="26">
        <f t="shared" si="4"/>
        <v>357.51882316950446</v>
      </c>
      <c r="H28">
        <f t="shared" si="5"/>
        <v>138.90881057268714</v>
      </c>
      <c r="I28">
        <f t="shared" si="6"/>
        <v>1136.2839102253045</v>
      </c>
    </row>
    <row r="29" spans="1:10" x14ac:dyDescent="0.25">
      <c r="A29" s="4" t="s">
        <v>25</v>
      </c>
      <c r="B29" s="4">
        <f t="shared" si="0"/>
        <v>24</v>
      </c>
      <c r="C29" s="4">
        <v>114.1</v>
      </c>
      <c r="D29" s="24">
        <f t="shared" si="1"/>
        <v>91.625514576841383</v>
      </c>
      <c r="E29" s="24">
        <f t="shared" si="2"/>
        <v>88.560812019137941</v>
      </c>
      <c r="F29" s="24">
        <f t="shared" si="3"/>
        <v>25.539187980862053</v>
      </c>
      <c r="G29" s="26">
        <f t="shared" si="4"/>
        <v>652.25012272180879</v>
      </c>
      <c r="H29">
        <f t="shared" si="5"/>
        <v>138.9832229580573</v>
      </c>
      <c r="I29">
        <f t="shared" si="6"/>
        <v>619.17478478039004</v>
      </c>
    </row>
    <row r="30" spans="1:10" x14ac:dyDescent="0.25">
      <c r="A30" s="4" t="s">
        <v>26</v>
      </c>
      <c r="B30" s="4">
        <f t="shared" si="0"/>
        <v>25</v>
      </c>
      <c r="C30" s="4">
        <v>96.3</v>
      </c>
      <c r="D30" s="24">
        <f t="shared" si="1"/>
        <v>92.186452827620414</v>
      </c>
      <c r="E30" s="24">
        <f t="shared" si="2"/>
        <v>91.625514576841383</v>
      </c>
      <c r="F30" s="24">
        <f t="shared" si="3"/>
        <v>4.6744854231586146</v>
      </c>
      <c r="G30" s="26">
        <f t="shared" si="4"/>
        <v>21.850813971322371</v>
      </c>
      <c r="H30">
        <f t="shared" si="5"/>
        <v>139.03827433628311</v>
      </c>
      <c r="I30">
        <f t="shared" si="6"/>
        <v>1826.5600932433956</v>
      </c>
    </row>
    <row r="31" spans="1:10" x14ac:dyDescent="0.25">
      <c r="A31" s="4" t="s">
        <v>27</v>
      </c>
      <c r="B31" s="4">
        <f t="shared" si="0"/>
        <v>26</v>
      </c>
      <c r="C31" s="4">
        <v>84.4</v>
      </c>
      <c r="D31" s="24">
        <f t="shared" si="1"/>
        <v>91.252078488305969</v>
      </c>
      <c r="E31" s="24">
        <f t="shared" si="2"/>
        <v>92.186452827620414</v>
      </c>
      <c r="F31" s="24">
        <f t="shared" si="3"/>
        <v>-7.7864528276204084</v>
      </c>
      <c r="G31" s="26">
        <f t="shared" si="4"/>
        <v>60.628847636757854</v>
      </c>
      <c r="H31">
        <f t="shared" si="5"/>
        <v>139.13303769401321</v>
      </c>
      <c r="I31">
        <f t="shared" si="6"/>
        <v>2995.7054152142705</v>
      </c>
    </row>
    <row r="32" spans="1:10" x14ac:dyDescent="0.25">
      <c r="A32" s="4" t="s">
        <v>28</v>
      </c>
      <c r="B32" s="4">
        <f t="shared" si="0"/>
        <v>27</v>
      </c>
      <c r="C32" s="4">
        <v>91.2</v>
      </c>
      <c r="D32" s="24">
        <f t="shared" si="1"/>
        <v>91.245829069709259</v>
      </c>
      <c r="E32" s="24">
        <f t="shared" si="2"/>
        <v>91.252078488305969</v>
      </c>
      <c r="F32" s="24">
        <f t="shared" si="3"/>
        <v>-5.2078488305966175E-2</v>
      </c>
      <c r="G32" s="26">
        <f t="shared" si="4"/>
        <v>2.7121689442346558E-3</v>
      </c>
      <c r="H32">
        <f t="shared" si="5"/>
        <v>139.25466666666659</v>
      </c>
      <c r="I32">
        <f t="shared" si="6"/>
        <v>2309.2509884444371</v>
      </c>
    </row>
    <row r="33" spans="1:9" x14ac:dyDescent="0.25">
      <c r="A33" s="4" t="s">
        <v>29</v>
      </c>
      <c r="B33" s="4">
        <f t="shared" si="0"/>
        <v>28</v>
      </c>
      <c r="C33" s="4">
        <v>81.900000000000006</v>
      </c>
      <c r="D33" s="24">
        <f t="shared" si="1"/>
        <v>90.124329581344156</v>
      </c>
      <c r="E33" s="24">
        <f t="shared" si="2"/>
        <v>91.245829069709259</v>
      </c>
      <c r="F33" s="24">
        <f t="shared" si="3"/>
        <v>-9.3458290697092536</v>
      </c>
      <c r="G33" s="26">
        <f t="shared" si="4"/>
        <v>87.344521000222528</v>
      </c>
      <c r="H33">
        <f t="shared" si="5"/>
        <v>139.36169265033399</v>
      </c>
      <c r="I33">
        <f t="shared" si="6"/>
        <v>3301.8461222414471</v>
      </c>
    </row>
    <row r="34" spans="1:9" x14ac:dyDescent="0.25">
      <c r="A34" s="4" t="s">
        <v>30</v>
      </c>
      <c r="B34" s="4">
        <f t="shared" si="0"/>
        <v>29</v>
      </c>
      <c r="C34" s="4">
        <v>80.5</v>
      </c>
      <c r="D34" s="24">
        <f t="shared" si="1"/>
        <v>88.969410031582854</v>
      </c>
      <c r="E34" s="24">
        <f t="shared" si="2"/>
        <v>90.124329581344156</v>
      </c>
      <c r="F34" s="24">
        <f t="shared" si="3"/>
        <v>-9.6243295813441563</v>
      </c>
      <c r="G34" s="26">
        <f t="shared" si="4"/>
        <v>92.627719890336181</v>
      </c>
      <c r="H34">
        <f t="shared" si="5"/>
        <v>139.48995535714278</v>
      </c>
      <c r="I34">
        <f t="shared" si="6"/>
        <v>3479.8148330376976</v>
      </c>
    </row>
    <row r="35" spans="1:9" x14ac:dyDescent="0.25">
      <c r="A35" s="4" t="s">
        <v>31</v>
      </c>
      <c r="B35" s="4">
        <f t="shared" si="0"/>
        <v>30</v>
      </c>
      <c r="C35" s="4">
        <v>70.400000000000006</v>
      </c>
      <c r="D35" s="24">
        <f t="shared" si="1"/>
        <v>86.741080827792899</v>
      </c>
      <c r="E35" s="24">
        <f t="shared" si="2"/>
        <v>88.969410031582854</v>
      </c>
      <c r="F35" s="24">
        <f t="shared" si="3"/>
        <v>-18.569410031582848</v>
      </c>
      <c r="G35" s="26">
        <f t="shared" si="4"/>
        <v>344.82298892104973</v>
      </c>
      <c r="H35">
        <f t="shared" si="5"/>
        <v>139.62192393736009</v>
      </c>
      <c r="I35">
        <f t="shared" si="6"/>
        <v>4791.6747535896657</v>
      </c>
    </row>
    <row r="36" spans="1:9" x14ac:dyDescent="0.25">
      <c r="A36" s="4" t="s">
        <v>32</v>
      </c>
      <c r="B36" s="4">
        <f t="shared" si="0"/>
        <v>31</v>
      </c>
      <c r="C36" s="4">
        <v>74.8</v>
      </c>
      <c r="D36" s="24">
        <f t="shared" si="1"/>
        <v>85.308151128457752</v>
      </c>
      <c r="E36" s="24">
        <f t="shared" si="2"/>
        <v>86.741080827792899</v>
      </c>
      <c r="F36" s="24">
        <f t="shared" si="3"/>
        <v>-11.941080827792902</v>
      </c>
      <c r="G36" s="26">
        <f t="shared" si="4"/>
        <v>142.58941133588323</v>
      </c>
      <c r="H36">
        <f t="shared" si="5"/>
        <v>139.77713004484298</v>
      </c>
      <c r="I36">
        <f t="shared" si="6"/>
        <v>4222.0274288644359</v>
      </c>
    </row>
    <row r="37" spans="1:9" x14ac:dyDescent="0.25">
      <c r="A37" s="4" t="s">
        <v>33</v>
      </c>
      <c r="B37" s="4">
        <f t="shared" si="0"/>
        <v>32</v>
      </c>
      <c r="C37" s="4">
        <v>75.900000000000006</v>
      </c>
      <c r="D37" s="24">
        <f t="shared" si="1"/>
        <v>84.179172993042826</v>
      </c>
      <c r="E37" s="24">
        <f t="shared" si="2"/>
        <v>85.308151128457752</v>
      </c>
      <c r="F37" s="24">
        <f t="shared" si="3"/>
        <v>-9.4081511284577459</v>
      </c>
      <c r="G37" s="26">
        <f t="shared" si="4"/>
        <v>88.513307655900761</v>
      </c>
      <c r="H37">
        <f t="shared" si="5"/>
        <v>139.92314606741567</v>
      </c>
      <c r="I37">
        <f t="shared" si="6"/>
        <v>4098.9632323696424</v>
      </c>
    </row>
    <row r="38" spans="1:9" x14ac:dyDescent="0.25">
      <c r="A38" s="4" t="s">
        <v>34</v>
      </c>
      <c r="B38" s="4">
        <f t="shared" si="0"/>
        <v>33</v>
      </c>
      <c r="C38" s="4">
        <v>86.3</v>
      </c>
      <c r="D38" s="24">
        <f t="shared" si="1"/>
        <v>84.433672233877687</v>
      </c>
      <c r="E38" s="24">
        <f t="shared" si="2"/>
        <v>84.179172993042826</v>
      </c>
      <c r="F38" s="24">
        <f t="shared" si="3"/>
        <v>2.1208270069571711</v>
      </c>
      <c r="G38" s="26">
        <f t="shared" si="4"/>
        <v>4.4979071934389125</v>
      </c>
      <c r="H38">
        <f t="shared" si="5"/>
        <v>140.06734234234227</v>
      </c>
      <c r="I38">
        <f t="shared" si="6"/>
        <v>2890.9271025586327</v>
      </c>
    </row>
    <row r="39" spans="1:9" x14ac:dyDescent="0.25">
      <c r="A39" s="4" t="s">
        <v>35</v>
      </c>
      <c r="B39" s="4">
        <f t="shared" si="0"/>
        <v>34</v>
      </c>
      <c r="C39" s="4">
        <v>98.7</v>
      </c>
      <c r="D39" s="24">
        <f t="shared" si="1"/>
        <v>86.145631565812366</v>
      </c>
      <c r="E39" s="24">
        <f t="shared" si="2"/>
        <v>84.433672233877687</v>
      </c>
      <c r="F39" s="24">
        <f t="shared" si="3"/>
        <v>14.266327766122316</v>
      </c>
      <c r="G39" s="26">
        <f t="shared" si="4"/>
        <v>203.52810793043255</v>
      </c>
      <c r="H39">
        <f t="shared" si="5"/>
        <v>140.18871331828436</v>
      </c>
      <c r="I39">
        <f t="shared" si="6"/>
        <v>1721.3133328067856</v>
      </c>
    </row>
    <row r="40" spans="1:9" x14ac:dyDescent="0.25">
      <c r="A40" s="4" t="s">
        <v>36</v>
      </c>
      <c r="B40" s="4">
        <f t="shared" si="0"/>
        <v>35</v>
      </c>
      <c r="C40" s="4">
        <v>100.9</v>
      </c>
      <c r="D40" s="24">
        <f t="shared" si="1"/>
        <v>87.916155777914881</v>
      </c>
      <c r="E40" s="24">
        <f t="shared" si="2"/>
        <v>86.145631565812366</v>
      </c>
      <c r="F40" s="24">
        <f t="shared" si="3"/>
        <v>14.75436843418764</v>
      </c>
      <c r="G40" s="26">
        <f t="shared" si="4"/>
        <v>217.69138789175264</v>
      </c>
      <c r="H40">
        <f t="shared" si="5"/>
        <v>140.28257918552029</v>
      </c>
      <c r="I40">
        <f t="shared" si="6"/>
        <v>1550.9875433037755</v>
      </c>
    </row>
    <row r="41" spans="1:9" x14ac:dyDescent="0.25">
      <c r="A41" s="4" t="s">
        <v>37</v>
      </c>
      <c r="B41" s="4">
        <f t="shared" si="0"/>
        <v>36</v>
      </c>
      <c r="C41" s="4">
        <v>113.8</v>
      </c>
      <c r="D41" s="24">
        <f t="shared" si="1"/>
        <v>91.022217084565085</v>
      </c>
      <c r="E41" s="24">
        <f t="shared" si="2"/>
        <v>87.916155777914881</v>
      </c>
      <c r="F41" s="24">
        <f t="shared" si="3"/>
        <v>25.883844222085116</v>
      </c>
      <c r="G41" s="26">
        <f t="shared" si="4"/>
        <v>669.97339171316901</v>
      </c>
      <c r="H41">
        <f t="shared" si="5"/>
        <v>140.37188208616774</v>
      </c>
      <c r="I41">
        <f t="shared" si="6"/>
        <v>706.06491760120241</v>
      </c>
    </row>
    <row r="42" spans="1:9" x14ac:dyDescent="0.25">
      <c r="A42" s="4" t="s">
        <v>38</v>
      </c>
      <c r="B42" s="4">
        <f t="shared" si="0"/>
        <v>37</v>
      </c>
      <c r="C42" s="4">
        <v>89.8</v>
      </c>
      <c r="D42" s="24">
        <f t="shared" si="1"/>
        <v>90.875551034417271</v>
      </c>
      <c r="E42" s="24">
        <f t="shared" si="2"/>
        <v>91.022217084565085</v>
      </c>
      <c r="F42" s="24">
        <f t="shared" si="3"/>
        <v>-1.2222170845650879</v>
      </c>
      <c r="G42" s="26">
        <f t="shared" si="4"/>
        <v>1.4938146018027834</v>
      </c>
      <c r="H42">
        <f t="shared" si="5"/>
        <v>140.43227272727265</v>
      </c>
      <c r="I42">
        <f t="shared" si="6"/>
        <v>2563.6270415289177</v>
      </c>
    </row>
    <row r="43" spans="1:9" x14ac:dyDescent="0.25">
      <c r="A43" s="4" t="s">
        <v>39</v>
      </c>
      <c r="B43" s="4">
        <f t="shared" si="0"/>
        <v>38</v>
      </c>
      <c r="C43" s="4">
        <v>84.4</v>
      </c>
      <c r="D43" s="24">
        <f t="shared" si="1"/>
        <v>90.098484910287198</v>
      </c>
      <c r="E43" s="24">
        <f t="shared" si="2"/>
        <v>90.875551034417271</v>
      </c>
      <c r="F43" s="24">
        <f t="shared" si="3"/>
        <v>-6.4755510344172649</v>
      </c>
      <c r="G43" s="26">
        <f t="shared" si="4"/>
        <v>41.932761199342508</v>
      </c>
      <c r="H43">
        <f t="shared" si="5"/>
        <v>140.54760820045553</v>
      </c>
      <c r="I43">
        <f t="shared" si="6"/>
        <v>3152.5539066318602</v>
      </c>
    </row>
    <row r="44" spans="1:9" x14ac:dyDescent="0.25">
      <c r="A44" s="4" t="s">
        <v>40</v>
      </c>
      <c r="B44" s="4">
        <f t="shared" si="0"/>
        <v>39</v>
      </c>
      <c r="C44" s="4">
        <v>87.2</v>
      </c>
      <c r="D44" s="24">
        <f t="shared" si="1"/>
        <v>89.750666721052738</v>
      </c>
      <c r="E44" s="24">
        <f t="shared" si="2"/>
        <v>90.098484910287198</v>
      </c>
      <c r="F44" s="24">
        <f t="shared" si="3"/>
        <v>-2.8984849102871948</v>
      </c>
      <c r="G44" s="26">
        <f t="shared" si="4"/>
        <v>8.4012147751625683</v>
      </c>
      <c r="H44">
        <f t="shared" si="5"/>
        <v>140.67579908675793</v>
      </c>
      <c r="I44">
        <f t="shared" si="6"/>
        <v>2859.6610879673003</v>
      </c>
    </row>
    <row r="45" spans="1:9" x14ac:dyDescent="0.25">
      <c r="A45" s="4" t="s">
        <v>41</v>
      </c>
      <c r="B45" s="4">
        <f t="shared" si="0"/>
        <v>40</v>
      </c>
      <c r="C45" s="4">
        <v>85.6</v>
      </c>
      <c r="D45" s="24">
        <f t="shared" si="1"/>
        <v>89.252586714526416</v>
      </c>
      <c r="E45" s="24">
        <f t="shared" si="2"/>
        <v>89.750666721052738</v>
      </c>
      <c r="F45" s="24">
        <f t="shared" si="3"/>
        <v>-4.1506667210527439</v>
      </c>
      <c r="G45" s="26">
        <f t="shared" si="4"/>
        <v>17.228034229254735</v>
      </c>
      <c r="H45">
        <f t="shared" si="5"/>
        <v>140.79816933638438</v>
      </c>
      <c r="I45">
        <f t="shared" si="6"/>
        <v>3046.8378980881648</v>
      </c>
    </row>
    <row r="46" spans="1:9" x14ac:dyDescent="0.25">
      <c r="A46" s="4" t="s">
        <v>42</v>
      </c>
      <c r="B46" s="4">
        <f t="shared" si="0"/>
        <v>41</v>
      </c>
      <c r="C46" s="4">
        <v>72</v>
      </c>
      <c r="D46" s="24">
        <f t="shared" si="1"/>
        <v>87.182276308783244</v>
      </c>
      <c r="E46" s="24">
        <f t="shared" si="2"/>
        <v>89.252586714526416</v>
      </c>
      <c r="F46" s="24">
        <f t="shared" si="3"/>
        <v>-17.252586714526416</v>
      </c>
      <c r="G46" s="26">
        <f t="shared" si="4"/>
        <v>297.65174834225337</v>
      </c>
      <c r="H46">
        <f t="shared" si="5"/>
        <v>140.92477064220176</v>
      </c>
      <c r="I46">
        <f t="shared" si="6"/>
        <v>4750.6240080801181</v>
      </c>
    </row>
    <row r="47" spans="1:9" x14ac:dyDescent="0.25">
      <c r="A47" s="4" t="s">
        <v>43</v>
      </c>
      <c r="B47" s="4">
        <f t="shared" si="0"/>
        <v>42</v>
      </c>
      <c r="C47" s="4">
        <v>69.2</v>
      </c>
      <c r="D47" s="24">
        <f t="shared" si="1"/>
        <v>85.02440315172926</v>
      </c>
      <c r="E47" s="24">
        <f t="shared" si="2"/>
        <v>87.182276308783244</v>
      </c>
      <c r="F47" s="24">
        <f t="shared" si="3"/>
        <v>-17.982276308783241</v>
      </c>
      <c r="G47" s="26">
        <f t="shared" si="4"/>
        <v>323.36226124542702</v>
      </c>
      <c r="H47">
        <f t="shared" si="5"/>
        <v>141.08321839080455</v>
      </c>
      <c r="I47">
        <f t="shared" si="6"/>
        <v>5167.1970862201006</v>
      </c>
    </row>
    <row r="48" spans="1:9" x14ac:dyDescent="0.25">
      <c r="A48" s="4" t="s">
        <v>44</v>
      </c>
      <c r="B48" s="4">
        <f t="shared" si="0"/>
        <v>43</v>
      </c>
      <c r="C48" s="4">
        <v>77.5</v>
      </c>
      <c r="D48" s="24">
        <f t="shared" si="1"/>
        <v>84.12147477352174</v>
      </c>
      <c r="E48" s="24">
        <f t="shared" si="2"/>
        <v>85.02440315172926</v>
      </c>
      <c r="F48" s="24">
        <f t="shared" si="3"/>
        <v>-7.5244031517292598</v>
      </c>
      <c r="G48" s="26">
        <f t="shared" si="4"/>
        <v>56.616642789753215</v>
      </c>
      <c r="H48">
        <f t="shared" si="5"/>
        <v>141.24884792626722</v>
      </c>
      <c r="I48">
        <f t="shared" si="6"/>
        <v>4063.9156119263439</v>
      </c>
    </row>
    <row r="49" spans="1:9" x14ac:dyDescent="0.25">
      <c r="A49" s="4" t="s">
        <v>45</v>
      </c>
      <c r="B49" s="4">
        <f t="shared" si="0"/>
        <v>44</v>
      </c>
      <c r="C49" s="4">
        <v>78.099999999999994</v>
      </c>
      <c r="D49" s="24">
        <f t="shared" si="1"/>
        <v>83.398897800699132</v>
      </c>
      <c r="E49" s="24">
        <f t="shared" si="2"/>
        <v>84.12147477352174</v>
      </c>
      <c r="F49" s="24">
        <f t="shared" si="3"/>
        <v>-6.0214747735217458</v>
      </c>
      <c r="G49" s="26">
        <f t="shared" si="4"/>
        <v>36.25815844815876</v>
      </c>
      <c r="H49">
        <f t="shared" si="5"/>
        <v>141.39607390300225</v>
      </c>
      <c r="I49">
        <f t="shared" si="6"/>
        <v>4006.3929715343229</v>
      </c>
    </row>
    <row r="50" spans="1:9" x14ac:dyDescent="0.25">
      <c r="A50" s="4" t="s">
        <v>46</v>
      </c>
      <c r="B50" s="4">
        <f t="shared" si="0"/>
        <v>45</v>
      </c>
      <c r="C50" s="4">
        <v>94.3</v>
      </c>
      <c r="D50" s="24">
        <f t="shared" si="1"/>
        <v>84.707030064615239</v>
      </c>
      <c r="E50" s="24">
        <f t="shared" si="2"/>
        <v>83.398897800699132</v>
      </c>
      <c r="F50" s="24">
        <f t="shared" si="3"/>
        <v>10.901102199300865</v>
      </c>
      <c r="G50" s="26">
        <f t="shared" si="4"/>
        <v>118.83402915960217</v>
      </c>
      <c r="H50">
        <f t="shared" si="5"/>
        <v>141.54259259259254</v>
      </c>
      <c r="I50">
        <f t="shared" si="6"/>
        <v>2231.86255486968</v>
      </c>
    </row>
    <row r="51" spans="1:9" x14ac:dyDescent="0.25">
      <c r="A51" s="4" t="s">
        <v>47</v>
      </c>
      <c r="B51" s="4">
        <f t="shared" si="0"/>
        <v>46</v>
      </c>
      <c r="C51" s="4">
        <v>97.7</v>
      </c>
      <c r="D51" s="24">
        <f t="shared" si="1"/>
        <v>86.266186456861419</v>
      </c>
      <c r="E51" s="24">
        <f t="shared" si="2"/>
        <v>84.707030064615239</v>
      </c>
      <c r="F51" s="24">
        <f t="shared" si="3"/>
        <v>12.992969935384764</v>
      </c>
      <c r="G51" s="26">
        <f t="shared" si="4"/>
        <v>168.81726774181234</v>
      </c>
      <c r="H51">
        <f t="shared" si="5"/>
        <v>141.65220417633407</v>
      </c>
      <c r="I51">
        <f t="shared" si="6"/>
        <v>1931.7962519581574</v>
      </c>
    </row>
    <row r="52" spans="1:9" x14ac:dyDescent="0.25">
      <c r="A52" s="4" t="s">
        <v>48</v>
      </c>
      <c r="B52" s="4">
        <f t="shared" si="0"/>
        <v>47</v>
      </c>
      <c r="C52" s="4">
        <v>100.2</v>
      </c>
      <c r="D52" s="24">
        <f t="shared" si="1"/>
        <v>87.938244082038054</v>
      </c>
      <c r="E52" s="24">
        <f t="shared" si="2"/>
        <v>86.266186456861419</v>
      </c>
      <c r="F52" s="24">
        <f t="shared" si="3"/>
        <v>13.933813543138584</v>
      </c>
      <c r="G52" s="26">
        <f t="shared" si="4"/>
        <v>194.1511598549522</v>
      </c>
      <c r="H52">
        <f t="shared" si="5"/>
        <v>141.75441860465111</v>
      </c>
      <c r="I52">
        <f t="shared" si="6"/>
        <v>1726.7697055705739</v>
      </c>
    </row>
    <row r="53" spans="1:9" x14ac:dyDescent="0.25">
      <c r="A53" s="4" t="s">
        <v>49</v>
      </c>
      <c r="B53" s="4">
        <f t="shared" si="0"/>
        <v>48</v>
      </c>
      <c r="C53" s="4">
        <v>116.4</v>
      </c>
      <c r="D53" s="24">
        <f t="shared" si="1"/>
        <v>91.353654792193495</v>
      </c>
      <c r="E53" s="24">
        <f t="shared" si="2"/>
        <v>87.938244082038054</v>
      </c>
      <c r="F53" s="24">
        <f t="shared" si="3"/>
        <v>28.461755917961952</v>
      </c>
      <c r="G53" s="26">
        <f t="shared" si="4"/>
        <v>810.07154993364225</v>
      </c>
      <c r="H53">
        <f t="shared" si="5"/>
        <v>141.851282051282</v>
      </c>
      <c r="I53">
        <f t="shared" si="6"/>
        <v>647.76775805390889</v>
      </c>
    </row>
    <row r="54" spans="1:9" x14ac:dyDescent="0.25">
      <c r="A54" s="4" t="s">
        <v>50</v>
      </c>
      <c r="B54" s="4">
        <f t="shared" si="0"/>
        <v>49</v>
      </c>
      <c r="C54" s="4">
        <v>97.1</v>
      </c>
      <c r="D54" s="24">
        <f t="shared" si="1"/>
        <v>92.043216217130279</v>
      </c>
      <c r="E54" s="24">
        <f t="shared" si="2"/>
        <v>91.353654792193495</v>
      </c>
      <c r="F54" s="24">
        <f t="shared" si="3"/>
        <v>5.7463452078064989</v>
      </c>
      <c r="G54" s="26">
        <f t="shared" si="4"/>
        <v>33.020483247280715</v>
      </c>
      <c r="H54">
        <f t="shared" si="5"/>
        <v>141.91074766355135</v>
      </c>
      <c r="I54">
        <f t="shared" si="6"/>
        <v>2008.0031061664731</v>
      </c>
    </row>
    <row r="55" spans="1:9" x14ac:dyDescent="0.25">
      <c r="A55" s="4" t="s">
        <v>51</v>
      </c>
      <c r="B55" s="4">
        <f t="shared" si="0"/>
        <v>50</v>
      </c>
      <c r="C55" s="4">
        <v>93</v>
      </c>
      <c r="D55" s="24">
        <f t="shared" si="1"/>
        <v>92.158030271074637</v>
      </c>
      <c r="E55" s="24">
        <f t="shared" si="2"/>
        <v>92.043216217130279</v>
      </c>
      <c r="F55" s="24">
        <f t="shared" si="3"/>
        <v>0.95678378286972077</v>
      </c>
      <c r="G55" s="26">
        <f t="shared" si="4"/>
        <v>0.91543520716249294</v>
      </c>
      <c r="H55">
        <f t="shared" si="5"/>
        <v>142.01569086651045</v>
      </c>
      <c r="I55">
        <f t="shared" si="6"/>
        <v>2402.5379511213164</v>
      </c>
    </row>
    <row r="56" spans="1:9" x14ac:dyDescent="0.25">
      <c r="A56" s="4" t="s">
        <v>52</v>
      </c>
      <c r="B56" s="4">
        <f t="shared" si="0"/>
        <v>51</v>
      </c>
      <c r="C56" s="4">
        <v>96</v>
      </c>
      <c r="D56" s="24">
        <f t="shared" si="1"/>
        <v>92.619066638545675</v>
      </c>
      <c r="E56" s="24">
        <f t="shared" si="2"/>
        <v>92.158030271074637</v>
      </c>
      <c r="F56" s="24">
        <f t="shared" si="3"/>
        <v>3.8419697289253634</v>
      </c>
      <c r="G56" s="26">
        <f t="shared" si="4"/>
        <v>14.76073139797883</v>
      </c>
      <c r="H56">
        <f t="shared" si="5"/>
        <v>142.13075117370886</v>
      </c>
      <c r="I56">
        <f t="shared" si="6"/>
        <v>2128.0462038506412</v>
      </c>
    </row>
    <row r="57" spans="1:9" x14ac:dyDescent="0.25">
      <c r="A57" s="4" t="s">
        <v>53</v>
      </c>
      <c r="B57" s="4">
        <f t="shared" si="0"/>
        <v>52</v>
      </c>
      <c r="C57" s="4">
        <v>80.5</v>
      </c>
      <c r="D57" s="24">
        <f t="shared" si="1"/>
        <v>91.164778641920194</v>
      </c>
      <c r="E57" s="24">
        <f t="shared" si="2"/>
        <v>92.619066638545675</v>
      </c>
      <c r="F57" s="24">
        <f t="shared" si="3"/>
        <v>-12.119066638545675</v>
      </c>
      <c r="G57" s="26">
        <f t="shared" si="4"/>
        <v>146.87177618951077</v>
      </c>
      <c r="H57">
        <f t="shared" si="5"/>
        <v>142.23929411764698</v>
      </c>
      <c r="I57">
        <f t="shared" si="6"/>
        <v>3811.7404381453189</v>
      </c>
    </row>
    <row r="58" spans="1:9" x14ac:dyDescent="0.25">
      <c r="A58" s="4" t="s">
        <v>54</v>
      </c>
      <c r="B58" s="4">
        <f t="shared" si="0"/>
        <v>53</v>
      </c>
      <c r="C58" s="4">
        <v>76.099999999999994</v>
      </c>
      <c r="D58" s="24">
        <f t="shared" si="1"/>
        <v>89.357005204889774</v>
      </c>
      <c r="E58" s="24">
        <f t="shared" si="2"/>
        <v>91.164778641920194</v>
      </c>
      <c r="F58" s="24">
        <f t="shared" si="3"/>
        <v>-15.064778641920199</v>
      </c>
      <c r="G58" s="26">
        <f t="shared" si="4"/>
        <v>226.94755553005501</v>
      </c>
      <c r="H58">
        <f t="shared" si="5"/>
        <v>142.38490566037729</v>
      </c>
      <c r="I58">
        <f t="shared" si="6"/>
        <v>4393.6887184051175</v>
      </c>
    </row>
    <row r="59" spans="1:9" x14ac:dyDescent="0.25">
      <c r="A59" s="4" t="s">
        <v>55</v>
      </c>
      <c r="B59" s="4">
        <f t="shared" si="0"/>
        <v>54</v>
      </c>
      <c r="C59" s="4">
        <v>69.900000000000006</v>
      </c>
      <c r="D59" s="24">
        <f t="shared" si="1"/>
        <v>87.022164580303013</v>
      </c>
      <c r="E59" s="24">
        <f t="shared" si="2"/>
        <v>89.357005204889774</v>
      </c>
      <c r="F59" s="24">
        <f t="shared" si="3"/>
        <v>-19.457005204889768</v>
      </c>
      <c r="G59" s="26">
        <f t="shared" si="4"/>
        <v>378.57505154310752</v>
      </c>
      <c r="H59">
        <f t="shared" si="5"/>
        <v>142.54160756501176</v>
      </c>
      <c r="I59">
        <f t="shared" si="6"/>
        <v>5276.8031496291724</v>
      </c>
    </row>
    <row r="60" spans="1:9" x14ac:dyDescent="0.25">
      <c r="A60" s="4" t="s">
        <v>56</v>
      </c>
      <c r="B60" s="4">
        <f t="shared" si="0"/>
        <v>55</v>
      </c>
      <c r="C60" s="4">
        <v>73.599999999999994</v>
      </c>
      <c r="D60" s="24">
        <f t="shared" si="1"/>
        <v>85.411504830666644</v>
      </c>
      <c r="E60" s="24">
        <f t="shared" si="2"/>
        <v>87.022164580303013</v>
      </c>
      <c r="F60" s="24">
        <f t="shared" si="3"/>
        <v>-13.422164580303019</v>
      </c>
      <c r="G60" s="26">
        <f t="shared" si="4"/>
        <v>180.15450202074089</v>
      </c>
      <c r="H60">
        <f t="shared" si="5"/>
        <v>142.71374407582931</v>
      </c>
      <c r="I60">
        <f t="shared" si="6"/>
        <v>4776.7096201792319</v>
      </c>
    </row>
    <row r="61" spans="1:9" x14ac:dyDescent="0.25">
      <c r="A61" s="4" t="s">
        <v>57</v>
      </c>
      <c r="B61" s="4">
        <f t="shared" si="0"/>
        <v>56</v>
      </c>
      <c r="C61" s="4">
        <v>92.6</v>
      </c>
      <c r="D61" s="24">
        <f t="shared" si="1"/>
        <v>86.274124250986645</v>
      </c>
      <c r="E61" s="24">
        <f t="shared" si="2"/>
        <v>85.411504830666644</v>
      </c>
      <c r="F61" s="24">
        <f t="shared" si="3"/>
        <v>7.1884951693333505</v>
      </c>
      <c r="G61" s="26">
        <f t="shared" si="4"/>
        <v>51.674462799528918</v>
      </c>
      <c r="H61">
        <f t="shared" si="5"/>
        <v>142.87790973871728</v>
      </c>
      <c r="I61">
        <f t="shared" si="6"/>
        <v>2527.8682076946025</v>
      </c>
    </row>
    <row r="62" spans="1:9" x14ac:dyDescent="0.25">
      <c r="A62" s="4" t="s">
        <v>58</v>
      </c>
      <c r="B62" s="4">
        <f t="shared" si="0"/>
        <v>57</v>
      </c>
      <c r="C62" s="4">
        <v>94.2</v>
      </c>
      <c r="D62" s="24">
        <f t="shared" si="1"/>
        <v>87.225229340868253</v>
      </c>
      <c r="E62" s="24">
        <f t="shared" si="2"/>
        <v>86.274124250986645</v>
      </c>
      <c r="F62" s="24">
        <f t="shared" si="3"/>
        <v>7.9258757490133576</v>
      </c>
      <c r="G62" s="26">
        <f t="shared" si="4"/>
        <v>62.819506388798054</v>
      </c>
      <c r="H62">
        <f t="shared" si="5"/>
        <v>142.99761904761897</v>
      </c>
      <c r="I62">
        <f t="shared" si="6"/>
        <v>2381.2076247165451</v>
      </c>
    </row>
    <row r="63" spans="1:9" x14ac:dyDescent="0.25">
      <c r="A63" s="4" t="s">
        <v>59</v>
      </c>
      <c r="B63" s="4">
        <f t="shared" si="0"/>
        <v>58</v>
      </c>
      <c r="C63" s="4">
        <v>93.5</v>
      </c>
      <c r="D63" s="24">
        <f t="shared" si="1"/>
        <v>87.978201819964056</v>
      </c>
      <c r="E63" s="24">
        <f t="shared" si="2"/>
        <v>87.225229340868253</v>
      </c>
      <c r="F63" s="24">
        <f t="shared" si="3"/>
        <v>6.2747706591317467</v>
      </c>
      <c r="G63" s="26">
        <f t="shared" si="4"/>
        <v>39.372746824700656</v>
      </c>
      <c r="H63">
        <f t="shared" si="5"/>
        <v>143.11408114558463</v>
      </c>
      <c r="I63">
        <f t="shared" si="6"/>
        <v>2461.5570479206567</v>
      </c>
    </row>
    <row r="64" spans="1:9" x14ac:dyDescent="0.25">
      <c r="A64" s="4" t="s">
        <v>60</v>
      </c>
      <c r="B64" s="4">
        <f t="shared" si="0"/>
        <v>59</v>
      </c>
      <c r="C64" s="4">
        <v>108.5</v>
      </c>
      <c r="D64" s="24">
        <f t="shared" si="1"/>
        <v>90.440817601568369</v>
      </c>
      <c r="E64" s="24">
        <f t="shared" si="2"/>
        <v>87.978201819964056</v>
      </c>
      <c r="F64" s="24">
        <f t="shared" si="3"/>
        <v>20.521798180035944</v>
      </c>
      <c r="G64" s="26">
        <f t="shared" si="4"/>
        <v>421.14420054212655</v>
      </c>
      <c r="H64">
        <f t="shared" si="5"/>
        <v>143.23277511961714</v>
      </c>
      <c r="I64">
        <f t="shared" si="6"/>
        <v>1206.3656675098957</v>
      </c>
    </row>
    <row r="65" spans="1:9" x14ac:dyDescent="0.25">
      <c r="A65" s="4" t="s">
        <v>61</v>
      </c>
      <c r="B65" s="4">
        <f t="shared" si="0"/>
        <v>60</v>
      </c>
      <c r="C65" s="4">
        <v>109.4</v>
      </c>
      <c r="D65" s="24">
        <f t="shared" si="1"/>
        <v>92.71591948938017</v>
      </c>
      <c r="E65" s="24">
        <f t="shared" si="2"/>
        <v>90.440817601568369</v>
      </c>
      <c r="F65" s="24">
        <f t="shared" si="3"/>
        <v>18.959182398431636</v>
      </c>
      <c r="G65" s="26">
        <f t="shared" si="4"/>
        <v>359.45059721699999</v>
      </c>
      <c r="H65">
        <f t="shared" si="5"/>
        <v>143.3160671462829</v>
      </c>
      <c r="I65">
        <f t="shared" si="6"/>
        <v>1150.2996106711703</v>
      </c>
    </row>
    <row r="66" spans="1:9" x14ac:dyDescent="0.25">
      <c r="A66" s="4" t="s">
        <v>62</v>
      </c>
      <c r="B66" s="4">
        <f t="shared" si="0"/>
        <v>61</v>
      </c>
      <c r="C66" s="4">
        <v>105.1</v>
      </c>
      <c r="D66" s="24">
        <f t="shared" si="1"/>
        <v>94.202009150654547</v>
      </c>
      <c r="E66" s="24">
        <f t="shared" si="2"/>
        <v>92.71591948938017</v>
      </c>
      <c r="F66" s="24">
        <f t="shared" si="3"/>
        <v>12.384080510619825</v>
      </c>
      <c r="G66" s="26">
        <f t="shared" si="4"/>
        <v>153.36545009351377</v>
      </c>
      <c r="H66">
        <f t="shared" si="5"/>
        <v>143.39759615384608</v>
      </c>
      <c r="I66">
        <f t="shared" si="6"/>
        <v>1466.7058711630866</v>
      </c>
    </row>
    <row r="67" spans="1:9" x14ac:dyDescent="0.25">
      <c r="A67" s="4" t="s">
        <v>63</v>
      </c>
      <c r="B67" s="4">
        <f t="shared" si="0"/>
        <v>62</v>
      </c>
      <c r="C67" s="4">
        <v>92.5</v>
      </c>
      <c r="D67" s="24">
        <f t="shared" si="1"/>
        <v>93.997768052575992</v>
      </c>
      <c r="E67" s="24">
        <f t="shared" si="2"/>
        <v>94.202009150654547</v>
      </c>
      <c r="F67" s="24">
        <f t="shared" si="3"/>
        <v>-1.7020091506545469</v>
      </c>
      <c r="G67" s="26">
        <f t="shared" si="4"/>
        <v>2.8968351489118125</v>
      </c>
      <c r="H67">
        <f t="shared" si="5"/>
        <v>143.48987951807223</v>
      </c>
      <c r="I67">
        <f t="shared" si="6"/>
        <v>2599.9678132675217</v>
      </c>
    </row>
    <row r="68" spans="1:9" x14ac:dyDescent="0.25">
      <c r="A68" s="4" t="s">
        <v>64</v>
      </c>
      <c r="B68" s="4">
        <f t="shared" si="0"/>
        <v>63</v>
      </c>
      <c r="C68" s="4">
        <v>97.1</v>
      </c>
      <c r="D68" s="24">
        <f t="shared" si="1"/>
        <v>94.370035886266876</v>
      </c>
      <c r="E68" s="24">
        <f t="shared" si="2"/>
        <v>93.997768052575992</v>
      </c>
      <c r="F68" s="24">
        <f t="shared" si="3"/>
        <v>3.1022319474240021</v>
      </c>
      <c r="G68" s="26">
        <f t="shared" si="4"/>
        <v>9.6238430556181171</v>
      </c>
      <c r="H68">
        <f t="shared" si="5"/>
        <v>143.61304347826081</v>
      </c>
      <c r="I68">
        <f t="shared" si="6"/>
        <v>2163.4632136105806</v>
      </c>
    </row>
    <row r="69" spans="1:9" x14ac:dyDescent="0.25">
      <c r="A69" s="4" t="s">
        <v>65</v>
      </c>
      <c r="B69" s="4">
        <f t="shared" si="0"/>
        <v>64</v>
      </c>
      <c r="C69" s="4">
        <v>81.400000000000006</v>
      </c>
      <c r="D69" s="24">
        <f t="shared" si="1"/>
        <v>92.813631579914855</v>
      </c>
      <c r="E69" s="24">
        <f t="shared" si="2"/>
        <v>94.370035886266876</v>
      </c>
      <c r="F69" s="24">
        <f t="shared" si="3"/>
        <v>-12.970035886266871</v>
      </c>
      <c r="G69" s="26">
        <f t="shared" si="4"/>
        <v>168.22183089105044</v>
      </c>
      <c r="H69">
        <f t="shared" si="5"/>
        <v>143.72566585956412</v>
      </c>
      <c r="I69">
        <f t="shared" si="6"/>
        <v>3884.4886248380353</v>
      </c>
    </row>
    <row r="70" spans="1:9" x14ac:dyDescent="0.25">
      <c r="A70" s="4" t="s">
        <v>66</v>
      </c>
      <c r="B70" s="4">
        <f t="shared" si="0"/>
        <v>65</v>
      </c>
      <c r="C70" s="4">
        <v>79.099999999999994</v>
      </c>
      <c r="D70" s="24">
        <f t="shared" si="1"/>
        <v>91.167995790325079</v>
      </c>
      <c r="E70" s="24">
        <f t="shared" si="2"/>
        <v>92.813631579914855</v>
      </c>
      <c r="F70" s="24">
        <f t="shared" si="3"/>
        <v>-13.71363157991486</v>
      </c>
      <c r="G70" s="26">
        <f t="shared" si="4"/>
        <v>188.06369110963814</v>
      </c>
      <c r="H70">
        <f t="shared" si="5"/>
        <v>143.87694174757274</v>
      </c>
      <c r="I70">
        <f t="shared" si="6"/>
        <v>4196.0521821684333</v>
      </c>
    </row>
    <row r="71" spans="1:9" x14ac:dyDescent="0.25">
      <c r="A71" s="4" t="s">
        <v>67</v>
      </c>
      <c r="B71" s="4">
        <f t="shared" ref="B71:B134" si="7">B70+1</f>
        <v>66</v>
      </c>
      <c r="C71" s="4">
        <v>72.099999999999994</v>
      </c>
      <c r="D71" s="24">
        <f t="shared" ref="D71:D134" si="8">$C$2*C71+(1-$C$2)*D70</f>
        <v>88.879836295486072</v>
      </c>
      <c r="E71" s="24">
        <f t="shared" ref="E71:E134" si="9">D70</f>
        <v>91.167995790325079</v>
      </c>
      <c r="F71" s="24">
        <f t="shared" ref="F71:F134" si="10">C71-E71</f>
        <v>-19.067995790325085</v>
      </c>
      <c r="G71" s="26">
        <f t="shared" ref="G71:G134" si="11">F71*F71</f>
        <v>363.58846345985518</v>
      </c>
      <c r="H71">
        <f t="shared" ref="H71:H134" si="12">AVERAGE(C71:C546)</f>
        <v>144.03454987834544</v>
      </c>
      <c r="I71">
        <f t="shared" ref="I71:I134" si="13">(C71-H71)*(C71-H71)</f>
        <v>5174.579466200169</v>
      </c>
    </row>
    <row r="72" spans="1:9" x14ac:dyDescent="0.25">
      <c r="A72" s="4" t="s">
        <v>68</v>
      </c>
      <c r="B72" s="4">
        <f t="shared" si="7"/>
        <v>67</v>
      </c>
      <c r="C72" s="4">
        <v>78.7</v>
      </c>
      <c r="D72" s="24">
        <f t="shared" si="8"/>
        <v>87.658255940027743</v>
      </c>
      <c r="E72" s="24">
        <f t="shared" si="9"/>
        <v>88.879836295486072</v>
      </c>
      <c r="F72" s="24">
        <f t="shared" si="10"/>
        <v>-10.179836295486069</v>
      </c>
      <c r="G72" s="26">
        <f t="shared" si="11"/>
        <v>103.62906700289554</v>
      </c>
      <c r="H72">
        <f t="shared" si="12"/>
        <v>144.20999999999995</v>
      </c>
      <c r="I72">
        <f t="shared" si="13"/>
        <v>4291.5600999999933</v>
      </c>
    </row>
    <row r="73" spans="1:9" x14ac:dyDescent="0.25">
      <c r="A73" s="4" t="s">
        <v>69</v>
      </c>
      <c r="B73" s="4">
        <f t="shared" si="7"/>
        <v>68</v>
      </c>
      <c r="C73" s="4">
        <v>87.1</v>
      </c>
      <c r="D73" s="24">
        <f t="shared" si="8"/>
        <v>87.591265227224412</v>
      </c>
      <c r="E73" s="24">
        <f t="shared" si="9"/>
        <v>87.658255940027743</v>
      </c>
      <c r="F73" s="24">
        <f t="shared" si="10"/>
        <v>-0.55825594002774892</v>
      </c>
      <c r="G73" s="26">
        <f t="shared" si="11"/>
        <v>0.31164969457626562</v>
      </c>
      <c r="H73">
        <f t="shared" si="12"/>
        <v>144.3701711491442</v>
      </c>
      <c r="I73">
        <f t="shared" si="13"/>
        <v>3279.872503452269</v>
      </c>
    </row>
    <row r="74" spans="1:9" x14ac:dyDescent="0.25">
      <c r="A74" s="4" t="s">
        <v>70</v>
      </c>
      <c r="B74" s="4">
        <f t="shared" si="7"/>
        <v>69</v>
      </c>
      <c r="C74" s="4">
        <v>91.4</v>
      </c>
      <c r="D74" s="24">
        <f t="shared" si="8"/>
        <v>88.048313399957493</v>
      </c>
      <c r="E74" s="24">
        <f t="shared" si="9"/>
        <v>87.591265227224412</v>
      </c>
      <c r="F74" s="24">
        <f t="shared" si="10"/>
        <v>3.808734772775594</v>
      </c>
      <c r="G74" s="26">
        <f t="shared" si="11"/>
        <v>14.506460569349956</v>
      </c>
      <c r="H74">
        <f t="shared" si="12"/>
        <v>144.51053921568621</v>
      </c>
      <c r="I74">
        <f t="shared" si="13"/>
        <v>2820.7293757809421</v>
      </c>
    </row>
    <row r="75" spans="1:9" x14ac:dyDescent="0.25">
      <c r="A75" s="4" t="s">
        <v>71</v>
      </c>
      <c r="B75" s="4">
        <f t="shared" si="7"/>
        <v>70</v>
      </c>
      <c r="C75" s="4">
        <v>109.9</v>
      </c>
      <c r="D75" s="24">
        <f t="shared" si="8"/>
        <v>90.6705157919626</v>
      </c>
      <c r="E75" s="24">
        <f t="shared" si="9"/>
        <v>88.048313399957493</v>
      </c>
      <c r="F75" s="24">
        <f t="shared" si="10"/>
        <v>21.851686600042513</v>
      </c>
      <c r="G75" s="26">
        <f t="shared" si="11"/>
        <v>477.49620726647748</v>
      </c>
      <c r="H75">
        <f t="shared" si="12"/>
        <v>144.64103194103188</v>
      </c>
      <c r="I75">
        <f t="shared" si="13"/>
        <v>1206.9393003277971</v>
      </c>
    </row>
    <row r="76" spans="1:9" x14ac:dyDescent="0.25">
      <c r="A76" s="4" t="s">
        <v>72</v>
      </c>
      <c r="B76" s="4">
        <f t="shared" si="7"/>
        <v>71</v>
      </c>
      <c r="C76" s="4">
        <v>116.3</v>
      </c>
      <c r="D76" s="24">
        <f t="shared" si="8"/>
        <v>93.746053896927094</v>
      </c>
      <c r="E76" s="24">
        <f t="shared" si="9"/>
        <v>90.6705157919626</v>
      </c>
      <c r="F76" s="24">
        <f t="shared" si="10"/>
        <v>25.629484208037397</v>
      </c>
      <c r="G76" s="26">
        <f t="shared" si="11"/>
        <v>656.87046077003833</v>
      </c>
      <c r="H76">
        <f t="shared" si="12"/>
        <v>144.72660098522161</v>
      </c>
      <c r="I76">
        <f t="shared" si="13"/>
        <v>808.07164357300235</v>
      </c>
    </row>
    <row r="77" spans="1:9" x14ac:dyDescent="0.25">
      <c r="A77" s="4" t="s">
        <v>73</v>
      </c>
      <c r="B77" s="4">
        <f t="shared" si="7"/>
        <v>72</v>
      </c>
      <c r="C77" s="4">
        <v>113</v>
      </c>
      <c r="D77" s="24">
        <f t="shared" si="8"/>
        <v>96.056527429295841</v>
      </c>
      <c r="E77" s="24">
        <f t="shared" si="9"/>
        <v>93.746053896927094</v>
      </c>
      <c r="F77" s="24">
        <f t="shared" si="10"/>
        <v>19.253946103072906</v>
      </c>
      <c r="G77" s="26">
        <f t="shared" si="11"/>
        <v>370.71444054003632</v>
      </c>
      <c r="H77">
        <f t="shared" si="12"/>
        <v>144.79679012345676</v>
      </c>
      <c r="I77">
        <f t="shared" si="13"/>
        <v>1011.0358621551574</v>
      </c>
    </row>
    <row r="78" spans="1:9" x14ac:dyDescent="0.25">
      <c r="A78" s="4" t="s">
        <v>74</v>
      </c>
      <c r="B78" s="4">
        <f t="shared" si="7"/>
        <v>73</v>
      </c>
      <c r="C78" s="4">
        <v>100</v>
      </c>
      <c r="D78" s="24">
        <f t="shared" si="8"/>
        <v>96.529744137780341</v>
      </c>
      <c r="E78" s="24">
        <f t="shared" si="9"/>
        <v>96.056527429295841</v>
      </c>
      <c r="F78" s="24">
        <f t="shared" si="10"/>
        <v>3.9434725707041594</v>
      </c>
      <c r="G78" s="26">
        <f t="shared" si="11"/>
        <v>15.550975915896071</v>
      </c>
      <c r="H78">
        <f t="shared" si="12"/>
        <v>144.87549504950488</v>
      </c>
      <c r="I78">
        <f t="shared" si="13"/>
        <v>2013.8100559381367</v>
      </c>
    </row>
    <row r="79" spans="1:9" x14ac:dyDescent="0.25">
      <c r="A79" s="4" t="s">
        <v>75</v>
      </c>
      <c r="B79" s="4">
        <f t="shared" si="7"/>
        <v>74</v>
      </c>
      <c r="C79" s="4">
        <v>84.8</v>
      </c>
      <c r="D79" s="24">
        <f t="shared" si="8"/>
        <v>95.122174841246704</v>
      </c>
      <c r="E79" s="24">
        <f t="shared" si="9"/>
        <v>96.529744137780341</v>
      </c>
      <c r="F79" s="24">
        <f t="shared" si="10"/>
        <v>-11.729744137780344</v>
      </c>
      <c r="G79" s="26">
        <f t="shared" si="11"/>
        <v>137.58689753779234</v>
      </c>
      <c r="H79">
        <f t="shared" si="12"/>
        <v>144.9868486352357</v>
      </c>
      <c r="I79">
        <f t="shared" si="13"/>
        <v>3622.4567486407741</v>
      </c>
    </row>
    <row r="80" spans="1:9" x14ac:dyDescent="0.25">
      <c r="A80" s="4" t="s">
        <v>76</v>
      </c>
      <c r="B80" s="4">
        <f t="shared" si="7"/>
        <v>75</v>
      </c>
      <c r="C80" s="4">
        <v>94.3</v>
      </c>
      <c r="D80" s="24">
        <f t="shared" si="8"/>
        <v>95.023513860297101</v>
      </c>
      <c r="E80" s="24">
        <f t="shared" si="9"/>
        <v>95.122174841246704</v>
      </c>
      <c r="F80" s="24">
        <f t="shared" si="10"/>
        <v>-0.82217484124670648</v>
      </c>
      <c r="G80" s="26">
        <f t="shared" si="11"/>
        <v>0.67597146957904697</v>
      </c>
      <c r="H80">
        <f t="shared" si="12"/>
        <v>145.13656716417904</v>
      </c>
      <c r="I80">
        <f t="shared" si="13"/>
        <v>2584.356561038087</v>
      </c>
    </row>
    <row r="81" spans="1:9" x14ac:dyDescent="0.25">
      <c r="A81" s="4" t="s">
        <v>77</v>
      </c>
      <c r="B81" s="4">
        <f t="shared" si="7"/>
        <v>76</v>
      </c>
      <c r="C81" s="4">
        <v>87.1</v>
      </c>
      <c r="D81" s="24">
        <f t="shared" si="8"/>
        <v>94.072692197061443</v>
      </c>
      <c r="E81" s="24">
        <f t="shared" si="9"/>
        <v>95.023513860297101</v>
      </c>
      <c r="F81" s="24">
        <f t="shared" si="10"/>
        <v>-7.9235138602971062</v>
      </c>
      <c r="G81" s="26">
        <f t="shared" si="11"/>
        <v>62.782071894320353</v>
      </c>
      <c r="H81">
        <f t="shared" si="12"/>
        <v>145.26334164588525</v>
      </c>
      <c r="I81">
        <f t="shared" si="13"/>
        <v>3382.9743114159701</v>
      </c>
    </row>
    <row r="82" spans="1:9" x14ac:dyDescent="0.25">
      <c r="A82" s="4" t="s">
        <v>78</v>
      </c>
      <c r="B82" s="4">
        <f t="shared" si="7"/>
        <v>77</v>
      </c>
      <c r="C82" s="4">
        <v>90.3</v>
      </c>
      <c r="D82" s="24">
        <f t="shared" si="8"/>
        <v>93.619969133414074</v>
      </c>
      <c r="E82" s="24">
        <f t="shared" si="9"/>
        <v>94.072692197061443</v>
      </c>
      <c r="F82" s="24">
        <f t="shared" si="10"/>
        <v>-3.7726921970614455</v>
      </c>
      <c r="G82" s="26">
        <f t="shared" si="11"/>
        <v>14.233206413768317</v>
      </c>
      <c r="H82">
        <f t="shared" si="12"/>
        <v>145.40874999999997</v>
      </c>
      <c r="I82">
        <f t="shared" si="13"/>
        <v>3036.974326562497</v>
      </c>
    </row>
    <row r="83" spans="1:9" x14ac:dyDescent="0.25">
      <c r="A83" s="4" t="s">
        <v>79</v>
      </c>
      <c r="B83" s="4">
        <f t="shared" si="7"/>
        <v>78</v>
      </c>
      <c r="C83" s="4">
        <v>72.400000000000006</v>
      </c>
      <c r="D83" s="24">
        <f t="shared" si="8"/>
        <v>91.073572837404384</v>
      </c>
      <c r="E83" s="24">
        <f t="shared" si="9"/>
        <v>93.619969133414074</v>
      </c>
      <c r="F83" s="24">
        <f t="shared" si="10"/>
        <v>-21.219969133414068</v>
      </c>
      <c r="G83" s="26">
        <f t="shared" si="11"/>
        <v>450.28709002304578</v>
      </c>
      <c r="H83">
        <f t="shared" si="12"/>
        <v>145.54686716791977</v>
      </c>
      <c r="I83">
        <f t="shared" si="13"/>
        <v>5350.4641764812986</v>
      </c>
    </row>
    <row r="84" spans="1:9" x14ac:dyDescent="0.25">
      <c r="A84" s="4" t="s">
        <v>80</v>
      </c>
      <c r="B84" s="4">
        <f t="shared" si="7"/>
        <v>79</v>
      </c>
      <c r="C84" s="4">
        <v>84.9</v>
      </c>
      <c r="D84" s="24">
        <f t="shared" si="8"/>
        <v>90.33274409691586</v>
      </c>
      <c r="E84" s="24">
        <f t="shared" si="9"/>
        <v>91.073572837404384</v>
      </c>
      <c r="F84" s="24">
        <f t="shared" si="10"/>
        <v>-6.1735728374043788</v>
      </c>
      <c r="G84" s="26">
        <f t="shared" si="11"/>
        <v>38.113001578737155</v>
      </c>
      <c r="H84">
        <f t="shared" si="12"/>
        <v>145.73065326633164</v>
      </c>
      <c r="I84">
        <f t="shared" si="13"/>
        <v>3700.3683768086639</v>
      </c>
    </row>
    <row r="85" spans="1:9" x14ac:dyDescent="0.25">
      <c r="A85" s="4" t="s">
        <v>81</v>
      </c>
      <c r="B85" s="4">
        <f t="shared" si="7"/>
        <v>80</v>
      </c>
      <c r="C85" s="4">
        <v>92.7</v>
      </c>
      <c r="D85" s="24">
        <f t="shared" si="8"/>
        <v>90.616814805285955</v>
      </c>
      <c r="E85" s="24">
        <f t="shared" si="9"/>
        <v>90.33274409691586</v>
      </c>
      <c r="F85" s="24">
        <f t="shared" si="10"/>
        <v>2.3672559030841427</v>
      </c>
      <c r="G85" s="26">
        <f t="shared" si="11"/>
        <v>5.6039005106867199</v>
      </c>
      <c r="H85">
        <f t="shared" si="12"/>
        <v>145.88387909319897</v>
      </c>
      <c r="I85">
        <f t="shared" si="13"/>
        <v>2828.5249954000064</v>
      </c>
    </row>
    <row r="86" spans="1:9" x14ac:dyDescent="0.25">
      <c r="A86" s="4" t="s">
        <v>82</v>
      </c>
      <c r="B86" s="4">
        <f t="shared" si="7"/>
        <v>81</v>
      </c>
      <c r="C86" s="4">
        <v>92.2</v>
      </c>
      <c r="D86" s="24">
        <f t="shared" si="8"/>
        <v>90.80679702865163</v>
      </c>
      <c r="E86" s="24">
        <f t="shared" si="9"/>
        <v>90.616814805285955</v>
      </c>
      <c r="F86" s="24">
        <f t="shared" si="10"/>
        <v>1.5831851947140478</v>
      </c>
      <c r="G86" s="26">
        <f t="shared" si="11"/>
        <v>2.5064753607617574</v>
      </c>
      <c r="H86">
        <f t="shared" si="12"/>
        <v>146.0181818181818</v>
      </c>
      <c r="I86">
        <f t="shared" si="13"/>
        <v>2896.3966942148741</v>
      </c>
    </row>
    <row r="87" spans="1:9" x14ac:dyDescent="0.25">
      <c r="A87" s="4" t="s">
        <v>83</v>
      </c>
      <c r="B87" s="4">
        <f t="shared" si="7"/>
        <v>82</v>
      </c>
      <c r="C87" s="4">
        <v>114.9</v>
      </c>
      <c r="D87" s="24">
        <f t="shared" si="8"/>
        <v>93.697981385213438</v>
      </c>
      <c r="E87" s="24">
        <f t="shared" si="9"/>
        <v>90.80679702865163</v>
      </c>
      <c r="F87" s="24">
        <f t="shared" si="10"/>
        <v>24.093202971348376</v>
      </c>
      <c r="G87" s="26">
        <f t="shared" si="11"/>
        <v>580.48242941859019</v>
      </c>
      <c r="H87">
        <f t="shared" si="12"/>
        <v>146.1544303797468</v>
      </c>
      <c r="I87">
        <f t="shared" si="13"/>
        <v>976.83941836243923</v>
      </c>
    </row>
    <row r="88" spans="1:9" x14ac:dyDescent="0.25">
      <c r="A88" s="4" t="s">
        <v>84</v>
      </c>
      <c r="B88" s="4">
        <f t="shared" si="7"/>
        <v>83</v>
      </c>
      <c r="C88" s="4">
        <v>112.5</v>
      </c>
      <c r="D88" s="24">
        <f t="shared" si="8"/>
        <v>95.954223618987825</v>
      </c>
      <c r="E88" s="24">
        <f t="shared" si="9"/>
        <v>93.697981385213438</v>
      </c>
      <c r="F88" s="24">
        <f t="shared" si="10"/>
        <v>18.802018614786562</v>
      </c>
      <c r="G88" s="26">
        <f t="shared" si="11"/>
        <v>353.51590399078037</v>
      </c>
      <c r="H88">
        <f t="shared" si="12"/>
        <v>146.23375634517762</v>
      </c>
      <c r="I88">
        <f t="shared" si="13"/>
        <v>1137.9663171558116</v>
      </c>
    </row>
    <row r="89" spans="1:9" x14ac:dyDescent="0.25">
      <c r="A89" s="4" t="s">
        <v>85</v>
      </c>
      <c r="B89" s="4">
        <f t="shared" si="7"/>
        <v>84</v>
      </c>
      <c r="C89" s="4">
        <v>118.3</v>
      </c>
      <c r="D89" s="24">
        <f t="shared" si="8"/>
        <v>98.635716784709288</v>
      </c>
      <c r="E89" s="24">
        <f t="shared" si="9"/>
        <v>95.954223618987825</v>
      </c>
      <c r="F89" s="24">
        <f t="shared" si="10"/>
        <v>22.345776381012172</v>
      </c>
      <c r="G89" s="26">
        <f t="shared" si="11"/>
        <v>499.33372207020142</v>
      </c>
      <c r="H89">
        <f t="shared" si="12"/>
        <v>146.31959287531802</v>
      </c>
      <c r="I89">
        <f t="shared" si="13"/>
        <v>785.09758489857268</v>
      </c>
    </row>
    <row r="90" spans="1:9" x14ac:dyDescent="0.25">
      <c r="A90" s="4" t="s">
        <v>86</v>
      </c>
      <c r="B90" s="4">
        <f t="shared" si="7"/>
        <v>85</v>
      </c>
      <c r="C90" s="4">
        <v>106</v>
      </c>
      <c r="D90" s="24">
        <f t="shared" si="8"/>
        <v>99.519430770544176</v>
      </c>
      <c r="E90" s="24">
        <f t="shared" si="9"/>
        <v>98.635716784709288</v>
      </c>
      <c r="F90" s="24">
        <f t="shared" si="10"/>
        <v>7.3642832152907118</v>
      </c>
      <c r="G90" s="26">
        <f t="shared" si="11"/>
        <v>54.232667275012503</v>
      </c>
      <c r="H90">
        <f t="shared" si="12"/>
        <v>146.39107142857139</v>
      </c>
      <c r="I90">
        <f t="shared" si="13"/>
        <v>1631.4386511479563</v>
      </c>
    </row>
    <row r="91" spans="1:9" x14ac:dyDescent="0.25">
      <c r="A91" s="4" t="s">
        <v>87</v>
      </c>
      <c r="B91" s="4">
        <f t="shared" si="7"/>
        <v>86</v>
      </c>
      <c r="C91" s="4">
        <v>91.2</v>
      </c>
      <c r="D91" s="24">
        <f t="shared" si="8"/>
        <v>98.521099078078876</v>
      </c>
      <c r="E91" s="24">
        <f t="shared" si="9"/>
        <v>99.519430770544176</v>
      </c>
      <c r="F91" s="24">
        <f t="shared" si="10"/>
        <v>-8.319430770544173</v>
      </c>
      <c r="G91" s="26">
        <f t="shared" si="11"/>
        <v>69.212928345877216</v>
      </c>
      <c r="H91">
        <f t="shared" si="12"/>
        <v>146.49437340153449</v>
      </c>
      <c r="I91">
        <f t="shared" si="13"/>
        <v>3057.4677298683246</v>
      </c>
    </row>
    <row r="92" spans="1:9" x14ac:dyDescent="0.25">
      <c r="A92" s="4" t="s">
        <v>88</v>
      </c>
      <c r="B92" s="4">
        <f t="shared" si="7"/>
        <v>87</v>
      </c>
      <c r="C92" s="4">
        <v>96.6</v>
      </c>
      <c r="D92" s="24">
        <f t="shared" si="8"/>
        <v>98.290567188709417</v>
      </c>
      <c r="E92" s="24">
        <f t="shared" si="9"/>
        <v>98.521099078078876</v>
      </c>
      <c r="F92" s="24">
        <f t="shared" si="10"/>
        <v>-1.9210990780788819</v>
      </c>
      <c r="G92" s="26">
        <f t="shared" si="11"/>
        <v>3.6906216677955301</v>
      </c>
      <c r="H92">
        <f t="shared" si="12"/>
        <v>146.6361538461538</v>
      </c>
      <c r="I92">
        <f t="shared" si="13"/>
        <v>2503.6166917159726</v>
      </c>
    </row>
    <row r="93" spans="1:9" x14ac:dyDescent="0.25">
      <c r="A93" s="4" t="s">
        <v>89</v>
      </c>
      <c r="B93" s="4">
        <f t="shared" si="7"/>
        <v>88</v>
      </c>
      <c r="C93" s="4">
        <v>96.3</v>
      </c>
      <c r="D93" s="24">
        <f t="shared" si="8"/>
        <v>98.051699126064278</v>
      </c>
      <c r="E93" s="24">
        <f t="shared" si="9"/>
        <v>98.290567188709417</v>
      </c>
      <c r="F93" s="24">
        <f t="shared" si="10"/>
        <v>-1.9905671887094201</v>
      </c>
      <c r="G93" s="26">
        <f t="shared" si="11"/>
        <v>3.9623577327665238</v>
      </c>
      <c r="H93">
        <f t="shared" si="12"/>
        <v>146.76478149100254</v>
      </c>
      <c r="I93">
        <f t="shared" si="13"/>
        <v>2546.6941709346324</v>
      </c>
    </row>
    <row r="94" spans="1:9" x14ac:dyDescent="0.25">
      <c r="A94" s="4" t="s">
        <v>90</v>
      </c>
      <c r="B94" s="4">
        <f t="shared" si="7"/>
        <v>89</v>
      </c>
      <c r="C94" s="4">
        <v>88.2</v>
      </c>
      <c r="D94" s="24">
        <f t="shared" si="8"/>
        <v>96.869495230936565</v>
      </c>
      <c r="E94" s="24">
        <f t="shared" si="9"/>
        <v>98.051699126064278</v>
      </c>
      <c r="F94" s="24">
        <f t="shared" si="10"/>
        <v>-9.8516991260642754</v>
      </c>
      <c r="G94" s="26">
        <f t="shared" si="11"/>
        <v>97.055975670495613</v>
      </c>
      <c r="H94">
        <f t="shared" si="12"/>
        <v>146.89484536082469</v>
      </c>
      <c r="I94">
        <f t="shared" si="13"/>
        <v>3445.0848719311234</v>
      </c>
    </row>
    <row r="95" spans="1:9" x14ac:dyDescent="0.25">
      <c r="A95" s="4" t="s">
        <v>91</v>
      </c>
      <c r="B95" s="4">
        <f t="shared" si="7"/>
        <v>90</v>
      </c>
      <c r="C95" s="4">
        <v>70.2</v>
      </c>
      <c r="D95" s="24">
        <f t="shared" si="8"/>
        <v>93.669155803224186</v>
      </c>
      <c r="E95" s="24">
        <f t="shared" si="9"/>
        <v>96.869495230936565</v>
      </c>
      <c r="F95" s="24">
        <f t="shared" si="10"/>
        <v>-26.669495230936562</v>
      </c>
      <c r="G95" s="26">
        <f t="shared" si="11"/>
        <v>711.26197587294803</v>
      </c>
      <c r="H95">
        <f t="shared" si="12"/>
        <v>147.04651162790694</v>
      </c>
      <c r="I95">
        <f t="shared" si="13"/>
        <v>5905.3863493780354</v>
      </c>
    </row>
    <row r="96" spans="1:9" x14ac:dyDescent="0.25">
      <c r="A96" s="4" t="s">
        <v>92</v>
      </c>
      <c r="B96" s="4">
        <f t="shared" si="7"/>
        <v>91</v>
      </c>
      <c r="C96" s="4">
        <v>86.5</v>
      </c>
      <c r="D96" s="24">
        <f t="shared" si="8"/>
        <v>92.80885710683728</v>
      </c>
      <c r="E96" s="24">
        <f t="shared" si="9"/>
        <v>93.669155803224186</v>
      </c>
      <c r="F96" s="24">
        <f t="shared" si="10"/>
        <v>-7.1691558032241858</v>
      </c>
      <c r="G96" s="26">
        <f t="shared" si="11"/>
        <v>51.39679493090302</v>
      </c>
      <c r="H96">
        <f t="shared" si="12"/>
        <v>147.24559585492224</v>
      </c>
      <c r="I96">
        <f t="shared" si="13"/>
        <v>3690.0274157695462</v>
      </c>
    </row>
    <row r="97" spans="1:9" x14ac:dyDescent="0.25">
      <c r="A97" s="4" t="s">
        <v>93</v>
      </c>
      <c r="B97" s="4">
        <f t="shared" si="7"/>
        <v>92</v>
      </c>
      <c r="C97" s="4">
        <v>88.2</v>
      </c>
      <c r="D97" s="24">
        <f t="shared" si="8"/>
        <v>92.255794254016806</v>
      </c>
      <c r="E97" s="24">
        <f t="shared" si="9"/>
        <v>92.80885710683728</v>
      </c>
      <c r="F97" s="24">
        <f t="shared" si="10"/>
        <v>-4.6088571068372772</v>
      </c>
      <c r="G97" s="26">
        <f t="shared" si="11"/>
        <v>21.241563831244477</v>
      </c>
      <c r="H97">
        <f t="shared" si="12"/>
        <v>147.4033766233766</v>
      </c>
      <c r="I97">
        <f t="shared" si="13"/>
        <v>3505.0398036093748</v>
      </c>
    </row>
    <row r="98" spans="1:9" x14ac:dyDescent="0.25">
      <c r="A98" s="4" t="s">
        <v>94</v>
      </c>
      <c r="B98" s="4">
        <f t="shared" si="7"/>
        <v>93</v>
      </c>
      <c r="C98" s="4">
        <v>102.8</v>
      </c>
      <c r="D98" s="24">
        <f t="shared" si="8"/>
        <v>93.521098943534781</v>
      </c>
      <c r="E98" s="24">
        <f t="shared" si="9"/>
        <v>92.255794254016806</v>
      </c>
      <c r="F98" s="24">
        <f t="shared" si="10"/>
        <v>10.544205745983191</v>
      </c>
      <c r="G98" s="26">
        <f t="shared" si="11"/>
        <v>111.18027481362495</v>
      </c>
      <c r="H98">
        <f t="shared" si="12"/>
        <v>147.55755208333332</v>
      </c>
      <c r="I98">
        <f t="shared" si="13"/>
        <v>2003.2384684922952</v>
      </c>
    </row>
    <row r="99" spans="1:9" x14ac:dyDescent="0.25">
      <c r="A99" s="4" t="s">
        <v>95</v>
      </c>
      <c r="B99" s="4">
        <f t="shared" si="7"/>
        <v>94</v>
      </c>
      <c r="C99" s="4">
        <v>119.1</v>
      </c>
      <c r="D99" s="24">
        <f t="shared" si="8"/>
        <v>96.590567070310613</v>
      </c>
      <c r="E99" s="24">
        <f t="shared" si="9"/>
        <v>93.521098943534781</v>
      </c>
      <c r="F99" s="24">
        <f t="shared" si="10"/>
        <v>25.578901056465213</v>
      </c>
      <c r="G99" s="26">
        <f t="shared" si="11"/>
        <v>654.28017925643724</v>
      </c>
      <c r="H99">
        <f t="shared" si="12"/>
        <v>147.67441253263704</v>
      </c>
      <c r="I99">
        <f t="shared" si="13"/>
        <v>816.49705158532481</v>
      </c>
    </row>
    <row r="100" spans="1:9" x14ac:dyDescent="0.25">
      <c r="A100" s="4" t="s">
        <v>96</v>
      </c>
      <c r="B100" s="4">
        <f t="shared" si="7"/>
        <v>95</v>
      </c>
      <c r="C100" s="4">
        <v>119.2</v>
      </c>
      <c r="D100" s="24">
        <f t="shared" si="8"/>
        <v>99.303699021873342</v>
      </c>
      <c r="E100" s="24">
        <f t="shared" si="9"/>
        <v>96.590567070310613</v>
      </c>
      <c r="F100" s="24">
        <f t="shared" si="10"/>
        <v>22.60943292968939</v>
      </c>
      <c r="G100" s="26">
        <f t="shared" si="11"/>
        <v>511.18645740212298</v>
      </c>
      <c r="H100">
        <f t="shared" si="12"/>
        <v>147.74921465968586</v>
      </c>
      <c r="I100">
        <f t="shared" si="13"/>
        <v>815.05765768482195</v>
      </c>
    </row>
    <row r="101" spans="1:9" x14ac:dyDescent="0.25">
      <c r="A101" s="4" t="s">
        <v>97</v>
      </c>
      <c r="B101" s="4">
        <f t="shared" si="7"/>
        <v>96</v>
      </c>
      <c r="C101" s="4">
        <v>125.1</v>
      </c>
      <c r="D101" s="24">
        <f t="shared" si="8"/>
        <v>102.39925513924854</v>
      </c>
      <c r="E101" s="24">
        <f t="shared" si="9"/>
        <v>99.303699021873342</v>
      </c>
      <c r="F101" s="24">
        <f t="shared" si="10"/>
        <v>25.796300978126652</v>
      </c>
      <c r="G101" s="26">
        <f t="shared" si="11"/>
        <v>665.44914415409812</v>
      </c>
      <c r="H101">
        <f t="shared" si="12"/>
        <v>147.82414698162728</v>
      </c>
      <c r="I101">
        <f t="shared" si="13"/>
        <v>516.38685604260047</v>
      </c>
    </row>
    <row r="102" spans="1:9" x14ac:dyDescent="0.25">
      <c r="A102" s="4" t="s">
        <v>98</v>
      </c>
      <c r="B102" s="4">
        <f t="shared" si="7"/>
        <v>97</v>
      </c>
      <c r="C102" s="4">
        <v>106.1</v>
      </c>
      <c r="D102" s="24">
        <f t="shared" si="8"/>
        <v>102.84334452253871</v>
      </c>
      <c r="E102" s="24">
        <f t="shared" si="9"/>
        <v>102.39925513924854</v>
      </c>
      <c r="F102" s="24">
        <f t="shared" si="10"/>
        <v>3.7007448607514561</v>
      </c>
      <c r="G102" s="26">
        <f t="shared" si="11"/>
        <v>13.695512524378314</v>
      </c>
      <c r="H102">
        <f t="shared" si="12"/>
        <v>147.88394736842105</v>
      </c>
      <c r="I102">
        <f t="shared" si="13"/>
        <v>1745.8982576869807</v>
      </c>
    </row>
    <row r="103" spans="1:9" x14ac:dyDescent="0.25">
      <c r="A103" s="4" t="s">
        <v>99</v>
      </c>
      <c r="B103" s="4">
        <f t="shared" si="7"/>
        <v>98</v>
      </c>
      <c r="C103" s="4">
        <v>102.1</v>
      </c>
      <c r="D103" s="24">
        <f t="shared" si="8"/>
        <v>102.75414317983406</v>
      </c>
      <c r="E103" s="24">
        <f t="shared" si="9"/>
        <v>102.84334452253871</v>
      </c>
      <c r="F103" s="24">
        <f t="shared" si="10"/>
        <v>-0.7433445225387203</v>
      </c>
      <c r="G103" s="26">
        <f t="shared" si="11"/>
        <v>0.55256107918831809</v>
      </c>
      <c r="H103">
        <f t="shared" si="12"/>
        <v>147.99419525065963</v>
      </c>
      <c r="I103">
        <f t="shared" si="13"/>
        <v>2106.2771577056692</v>
      </c>
    </row>
    <row r="104" spans="1:9" x14ac:dyDescent="0.25">
      <c r="A104" s="4" t="s">
        <v>100</v>
      </c>
      <c r="B104" s="4">
        <f t="shared" si="7"/>
        <v>99</v>
      </c>
      <c r="C104" s="4">
        <v>105.2</v>
      </c>
      <c r="D104" s="24">
        <f t="shared" si="8"/>
        <v>103.04764599825397</v>
      </c>
      <c r="E104" s="24">
        <f t="shared" si="9"/>
        <v>102.75414317983406</v>
      </c>
      <c r="F104" s="24">
        <f t="shared" si="10"/>
        <v>2.4458568201659432</v>
      </c>
      <c r="G104" s="26">
        <f t="shared" si="11"/>
        <v>5.9822155847522591</v>
      </c>
      <c r="H104">
        <f t="shared" si="12"/>
        <v>148.11560846560846</v>
      </c>
      <c r="I104">
        <f t="shared" si="13"/>
        <v>1841.7494499734044</v>
      </c>
    </row>
    <row r="105" spans="1:9" x14ac:dyDescent="0.25">
      <c r="A105" s="4" t="s">
        <v>101</v>
      </c>
      <c r="B105" s="4">
        <f t="shared" si="7"/>
        <v>100</v>
      </c>
      <c r="C105" s="4">
        <v>101</v>
      </c>
      <c r="D105" s="24">
        <f t="shared" si="8"/>
        <v>102.80192847846349</v>
      </c>
      <c r="E105" s="24">
        <f t="shared" si="9"/>
        <v>103.04764599825397</v>
      </c>
      <c r="F105" s="24">
        <f t="shared" si="10"/>
        <v>-2.0476459982539694</v>
      </c>
      <c r="G105" s="26">
        <f t="shared" si="11"/>
        <v>4.1928541341654952</v>
      </c>
      <c r="H105">
        <f t="shared" si="12"/>
        <v>148.22944297082225</v>
      </c>
      <c r="I105">
        <f t="shared" si="13"/>
        <v>2230.6202833341513</v>
      </c>
    </row>
    <row r="106" spans="1:9" x14ac:dyDescent="0.25">
      <c r="A106" s="4" t="s">
        <v>102</v>
      </c>
      <c r="B106" s="4">
        <f t="shared" si="7"/>
        <v>101</v>
      </c>
      <c r="C106" s="4">
        <v>84.3</v>
      </c>
      <c r="D106" s="24">
        <f t="shared" si="8"/>
        <v>100.58169706104788</v>
      </c>
      <c r="E106" s="24">
        <f t="shared" si="9"/>
        <v>102.80192847846349</v>
      </c>
      <c r="F106" s="24">
        <f t="shared" si="10"/>
        <v>-18.501928478463498</v>
      </c>
      <c r="G106" s="26">
        <f t="shared" si="11"/>
        <v>342.32135742217861</v>
      </c>
      <c r="H106">
        <f t="shared" si="12"/>
        <v>148.35505319148933</v>
      </c>
      <c r="I106">
        <f t="shared" si="13"/>
        <v>4103.0498393645285</v>
      </c>
    </row>
    <row r="107" spans="1:9" x14ac:dyDescent="0.25">
      <c r="A107" s="4" t="s">
        <v>103</v>
      </c>
      <c r="B107" s="4">
        <f t="shared" si="7"/>
        <v>102</v>
      </c>
      <c r="C107" s="4">
        <v>87.5</v>
      </c>
      <c r="D107" s="24">
        <f t="shared" si="8"/>
        <v>99.011893413722134</v>
      </c>
      <c r="E107" s="24">
        <f t="shared" si="9"/>
        <v>100.58169706104788</v>
      </c>
      <c r="F107" s="24">
        <f t="shared" si="10"/>
        <v>-13.081697061047876</v>
      </c>
      <c r="G107" s="26">
        <f t="shared" si="11"/>
        <v>171.13079799702865</v>
      </c>
      <c r="H107">
        <f t="shared" si="12"/>
        <v>148.52586666666667</v>
      </c>
      <c r="I107">
        <f t="shared" si="13"/>
        <v>3724.1564024177787</v>
      </c>
    </row>
    <row r="108" spans="1:9" x14ac:dyDescent="0.25">
      <c r="A108" s="4" t="s">
        <v>104</v>
      </c>
      <c r="B108" s="4">
        <f t="shared" si="7"/>
        <v>103</v>
      </c>
      <c r="C108" s="4">
        <v>92.7</v>
      </c>
      <c r="D108" s="24">
        <f t="shared" si="8"/>
        <v>98.25446620407547</v>
      </c>
      <c r="E108" s="24">
        <f t="shared" si="9"/>
        <v>99.011893413722134</v>
      </c>
      <c r="F108" s="24">
        <f t="shared" si="10"/>
        <v>-6.3118934137221316</v>
      </c>
      <c r="G108" s="26">
        <f t="shared" si="11"/>
        <v>39.839998466188824</v>
      </c>
      <c r="H108">
        <f t="shared" si="12"/>
        <v>148.68903743315508</v>
      </c>
      <c r="I108">
        <f t="shared" si="13"/>
        <v>3134.7723126912401</v>
      </c>
    </row>
    <row r="109" spans="1:9" x14ac:dyDescent="0.25">
      <c r="A109" s="4" t="s">
        <v>105</v>
      </c>
      <c r="B109" s="4">
        <f t="shared" si="7"/>
        <v>104</v>
      </c>
      <c r="C109" s="4">
        <v>94.4</v>
      </c>
      <c r="D109" s="24">
        <f t="shared" si="8"/>
        <v>97.791930259586422</v>
      </c>
      <c r="E109" s="24">
        <f t="shared" si="9"/>
        <v>98.25446620407547</v>
      </c>
      <c r="F109" s="24">
        <f t="shared" si="10"/>
        <v>-3.8544662040754645</v>
      </c>
      <c r="G109" s="26">
        <f t="shared" si="11"/>
        <v>14.856909718359921</v>
      </c>
      <c r="H109">
        <f t="shared" si="12"/>
        <v>148.83914209115281</v>
      </c>
      <c r="I109">
        <f t="shared" si="13"/>
        <v>2963.6201916207247</v>
      </c>
    </row>
    <row r="110" spans="1:9" x14ac:dyDescent="0.25">
      <c r="A110" s="4" t="s">
        <v>106</v>
      </c>
      <c r="B110" s="4">
        <f t="shared" si="7"/>
        <v>105</v>
      </c>
      <c r="C110" s="4">
        <v>113</v>
      </c>
      <c r="D110" s="24">
        <f t="shared" si="8"/>
        <v>99.616898628436061</v>
      </c>
      <c r="E110" s="24">
        <f t="shared" si="9"/>
        <v>97.791930259586422</v>
      </c>
      <c r="F110" s="24">
        <f t="shared" si="10"/>
        <v>15.208069740413578</v>
      </c>
      <c r="G110" s="26">
        <f t="shared" si="11"/>
        <v>231.28538522928309</v>
      </c>
      <c r="H110">
        <f t="shared" si="12"/>
        <v>148.98548387096773</v>
      </c>
      <c r="I110">
        <f t="shared" si="13"/>
        <v>1294.9550494276784</v>
      </c>
    </row>
    <row r="111" spans="1:9" x14ac:dyDescent="0.25">
      <c r="A111" s="4" t="s">
        <v>107</v>
      </c>
      <c r="B111" s="4">
        <f t="shared" si="7"/>
        <v>106</v>
      </c>
      <c r="C111" s="4">
        <v>113.9</v>
      </c>
      <c r="D111" s="24">
        <f t="shared" si="8"/>
        <v>101.33087079302373</v>
      </c>
      <c r="E111" s="24">
        <f t="shared" si="9"/>
        <v>99.616898628436061</v>
      </c>
      <c r="F111" s="24">
        <f t="shared" si="10"/>
        <v>14.283101371563944</v>
      </c>
      <c r="G111" s="26">
        <f t="shared" si="11"/>
        <v>204.00698479037183</v>
      </c>
      <c r="H111">
        <f t="shared" si="12"/>
        <v>149.08247978436654</v>
      </c>
      <c r="I111">
        <f t="shared" si="13"/>
        <v>1237.8068837773599</v>
      </c>
    </row>
    <row r="112" spans="1:9" x14ac:dyDescent="0.25">
      <c r="A112" s="4" t="s">
        <v>108</v>
      </c>
      <c r="B112" s="4">
        <f t="shared" si="7"/>
        <v>107</v>
      </c>
      <c r="C112" s="4">
        <v>122.9</v>
      </c>
      <c r="D112" s="24">
        <f t="shared" si="8"/>
        <v>103.9191662978609</v>
      </c>
      <c r="E112" s="24">
        <f t="shared" si="9"/>
        <v>101.33087079302373</v>
      </c>
      <c r="F112" s="24">
        <f t="shared" si="10"/>
        <v>21.569129206976271</v>
      </c>
      <c r="G112" s="26">
        <f t="shared" si="11"/>
        <v>465.2273347472368</v>
      </c>
      <c r="H112">
        <f t="shared" si="12"/>
        <v>149.17756756756756</v>
      </c>
      <c r="I112">
        <f t="shared" si="13"/>
        <v>690.5105572680784</v>
      </c>
    </row>
    <row r="113" spans="1:9" x14ac:dyDescent="0.25">
      <c r="A113" s="4" t="s">
        <v>109</v>
      </c>
      <c r="B113" s="4">
        <f t="shared" si="7"/>
        <v>108</v>
      </c>
      <c r="C113" s="4">
        <v>132.69999999999999</v>
      </c>
      <c r="D113" s="24">
        <f t="shared" si="8"/>
        <v>107.37286634211759</v>
      </c>
      <c r="E113" s="24">
        <f t="shared" si="9"/>
        <v>103.9191662978609</v>
      </c>
      <c r="F113" s="24">
        <f t="shared" si="10"/>
        <v>28.780833702139091</v>
      </c>
      <c r="G113" s="26">
        <f t="shared" si="11"/>
        <v>828.33638859018538</v>
      </c>
      <c r="H113">
        <f t="shared" si="12"/>
        <v>149.24878048780488</v>
      </c>
      <c r="I113">
        <f t="shared" si="13"/>
        <v>273.86213563355187</v>
      </c>
    </row>
    <row r="114" spans="1:9" x14ac:dyDescent="0.25">
      <c r="A114" s="4" t="s">
        <v>110</v>
      </c>
      <c r="B114" s="4">
        <f t="shared" si="7"/>
        <v>109</v>
      </c>
      <c r="C114" s="4">
        <v>106.9</v>
      </c>
      <c r="D114" s="24">
        <f t="shared" si="8"/>
        <v>107.31612238106348</v>
      </c>
      <c r="E114" s="24">
        <f t="shared" si="9"/>
        <v>107.37286634211759</v>
      </c>
      <c r="F114" s="24">
        <f t="shared" si="10"/>
        <v>-0.47286634211758383</v>
      </c>
      <c r="G114" s="26">
        <f t="shared" si="11"/>
        <v>0.22360257750766382</v>
      </c>
      <c r="H114">
        <f t="shared" si="12"/>
        <v>149.29374999999999</v>
      </c>
      <c r="I114">
        <f t="shared" si="13"/>
        <v>1797.2300390624985</v>
      </c>
    </row>
    <row r="115" spans="1:9" x14ac:dyDescent="0.25">
      <c r="A115" s="4" t="s">
        <v>111</v>
      </c>
      <c r="B115" s="4">
        <f t="shared" si="7"/>
        <v>110</v>
      </c>
      <c r="C115" s="4">
        <v>96.6</v>
      </c>
      <c r="D115" s="24">
        <f t="shared" si="8"/>
        <v>106.03018769533585</v>
      </c>
      <c r="E115" s="24">
        <f t="shared" si="9"/>
        <v>107.31612238106348</v>
      </c>
      <c r="F115" s="24">
        <f t="shared" si="10"/>
        <v>-10.716122381063485</v>
      </c>
      <c r="G115" s="26">
        <f t="shared" si="11"/>
        <v>114.83527888592974</v>
      </c>
      <c r="H115">
        <f t="shared" si="12"/>
        <v>149.40926430517712</v>
      </c>
      <c r="I115">
        <f t="shared" si="13"/>
        <v>2788.8183964540544</v>
      </c>
    </row>
    <row r="116" spans="1:9" x14ac:dyDescent="0.25">
      <c r="A116" s="4" t="s">
        <v>112</v>
      </c>
      <c r="B116" s="4">
        <f t="shared" si="7"/>
        <v>111</v>
      </c>
      <c r="C116" s="4">
        <v>127.3</v>
      </c>
      <c r="D116" s="24">
        <f t="shared" si="8"/>
        <v>108.58256517189555</v>
      </c>
      <c r="E116" s="24">
        <f t="shared" si="9"/>
        <v>106.03018769533585</v>
      </c>
      <c r="F116" s="24">
        <f t="shared" si="10"/>
        <v>21.269812304664143</v>
      </c>
      <c r="G116" s="26">
        <f t="shared" si="11"/>
        <v>452.40491547564216</v>
      </c>
      <c r="H116">
        <f t="shared" si="12"/>
        <v>149.55355191256828</v>
      </c>
      <c r="I116">
        <f t="shared" si="13"/>
        <v>495.22057272537154</v>
      </c>
    </row>
    <row r="117" spans="1:9" x14ac:dyDescent="0.25">
      <c r="A117" s="4" t="s">
        <v>113</v>
      </c>
      <c r="B117" s="4">
        <f t="shared" si="7"/>
        <v>112</v>
      </c>
      <c r="C117" s="4">
        <v>98.2</v>
      </c>
      <c r="D117" s="24">
        <f t="shared" si="8"/>
        <v>107.33665735126809</v>
      </c>
      <c r="E117" s="24">
        <f t="shared" si="9"/>
        <v>108.58256517189555</v>
      </c>
      <c r="F117" s="24">
        <f t="shared" si="10"/>
        <v>-10.38256517189555</v>
      </c>
      <c r="G117" s="26">
        <f t="shared" si="11"/>
        <v>107.79765954865847</v>
      </c>
      <c r="H117">
        <f t="shared" si="12"/>
        <v>149.61452054794518</v>
      </c>
      <c r="I117">
        <f t="shared" si="13"/>
        <v>2643.4529231750766</v>
      </c>
    </row>
    <row r="118" spans="1:9" x14ac:dyDescent="0.25">
      <c r="A118" s="4" t="s">
        <v>114</v>
      </c>
      <c r="B118" s="4">
        <f t="shared" si="7"/>
        <v>113</v>
      </c>
      <c r="C118" s="4">
        <v>100.2</v>
      </c>
      <c r="D118" s="24">
        <f t="shared" si="8"/>
        <v>106.48025846911592</v>
      </c>
      <c r="E118" s="24">
        <f t="shared" si="9"/>
        <v>107.33665735126809</v>
      </c>
      <c r="F118" s="24">
        <f t="shared" si="10"/>
        <v>-7.1366573512680844</v>
      </c>
      <c r="G118" s="26">
        <f t="shared" si="11"/>
        <v>50.931878149408789</v>
      </c>
      <c r="H118">
        <f t="shared" si="12"/>
        <v>149.7557692307692</v>
      </c>
      <c r="I118">
        <f t="shared" si="13"/>
        <v>2455.7742640532515</v>
      </c>
    </row>
    <row r="119" spans="1:9" x14ac:dyDescent="0.25">
      <c r="A119" s="4" t="s">
        <v>115</v>
      </c>
      <c r="B119" s="4">
        <f t="shared" si="7"/>
        <v>114</v>
      </c>
      <c r="C119" s="4">
        <v>89.4</v>
      </c>
      <c r="D119" s="24">
        <f t="shared" si="8"/>
        <v>104.43062745282201</v>
      </c>
      <c r="E119" s="24">
        <f t="shared" si="9"/>
        <v>106.48025846911592</v>
      </c>
      <c r="F119" s="24">
        <f t="shared" si="10"/>
        <v>-17.080258469115918</v>
      </c>
      <c r="G119" s="26">
        <f t="shared" si="11"/>
        <v>291.73522937180604</v>
      </c>
      <c r="H119">
        <f t="shared" si="12"/>
        <v>149.89228650137738</v>
      </c>
      <c r="I119">
        <f t="shared" si="13"/>
        <v>3659.3167261647236</v>
      </c>
    </row>
    <row r="120" spans="1:9" x14ac:dyDescent="0.25">
      <c r="A120" s="4" t="s">
        <v>116</v>
      </c>
      <c r="B120" s="4">
        <f t="shared" si="7"/>
        <v>115</v>
      </c>
      <c r="C120" s="4">
        <v>95.3</v>
      </c>
      <c r="D120" s="24">
        <f t="shared" si="8"/>
        <v>103.33495215848336</v>
      </c>
      <c r="E120" s="24">
        <f t="shared" si="9"/>
        <v>104.43062745282201</v>
      </c>
      <c r="F120" s="24">
        <f t="shared" si="10"/>
        <v>-9.1306274528220115</v>
      </c>
      <c r="G120" s="26">
        <f t="shared" si="11"/>
        <v>83.368357682226971</v>
      </c>
      <c r="H120">
        <f t="shared" si="12"/>
        <v>150.05939226519334</v>
      </c>
      <c r="I120">
        <f t="shared" si="13"/>
        <v>2998.5910412533162</v>
      </c>
    </row>
    <row r="121" spans="1:9" x14ac:dyDescent="0.25">
      <c r="A121" s="4" t="s">
        <v>117</v>
      </c>
      <c r="B121" s="4">
        <f t="shared" si="7"/>
        <v>116</v>
      </c>
      <c r="C121" s="4">
        <v>104.2</v>
      </c>
      <c r="D121" s="24">
        <f t="shared" si="8"/>
        <v>103.43875789946536</v>
      </c>
      <c r="E121" s="24">
        <f t="shared" si="9"/>
        <v>103.33495215848336</v>
      </c>
      <c r="F121" s="24">
        <f t="shared" si="10"/>
        <v>0.86504784151664182</v>
      </c>
      <c r="G121" s="26">
        <f t="shared" si="11"/>
        <v>0.74830776811260102</v>
      </c>
      <c r="H121">
        <f t="shared" si="12"/>
        <v>150.21108033240992</v>
      </c>
      <c r="I121">
        <f t="shared" si="13"/>
        <v>2117.0195133554789</v>
      </c>
    </row>
    <row r="122" spans="1:9" x14ac:dyDescent="0.25">
      <c r="A122" s="4" t="s">
        <v>118</v>
      </c>
      <c r="B122" s="4">
        <f t="shared" si="7"/>
        <v>117</v>
      </c>
      <c r="C122" s="4">
        <v>106.4</v>
      </c>
      <c r="D122" s="24">
        <f t="shared" si="8"/>
        <v>103.79410695152951</v>
      </c>
      <c r="E122" s="24">
        <f t="shared" si="9"/>
        <v>103.43875789946536</v>
      </c>
      <c r="F122" s="24">
        <f t="shared" si="10"/>
        <v>2.9612421005346476</v>
      </c>
      <c r="G122" s="26">
        <f t="shared" si="11"/>
        <v>8.7689547779788519</v>
      </c>
      <c r="H122">
        <f t="shared" si="12"/>
        <v>150.33888888888885</v>
      </c>
      <c r="I122">
        <f t="shared" si="13"/>
        <v>1930.6259567901193</v>
      </c>
    </row>
    <row r="123" spans="1:9" x14ac:dyDescent="0.25">
      <c r="A123" s="4" t="s">
        <v>119</v>
      </c>
      <c r="B123" s="4">
        <f t="shared" si="7"/>
        <v>118</v>
      </c>
      <c r="C123" s="4">
        <v>116.2</v>
      </c>
      <c r="D123" s="24">
        <f t="shared" si="8"/>
        <v>105.28281411734598</v>
      </c>
      <c r="E123" s="24">
        <f t="shared" si="9"/>
        <v>103.79410695152951</v>
      </c>
      <c r="F123" s="24">
        <f t="shared" si="10"/>
        <v>12.405893048470489</v>
      </c>
      <c r="G123" s="26">
        <f t="shared" si="11"/>
        <v>153.9061823300884</v>
      </c>
      <c r="H123">
        <f t="shared" si="12"/>
        <v>150.4612813370473</v>
      </c>
      <c r="I123">
        <f t="shared" si="13"/>
        <v>1173.8353988563051</v>
      </c>
    </row>
    <row r="124" spans="1:9" x14ac:dyDescent="0.25">
      <c r="A124" s="4" t="s">
        <v>120</v>
      </c>
      <c r="B124" s="4">
        <f t="shared" si="7"/>
        <v>119</v>
      </c>
      <c r="C124" s="4">
        <v>135.9</v>
      </c>
      <c r="D124" s="24">
        <f t="shared" si="8"/>
        <v>108.95687642326448</v>
      </c>
      <c r="E124" s="24">
        <f t="shared" si="9"/>
        <v>105.28281411734598</v>
      </c>
      <c r="F124" s="24">
        <f t="shared" si="10"/>
        <v>30.617185882654027</v>
      </c>
      <c r="G124" s="26">
        <f t="shared" si="11"/>
        <v>937.41207137298909</v>
      </c>
      <c r="H124">
        <f t="shared" si="12"/>
        <v>150.55698324022342</v>
      </c>
      <c r="I124">
        <f t="shared" si="13"/>
        <v>214.82715770418997</v>
      </c>
    </row>
    <row r="125" spans="1:9" x14ac:dyDescent="0.25">
      <c r="A125" s="4" t="s">
        <v>121</v>
      </c>
      <c r="B125" s="4">
        <f t="shared" si="7"/>
        <v>120</v>
      </c>
      <c r="C125" s="4">
        <v>134</v>
      </c>
      <c r="D125" s="24">
        <f t="shared" si="8"/>
        <v>111.96205125247273</v>
      </c>
      <c r="E125" s="24">
        <f t="shared" si="9"/>
        <v>108.95687642326448</v>
      </c>
      <c r="F125" s="24">
        <f t="shared" si="10"/>
        <v>25.043123576735525</v>
      </c>
      <c r="G125" s="26">
        <f t="shared" si="11"/>
        <v>627.15803847964673</v>
      </c>
      <c r="H125">
        <f t="shared" si="12"/>
        <v>150.59803921568624</v>
      </c>
      <c r="I125">
        <f t="shared" si="13"/>
        <v>275.49490580545836</v>
      </c>
    </row>
    <row r="126" spans="1:9" x14ac:dyDescent="0.25">
      <c r="A126" s="4" t="s">
        <v>122</v>
      </c>
      <c r="B126" s="4">
        <f t="shared" si="7"/>
        <v>121</v>
      </c>
      <c r="C126" s="4">
        <v>104.6</v>
      </c>
      <c r="D126" s="24">
        <f t="shared" si="8"/>
        <v>111.078605102176</v>
      </c>
      <c r="E126" s="24">
        <f t="shared" si="9"/>
        <v>111.96205125247273</v>
      </c>
      <c r="F126" s="24">
        <f t="shared" si="10"/>
        <v>-7.3620512524727388</v>
      </c>
      <c r="G126" s="26">
        <f t="shared" si="11"/>
        <v>54.199798644035425</v>
      </c>
      <c r="H126">
        <f t="shared" si="12"/>
        <v>150.64466292134827</v>
      </c>
      <c r="I126">
        <f t="shared" si="13"/>
        <v>2120.1109835405846</v>
      </c>
    </row>
    <row r="127" spans="1:9" x14ac:dyDescent="0.25">
      <c r="A127" s="4" t="s">
        <v>123</v>
      </c>
      <c r="B127" s="4">
        <f t="shared" si="7"/>
        <v>122</v>
      </c>
      <c r="C127" s="4">
        <v>107.1</v>
      </c>
      <c r="D127" s="24">
        <f t="shared" si="8"/>
        <v>110.60117248991489</v>
      </c>
      <c r="E127" s="24">
        <f t="shared" si="9"/>
        <v>111.078605102176</v>
      </c>
      <c r="F127" s="24">
        <f t="shared" si="10"/>
        <v>-3.9786051021760045</v>
      </c>
      <c r="G127" s="26">
        <f t="shared" si="11"/>
        <v>15.829298559060936</v>
      </c>
      <c r="H127">
        <f t="shared" si="12"/>
        <v>150.77436619718307</v>
      </c>
      <c r="I127">
        <f t="shared" si="13"/>
        <v>1907.4502627256477</v>
      </c>
    </row>
    <row r="128" spans="1:9" x14ac:dyDescent="0.25">
      <c r="A128" s="4" t="s">
        <v>124</v>
      </c>
      <c r="B128" s="4">
        <f t="shared" si="7"/>
        <v>123</v>
      </c>
      <c r="C128" s="4">
        <v>123.5</v>
      </c>
      <c r="D128" s="24">
        <f t="shared" si="8"/>
        <v>112.14903179112511</v>
      </c>
      <c r="E128" s="24">
        <f t="shared" si="9"/>
        <v>110.60117248991489</v>
      </c>
      <c r="F128" s="24">
        <f t="shared" si="10"/>
        <v>12.898827510085113</v>
      </c>
      <c r="G128" s="26">
        <f t="shared" si="11"/>
        <v>166.37975113492851</v>
      </c>
      <c r="H128">
        <f t="shared" si="12"/>
        <v>150.89774011299431</v>
      </c>
      <c r="I128">
        <f t="shared" si="13"/>
        <v>750.63616329917761</v>
      </c>
    </row>
    <row r="129" spans="1:9" x14ac:dyDescent="0.25">
      <c r="A129" s="4" t="s">
        <v>125</v>
      </c>
      <c r="B129" s="4">
        <f t="shared" si="7"/>
        <v>124</v>
      </c>
      <c r="C129" s="4">
        <v>98.8</v>
      </c>
      <c r="D129" s="24">
        <f t="shared" si="8"/>
        <v>110.54714797619009</v>
      </c>
      <c r="E129" s="24">
        <f t="shared" si="9"/>
        <v>112.14903179112511</v>
      </c>
      <c r="F129" s="24">
        <f t="shared" si="10"/>
        <v>-13.349031791125114</v>
      </c>
      <c r="G129" s="26">
        <f t="shared" si="11"/>
        <v>178.19664976046897</v>
      </c>
      <c r="H129">
        <f t="shared" si="12"/>
        <v>150.97535410764871</v>
      </c>
      <c r="I129">
        <f t="shared" si="13"/>
        <v>2722.2675762585359</v>
      </c>
    </row>
    <row r="130" spans="1:9" x14ac:dyDescent="0.25">
      <c r="A130" s="4" t="s">
        <v>126</v>
      </c>
      <c r="B130" s="4">
        <f t="shared" si="7"/>
        <v>125</v>
      </c>
      <c r="C130" s="4">
        <v>98.6</v>
      </c>
      <c r="D130" s="24">
        <f t="shared" si="8"/>
        <v>109.11349021904728</v>
      </c>
      <c r="E130" s="24">
        <f t="shared" si="9"/>
        <v>110.54714797619009</v>
      </c>
      <c r="F130" s="24">
        <f t="shared" si="10"/>
        <v>-11.947147976190095</v>
      </c>
      <c r="G130" s="26">
        <f t="shared" si="11"/>
        <v>142.73434476498309</v>
      </c>
      <c r="H130">
        <f t="shared" si="12"/>
        <v>151.12357954545453</v>
      </c>
      <c r="I130">
        <f t="shared" si="13"/>
        <v>2758.7264082676902</v>
      </c>
    </row>
    <row r="131" spans="1:9" x14ac:dyDescent="0.25">
      <c r="A131" s="4" t="s">
        <v>127</v>
      </c>
      <c r="B131" s="4">
        <f t="shared" si="7"/>
        <v>126</v>
      </c>
      <c r="C131" s="4">
        <v>90.6</v>
      </c>
      <c r="D131" s="24">
        <f t="shared" si="8"/>
        <v>106.8918713927616</v>
      </c>
      <c r="E131" s="24">
        <f t="shared" si="9"/>
        <v>109.11349021904728</v>
      </c>
      <c r="F131" s="24">
        <f t="shared" si="10"/>
        <v>-18.513490219047284</v>
      </c>
      <c r="G131" s="26">
        <f t="shared" si="11"/>
        <v>342.74932009075945</v>
      </c>
      <c r="H131">
        <f t="shared" si="12"/>
        <v>151.27321937321935</v>
      </c>
      <c r="I131">
        <f t="shared" si="13"/>
        <v>3681.2395491108005</v>
      </c>
    </row>
    <row r="132" spans="1:9" x14ac:dyDescent="0.25">
      <c r="A132" s="4" t="s">
        <v>128</v>
      </c>
      <c r="B132" s="4">
        <f t="shared" si="7"/>
        <v>127</v>
      </c>
      <c r="C132" s="4">
        <v>89.1</v>
      </c>
      <c r="D132" s="24">
        <f t="shared" si="8"/>
        <v>104.75684682563021</v>
      </c>
      <c r="E132" s="24">
        <f t="shared" si="9"/>
        <v>106.8918713927616</v>
      </c>
      <c r="F132" s="24">
        <f t="shared" si="10"/>
        <v>-17.791871392761607</v>
      </c>
      <c r="G132" s="26">
        <f t="shared" si="11"/>
        <v>316.55068765656881</v>
      </c>
      <c r="H132">
        <f t="shared" si="12"/>
        <v>151.44657142857139</v>
      </c>
      <c r="I132">
        <f t="shared" si="13"/>
        <v>3887.0949688979549</v>
      </c>
    </row>
    <row r="133" spans="1:9" x14ac:dyDescent="0.25">
      <c r="A133" s="4" t="s">
        <v>129</v>
      </c>
      <c r="B133" s="4">
        <f t="shared" si="7"/>
        <v>128</v>
      </c>
      <c r="C133" s="4">
        <v>105.2</v>
      </c>
      <c r="D133" s="24">
        <f t="shared" si="8"/>
        <v>104.81002520655457</v>
      </c>
      <c r="E133" s="24">
        <f t="shared" si="9"/>
        <v>104.75684682563021</v>
      </c>
      <c r="F133" s="24">
        <f t="shared" si="10"/>
        <v>0.4431531743697974</v>
      </c>
      <c r="G133" s="26">
        <f t="shared" si="11"/>
        <v>0.19638473595402806</v>
      </c>
      <c r="H133">
        <f t="shared" si="12"/>
        <v>151.62521489971343</v>
      </c>
      <c r="I133">
        <f t="shared" si="13"/>
        <v>2155.3005784845732</v>
      </c>
    </row>
    <row r="134" spans="1:9" x14ac:dyDescent="0.25">
      <c r="A134" s="4" t="s">
        <v>130</v>
      </c>
      <c r="B134" s="4">
        <f t="shared" si="7"/>
        <v>129</v>
      </c>
      <c r="C134" s="4">
        <v>114</v>
      </c>
      <c r="D134" s="24">
        <f t="shared" si="8"/>
        <v>105.91282218176804</v>
      </c>
      <c r="E134" s="24">
        <f t="shared" si="9"/>
        <v>104.81002520655457</v>
      </c>
      <c r="F134" s="24">
        <f t="shared" si="10"/>
        <v>9.1899747934454297</v>
      </c>
      <c r="G134" s="26">
        <f t="shared" si="11"/>
        <v>84.455636704162373</v>
      </c>
      <c r="H134">
        <f t="shared" si="12"/>
        <v>151.75862068965515</v>
      </c>
      <c r="I134">
        <f t="shared" si="13"/>
        <v>1425.7134363852535</v>
      </c>
    </row>
    <row r="135" spans="1:9" x14ac:dyDescent="0.25">
      <c r="A135" s="4" t="s">
        <v>131</v>
      </c>
      <c r="B135" s="4">
        <f t="shared" ref="B135:B198" si="14">B134+1</f>
        <v>130</v>
      </c>
      <c r="C135" s="4">
        <v>122.1</v>
      </c>
      <c r="D135" s="24">
        <f t="shared" ref="D135:D198" si="15">$C$2*C135+(1-$C$2)*D134</f>
        <v>107.85528351995588</v>
      </c>
      <c r="E135" s="24">
        <f t="shared" ref="E135:E198" si="16">D134</f>
        <v>105.91282218176804</v>
      </c>
      <c r="F135" s="24">
        <f t="shared" ref="F135:F198" si="17">C135-E135</f>
        <v>16.187177818231959</v>
      </c>
      <c r="G135" s="26">
        <f t="shared" ref="G135:G198" si="18">F135*F135</f>
        <v>262.02472571906077</v>
      </c>
      <c r="H135">
        <f t="shared" ref="H135:H198" si="19">AVERAGE(C135:C610)</f>
        <v>151.86743515850145</v>
      </c>
      <c r="I135">
        <f t="shared" ref="I135:I198" si="20">(C135-H135)*(C135-H135)</f>
        <v>886.10019591558864</v>
      </c>
    </row>
    <row r="136" spans="1:9" x14ac:dyDescent="0.25">
      <c r="A136" s="4" t="s">
        <v>132</v>
      </c>
      <c r="B136" s="4">
        <f t="shared" si="14"/>
        <v>131</v>
      </c>
      <c r="C136" s="4">
        <v>138</v>
      </c>
      <c r="D136" s="24">
        <f t="shared" si="15"/>
        <v>111.47264949756118</v>
      </c>
      <c r="E136" s="24">
        <f t="shared" si="16"/>
        <v>107.85528351995588</v>
      </c>
      <c r="F136" s="24">
        <f t="shared" si="17"/>
        <v>30.144716480044124</v>
      </c>
      <c r="G136" s="26">
        <f t="shared" si="18"/>
        <v>908.7039316622438</v>
      </c>
      <c r="H136">
        <f t="shared" si="19"/>
        <v>151.95346820809246</v>
      </c>
      <c r="I136">
        <f t="shared" si="20"/>
        <v>194.69927503424699</v>
      </c>
    </row>
    <row r="137" spans="1:9" x14ac:dyDescent="0.25">
      <c r="A137" s="4" t="s">
        <v>133</v>
      </c>
      <c r="B137" s="4">
        <f t="shared" si="14"/>
        <v>132</v>
      </c>
      <c r="C137" s="4">
        <v>142.19999999999999</v>
      </c>
      <c r="D137" s="24">
        <f t="shared" si="15"/>
        <v>115.15993155785382</v>
      </c>
      <c r="E137" s="24">
        <f t="shared" si="16"/>
        <v>111.47264949756118</v>
      </c>
      <c r="F137" s="24">
        <f t="shared" si="17"/>
        <v>30.72735050243881</v>
      </c>
      <c r="G137" s="26">
        <f t="shared" si="18"/>
        <v>944.17006889972663</v>
      </c>
      <c r="H137">
        <f t="shared" si="19"/>
        <v>151.99391304347824</v>
      </c>
      <c r="I137">
        <f t="shared" si="20"/>
        <v>95.920732703213503</v>
      </c>
    </row>
    <row r="138" spans="1:9" x14ac:dyDescent="0.25">
      <c r="A138" s="4" t="s">
        <v>134</v>
      </c>
      <c r="B138" s="4">
        <f t="shared" si="14"/>
        <v>133</v>
      </c>
      <c r="C138" s="4">
        <v>116.4</v>
      </c>
      <c r="D138" s="24">
        <f t="shared" si="15"/>
        <v>115.30873977091137</v>
      </c>
      <c r="E138" s="24">
        <f t="shared" si="16"/>
        <v>115.15993155785382</v>
      </c>
      <c r="F138" s="24">
        <f t="shared" si="17"/>
        <v>1.2400684421461818</v>
      </c>
      <c r="G138" s="26">
        <f t="shared" si="18"/>
        <v>1.5377697412068583</v>
      </c>
      <c r="H138">
        <f t="shared" si="19"/>
        <v>152.02238372093024</v>
      </c>
      <c r="I138">
        <f t="shared" si="20"/>
        <v>1268.9542219611951</v>
      </c>
    </row>
    <row r="139" spans="1:9" x14ac:dyDescent="0.25">
      <c r="A139" s="4" t="s">
        <v>135</v>
      </c>
      <c r="B139" s="4">
        <f t="shared" si="14"/>
        <v>134</v>
      </c>
      <c r="C139" s="4">
        <v>112.6</v>
      </c>
      <c r="D139" s="24">
        <f t="shared" si="15"/>
        <v>114.98369099840201</v>
      </c>
      <c r="E139" s="24">
        <f t="shared" si="16"/>
        <v>115.30873977091137</v>
      </c>
      <c r="F139" s="24">
        <f t="shared" si="17"/>
        <v>-2.7087397709113787</v>
      </c>
      <c r="G139" s="26">
        <f t="shared" si="18"/>
        <v>7.3372711465170282</v>
      </c>
      <c r="H139">
        <f t="shared" si="19"/>
        <v>152.12623906705539</v>
      </c>
      <c r="I139">
        <f t="shared" si="20"/>
        <v>1562.3235747860165</v>
      </c>
    </row>
    <row r="140" spans="1:9" x14ac:dyDescent="0.25">
      <c r="A140" s="4" t="s">
        <v>136</v>
      </c>
      <c r="B140" s="4">
        <f t="shared" si="14"/>
        <v>135</v>
      </c>
      <c r="C140" s="4">
        <v>123.8</v>
      </c>
      <c r="D140" s="24">
        <f t="shared" si="15"/>
        <v>116.04164807859377</v>
      </c>
      <c r="E140" s="24">
        <f t="shared" si="16"/>
        <v>114.98369099840201</v>
      </c>
      <c r="F140" s="24">
        <f t="shared" si="17"/>
        <v>8.8163090015979861</v>
      </c>
      <c r="G140" s="26">
        <f t="shared" si="18"/>
        <v>77.727304411657684</v>
      </c>
      <c r="H140">
        <f t="shared" si="19"/>
        <v>152.24181286549708</v>
      </c>
      <c r="I140">
        <f t="shared" si="20"/>
        <v>808.93671907595547</v>
      </c>
    </row>
    <row r="141" spans="1:9" x14ac:dyDescent="0.25">
      <c r="A141" s="4" t="s">
        <v>137</v>
      </c>
      <c r="B141" s="4">
        <f t="shared" si="14"/>
        <v>136</v>
      </c>
      <c r="C141" s="4">
        <v>103.6</v>
      </c>
      <c r="D141" s="24">
        <f t="shared" si="15"/>
        <v>114.54865030916251</v>
      </c>
      <c r="E141" s="24">
        <f t="shared" si="16"/>
        <v>116.04164807859377</v>
      </c>
      <c r="F141" s="24">
        <f t="shared" si="17"/>
        <v>-12.441648078593772</v>
      </c>
      <c r="G141" s="26">
        <f t="shared" si="18"/>
        <v>154.7946069115761</v>
      </c>
      <c r="H141">
        <f t="shared" si="19"/>
        <v>152.32521994134896</v>
      </c>
      <c r="I141">
        <f t="shared" si="20"/>
        <v>2374.147058332831</v>
      </c>
    </row>
    <row r="142" spans="1:9" x14ac:dyDescent="0.25">
      <c r="A142" s="4" t="s">
        <v>138</v>
      </c>
      <c r="B142" s="4">
        <f t="shared" si="14"/>
        <v>137</v>
      </c>
      <c r="C142" s="4">
        <v>113.9</v>
      </c>
      <c r="D142" s="24">
        <f t="shared" si="15"/>
        <v>114.47081227206301</v>
      </c>
      <c r="E142" s="24">
        <f t="shared" si="16"/>
        <v>114.54865030916251</v>
      </c>
      <c r="F142" s="24">
        <f t="shared" si="17"/>
        <v>-0.64865030916250532</v>
      </c>
      <c r="G142" s="26">
        <f t="shared" si="18"/>
        <v>0.42074722357661376</v>
      </c>
      <c r="H142">
        <f t="shared" si="19"/>
        <v>152.46852941176468</v>
      </c>
      <c r="I142">
        <f t="shared" si="20"/>
        <v>1487.5314609861566</v>
      </c>
    </row>
    <row r="143" spans="1:9" x14ac:dyDescent="0.25">
      <c r="A143" s="4" t="s">
        <v>139</v>
      </c>
      <c r="B143" s="4">
        <f t="shared" si="14"/>
        <v>138</v>
      </c>
      <c r="C143" s="4">
        <v>98.6</v>
      </c>
      <c r="D143" s="24">
        <f t="shared" si="15"/>
        <v>112.56631479941545</v>
      </c>
      <c r="E143" s="24">
        <f t="shared" si="16"/>
        <v>114.47081227206301</v>
      </c>
      <c r="F143" s="24">
        <f t="shared" si="17"/>
        <v>-15.87081227206302</v>
      </c>
      <c r="G143" s="26">
        <f t="shared" si="18"/>
        <v>251.88268217506615</v>
      </c>
      <c r="H143">
        <f t="shared" si="19"/>
        <v>152.58230088495574</v>
      </c>
      <c r="I143">
        <f t="shared" si="20"/>
        <v>2914.0888088338943</v>
      </c>
    </row>
    <row r="144" spans="1:9" x14ac:dyDescent="0.25">
      <c r="A144" s="4" t="s">
        <v>140</v>
      </c>
      <c r="B144" s="4">
        <f t="shared" si="14"/>
        <v>139</v>
      </c>
      <c r="C144" s="4">
        <v>95</v>
      </c>
      <c r="D144" s="24">
        <f t="shared" si="15"/>
        <v>110.4583570234856</v>
      </c>
      <c r="E144" s="24">
        <f t="shared" si="16"/>
        <v>112.56631479941545</v>
      </c>
      <c r="F144" s="24">
        <f t="shared" si="17"/>
        <v>-17.566314799415451</v>
      </c>
      <c r="G144" s="26">
        <f t="shared" si="18"/>
        <v>308.57541563216233</v>
      </c>
      <c r="H144">
        <f t="shared" si="19"/>
        <v>152.74201183431953</v>
      </c>
      <c r="I144">
        <f t="shared" si="20"/>
        <v>3334.1399306746962</v>
      </c>
    </row>
    <row r="145" spans="1:9" x14ac:dyDescent="0.25">
      <c r="A145" s="4" t="s">
        <v>141</v>
      </c>
      <c r="B145" s="4">
        <f t="shared" si="14"/>
        <v>140</v>
      </c>
      <c r="C145" s="4">
        <v>116</v>
      </c>
      <c r="D145" s="24">
        <f t="shared" si="15"/>
        <v>111.12335418066733</v>
      </c>
      <c r="E145" s="24">
        <f t="shared" si="16"/>
        <v>110.4583570234856</v>
      </c>
      <c r="F145" s="24">
        <f t="shared" si="17"/>
        <v>5.541642976514396</v>
      </c>
      <c r="G145" s="26">
        <f t="shared" si="18"/>
        <v>30.709806879151333</v>
      </c>
      <c r="H145">
        <f t="shared" si="19"/>
        <v>152.91335311572698</v>
      </c>
      <c r="I145">
        <f t="shared" si="20"/>
        <v>1362.5956382463505</v>
      </c>
    </row>
    <row r="146" spans="1:9" x14ac:dyDescent="0.25">
      <c r="A146" s="4" t="s">
        <v>142</v>
      </c>
      <c r="B146" s="4">
        <f t="shared" si="14"/>
        <v>141</v>
      </c>
      <c r="C146" s="4">
        <v>113.9</v>
      </c>
      <c r="D146" s="24">
        <f t="shared" si="15"/>
        <v>111.45655167898727</v>
      </c>
      <c r="E146" s="24">
        <f t="shared" si="16"/>
        <v>111.12335418066733</v>
      </c>
      <c r="F146" s="24">
        <f t="shared" si="17"/>
        <v>2.7766458193326713</v>
      </c>
      <c r="G146" s="26">
        <f t="shared" si="18"/>
        <v>7.7097620060176011</v>
      </c>
      <c r="H146">
        <f t="shared" si="19"/>
        <v>153.02321428571426</v>
      </c>
      <c r="I146">
        <f t="shared" si="20"/>
        <v>1530.6258960459159</v>
      </c>
    </row>
    <row r="147" spans="1:9" x14ac:dyDescent="0.25">
      <c r="A147" s="4" t="s">
        <v>143</v>
      </c>
      <c r="B147" s="4">
        <f t="shared" si="14"/>
        <v>142</v>
      </c>
      <c r="C147" s="4">
        <v>127.5</v>
      </c>
      <c r="D147" s="24">
        <f t="shared" si="15"/>
        <v>113.38176547750879</v>
      </c>
      <c r="E147" s="24">
        <f t="shared" si="16"/>
        <v>111.45655167898727</v>
      </c>
      <c r="F147" s="24">
        <f t="shared" si="17"/>
        <v>16.043448321012733</v>
      </c>
      <c r="G147" s="26">
        <f t="shared" si="18"/>
        <v>257.39223402900626</v>
      </c>
      <c r="H147">
        <f t="shared" si="19"/>
        <v>153.13999999999999</v>
      </c>
      <c r="I147">
        <f t="shared" si="20"/>
        <v>657.40959999999927</v>
      </c>
    </row>
    <row r="148" spans="1:9" x14ac:dyDescent="0.25">
      <c r="A148" s="4" t="s">
        <v>144</v>
      </c>
      <c r="B148" s="4">
        <f t="shared" si="14"/>
        <v>143</v>
      </c>
      <c r="C148" s="4">
        <v>131.4</v>
      </c>
      <c r="D148" s="24">
        <f t="shared" si="15"/>
        <v>115.54395362020774</v>
      </c>
      <c r="E148" s="24">
        <f t="shared" si="16"/>
        <v>113.38176547750879</v>
      </c>
      <c r="F148" s="24">
        <f t="shared" si="17"/>
        <v>18.018234522491213</v>
      </c>
      <c r="G148" s="26">
        <f t="shared" si="18"/>
        <v>324.65677530749412</v>
      </c>
      <c r="H148">
        <f t="shared" si="19"/>
        <v>153.21676646706584</v>
      </c>
      <c r="I148">
        <f t="shared" si="20"/>
        <v>475.97129907848819</v>
      </c>
    </row>
    <row r="149" spans="1:9" x14ac:dyDescent="0.25">
      <c r="A149" s="4" t="s">
        <v>145</v>
      </c>
      <c r="B149" s="4">
        <f t="shared" si="14"/>
        <v>144</v>
      </c>
      <c r="C149" s="4">
        <v>145.9</v>
      </c>
      <c r="D149" s="24">
        <f t="shared" si="15"/>
        <v>119.18667918578281</v>
      </c>
      <c r="E149" s="24">
        <f t="shared" si="16"/>
        <v>115.54395362020774</v>
      </c>
      <c r="F149" s="24">
        <f t="shared" si="17"/>
        <v>30.356046379792261</v>
      </c>
      <c r="G149" s="26">
        <f t="shared" si="18"/>
        <v>921.48955181209885</v>
      </c>
      <c r="H149">
        <f t="shared" si="19"/>
        <v>153.28228228228227</v>
      </c>
      <c r="I149">
        <f t="shared" si="20"/>
        <v>54.498091695298598</v>
      </c>
    </row>
    <row r="150" spans="1:9" x14ac:dyDescent="0.25">
      <c r="A150" s="4" t="s">
        <v>146</v>
      </c>
      <c r="B150" s="4">
        <f t="shared" si="14"/>
        <v>145</v>
      </c>
      <c r="C150" s="4">
        <v>131.5</v>
      </c>
      <c r="D150" s="24">
        <f t="shared" si="15"/>
        <v>120.66427768348888</v>
      </c>
      <c r="E150" s="24">
        <f t="shared" si="16"/>
        <v>119.18667918578281</v>
      </c>
      <c r="F150" s="24">
        <f t="shared" si="17"/>
        <v>12.313320814217192</v>
      </c>
      <c r="G150" s="26">
        <f t="shared" si="18"/>
        <v>151.61786947383433</v>
      </c>
      <c r="H150">
        <f t="shared" si="19"/>
        <v>153.30451807228914</v>
      </c>
      <c r="I150">
        <f t="shared" si="20"/>
        <v>475.43700836478376</v>
      </c>
    </row>
    <row r="151" spans="1:9" x14ac:dyDescent="0.25">
      <c r="A151" s="4" t="s">
        <v>147</v>
      </c>
      <c r="B151" s="4">
        <f t="shared" si="14"/>
        <v>146</v>
      </c>
      <c r="C151" s="4">
        <v>131</v>
      </c>
      <c r="D151" s="24">
        <f t="shared" si="15"/>
        <v>121.90456436147021</v>
      </c>
      <c r="E151" s="24">
        <f t="shared" si="16"/>
        <v>120.66427768348888</v>
      </c>
      <c r="F151" s="24">
        <f t="shared" si="17"/>
        <v>10.335722316511124</v>
      </c>
      <c r="G151" s="26">
        <f t="shared" si="18"/>
        <v>106.82715580402606</v>
      </c>
      <c r="H151">
        <f t="shared" si="19"/>
        <v>153.3703927492447</v>
      </c>
      <c r="I151">
        <f t="shared" si="20"/>
        <v>500.43447175545987</v>
      </c>
    </row>
    <row r="152" spans="1:9" x14ac:dyDescent="0.25">
      <c r="A152" s="4" t="s">
        <v>148</v>
      </c>
      <c r="B152" s="4">
        <f t="shared" si="14"/>
        <v>147</v>
      </c>
      <c r="C152" s="4">
        <v>130.5</v>
      </c>
      <c r="D152" s="24">
        <f t="shared" si="15"/>
        <v>122.93601663809378</v>
      </c>
      <c r="E152" s="24">
        <f t="shared" si="16"/>
        <v>121.90456436147021</v>
      </c>
      <c r="F152" s="24">
        <f t="shared" si="17"/>
        <v>8.5954356385297928</v>
      </c>
      <c r="G152" s="26">
        <f t="shared" si="18"/>
        <v>73.881513816108068</v>
      </c>
      <c r="H152">
        <f t="shared" si="19"/>
        <v>153.43818181818182</v>
      </c>
      <c r="I152">
        <f t="shared" si="20"/>
        <v>526.16018512396693</v>
      </c>
    </row>
    <row r="153" spans="1:9" x14ac:dyDescent="0.25">
      <c r="A153" s="4" t="s">
        <v>149</v>
      </c>
      <c r="B153" s="4">
        <f t="shared" si="14"/>
        <v>148</v>
      </c>
      <c r="C153" s="4">
        <v>118.9</v>
      </c>
      <c r="D153" s="24">
        <f t="shared" si="15"/>
        <v>122.45169464152252</v>
      </c>
      <c r="E153" s="24">
        <f t="shared" si="16"/>
        <v>122.93601663809378</v>
      </c>
      <c r="F153" s="24">
        <f t="shared" si="17"/>
        <v>-4.0360166380937699</v>
      </c>
      <c r="G153" s="26">
        <f t="shared" si="18"/>
        <v>16.289430302969738</v>
      </c>
      <c r="H153">
        <f t="shared" si="19"/>
        <v>153.50790273556231</v>
      </c>
      <c r="I153">
        <f t="shared" si="20"/>
        <v>1197.7069317541409</v>
      </c>
    </row>
    <row r="154" spans="1:9" x14ac:dyDescent="0.25">
      <c r="A154" s="4" t="s">
        <v>150</v>
      </c>
      <c r="B154" s="4">
        <f t="shared" si="14"/>
        <v>149</v>
      </c>
      <c r="C154" s="4">
        <v>114.3</v>
      </c>
      <c r="D154" s="24">
        <f t="shared" si="15"/>
        <v>121.47349128453982</v>
      </c>
      <c r="E154" s="24">
        <f t="shared" si="16"/>
        <v>122.45169464152252</v>
      </c>
      <c r="F154" s="24">
        <f t="shared" si="17"/>
        <v>-8.1516946415225249</v>
      </c>
      <c r="G154" s="26">
        <f t="shared" si="18"/>
        <v>66.450125528627041</v>
      </c>
      <c r="H154">
        <f t="shared" si="19"/>
        <v>153.61341463414635</v>
      </c>
      <c r="I154">
        <f t="shared" si="20"/>
        <v>1545.5445701963129</v>
      </c>
    </row>
    <row r="155" spans="1:9" x14ac:dyDescent="0.25">
      <c r="A155" s="4" t="s">
        <v>151</v>
      </c>
      <c r="B155" s="4">
        <f t="shared" si="14"/>
        <v>150</v>
      </c>
      <c r="C155" s="4">
        <v>85.7</v>
      </c>
      <c r="D155" s="24">
        <f t="shared" si="15"/>
        <v>117.18067233039504</v>
      </c>
      <c r="E155" s="24">
        <f t="shared" si="16"/>
        <v>121.47349128453982</v>
      </c>
      <c r="F155" s="24">
        <f t="shared" si="17"/>
        <v>-35.773491284539816</v>
      </c>
      <c r="G155" s="26">
        <f t="shared" si="18"/>
        <v>1279.7426786850463</v>
      </c>
      <c r="H155">
        <f t="shared" si="19"/>
        <v>153.73363914373087</v>
      </c>
      <c r="I155">
        <f t="shared" si="20"/>
        <v>4628.5760551393887</v>
      </c>
    </row>
    <row r="156" spans="1:9" x14ac:dyDescent="0.25">
      <c r="A156" s="4" t="s">
        <v>152</v>
      </c>
      <c r="B156" s="4">
        <f t="shared" si="14"/>
        <v>151</v>
      </c>
      <c r="C156" s="4">
        <v>104.6</v>
      </c>
      <c r="D156" s="24">
        <f t="shared" si="15"/>
        <v>115.67099165074762</v>
      </c>
      <c r="E156" s="24">
        <f t="shared" si="16"/>
        <v>117.18067233039504</v>
      </c>
      <c r="F156" s="24">
        <f t="shared" si="17"/>
        <v>-12.580672330395046</v>
      </c>
      <c r="G156" s="26">
        <f t="shared" si="18"/>
        <v>158.27331628476753</v>
      </c>
      <c r="H156">
        <f t="shared" si="19"/>
        <v>153.94233128834358</v>
      </c>
      <c r="I156">
        <f t="shared" si="20"/>
        <v>2434.6656569686506</v>
      </c>
    </row>
    <row r="157" spans="1:9" x14ac:dyDescent="0.25">
      <c r="A157" s="4" t="s">
        <v>153</v>
      </c>
      <c r="B157" s="4">
        <f t="shared" si="14"/>
        <v>152</v>
      </c>
      <c r="C157" s="4">
        <v>105.1</v>
      </c>
      <c r="D157" s="24">
        <f t="shared" si="15"/>
        <v>114.40247265265791</v>
      </c>
      <c r="E157" s="24">
        <f t="shared" si="16"/>
        <v>115.67099165074762</v>
      </c>
      <c r="F157" s="24">
        <f t="shared" si="17"/>
        <v>-10.570991650747629</v>
      </c>
      <c r="G157" s="26">
        <f t="shared" si="18"/>
        <v>111.7458644801761</v>
      </c>
      <c r="H157">
        <f t="shared" si="19"/>
        <v>154.09415384615386</v>
      </c>
      <c r="I157">
        <f t="shared" si="20"/>
        <v>2400.4271111005933</v>
      </c>
    </row>
    <row r="158" spans="1:9" x14ac:dyDescent="0.25">
      <c r="A158" s="4" t="s">
        <v>154</v>
      </c>
      <c r="B158" s="4">
        <f t="shared" si="14"/>
        <v>153</v>
      </c>
      <c r="C158" s="4">
        <v>117.3</v>
      </c>
      <c r="D158" s="24">
        <f t="shared" si="15"/>
        <v>114.75017593433896</v>
      </c>
      <c r="E158" s="24">
        <f t="shared" si="16"/>
        <v>114.40247265265791</v>
      </c>
      <c r="F158" s="24">
        <f t="shared" si="17"/>
        <v>2.8975273473420913</v>
      </c>
      <c r="G158" s="26">
        <f t="shared" si="18"/>
        <v>8.3956647285952961</v>
      </c>
      <c r="H158">
        <f t="shared" si="19"/>
        <v>154.24537037037038</v>
      </c>
      <c r="I158">
        <f t="shared" si="20"/>
        <v>1364.960391803842</v>
      </c>
    </row>
    <row r="159" spans="1:9" x14ac:dyDescent="0.25">
      <c r="A159" s="4" t="s">
        <v>155</v>
      </c>
      <c r="B159" s="4">
        <f t="shared" si="14"/>
        <v>154</v>
      </c>
      <c r="C159" s="4">
        <v>142.5</v>
      </c>
      <c r="D159" s="24">
        <f t="shared" si="15"/>
        <v>118.08015482221828</v>
      </c>
      <c r="E159" s="24">
        <f t="shared" si="16"/>
        <v>114.75017593433896</v>
      </c>
      <c r="F159" s="24">
        <f t="shared" si="17"/>
        <v>27.749824065661045</v>
      </c>
      <c r="G159" s="26">
        <f t="shared" si="18"/>
        <v>770.05273567514087</v>
      </c>
      <c r="H159">
        <f t="shared" si="19"/>
        <v>154.35975232198143</v>
      </c>
      <c r="I159">
        <f t="shared" si="20"/>
        <v>140.65372513874397</v>
      </c>
    </row>
    <row r="160" spans="1:9" x14ac:dyDescent="0.25">
      <c r="A160" s="4" t="s">
        <v>156</v>
      </c>
      <c r="B160" s="4">
        <f t="shared" si="14"/>
        <v>155</v>
      </c>
      <c r="C160" s="4">
        <v>140</v>
      </c>
      <c r="D160" s="24">
        <f t="shared" si="15"/>
        <v>120.71053624355208</v>
      </c>
      <c r="E160" s="24">
        <f t="shared" si="16"/>
        <v>118.08015482221828</v>
      </c>
      <c r="F160" s="24">
        <f t="shared" si="17"/>
        <v>21.919845177781724</v>
      </c>
      <c r="G160" s="26">
        <f t="shared" si="18"/>
        <v>480.47961261792068</v>
      </c>
      <c r="H160">
        <f t="shared" si="19"/>
        <v>154.39658385093168</v>
      </c>
      <c r="I160">
        <f t="shared" si="20"/>
        <v>207.26162657690674</v>
      </c>
    </row>
    <row r="161" spans="1:9" x14ac:dyDescent="0.25">
      <c r="A161" s="4" t="s">
        <v>157</v>
      </c>
      <c r="B161" s="4">
        <f t="shared" si="14"/>
        <v>156</v>
      </c>
      <c r="C161" s="4">
        <v>159.80000000000001</v>
      </c>
      <c r="D161" s="24">
        <f t="shared" si="15"/>
        <v>125.40127189432583</v>
      </c>
      <c r="E161" s="24">
        <f t="shared" si="16"/>
        <v>120.71053624355208</v>
      </c>
      <c r="F161" s="24">
        <f t="shared" si="17"/>
        <v>39.089463756447927</v>
      </c>
      <c r="G161" s="26">
        <f t="shared" si="18"/>
        <v>1527.9861767666562</v>
      </c>
      <c r="H161">
        <f t="shared" si="19"/>
        <v>154.44143302180686</v>
      </c>
      <c r="I161">
        <f t="shared" si="20"/>
        <v>28.714240059782096</v>
      </c>
    </row>
    <row r="162" spans="1:9" x14ac:dyDescent="0.25">
      <c r="A162" s="4" t="s">
        <v>158</v>
      </c>
      <c r="B162" s="4">
        <f t="shared" si="14"/>
        <v>157</v>
      </c>
      <c r="C162" s="4">
        <v>131.19999999999999</v>
      </c>
      <c r="D162" s="24">
        <f t="shared" si="15"/>
        <v>126.09711926700673</v>
      </c>
      <c r="E162" s="24">
        <f t="shared" si="16"/>
        <v>125.40127189432583</v>
      </c>
      <c r="F162" s="24">
        <f t="shared" si="17"/>
        <v>5.798728105674158</v>
      </c>
      <c r="G162" s="26">
        <f t="shared" si="18"/>
        <v>33.62524764353541</v>
      </c>
      <c r="H162">
        <f t="shared" si="19"/>
        <v>154.4246875</v>
      </c>
      <c r="I162">
        <f t="shared" si="20"/>
        <v>539.38610947265704</v>
      </c>
    </row>
    <row r="163" spans="1:9" x14ac:dyDescent="0.25">
      <c r="A163" s="4" t="s">
        <v>159</v>
      </c>
      <c r="B163" s="4">
        <f t="shared" si="14"/>
        <v>158</v>
      </c>
      <c r="C163" s="4">
        <v>125.4</v>
      </c>
      <c r="D163" s="24">
        <f t="shared" si="15"/>
        <v>126.01346495496593</v>
      </c>
      <c r="E163" s="24">
        <f t="shared" si="16"/>
        <v>126.09711926700673</v>
      </c>
      <c r="F163" s="24">
        <f t="shared" si="17"/>
        <v>-0.69711926700672677</v>
      </c>
      <c r="G163" s="26">
        <f t="shared" si="18"/>
        <v>0.48597527243199601</v>
      </c>
      <c r="H163">
        <f t="shared" si="19"/>
        <v>154.49749216300938</v>
      </c>
      <c r="I163">
        <f t="shared" si="20"/>
        <v>846.66405017639215</v>
      </c>
    </row>
    <row r="164" spans="1:9" x14ac:dyDescent="0.25">
      <c r="A164" s="4" t="s">
        <v>160</v>
      </c>
      <c r="B164" s="4">
        <f t="shared" si="14"/>
        <v>159</v>
      </c>
      <c r="C164" s="4">
        <v>126.5</v>
      </c>
      <c r="D164" s="24">
        <f t="shared" si="15"/>
        <v>126.07184916037002</v>
      </c>
      <c r="E164" s="24">
        <f t="shared" si="16"/>
        <v>126.01346495496593</v>
      </c>
      <c r="F164" s="24">
        <f t="shared" si="17"/>
        <v>0.48653504503407419</v>
      </c>
      <c r="G164" s="26">
        <f t="shared" si="18"/>
        <v>0.23671635004630859</v>
      </c>
      <c r="H164">
        <f t="shared" si="19"/>
        <v>154.58899371069182</v>
      </c>
      <c r="I164">
        <f t="shared" si="20"/>
        <v>788.9915676792848</v>
      </c>
    </row>
    <row r="165" spans="1:9" x14ac:dyDescent="0.25">
      <c r="A165" s="4" t="s">
        <v>161</v>
      </c>
      <c r="B165" s="4">
        <f t="shared" si="14"/>
        <v>160</v>
      </c>
      <c r="C165" s="4">
        <v>119.4</v>
      </c>
      <c r="D165" s="24">
        <f t="shared" si="15"/>
        <v>125.27122726112562</v>
      </c>
      <c r="E165" s="24">
        <f t="shared" si="16"/>
        <v>126.07184916037002</v>
      </c>
      <c r="F165" s="24">
        <f t="shared" si="17"/>
        <v>-6.6718491603700159</v>
      </c>
      <c r="G165" s="26">
        <f t="shared" si="18"/>
        <v>44.513571218730085</v>
      </c>
      <c r="H165">
        <f t="shared" si="19"/>
        <v>154.67760252365929</v>
      </c>
      <c r="I165">
        <f t="shared" si="20"/>
        <v>1244.5092398172917</v>
      </c>
    </row>
    <row r="166" spans="1:9" x14ac:dyDescent="0.25">
      <c r="A166" s="4" t="s">
        <v>162</v>
      </c>
      <c r="B166" s="4">
        <f t="shared" si="14"/>
        <v>161</v>
      </c>
      <c r="C166" s="4">
        <v>113.5</v>
      </c>
      <c r="D166" s="24">
        <f t="shared" si="15"/>
        <v>123.85867998979055</v>
      </c>
      <c r="E166" s="24">
        <f t="shared" si="16"/>
        <v>125.27122726112562</v>
      </c>
      <c r="F166" s="24">
        <f t="shared" si="17"/>
        <v>-11.771227261125617</v>
      </c>
      <c r="G166" s="26">
        <f t="shared" si="18"/>
        <v>138.56179123306688</v>
      </c>
      <c r="H166">
        <f t="shared" si="19"/>
        <v>154.78924050632909</v>
      </c>
      <c r="I166">
        <f t="shared" si="20"/>
        <v>1704.8013815894872</v>
      </c>
    </row>
    <row r="167" spans="1:9" x14ac:dyDescent="0.25">
      <c r="A167" s="4" t="s">
        <v>163</v>
      </c>
      <c r="B167" s="4">
        <f t="shared" si="14"/>
        <v>162</v>
      </c>
      <c r="C167" s="4">
        <v>98.7</v>
      </c>
      <c r="D167" s="24">
        <f t="shared" si="15"/>
        <v>120.83963839101567</v>
      </c>
      <c r="E167" s="24">
        <f t="shared" si="16"/>
        <v>123.85867998979055</v>
      </c>
      <c r="F167" s="24">
        <f t="shared" si="17"/>
        <v>-25.158679989790542</v>
      </c>
      <c r="G167" s="26">
        <f t="shared" si="18"/>
        <v>632.95917882868707</v>
      </c>
      <c r="H167">
        <f t="shared" si="19"/>
        <v>154.92031746031748</v>
      </c>
      <c r="I167">
        <f t="shared" si="20"/>
        <v>3160.7240953388778</v>
      </c>
    </row>
    <row r="168" spans="1:9" x14ac:dyDescent="0.25">
      <c r="A168" s="4" t="s">
        <v>164</v>
      </c>
      <c r="B168" s="4">
        <f t="shared" si="14"/>
        <v>163</v>
      </c>
      <c r="C168" s="4">
        <v>114.5</v>
      </c>
      <c r="D168" s="24">
        <f t="shared" si="15"/>
        <v>120.07888178409378</v>
      </c>
      <c r="E168" s="24">
        <f t="shared" si="16"/>
        <v>120.83963839101567</v>
      </c>
      <c r="F168" s="24">
        <f t="shared" si="17"/>
        <v>-6.3396383910156686</v>
      </c>
      <c r="G168" s="26">
        <f t="shared" si="18"/>
        <v>40.191014928839735</v>
      </c>
      <c r="H168">
        <f t="shared" si="19"/>
        <v>155.09936305732484</v>
      </c>
      <c r="I168">
        <f t="shared" si="20"/>
        <v>1648.3082806604727</v>
      </c>
    </row>
    <row r="169" spans="1:9" x14ac:dyDescent="0.25">
      <c r="A169" s="4" t="s">
        <v>165</v>
      </c>
      <c r="B169" s="4">
        <f t="shared" si="14"/>
        <v>164</v>
      </c>
      <c r="C169" s="4">
        <v>113.8</v>
      </c>
      <c r="D169" s="24">
        <f t="shared" si="15"/>
        <v>119.32541597000252</v>
      </c>
      <c r="E169" s="24">
        <f t="shared" si="16"/>
        <v>120.07888178409378</v>
      </c>
      <c r="F169" s="24">
        <f t="shared" si="17"/>
        <v>-6.2788817840937838</v>
      </c>
      <c r="G169" s="26">
        <f t="shared" si="18"/>
        <v>39.424356458624736</v>
      </c>
      <c r="H169">
        <f t="shared" si="19"/>
        <v>155.22907348242811</v>
      </c>
      <c r="I169">
        <f t="shared" si="20"/>
        <v>1716.368129612428</v>
      </c>
    </row>
    <row r="170" spans="1:9" x14ac:dyDescent="0.25">
      <c r="A170" s="4" t="s">
        <v>166</v>
      </c>
      <c r="B170" s="4">
        <f t="shared" si="14"/>
        <v>165</v>
      </c>
      <c r="C170" s="4">
        <v>133.1</v>
      </c>
      <c r="D170" s="24">
        <f t="shared" si="15"/>
        <v>120.97836605360222</v>
      </c>
      <c r="E170" s="24">
        <f t="shared" si="16"/>
        <v>119.32541597000252</v>
      </c>
      <c r="F170" s="24">
        <f t="shared" si="17"/>
        <v>13.77458402999747</v>
      </c>
      <c r="G170" s="26">
        <f t="shared" si="18"/>
        <v>189.73916519946135</v>
      </c>
      <c r="H170">
        <f t="shared" si="19"/>
        <v>155.36185897435897</v>
      </c>
      <c r="I170">
        <f t="shared" si="20"/>
        <v>495.59036499424712</v>
      </c>
    </row>
    <row r="171" spans="1:9" x14ac:dyDescent="0.25">
      <c r="A171" s="4" t="s">
        <v>167</v>
      </c>
      <c r="B171" s="4">
        <f t="shared" si="14"/>
        <v>166</v>
      </c>
      <c r="C171" s="4">
        <v>143.4</v>
      </c>
      <c r="D171" s="24">
        <f t="shared" si="15"/>
        <v>123.66896212716995</v>
      </c>
      <c r="E171" s="24">
        <f t="shared" si="16"/>
        <v>120.97836605360222</v>
      </c>
      <c r="F171" s="24">
        <f t="shared" si="17"/>
        <v>22.42163394639779</v>
      </c>
      <c r="G171" s="26">
        <f t="shared" si="18"/>
        <v>502.72966882625775</v>
      </c>
      <c r="H171">
        <f t="shared" si="19"/>
        <v>155.43344051446945</v>
      </c>
      <c r="I171">
        <f t="shared" si="20"/>
        <v>144.80369061527472</v>
      </c>
    </row>
    <row r="172" spans="1:9" x14ac:dyDescent="0.25">
      <c r="A172" s="4" t="s">
        <v>168</v>
      </c>
      <c r="B172" s="4">
        <f t="shared" si="14"/>
        <v>167</v>
      </c>
      <c r="C172" s="4">
        <v>137.30000000000001</v>
      </c>
      <c r="D172" s="24">
        <f t="shared" si="15"/>
        <v>125.30468667190955</v>
      </c>
      <c r="E172" s="24">
        <f t="shared" si="16"/>
        <v>123.66896212716995</v>
      </c>
      <c r="F172" s="24">
        <f t="shared" si="17"/>
        <v>13.631037872830063</v>
      </c>
      <c r="G172" s="26">
        <f t="shared" si="18"/>
        <v>185.80519349052753</v>
      </c>
      <c r="H172">
        <f t="shared" si="19"/>
        <v>155.47225806451613</v>
      </c>
      <c r="I172">
        <f t="shared" si="20"/>
        <v>330.23096316337097</v>
      </c>
    </row>
    <row r="173" spans="1:9" x14ac:dyDescent="0.25">
      <c r="A173" s="4" t="s">
        <v>169</v>
      </c>
      <c r="B173" s="4">
        <f t="shared" si="14"/>
        <v>168</v>
      </c>
      <c r="C173" s="4">
        <v>165.2</v>
      </c>
      <c r="D173" s="24">
        <f t="shared" si="15"/>
        <v>130.0921242712804</v>
      </c>
      <c r="E173" s="24">
        <f t="shared" si="16"/>
        <v>125.30468667190955</v>
      </c>
      <c r="F173" s="24">
        <f t="shared" si="17"/>
        <v>39.895313328090438</v>
      </c>
      <c r="G173" s="26">
        <f t="shared" si="18"/>
        <v>1591.6360255465106</v>
      </c>
      <c r="H173">
        <f t="shared" si="19"/>
        <v>155.53106796116504</v>
      </c>
      <c r="I173">
        <f t="shared" si="20"/>
        <v>93.488246771609042</v>
      </c>
    </row>
    <row r="174" spans="1:9" x14ac:dyDescent="0.25">
      <c r="A174" s="4" t="s">
        <v>170</v>
      </c>
      <c r="B174" s="4">
        <f t="shared" si="14"/>
        <v>169</v>
      </c>
      <c r="C174" s="4">
        <v>126.9</v>
      </c>
      <c r="D174" s="24">
        <f t="shared" si="15"/>
        <v>129.70906935872677</v>
      </c>
      <c r="E174" s="24">
        <f t="shared" si="16"/>
        <v>130.0921242712804</v>
      </c>
      <c r="F174" s="24">
        <f t="shared" si="17"/>
        <v>-3.1921242712803917</v>
      </c>
      <c r="G174" s="26">
        <f t="shared" si="18"/>
        <v>10.189657363297371</v>
      </c>
      <c r="H174">
        <f t="shared" si="19"/>
        <v>155.49967532467534</v>
      </c>
      <c r="I174">
        <f t="shared" si="20"/>
        <v>817.94142867684297</v>
      </c>
    </row>
    <row r="175" spans="1:9" x14ac:dyDescent="0.25">
      <c r="A175" s="4" t="s">
        <v>171</v>
      </c>
      <c r="B175" s="4">
        <f t="shared" si="14"/>
        <v>170</v>
      </c>
      <c r="C175" s="4">
        <v>124</v>
      </c>
      <c r="D175" s="24">
        <f t="shared" si="15"/>
        <v>129.02398103567955</v>
      </c>
      <c r="E175" s="24">
        <f t="shared" si="16"/>
        <v>129.70906935872677</v>
      </c>
      <c r="F175" s="24">
        <f t="shared" si="17"/>
        <v>-5.7090693587267651</v>
      </c>
      <c r="G175" s="26">
        <f t="shared" si="18"/>
        <v>32.59347294275284</v>
      </c>
      <c r="H175">
        <f t="shared" si="19"/>
        <v>155.5928338762215</v>
      </c>
      <c r="I175">
        <f t="shared" si="20"/>
        <v>998.10715233052906</v>
      </c>
    </row>
    <row r="176" spans="1:9" x14ac:dyDescent="0.25">
      <c r="A176" s="4" t="s">
        <v>172</v>
      </c>
      <c r="B176" s="4">
        <f t="shared" si="14"/>
        <v>171</v>
      </c>
      <c r="C176" s="4">
        <v>135.69999999999999</v>
      </c>
      <c r="D176" s="24">
        <f t="shared" si="15"/>
        <v>129.82510331139801</v>
      </c>
      <c r="E176" s="24">
        <f t="shared" si="16"/>
        <v>129.02398103567955</v>
      </c>
      <c r="F176" s="24">
        <f t="shared" si="17"/>
        <v>6.6760189643204342</v>
      </c>
      <c r="G176" s="26">
        <f t="shared" si="18"/>
        <v>44.569229211966082</v>
      </c>
      <c r="H176">
        <f t="shared" si="19"/>
        <v>155.69607843137251</v>
      </c>
      <c r="I176">
        <f t="shared" si="20"/>
        <v>399.84315263360145</v>
      </c>
    </row>
    <row r="177" spans="1:9" x14ac:dyDescent="0.25">
      <c r="A177" s="4" t="s">
        <v>173</v>
      </c>
      <c r="B177" s="4">
        <f t="shared" si="14"/>
        <v>172</v>
      </c>
      <c r="C177" s="4">
        <v>130</v>
      </c>
      <c r="D177" s="24">
        <f t="shared" si="15"/>
        <v>129.84609091403024</v>
      </c>
      <c r="E177" s="24">
        <f t="shared" si="16"/>
        <v>129.82510331139801</v>
      </c>
      <c r="F177" s="24">
        <f t="shared" si="17"/>
        <v>0.17489668860199004</v>
      </c>
      <c r="G177" s="26">
        <f t="shared" si="18"/>
        <v>3.058885168394147E-2</v>
      </c>
      <c r="H177">
        <f t="shared" si="19"/>
        <v>155.76163934426228</v>
      </c>
      <c r="I177">
        <f t="shared" si="20"/>
        <v>663.66206170384214</v>
      </c>
    </row>
    <row r="178" spans="1:9" x14ac:dyDescent="0.25">
      <c r="A178" s="4" t="s">
        <v>174</v>
      </c>
      <c r="B178" s="4">
        <f t="shared" si="14"/>
        <v>173</v>
      </c>
      <c r="C178" s="4">
        <v>109.4</v>
      </c>
      <c r="D178" s="24">
        <f t="shared" si="15"/>
        <v>127.39256000434662</v>
      </c>
      <c r="E178" s="24">
        <f t="shared" si="16"/>
        <v>129.84609091403024</v>
      </c>
      <c r="F178" s="24">
        <f t="shared" si="17"/>
        <v>-20.446090914030236</v>
      </c>
      <c r="G178" s="26">
        <f t="shared" si="18"/>
        <v>418.04263366478978</v>
      </c>
      <c r="H178">
        <f t="shared" si="19"/>
        <v>155.84638157894736</v>
      </c>
      <c r="I178">
        <f t="shared" si="20"/>
        <v>2157.26636177718</v>
      </c>
    </row>
    <row r="179" spans="1:9" x14ac:dyDescent="0.25">
      <c r="A179" s="4" t="s">
        <v>175</v>
      </c>
      <c r="B179" s="4">
        <f t="shared" si="14"/>
        <v>174</v>
      </c>
      <c r="C179" s="4">
        <v>117.8</v>
      </c>
      <c r="D179" s="24">
        <f t="shared" si="15"/>
        <v>126.24145280382503</v>
      </c>
      <c r="E179" s="24">
        <f t="shared" si="16"/>
        <v>127.39256000434662</v>
      </c>
      <c r="F179" s="24">
        <f t="shared" si="17"/>
        <v>-9.5925600043466233</v>
      </c>
      <c r="G179" s="26">
        <f t="shared" si="18"/>
        <v>92.017207436990489</v>
      </c>
      <c r="H179">
        <f t="shared" si="19"/>
        <v>155.99966996699669</v>
      </c>
      <c r="I179">
        <f t="shared" si="20"/>
        <v>1459.2147855874691</v>
      </c>
    </row>
    <row r="180" spans="1:9" x14ac:dyDescent="0.25">
      <c r="A180" s="4" t="s">
        <v>176</v>
      </c>
      <c r="B180" s="4">
        <f t="shared" si="14"/>
        <v>175</v>
      </c>
      <c r="C180" s="4">
        <v>120.3</v>
      </c>
      <c r="D180" s="24">
        <f t="shared" si="15"/>
        <v>125.52847846736603</v>
      </c>
      <c r="E180" s="24">
        <f t="shared" si="16"/>
        <v>126.24145280382503</v>
      </c>
      <c r="F180" s="24">
        <f t="shared" si="17"/>
        <v>-5.9414528038250296</v>
      </c>
      <c r="G180" s="26">
        <f t="shared" si="18"/>
        <v>35.300861420080302</v>
      </c>
      <c r="H180">
        <f t="shared" si="19"/>
        <v>156.12615894039735</v>
      </c>
      <c r="I180">
        <f t="shared" si="20"/>
        <v>1283.5136644226129</v>
      </c>
    </row>
    <row r="181" spans="1:9" x14ac:dyDescent="0.25">
      <c r="A181" s="4" t="s">
        <v>177</v>
      </c>
      <c r="B181" s="4">
        <f t="shared" si="14"/>
        <v>176</v>
      </c>
      <c r="C181" s="4">
        <v>121</v>
      </c>
      <c r="D181" s="24">
        <f t="shared" si="15"/>
        <v>124.9850610512821</v>
      </c>
      <c r="E181" s="24">
        <f t="shared" si="16"/>
        <v>125.52847846736603</v>
      </c>
      <c r="F181" s="24">
        <f t="shared" si="17"/>
        <v>-4.5284784673660283</v>
      </c>
      <c r="G181" s="26">
        <f t="shared" si="18"/>
        <v>20.507117229397775</v>
      </c>
      <c r="H181">
        <f t="shared" si="19"/>
        <v>156.24518272425252</v>
      </c>
      <c r="I181">
        <f t="shared" si="20"/>
        <v>1242.2229052659479</v>
      </c>
    </row>
    <row r="182" spans="1:9" x14ac:dyDescent="0.25">
      <c r="A182" s="4" t="s">
        <v>178</v>
      </c>
      <c r="B182" s="4">
        <f t="shared" si="14"/>
        <v>177</v>
      </c>
      <c r="C182" s="4">
        <v>132.30000000000001</v>
      </c>
      <c r="D182" s="24">
        <f t="shared" si="15"/>
        <v>125.86285372512826</v>
      </c>
      <c r="E182" s="24">
        <f t="shared" si="16"/>
        <v>124.9850610512821</v>
      </c>
      <c r="F182" s="24">
        <f t="shared" si="17"/>
        <v>7.3149389487179093</v>
      </c>
      <c r="G182" s="26">
        <f t="shared" si="18"/>
        <v>53.508331823470272</v>
      </c>
      <c r="H182">
        <f t="shared" si="19"/>
        <v>156.36266666666668</v>
      </c>
      <c r="I182">
        <f t="shared" si="20"/>
        <v>579.01192711111139</v>
      </c>
    </row>
    <row r="183" spans="1:9" x14ac:dyDescent="0.25">
      <c r="A183" s="4" t="s">
        <v>179</v>
      </c>
      <c r="B183" s="4">
        <f t="shared" si="14"/>
        <v>178</v>
      </c>
      <c r="C183" s="4">
        <v>142.9</v>
      </c>
      <c r="D183" s="24">
        <f t="shared" si="15"/>
        <v>127.90731127811287</v>
      </c>
      <c r="E183" s="24">
        <f t="shared" si="16"/>
        <v>125.86285372512826</v>
      </c>
      <c r="F183" s="24">
        <f t="shared" si="17"/>
        <v>17.037146274871745</v>
      </c>
      <c r="G183" s="26">
        <f t="shared" si="18"/>
        <v>290.26435319137619</v>
      </c>
      <c r="H183">
        <f t="shared" si="19"/>
        <v>156.44314381270902</v>
      </c>
      <c r="I183">
        <f t="shared" si="20"/>
        <v>183.41674433171858</v>
      </c>
    </row>
    <row r="184" spans="1:9" x14ac:dyDescent="0.25">
      <c r="A184" s="4" t="s">
        <v>180</v>
      </c>
      <c r="B184" s="4">
        <f t="shared" si="14"/>
        <v>179</v>
      </c>
      <c r="C184" s="4">
        <v>147.4</v>
      </c>
      <c r="D184" s="24">
        <f t="shared" si="15"/>
        <v>130.24643392473934</v>
      </c>
      <c r="E184" s="24">
        <f t="shared" si="16"/>
        <v>127.90731127811287</v>
      </c>
      <c r="F184" s="24">
        <f t="shared" si="17"/>
        <v>19.492688721887134</v>
      </c>
      <c r="G184" s="26">
        <f t="shared" si="18"/>
        <v>379.96491360838587</v>
      </c>
      <c r="H184">
        <f t="shared" si="19"/>
        <v>156.48859060402685</v>
      </c>
      <c r="I184">
        <f t="shared" si="20"/>
        <v>82.602479167605111</v>
      </c>
    </row>
    <row r="185" spans="1:9" x14ac:dyDescent="0.25">
      <c r="A185" s="4" t="s">
        <v>181</v>
      </c>
      <c r="B185" s="4">
        <f t="shared" si="14"/>
        <v>180</v>
      </c>
      <c r="C185" s="4">
        <v>175.9</v>
      </c>
      <c r="D185" s="24">
        <f t="shared" si="15"/>
        <v>135.72486185377062</v>
      </c>
      <c r="E185" s="24">
        <f t="shared" si="16"/>
        <v>130.24643392473934</v>
      </c>
      <c r="F185" s="24">
        <f t="shared" si="17"/>
        <v>45.65356607526067</v>
      </c>
      <c r="G185" s="26">
        <f t="shared" si="18"/>
        <v>2084.2480953881918</v>
      </c>
      <c r="H185">
        <f t="shared" si="19"/>
        <v>156.51919191919191</v>
      </c>
      <c r="I185">
        <f t="shared" si="20"/>
        <v>375.61572186511631</v>
      </c>
    </row>
    <row r="186" spans="1:9" x14ac:dyDescent="0.25">
      <c r="A186" s="4" t="s">
        <v>182</v>
      </c>
      <c r="B186" s="4">
        <f t="shared" si="14"/>
        <v>181</v>
      </c>
      <c r="C186" s="4">
        <v>132.6</v>
      </c>
      <c r="D186" s="24">
        <f t="shared" si="15"/>
        <v>135.34987843131813</v>
      </c>
      <c r="E186" s="24">
        <f t="shared" si="16"/>
        <v>135.72486185377062</v>
      </c>
      <c r="F186" s="24">
        <f t="shared" si="17"/>
        <v>-3.124861853770625</v>
      </c>
      <c r="G186" s="26">
        <f t="shared" si="18"/>
        <v>9.7647616051507864</v>
      </c>
      <c r="H186">
        <f t="shared" si="19"/>
        <v>156.45371621621621</v>
      </c>
      <c r="I186">
        <f t="shared" si="20"/>
        <v>568.99977732377636</v>
      </c>
    </row>
    <row r="187" spans="1:9" x14ac:dyDescent="0.25">
      <c r="A187" s="4" t="s">
        <v>183</v>
      </c>
      <c r="B187" s="4">
        <f t="shared" si="14"/>
        <v>182</v>
      </c>
      <c r="C187" s="4">
        <v>123.7</v>
      </c>
      <c r="D187" s="24">
        <f t="shared" si="15"/>
        <v>133.95189301955995</v>
      </c>
      <c r="E187" s="24">
        <f t="shared" si="16"/>
        <v>135.34987843131813</v>
      </c>
      <c r="F187" s="24">
        <f t="shared" si="17"/>
        <v>-11.649878431318129</v>
      </c>
      <c r="G187" s="26">
        <f t="shared" si="18"/>
        <v>135.71966746449135</v>
      </c>
      <c r="H187">
        <f t="shared" si="19"/>
        <v>156.53457627118644</v>
      </c>
      <c r="I187">
        <f t="shared" si="20"/>
        <v>1078.1093989083593</v>
      </c>
    </row>
    <row r="188" spans="1:9" x14ac:dyDescent="0.25">
      <c r="A188" s="4" t="s">
        <v>184</v>
      </c>
      <c r="B188" s="4">
        <f t="shared" si="14"/>
        <v>183</v>
      </c>
      <c r="C188" s="4">
        <v>153.30000000000001</v>
      </c>
      <c r="D188" s="24">
        <f t="shared" si="15"/>
        <v>136.27366585721273</v>
      </c>
      <c r="E188" s="24">
        <f t="shared" si="16"/>
        <v>133.95189301955995</v>
      </c>
      <c r="F188" s="24">
        <f t="shared" si="17"/>
        <v>19.348106980440065</v>
      </c>
      <c r="G188" s="26">
        <f t="shared" si="18"/>
        <v>374.34924372655354</v>
      </c>
      <c r="H188">
        <f t="shared" si="19"/>
        <v>156.64625850340136</v>
      </c>
      <c r="I188">
        <f t="shared" si="20"/>
        <v>11.197445971585806</v>
      </c>
    </row>
    <row r="189" spans="1:9" x14ac:dyDescent="0.25">
      <c r="A189" s="4" t="s">
        <v>185</v>
      </c>
      <c r="B189" s="4">
        <f t="shared" si="14"/>
        <v>184</v>
      </c>
      <c r="C189" s="4">
        <v>134</v>
      </c>
      <c r="D189" s="24">
        <f t="shared" si="15"/>
        <v>136.00082595434719</v>
      </c>
      <c r="E189" s="24">
        <f t="shared" si="16"/>
        <v>136.27366585721273</v>
      </c>
      <c r="F189" s="24">
        <f t="shared" si="17"/>
        <v>-2.273665857212734</v>
      </c>
      <c r="G189" s="26">
        <f t="shared" si="18"/>
        <v>5.1695564302549162</v>
      </c>
      <c r="H189">
        <f t="shared" si="19"/>
        <v>156.65767918088736</v>
      </c>
      <c r="I189">
        <f t="shared" si="20"/>
        <v>513.3704258640164</v>
      </c>
    </row>
    <row r="190" spans="1:9" x14ac:dyDescent="0.25">
      <c r="A190" s="4" t="s">
        <v>186</v>
      </c>
      <c r="B190" s="4">
        <f t="shared" si="14"/>
        <v>185</v>
      </c>
      <c r="C190" s="4">
        <v>119.6</v>
      </c>
      <c r="D190" s="24">
        <f t="shared" si="15"/>
        <v>134.03272683982553</v>
      </c>
      <c r="E190" s="24">
        <f t="shared" si="16"/>
        <v>136.00082595434719</v>
      </c>
      <c r="F190" s="24">
        <f t="shared" si="17"/>
        <v>-16.400825954347198</v>
      </c>
      <c r="G190" s="26">
        <f t="shared" si="18"/>
        <v>268.98709198478866</v>
      </c>
      <c r="H190">
        <f t="shared" si="19"/>
        <v>156.73527397260276</v>
      </c>
      <c r="I190">
        <f t="shared" si="20"/>
        <v>1379.0285730202681</v>
      </c>
    </row>
    <row r="191" spans="1:9" x14ac:dyDescent="0.25">
      <c r="A191" s="4" t="s">
        <v>187</v>
      </c>
      <c r="B191" s="4">
        <f t="shared" si="14"/>
        <v>186</v>
      </c>
      <c r="C191" s="4">
        <v>116.2</v>
      </c>
      <c r="D191" s="24">
        <f t="shared" si="15"/>
        <v>131.89279961904646</v>
      </c>
      <c r="E191" s="24">
        <f t="shared" si="16"/>
        <v>134.03272683982553</v>
      </c>
      <c r="F191" s="24">
        <f t="shared" si="17"/>
        <v>-17.832726839825526</v>
      </c>
      <c r="G191" s="26">
        <f t="shared" si="18"/>
        <v>318.00614654383367</v>
      </c>
      <c r="H191">
        <f t="shared" si="19"/>
        <v>156.86288659793817</v>
      </c>
      <c r="I191">
        <f t="shared" si="20"/>
        <v>1653.4703464767795</v>
      </c>
    </row>
    <row r="192" spans="1:9" x14ac:dyDescent="0.25">
      <c r="A192" s="4" t="s">
        <v>188</v>
      </c>
      <c r="B192" s="4">
        <f t="shared" si="14"/>
        <v>187</v>
      </c>
      <c r="C192" s="4">
        <v>118.6</v>
      </c>
      <c r="D192" s="24">
        <f t="shared" si="15"/>
        <v>130.29766366476088</v>
      </c>
      <c r="E192" s="24">
        <f t="shared" si="16"/>
        <v>131.89279961904646</v>
      </c>
      <c r="F192" s="24">
        <f t="shared" si="17"/>
        <v>-13.292799619046463</v>
      </c>
      <c r="G192" s="26">
        <f t="shared" si="18"/>
        <v>176.69852171212179</v>
      </c>
      <c r="H192">
        <f t="shared" si="19"/>
        <v>157.00310344827588</v>
      </c>
      <c r="I192">
        <f t="shared" si="20"/>
        <v>1474.7983544589792</v>
      </c>
    </row>
    <row r="193" spans="1:9" x14ac:dyDescent="0.25">
      <c r="A193" s="4" t="s">
        <v>189</v>
      </c>
      <c r="B193" s="4">
        <f t="shared" si="14"/>
        <v>188</v>
      </c>
      <c r="C193" s="4">
        <v>130.69999999999999</v>
      </c>
      <c r="D193" s="24">
        <f t="shared" si="15"/>
        <v>130.34594402498956</v>
      </c>
      <c r="E193" s="24">
        <f t="shared" si="16"/>
        <v>130.29766366476088</v>
      </c>
      <c r="F193" s="24">
        <f t="shared" si="17"/>
        <v>0.40233633523911294</v>
      </c>
      <c r="G193" s="26">
        <f t="shared" si="18"/>
        <v>0.16187452665363988</v>
      </c>
      <c r="H193">
        <f t="shared" si="19"/>
        <v>157.13598615916956</v>
      </c>
      <c r="I193">
        <f t="shared" si="20"/>
        <v>698.8613642078052</v>
      </c>
    </row>
    <row r="194" spans="1:9" x14ac:dyDescent="0.25">
      <c r="A194" s="4" t="s">
        <v>190</v>
      </c>
      <c r="B194" s="4">
        <f t="shared" si="14"/>
        <v>189</v>
      </c>
      <c r="C194" s="4">
        <v>129.30000000000001</v>
      </c>
      <c r="D194" s="24">
        <f t="shared" si="15"/>
        <v>130.22043074199081</v>
      </c>
      <c r="E194" s="24">
        <f t="shared" si="16"/>
        <v>130.34594402498956</v>
      </c>
      <c r="F194" s="24">
        <f t="shared" si="17"/>
        <v>-1.0459440249895522</v>
      </c>
      <c r="G194" s="26">
        <f t="shared" si="18"/>
        <v>1.0939989034113449</v>
      </c>
      <c r="H194">
        <f t="shared" si="19"/>
        <v>157.22777777777776</v>
      </c>
      <c r="I194">
        <f t="shared" si="20"/>
        <v>779.96077160493667</v>
      </c>
    </row>
    <row r="195" spans="1:9" x14ac:dyDescent="0.25">
      <c r="A195" s="4" t="s">
        <v>191</v>
      </c>
      <c r="B195" s="4">
        <f t="shared" si="14"/>
        <v>190</v>
      </c>
      <c r="C195" s="4">
        <v>144.4</v>
      </c>
      <c r="D195" s="24">
        <f t="shared" si="15"/>
        <v>131.92197905295191</v>
      </c>
      <c r="E195" s="24">
        <f t="shared" si="16"/>
        <v>130.22043074199081</v>
      </c>
      <c r="F195" s="24">
        <f t="shared" si="17"/>
        <v>14.179569258009195</v>
      </c>
      <c r="G195" s="26">
        <f t="shared" si="18"/>
        <v>201.06018434267943</v>
      </c>
      <c r="H195">
        <f t="shared" si="19"/>
        <v>157.32508710801395</v>
      </c>
      <c r="I195">
        <f t="shared" si="20"/>
        <v>167.05787674974817</v>
      </c>
    </row>
    <row r="196" spans="1:9" x14ac:dyDescent="0.25">
      <c r="A196" s="4" t="s">
        <v>192</v>
      </c>
      <c r="B196" s="4">
        <f t="shared" si="14"/>
        <v>191</v>
      </c>
      <c r="C196" s="4">
        <v>163.19999999999999</v>
      </c>
      <c r="D196" s="24">
        <f t="shared" si="15"/>
        <v>135.67534156659767</v>
      </c>
      <c r="E196" s="24">
        <f t="shared" si="16"/>
        <v>131.92197905295191</v>
      </c>
      <c r="F196" s="24">
        <f t="shared" si="17"/>
        <v>31.278020947048077</v>
      </c>
      <c r="G196" s="26">
        <f t="shared" si="18"/>
        <v>978.31459436397824</v>
      </c>
      <c r="H196">
        <f t="shared" si="19"/>
        <v>157.37027972027971</v>
      </c>
      <c r="I196">
        <f t="shared" si="20"/>
        <v>33.985638539781867</v>
      </c>
    </row>
    <row r="197" spans="1:9" x14ac:dyDescent="0.25">
      <c r="A197" s="4" t="s">
        <v>193</v>
      </c>
      <c r="B197" s="4">
        <f t="shared" si="14"/>
        <v>192</v>
      </c>
      <c r="C197" s="4">
        <v>179.4</v>
      </c>
      <c r="D197" s="24">
        <f t="shared" si="15"/>
        <v>140.92230057860596</v>
      </c>
      <c r="E197" s="24">
        <f t="shared" si="16"/>
        <v>135.67534156659767</v>
      </c>
      <c r="F197" s="24">
        <f t="shared" si="17"/>
        <v>43.72465843340234</v>
      </c>
      <c r="G197" s="26">
        <f t="shared" si="18"/>
        <v>1911.8457551177023</v>
      </c>
      <c r="H197">
        <f t="shared" si="19"/>
        <v>157.34982456140347</v>
      </c>
      <c r="I197">
        <f t="shared" si="20"/>
        <v>486.21023687288613</v>
      </c>
    </row>
    <row r="198" spans="1:9" x14ac:dyDescent="0.25">
      <c r="A198" s="4" t="s">
        <v>194</v>
      </c>
      <c r="B198" s="4">
        <f t="shared" si="14"/>
        <v>193</v>
      </c>
      <c r="C198" s="4">
        <v>128.1</v>
      </c>
      <c r="D198" s="24">
        <f t="shared" si="15"/>
        <v>139.38362450917325</v>
      </c>
      <c r="E198" s="24">
        <f t="shared" si="16"/>
        <v>140.92230057860596</v>
      </c>
      <c r="F198" s="24">
        <f t="shared" si="17"/>
        <v>-12.822300578605962</v>
      </c>
      <c r="G198" s="26">
        <f t="shared" si="18"/>
        <v>164.41139212811879</v>
      </c>
      <c r="H198">
        <f t="shared" si="19"/>
        <v>157.27218309859154</v>
      </c>
      <c r="I198">
        <f t="shared" si="20"/>
        <v>851.01626673775024</v>
      </c>
    </row>
    <row r="199" spans="1:9" x14ac:dyDescent="0.25">
      <c r="A199" s="4" t="s">
        <v>195</v>
      </c>
      <c r="B199" s="4">
        <f t="shared" ref="B199:B262" si="21">B198+1</f>
        <v>194</v>
      </c>
      <c r="C199" s="4">
        <v>138.4</v>
      </c>
      <c r="D199" s="24">
        <f t="shared" ref="D199:D262" si="22">$C$2*C199+(1-$C$2)*D198</f>
        <v>139.26558956807244</v>
      </c>
      <c r="E199" s="24">
        <f t="shared" ref="E199:E262" si="23">D198</f>
        <v>139.38362450917325</v>
      </c>
      <c r="F199" s="24">
        <f t="shared" ref="F199:F262" si="24">C199-E199</f>
        <v>-0.9836245091732394</v>
      </c>
      <c r="G199" s="26">
        <f t="shared" ref="G199:G262" si="25">F199*F199</f>
        <v>0.96751717504629609</v>
      </c>
      <c r="H199">
        <f t="shared" ref="H199:H262" si="26">AVERAGE(C199:C674)</f>
        <v>157.3752650176678</v>
      </c>
      <c r="I199">
        <f t="shared" ref="I199:I262" si="27">(C199-H199)*(C199-H199)</f>
        <v>360.06068249072717</v>
      </c>
    </row>
    <row r="200" spans="1:9" x14ac:dyDescent="0.25">
      <c r="A200" s="4" t="s">
        <v>196</v>
      </c>
      <c r="B200" s="4">
        <f t="shared" si="21"/>
        <v>195</v>
      </c>
      <c r="C200" s="4">
        <v>152.69999999999999</v>
      </c>
      <c r="D200" s="24">
        <f t="shared" si="22"/>
        <v>140.87771881990375</v>
      </c>
      <c r="E200" s="24">
        <f t="shared" si="23"/>
        <v>139.26558956807244</v>
      </c>
      <c r="F200" s="24">
        <f t="shared" si="24"/>
        <v>13.434410431927546</v>
      </c>
      <c r="G200" s="26">
        <f t="shared" si="25"/>
        <v>180.48338365348368</v>
      </c>
      <c r="H200">
        <f t="shared" si="26"/>
        <v>157.44255319148934</v>
      </c>
      <c r="I200">
        <f t="shared" si="27"/>
        <v>22.491810774105815</v>
      </c>
    </row>
    <row r="201" spans="1:9" x14ac:dyDescent="0.25">
      <c r="A201" s="4" t="s">
        <v>197</v>
      </c>
      <c r="B201" s="4">
        <f t="shared" si="21"/>
        <v>196</v>
      </c>
      <c r="C201" s="4">
        <v>120</v>
      </c>
      <c r="D201" s="24">
        <f t="shared" si="22"/>
        <v>138.37239256151528</v>
      </c>
      <c r="E201" s="24">
        <f t="shared" si="23"/>
        <v>140.87771881990375</v>
      </c>
      <c r="F201" s="24">
        <f t="shared" si="24"/>
        <v>-20.877718819903748</v>
      </c>
      <c r="G201" s="26">
        <f t="shared" si="25"/>
        <v>435.87914312296317</v>
      </c>
      <c r="H201">
        <f t="shared" si="26"/>
        <v>157.4594306049822</v>
      </c>
      <c r="I201">
        <f t="shared" si="27"/>
        <v>1403.2089412494772</v>
      </c>
    </row>
    <row r="202" spans="1:9" x14ac:dyDescent="0.25">
      <c r="A202" s="4" t="s">
        <v>198</v>
      </c>
      <c r="B202" s="4">
        <f t="shared" si="21"/>
        <v>197</v>
      </c>
      <c r="C202" s="4">
        <v>140.5</v>
      </c>
      <c r="D202" s="24">
        <f t="shared" si="22"/>
        <v>138.62770545413343</v>
      </c>
      <c r="E202" s="24">
        <f t="shared" si="23"/>
        <v>138.37239256151528</v>
      </c>
      <c r="F202" s="24">
        <f t="shared" si="24"/>
        <v>2.1276074384847163</v>
      </c>
      <c r="G202" s="26">
        <f t="shared" si="25"/>
        <v>4.5267134122954964</v>
      </c>
      <c r="H202">
        <f t="shared" si="26"/>
        <v>157.59321428571428</v>
      </c>
      <c r="I202">
        <f t="shared" si="27"/>
        <v>292.17797461734682</v>
      </c>
    </row>
    <row r="203" spans="1:9" x14ac:dyDescent="0.25">
      <c r="A203" s="4" t="s">
        <v>199</v>
      </c>
      <c r="B203" s="4">
        <f t="shared" si="21"/>
        <v>198</v>
      </c>
      <c r="C203" s="4">
        <v>116.2</v>
      </c>
      <c r="D203" s="24">
        <f t="shared" si="22"/>
        <v>135.93638079963742</v>
      </c>
      <c r="E203" s="24">
        <f t="shared" si="23"/>
        <v>138.62770545413343</v>
      </c>
      <c r="F203" s="24">
        <f t="shared" si="24"/>
        <v>-22.427705454133431</v>
      </c>
      <c r="G203" s="26">
        <f t="shared" si="25"/>
        <v>503.00197193736642</v>
      </c>
      <c r="H203">
        <f t="shared" si="26"/>
        <v>157.65448028673833</v>
      </c>
      <c r="I203">
        <f t="shared" si="27"/>
        <v>1718.473935843577</v>
      </c>
    </row>
    <row r="204" spans="1:9" x14ac:dyDescent="0.25">
      <c r="A204" s="4" t="s">
        <v>200</v>
      </c>
      <c r="B204" s="4">
        <f t="shared" si="21"/>
        <v>199</v>
      </c>
      <c r="C204" s="4">
        <v>121.4</v>
      </c>
      <c r="D204" s="24">
        <f t="shared" si="22"/>
        <v>134.19201510368094</v>
      </c>
      <c r="E204" s="24">
        <f t="shared" si="23"/>
        <v>135.93638079963742</v>
      </c>
      <c r="F204" s="24">
        <f t="shared" si="24"/>
        <v>-14.536380799637413</v>
      </c>
      <c r="G204" s="26">
        <f t="shared" si="25"/>
        <v>211.30636675206725</v>
      </c>
      <c r="H204">
        <f t="shared" si="26"/>
        <v>157.80359712230214</v>
      </c>
      <c r="I204">
        <f t="shared" si="27"/>
        <v>1325.2218834428841</v>
      </c>
    </row>
    <row r="205" spans="1:9" x14ac:dyDescent="0.25">
      <c r="A205" s="4" t="s">
        <v>201</v>
      </c>
      <c r="B205" s="4">
        <f t="shared" si="21"/>
        <v>200</v>
      </c>
      <c r="C205" s="4">
        <v>127.8</v>
      </c>
      <c r="D205" s="24">
        <f t="shared" si="22"/>
        <v>133.42497329123921</v>
      </c>
      <c r="E205" s="24">
        <f t="shared" si="23"/>
        <v>134.19201510368094</v>
      </c>
      <c r="F205" s="24">
        <f t="shared" si="24"/>
        <v>-6.3920151036809472</v>
      </c>
      <c r="G205" s="26">
        <f t="shared" si="25"/>
        <v>40.857857085685353</v>
      </c>
      <c r="H205">
        <f t="shared" si="26"/>
        <v>157.93501805054152</v>
      </c>
      <c r="I205">
        <f t="shared" si="27"/>
        <v>908.11931290646316</v>
      </c>
    </row>
    <row r="206" spans="1:9" x14ac:dyDescent="0.25">
      <c r="A206" s="4" t="s">
        <v>202</v>
      </c>
      <c r="B206" s="4">
        <f t="shared" si="21"/>
        <v>201</v>
      </c>
      <c r="C206" s="4">
        <v>143.6</v>
      </c>
      <c r="D206" s="24">
        <f t="shared" si="22"/>
        <v>134.6459764962905</v>
      </c>
      <c r="E206" s="24">
        <f t="shared" si="23"/>
        <v>133.42497329123921</v>
      </c>
      <c r="F206" s="24">
        <f t="shared" si="24"/>
        <v>10.175026708760782</v>
      </c>
      <c r="G206" s="26">
        <f t="shared" si="25"/>
        <v>103.53116852399528</v>
      </c>
      <c r="H206">
        <f t="shared" si="26"/>
        <v>158.04420289855071</v>
      </c>
      <c r="I206">
        <f t="shared" si="27"/>
        <v>208.63499737450084</v>
      </c>
    </row>
    <row r="207" spans="1:9" x14ac:dyDescent="0.25">
      <c r="A207" s="4" t="s">
        <v>203</v>
      </c>
      <c r="B207" s="4">
        <f t="shared" si="21"/>
        <v>202</v>
      </c>
      <c r="C207" s="4">
        <v>157.6</v>
      </c>
      <c r="D207" s="24">
        <f t="shared" si="22"/>
        <v>137.40045931673563</v>
      </c>
      <c r="E207" s="24">
        <f t="shared" si="23"/>
        <v>134.6459764962905</v>
      </c>
      <c r="F207" s="24">
        <f t="shared" si="24"/>
        <v>22.954023503709493</v>
      </c>
      <c r="G207" s="26">
        <f t="shared" si="25"/>
        <v>526.88719500884781</v>
      </c>
      <c r="H207">
        <f t="shared" si="26"/>
        <v>158.09672727272726</v>
      </c>
      <c r="I207">
        <f t="shared" si="27"/>
        <v>0.2467379834710717</v>
      </c>
    </row>
    <row r="208" spans="1:9" x14ac:dyDescent="0.25">
      <c r="A208" s="4" t="s">
        <v>204</v>
      </c>
      <c r="B208" s="4">
        <f t="shared" si="21"/>
        <v>203</v>
      </c>
      <c r="C208" s="4">
        <v>166.2</v>
      </c>
      <c r="D208" s="24">
        <f t="shared" si="22"/>
        <v>140.85640419872735</v>
      </c>
      <c r="E208" s="24">
        <f t="shared" si="23"/>
        <v>137.40045931673563</v>
      </c>
      <c r="F208" s="24">
        <f t="shared" si="24"/>
        <v>28.799540683264354</v>
      </c>
      <c r="G208" s="26">
        <f t="shared" si="25"/>
        <v>829.41354356699867</v>
      </c>
      <c r="H208">
        <f t="shared" si="26"/>
        <v>158.0985401459854</v>
      </c>
      <c r="I208">
        <f t="shared" si="27"/>
        <v>65.63365176621015</v>
      </c>
    </row>
    <row r="209" spans="1:9" x14ac:dyDescent="0.25">
      <c r="A209" s="4" t="s">
        <v>205</v>
      </c>
      <c r="B209" s="4">
        <f t="shared" si="21"/>
        <v>204</v>
      </c>
      <c r="C209" s="4">
        <v>182.3</v>
      </c>
      <c r="D209" s="24">
        <f t="shared" si="22"/>
        <v>145.82963569488007</v>
      </c>
      <c r="E209" s="24">
        <f t="shared" si="23"/>
        <v>140.85640419872735</v>
      </c>
      <c r="F209" s="24">
        <f t="shared" si="24"/>
        <v>41.443595801272664</v>
      </c>
      <c r="G209" s="26">
        <f t="shared" si="25"/>
        <v>1717.5716329392653</v>
      </c>
      <c r="H209">
        <f t="shared" si="26"/>
        <v>158.06886446886449</v>
      </c>
      <c r="I209">
        <f t="shared" si="27"/>
        <v>587.14792912825828</v>
      </c>
    </row>
    <row r="210" spans="1:9" x14ac:dyDescent="0.25">
      <c r="A210" s="4" t="s">
        <v>206</v>
      </c>
      <c r="B210" s="4">
        <f t="shared" si="21"/>
        <v>205</v>
      </c>
      <c r="C210" s="4">
        <v>153.1</v>
      </c>
      <c r="D210" s="24">
        <f t="shared" si="22"/>
        <v>146.70207941149448</v>
      </c>
      <c r="E210" s="24">
        <f t="shared" si="23"/>
        <v>145.82963569488007</v>
      </c>
      <c r="F210" s="24">
        <f t="shared" si="24"/>
        <v>7.2703643051199265</v>
      </c>
      <c r="G210" s="26">
        <f t="shared" si="25"/>
        <v>52.858197129161951</v>
      </c>
      <c r="H210">
        <f t="shared" si="26"/>
        <v>157.9797794117647</v>
      </c>
      <c r="I210">
        <f t="shared" si="27"/>
        <v>23.812247107482655</v>
      </c>
    </row>
    <row r="211" spans="1:9" x14ac:dyDescent="0.25">
      <c r="A211" s="4" t="s">
        <v>207</v>
      </c>
      <c r="B211" s="4">
        <f t="shared" si="21"/>
        <v>206</v>
      </c>
      <c r="C211" s="4">
        <v>147.6</v>
      </c>
      <c r="D211" s="24">
        <f t="shared" si="22"/>
        <v>146.80982988211514</v>
      </c>
      <c r="E211" s="24">
        <f t="shared" si="23"/>
        <v>146.70207941149448</v>
      </c>
      <c r="F211" s="24">
        <f t="shared" si="24"/>
        <v>0.89792058850551371</v>
      </c>
      <c r="G211" s="26">
        <f t="shared" si="25"/>
        <v>0.80626138326208807</v>
      </c>
      <c r="H211">
        <f t="shared" si="26"/>
        <v>157.99778597785979</v>
      </c>
      <c r="I211">
        <f t="shared" si="27"/>
        <v>108.11395324137783</v>
      </c>
    </row>
    <row r="212" spans="1:9" x14ac:dyDescent="0.25">
      <c r="A212" s="4" t="s">
        <v>208</v>
      </c>
      <c r="B212" s="4">
        <f t="shared" si="21"/>
        <v>207</v>
      </c>
      <c r="C212" s="4">
        <v>157.69999999999999</v>
      </c>
      <c r="D212" s="24">
        <f t="shared" si="22"/>
        <v>148.11665029626133</v>
      </c>
      <c r="E212" s="24">
        <f t="shared" si="23"/>
        <v>146.80982988211514</v>
      </c>
      <c r="F212" s="24">
        <f t="shared" si="24"/>
        <v>10.89017011788485</v>
      </c>
      <c r="G212" s="26">
        <f t="shared" si="25"/>
        <v>118.59580519647213</v>
      </c>
      <c r="H212">
        <f t="shared" si="26"/>
        <v>158.03629629629629</v>
      </c>
      <c r="I212">
        <f t="shared" si="27"/>
        <v>0.11309519890260662</v>
      </c>
    </row>
    <row r="213" spans="1:9" x14ac:dyDescent="0.25">
      <c r="A213" s="4" t="s">
        <v>209</v>
      </c>
      <c r="B213" s="4">
        <f t="shared" si="21"/>
        <v>208</v>
      </c>
      <c r="C213" s="4">
        <v>137.19999999999999</v>
      </c>
      <c r="D213" s="24">
        <f t="shared" si="22"/>
        <v>146.80665226070997</v>
      </c>
      <c r="E213" s="24">
        <f t="shared" si="23"/>
        <v>148.11665029626133</v>
      </c>
      <c r="F213" s="24">
        <f t="shared" si="24"/>
        <v>-10.916650296261338</v>
      </c>
      <c r="G213" s="26">
        <f t="shared" si="25"/>
        <v>119.17325369086275</v>
      </c>
      <c r="H213">
        <f t="shared" si="26"/>
        <v>158.03754646840144</v>
      </c>
      <c r="I213">
        <f t="shared" si="27"/>
        <v>434.20334282278998</v>
      </c>
    </row>
    <row r="214" spans="1:9" x14ac:dyDescent="0.25">
      <c r="A214" s="4" t="s">
        <v>210</v>
      </c>
      <c r="B214" s="4">
        <f t="shared" si="21"/>
        <v>209</v>
      </c>
      <c r="C214" s="4">
        <v>151.5</v>
      </c>
      <c r="D214" s="24">
        <f t="shared" si="22"/>
        <v>147.36985398942477</v>
      </c>
      <c r="E214" s="24">
        <f t="shared" si="23"/>
        <v>146.80665226070997</v>
      </c>
      <c r="F214" s="24">
        <f t="shared" si="24"/>
        <v>4.6933477392900329</v>
      </c>
      <c r="G214" s="26">
        <f t="shared" si="25"/>
        <v>22.027513001898864</v>
      </c>
      <c r="H214">
        <f t="shared" si="26"/>
        <v>158.11529850746265</v>
      </c>
      <c r="I214">
        <f t="shared" si="27"/>
        <v>43.762174342837618</v>
      </c>
    </row>
    <row r="215" spans="1:9" x14ac:dyDescent="0.25">
      <c r="A215" s="4" t="s">
        <v>211</v>
      </c>
      <c r="B215" s="4">
        <f t="shared" si="21"/>
        <v>210</v>
      </c>
      <c r="C215" s="4">
        <v>98.7</v>
      </c>
      <c r="D215" s="24">
        <f t="shared" si="22"/>
        <v>141.52947151069378</v>
      </c>
      <c r="E215" s="24">
        <f t="shared" si="23"/>
        <v>147.36985398942477</v>
      </c>
      <c r="F215" s="24">
        <f t="shared" si="24"/>
        <v>-48.669853989424766</v>
      </c>
      <c r="G215" s="26">
        <f t="shared" si="25"/>
        <v>2368.7546873519259</v>
      </c>
      <c r="H215">
        <f t="shared" si="26"/>
        <v>158.14007490636703</v>
      </c>
      <c r="I215">
        <f t="shared" si="27"/>
        <v>3533.1225048745237</v>
      </c>
    </row>
    <row r="216" spans="1:9" x14ac:dyDescent="0.25">
      <c r="A216" s="4" t="s">
        <v>212</v>
      </c>
      <c r="B216" s="4">
        <f t="shared" si="21"/>
        <v>211</v>
      </c>
      <c r="C216" s="4">
        <v>145.80000000000001</v>
      </c>
      <c r="D216" s="24">
        <f t="shared" si="22"/>
        <v>142.04193492941053</v>
      </c>
      <c r="E216" s="24">
        <f t="shared" si="23"/>
        <v>141.52947151069378</v>
      </c>
      <c r="F216" s="24">
        <f t="shared" si="24"/>
        <v>4.2705284893062299</v>
      </c>
      <c r="G216" s="26">
        <f t="shared" si="25"/>
        <v>18.237413577976149</v>
      </c>
      <c r="H216">
        <f t="shared" si="26"/>
        <v>158.36353383458643</v>
      </c>
      <c r="I216">
        <f t="shared" si="27"/>
        <v>157.84238241279783</v>
      </c>
    </row>
    <row r="217" spans="1:9" x14ac:dyDescent="0.25">
      <c r="A217" s="4" t="s">
        <v>213</v>
      </c>
      <c r="B217" s="4">
        <f t="shared" si="21"/>
        <v>212</v>
      </c>
      <c r="C217" s="4">
        <v>151.69999999999999</v>
      </c>
      <c r="D217" s="24">
        <f t="shared" si="22"/>
        <v>143.20090273788128</v>
      </c>
      <c r="E217" s="24">
        <f t="shared" si="23"/>
        <v>142.04193492941053</v>
      </c>
      <c r="F217" s="24">
        <f t="shared" si="24"/>
        <v>9.6580650705894584</v>
      </c>
      <c r="G217" s="26">
        <f t="shared" si="25"/>
        <v>93.278220907740163</v>
      </c>
      <c r="H217">
        <f t="shared" si="26"/>
        <v>158.41094339622637</v>
      </c>
      <c r="I217">
        <f t="shared" si="27"/>
        <v>45.036761267354507</v>
      </c>
    </row>
    <row r="218" spans="1:9" x14ac:dyDescent="0.25">
      <c r="A218" s="4" t="s">
        <v>214</v>
      </c>
      <c r="B218" s="4">
        <f t="shared" si="21"/>
        <v>213</v>
      </c>
      <c r="C218" s="4">
        <v>129.4</v>
      </c>
      <c r="D218" s="24">
        <f t="shared" si="22"/>
        <v>141.54479440933554</v>
      </c>
      <c r="E218" s="24">
        <f t="shared" si="23"/>
        <v>143.20090273788128</v>
      </c>
      <c r="F218" s="24">
        <f t="shared" si="24"/>
        <v>-13.800902737881273</v>
      </c>
      <c r="G218" s="26">
        <f t="shared" si="25"/>
        <v>190.46491638045882</v>
      </c>
      <c r="H218">
        <f t="shared" si="26"/>
        <v>158.43636363636364</v>
      </c>
      <c r="I218">
        <f t="shared" si="27"/>
        <v>843.1104132231402</v>
      </c>
    </row>
    <row r="219" spans="1:9" x14ac:dyDescent="0.25">
      <c r="A219" s="4" t="s">
        <v>215</v>
      </c>
      <c r="B219" s="4">
        <f t="shared" si="21"/>
        <v>214</v>
      </c>
      <c r="C219" s="4">
        <v>174.1</v>
      </c>
      <c r="D219" s="24">
        <f t="shared" si="22"/>
        <v>145.45141908021529</v>
      </c>
      <c r="E219" s="24">
        <f t="shared" si="23"/>
        <v>141.54479440933554</v>
      </c>
      <c r="F219" s="24">
        <f t="shared" si="24"/>
        <v>32.555205590664457</v>
      </c>
      <c r="G219" s="26">
        <f t="shared" si="25"/>
        <v>1059.8414110504302</v>
      </c>
      <c r="H219">
        <f t="shared" si="26"/>
        <v>158.54676806083648</v>
      </c>
      <c r="I219">
        <f t="shared" si="27"/>
        <v>241.90302375341591</v>
      </c>
    </row>
    <row r="220" spans="1:9" x14ac:dyDescent="0.25">
      <c r="A220" s="4" t="s">
        <v>216</v>
      </c>
      <c r="B220" s="4">
        <f t="shared" si="21"/>
        <v>215</v>
      </c>
      <c r="C220" s="4">
        <v>197</v>
      </c>
      <c r="D220" s="24">
        <f t="shared" si="22"/>
        <v>151.63724879058947</v>
      </c>
      <c r="E220" s="24">
        <f t="shared" si="23"/>
        <v>145.45141908021529</v>
      </c>
      <c r="F220" s="24">
        <f t="shared" si="24"/>
        <v>51.548580919784712</v>
      </c>
      <c r="G220" s="26">
        <f t="shared" si="25"/>
        <v>2657.2561948435923</v>
      </c>
      <c r="H220">
        <f t="shared" si="26"/>
        <v>158.48740458015266</v>
      </c>
      <c r="I220">
        <f t="shared" si="27"/>
        <v>1483.2200059728466</v>
      </c>
    </row>
    <row r="221" spans="1:9" x14ac:dyDescent="0.25">
      <c r="A221" s="4" t="s">
        <v>217</v>
      </c>
      <c r="B221" s="4">
        <f t="shared" si="21"/>
        <v>216</v>
      </c>
      <c r="C221" s="4">
        <v>193.9</v>
      </c>
      <c r="D221" s="24">
        <f t="shared" si="22"/>
        <v>156.70877893571873</v>
      </c>
      <c r="E221" s="24">
        <f t="shared" si="23"/>
        <v>151.63724879058947</v>
      </c>
      <c r="F221" s="24">
        <f t="shared" si="24"/>
        <v>42.262751209410538</v>
      </c>
      <c r="G221" s="26">
        <f t="shared" si="25"/>
        <v>1786.140139788532</v>
      </c>
      <c r="H221">
        <f t="shared" si="26"/>
        <v>158.339846743295</v>
      </c>
      <c r="I221">
        <f t="shared" si="27"/>
        <v>1264.5244996403478</v>
      </c>
    </row>
    <row r="222" spans="1:9" x14ac:dyDescent="0.25">
      <c r="A222" s="4" t="s">
        <v>218</v>
      </c>
      <c r="B222" s="4">
        <f t="shared" si="21"/>
        <v>217</v>
      </c>
      <c r="C222" s="4">
        <v>164.1</v>
      </c>
      <c r="D222" s="24">
        <f t="shared" si="22"/>
        <v>157.5957254634325</v>
      </c>
      <c r="E222" s="24">
        <f t="shared" si="23"/>
        <v>156.70877893571873</v>
      </c>
      <c r="F222" s="24">
        <f t="shared" si="24"/>
        <v>7.3912210642812681</v>
      </c>
      <c r="G222" s="26">
        <f t="shared" si="25"/>
        <v>54.630148821075124</v>
      </c>
      <c r="H222">
        <f t="shared" si="26"/>
        <v>158.20307692307688</v>
      </c>
      <c r="I222">
        <f t="shared" si="27"/>
        <v>34.773701775148389</v>
      </c>
    </row>
    <row r="223" spans="1:9" x14ac:dyDescent="0.25">
      <c r="A223" s="4" t="s">
        <v>219</v>
      </c>
      <c r="B223" s="4">
        <f t="shared" si="21"/>
        <v>218</v>
      </c>
      <c r="C223" s="4">
        <v>142.80000000000001</v>
      </c>
      <c r="D223" s="24">
        <f t="shared" si="22"/>
        <v>155.8202384078206</v>
      </c>
      <c r="E223" s="24">
        <f t="shared" si="23"/>
        <v>157.5957254634325</v>
      </c>
      <c r="F223" s="24">
        <f t="shared" si="24"/>
        <v>-14.79572546343249</v>
      </c>
      <c r="G223" s="26">
        <f t="shared" si="25"/>
        <v>218.91349198926457</v>
      </c>
      <c r="H223">
        <f t="shared" si="26"/>
        <v>158.18030888030884</v>
      </c>
      <c r="I223">
        <f t="shared" si="27"/>
        <v>236.5539012537067</v>
      </c>
    </row>
    <row r="224" spans="1:9" x14ac:dyDescent="0.25">
      <c r="A224" s="4" t="s">
        <v>220</v>
      </c>
      <c r="B224" s="4">
        <f t="shared" si="21"/>
        <v>219</v>
      </c>
      <c r="C224" s="4">
        <v>157.9</v>
      </c>
      <c r="D224" s="24">
        <f t="shared" si="22"/>
        <v>156.06980979888215</v>
      </c>
      <c r="E224" s="24">
        <f t="shared" si="23"/>
        <v>155.8202384078206</v>
      </c>
      <c r="F224" s="24">
        <f t="shared" si="24"/>
        <v>2.079761592179409</v>
      </c>
      <c r="G224" s="26">
        <f t="shared" si="25"/>
        <v>4.3254082803046305</v>
      </c>
      <c r="H224">
        <f t="shared" si="26"/>
        <v>158.23992248062012</v>
      </c>
      <c r="I224">
        <f t="shared" si="27"/>
        <v>0.11554729283093418</v>
      </c>
    </row>
    <row r="225" spans="1:9" x14ac:dyDescent="0.25">
      <c r="A225" s="4" t="s">
        <v>221</v>
      </c>
      <c r="B225" s="4">
        <f t="shared" si="21"/>
        <v>220</v>
      </c>
      <c r="C225" s="4">
        <v>159.19999999999999</v>
      </c>
      <c r="D225" s="24">
        <f t="shared" si="22"/>
        <v>156.4454326230163</v>
      </c>
      <c r="E225" s="24">
        <f t="shared" si="23"/>
        <v>156.06980979888215</v>
      </c>
      <c r="F225" s="24">
        <f t="shared" si="24"/>
        <v>3.1301902011178413</v>
      </c>
      <c r="G225" s="26">
        <f t="shared" si="25"/>
        <v>9.7980906951741513</v>
      </c>
      <c r="H225">
        <f t="shared" si="26"/>
        <v>158.24124513618673</v>
      </c>
      <c r="I225">
        <f t="shared" si="27"/>
        <v>0.91921088888557234</v>
      </c>
    </row>
    <row r="226" spans="1:9" x14ac:dyDescent="0.25">
      <c r="A226" s="4" t="s">
        <v>222</v>
      </c>
      <c r="B226" s="4">
        <f t="shared" si="21"/>
        <v>221</v>
      </c>
      <c r="C226" s="4">
        <v>162.19999999999999</v>
      </c>
      <c r="D226" s="24">
        <f t="shared" si="22"/>
        <v>157.13598070825435</v>
      </c>
      <c r="E226" s="24">
        <f t="shared" si="23"/>
        <v>156.4454326230163</v>
      </c>
      <c r="F226" s="24">
        <f t="shared" si="24"/>
        <v>5.7545673769836867</v>
      </c>
      <c r="G226" s="26">
        <f t="shared" si="25"/>
        <v>33.115045696244906</v>
      </c>
      <c r="H226">
        <f t="shared" si="26"/>
        <v>158.23749999999995</v>
      </c>
      <c r="I226">
        <f t="shared" si="27"/>
        <v>15.70140625000027</v>
      </c>
    </row>
    <row r="227" spans="1:9" x14ac:dyDescent="0.25">
      <c r="A227" s="4" t="s">
        <v>223</v>
      </c>
      <c r="B227" s="4">
        <f t="shared" si="21"/>
        <v>222</v>
      </c>
      <c r="C227" s="4">
        <v>123.1</v>
      </c>
      <c r="D227" s="24">
        <f t="shared" si="22"/>
        <v>153.05166302326381</v>
      </c>
      <c r="E227" s="24">
        <f t="shared" si="23"/>
        <v>157.13598070825435</v>
      </c>
      <c r="F227" s="24">
        <f t="shared" si="24"/>
        <v>-34.035980708254357</v>
      </c>
      <c r="G227" s="26">
        <f t="shared" si="25"/>
        <v>1158.4479827726627</v>
      </c>
      <c r="H227">
        <f t="shared" si="26"/>
        <v>158.22196078431369</v>
      </c>
      <c r="I227">
        <f t="shared" si="27"/>
        <v>1233.5521293348695</v>
      </c>
    </row>
    <row r="228" spans="1:9" x14ac:dyDescent="0.25">
      <c r="A228" s="4" t="s">
        <v>224</v>
      </c>
      <c r="B228" s="4">
        <f t="shared" si="21"/>
        <v>223</v>
      </c>
      <c r="C228" s="4">
        <v>130</v>
      </c>
      <c r="D228" s="24">
        <f t="shared" si="22"/>
        <v>150.28546346047216</v>
      </c>
      <c r="E228" s="24">
        <f t="shared" si="23"/>
        <v>153.05166302326381</v>
      </c>
      <c r="F228" s="24">
        <f t="shared" si="24"/>
        <v>-23.051663023263814</v>
      </c>
      <c r="G228" s="26">
        <f t="shared" si="25"/>
        <v>531.37916813810818</v>
      </c>
      <c r="H228">
        <f t="shared" si="26"/>
        <v>158.36023622047239</v>
      </c>
      <c r="I228">
        <f t="shared" si="27"/>
        <v>804.30299848099389</v>
      </c>
    </row>
    <row r="229" spans="1:9" x14ac:dyDescent="0.25">
      <c r="A229" s="4" t="s">
        <v>225</v>
      </c>
      <c r="B229" s="4">
        <f t="shared" si="21"/>
        <v>224</v>
      </c>
      <c r="C229" s="4">
        <v>150.1</v>
      </c>
      <c r="D229" s="24">
        <f t="shared" si="22"/>
        <v>150.2632078452155</v>
      </c>
      <c r="E229" s="24">
        <f t="shared" si="23"/>
        <v>150.28546346047216</v>
      </c>
      <c r="F229" s="24">
        <f t="shared" si="24"/>
        <v>-0.18546346047216389</v>
      </c>
      <c r="G229" s="26">
        <f t="shared" si="25"/>
        <v>3.4396695170309896E-2</v>
      </c>
      <c r="H229">
        <f t="shared" si="26"/>
        <v>158.47233201581022</v>
      </c>
      <c r="I229">
        <f t="shared" si="27"/>
        <v>70.095943382960982</v>
      </c>
    </row>
    <row r="230" spans="1:9" x14ac:dyDescent="0.25">
      <c r="A230" s="4" t="s">
        <v>226</v>
      </c>
      <c r="B230" s="4">
        <f t="shared" si="21"/>
        <v>225</v>
      </c>
      <c r="C230" s="4">
        <v>169.4</v>
      </c>
      <c r="D230" s="24">
        <f t="shared" si="22"/>
        <v>152.55962290378966</v>
      </c>
      <c r="E230" s="24">
        <f t="shared" si="23"/>
        <v>150.2632078452155</v>
      </c>
      <c r="F230" s="24">
        <f t="shared" si="24"/>
        <v>19.136792154784501</v>
      </c>
      <c r="G230" s="26">
        <f t="shared" si="25"/>
        <v>366.21681397542164</v>
      </c>
      <c r="H230">
        <f t="shared" si="26"/>
        <v>158.5055555555555</v>
      </c>
      <c r="I230">
        <f t="shared" si="27"/>
        <v>118.68891975308769</v>
      </c>
    </row>
    <row r="231" spans="1:9" x14ac:dyDescent="0.25">
      <c r="A231" s="4" t="s">
        <v>227</v>
      </c>
      <c r="B231" s="4">
        <f t="shared" si="21"/>
        <v>226</v>
      </c>
      <c r="C231" s="4">
        <v>179.7</v>
      </c>
      <c r="D231" s="24">
        <f t="shared" si="22"/>
        <v>155.81646815533489</v>
      </c>
      <c r="E231" s="24">
        <f t="shared" si="23"/>
        <v>152.55962290378966</v>
      </c>
      <c r="F231" s="24">
        <f t="shared" si="24"/>
        <v>27.140377096210329</v>
      </c>
      <c r="G231" s="26">
        <f t="shared" si="25"/>
        <v>736.60006892449826</v>
      </c>
      <c r="H231">
        <f t="shared" si="26"/>
        <v>158.46215139442225</v>
      </c>
      <c r="I231">
        <f t="shared" si="27"/>
        <v>451.04621339344033</v>
      </c>
    </row>
    <row r="232" spans="1:9" x14ac:dyDescent="0.25">
      <c r="A232" s="4" t="s">
        <v>228</v>
      </c>
      <c r="B232" s="4">
        <f t="shared" si="21"/>
        <v>227</v>
      </c>
      <c r="C232" s="4">
        <v>182.1</v>
      </c>
      <c r="D232" s="24">
        <f t="shared" si="22"/>
        <v>158.97049197669472</v>
      </c>
      <c r="E232" s="24">
        <f t="shared" si="23"/>
        <v>155.81646815533489</v>
      </c>
      <c r="F232" s="24">
        <f t="shared" si="24"/>
        <v>26.283531844665106</v>
      </c>
      <c r="G232" s="26">
        <f t="shared" si="25"/>
        <v>690.8240462295247</v>
      </c>
      <c r="H232">
        <f t="shared" si="26"/>
        <v>158.37719999999996</v>
      </c>
      <c r="I232">
        <f t="shared" si="27"/>
        <v>562.77123984000161</v>
      </c>
    </row>
    <row r="233" spans="1:9" x14ac:dyDescent="0.25">
      <c r="A233" s="4" t="s">
        <v>229</v>
      </c>
      <c r="B233" s="4">
        <f t="shared" si="21"/>
        <v>228</v>
      </c>
      <c r="C233" s="4">
        <v>194.3</v>
      </c>
      <c r="D233" s="24">
        <f t="shared" si="22"/>
        <v>163.21003293949136</v>
      </c>
      <c r="E233" s="24">
        <f t="shared" si="23"/>
        <v>158.97049197669472</v>
      </c>
      <c r="F233" s="24">
        <f t="shared" si="24"/>
        <v>35.329508023305294</v>
      </c>
      <c r="G233" s="26">
        <f t="shared" si="25"/>
        <v>1248.1741371687931</v>
      </c>
      <c r="H233">
        <f t="shared" si="26"/>
        <v>158.28192771084335</v>
      </c>
      <c r="I233">
        <f t="shared" si="27"/>
        <v>1297.3015314269151</v>
      </c>
    </row>
    <row r="234" spans="1:9" x14ac:dyDescent="0.25">
      <c r="A234" s="4" t="s">
        <v>230</v>
      </c>
      <c r="B234" s="4">
        <f t="shared" si="21"/>
        <v>229</v>
      </c>
      <c r="C234" s="4">
        <v>161.4</v>
      </c>
      <c r="D234" s="24">
        <f t="shared" si="22"/>
        <v>162.99282898675239</v>
      </c>
      <c r="E234" s="24">
        <f t="shared" si="23"/>
        <v>163.21003293949136</v>
      </c>
      <c r="F234" s="24">
        <f t="shared" si="24"/>
        <v>-1.8100329394913501</v>
      </c>
      <c r="G234" s="26">
        <f t="shared" si="25"/>
        <v>3.2762192420436977</v>
      </c>
      <c r="H234">
        <f t="shared" si="26"/>
        <v>158.13669354838709</v>
      </c>
      <c r="I234">
        <f t="shared" si="27"/>
        <v>10.649168997138505</v>
      </c>
    </row>
    <row r="235" spans="1:9" x14ac:dyDescent="0.25">
      <c r="A235" s="4" t="s">
        <v>231</v>
      </c>
      <c r="B235" s="4">
        <f t="shared" si="21"/>
        <v>230</v>
      </c>
      <c r="C235" s="4">
        <v>169.4</v>
      </c>
      <c r="D235" s="24">
        <f t="shared" si="22"/>
        <v>163.7616895083421</v>
      </c>
      <c r="E235" s="24">
        <f t="shared" si="23"/>
        <v>162.99282898675239</v>
      </c>
      <c r="F235" s="24">
        <f t="shared" si="24"/>
        <v>6.4071710132476198</v>
      </c>
      <c r="G235" s="26">
        <f t="shared" si="25"/>
        <v>41.051840393000532</v>
      </c>
      <c r="H235">
        <f t="shared" si="26"/>
        <v>158.12348178137648</v>
      </c>
      <c r="I235">
        <f t="shared" si="27"/>
        <v>127.15986313494821</v>
      </c>
    </row>
    <row r="236" spans="1:9" x14ac:dyDescent="0.25">
      <c r="A236" s="4" t="s">
        <v>232</v>
      </c>
      <c r="B236" s="4">
        <f t="shared" si="21"/>
        <v>231</v>
      </c>
      <c r="C236" s="4">
        <v>168.8</v>
      </c>
      <c r="D236" s="24">
        <f t="shared" si="22"/>
        <v>164.36628676734105</v>
      </c>
      <c r="E236" s="24">
        <f t="shared" si="23"/>
        <v>163.7616895083421</v>
      </c>
      <c r="F236" s="24">
        <f t="shared" si="24"/>
        <v>5.03831049165791</v>
      </c>
      <c r="G236" s="26">
        <f t="shared" si="25"/>
        <v>25.384572610350173</v>
      </c>
      <c r="H236">
        <f t="shared" si="26"/>
        <v>158.07764227642272</v>
      </c>
      <c r="I236">
        <f t="shared" si="27"/>
        <v>114.96895515235755</v>
      </c>
    </row>
    <row r="237" spans="1:9" x14ac:dyDescent="0.25">
      <c r="A237" s="4" t="s">
        <v>233</v>
      </c>
      <c r="B237" s="4">
        <f t="shared" si="21"/>
        <v>232</v>
      </c>
      <c r="C237" s="4">
        <v>158.1</v>
      </c>
      <c r="D237" s="24">
        <f t="shared" si="22"/>
        <v>163.61433235526013</v>
      </c>
      <c r="E237" s="24">
        <f t="shared" si="23"/>
        <v>164.36628676734105</v>
      </c>
      <c r="F237" s="24">
        <f t="shared" si="24"/>
        <v>-6.2662867673410574</v>
      </c>
      <c r="G237" s="26">
        <f t="shared" si="25"/>
        <v>39.266349850553638</v>
      </c>
      <c r="H237">
        <f t="shared" si="26"/>
        <v>158.0338775510204</v>
      </c>
      <c r="I237">
        <f t="shared" si="27"/>
        <v>4.3721782590595941E-3</v>
      </c>
    </row>
    <row r="238" spans="1:9" x14ac:dyDescent="0.25">
      <c r="A238" s="4" t="s">
        <v>234</v>
      </c>
      <c r="B238" s="4">
        <f t="shared" si="21"/>
        <v>233</v>
      </c>
      <c r="C238" s="4">
        <v>158.5</v>
      </c>
      <c r="D238" s="24">
        <f t="shared" si="22"/>
        <v>163.00061247262892</v>
      </c>
      <c r="E238" s="24">
        <f t="shared" si="23"/>
        <v>163.61433235526013</v>
      </c>
      <c r="F238" s="24">
        <f t="shared" si="24"/>
        <v>-5.1143323552601316</v>
      </c>
      <c r="G238" s="26">
        <f t="shared" si="25"/>
        <v>26.156395440060646</v>
      </c>
      <c r="H238">
        <f t="shared" si="26"/>
        <v>158.03360655737703</v>
      </c>
      <c r="I238">
        <f t="shared" si="27"/>
        <v>0.2175228433217084</v>
      </c>
    </row>
    <row r="239" spans="1:9" x14ac:dyDescent="0.25">
      <c r="A239" s="4" t="s">
        <v>235</v>
      </c>
      <c r="B239" s="4">
        <f t="shared" si="21"/>
        <v>234</v>
      </c>
      <c r="C239" s="4">
        <v>135.30000000000001</v>
      </c>
      <c r="D239" s="24">
        <f t="shared" si="22"/>
        <v>159.67653897591345</v>
      </c>
      <c r="E239" s="24">
        <f t="shared" si="23"/>
        <v>163.00061247262892</v>
      </c>
      <c r="F239" s="24">
        <f t="shared" si="24"/>
        <v>-27.700612472628904</v>
      </c>
      <c r="G239" s="26">
        <f t="shared" si="25"/>
        <v>767.32393135876407</v>
      </c>
      <c r="H239">
        <f t="shared" si="26"/>
        <v>158.03168724279834</v>
      </c>
      <c r="I239">
        <f t="shared" si="27"/>
        <v>516.72960490440039</v>
      </c>
    </row>
    <row r="240" spans="1:9" x14ac:dyDescent="0.25">
      <c r="A240" s="4" t="s">
        <v>236</v>
      </c>
      <c r="B240" s="4">
        <f t="shared" si="21"/>
        <v>235</v>
      </c>
      <c r="C240" s="4">
        <v>149.30000000000001</v>
      </c>
      <c r="D240" s="24">
        <f t="shared" si="22"/>
        <v>158.43135429880383</v>
      </c>
      <c r="E240" s="24">
        <f t="shared" si="23"/>
        <v>159.67653897591345</v>
      </c>
      <c r="F240" s="24">
        <f t="shared" si="24"/>
        <v>-10.376538975913434</v>
      </c>
      <c r="G240" s="26">
        <f t="shared" si="25"/>
        <v>107.67256111865061</v>
      </c>
      <c r="H240">
        <f t="shared" si="26"/>
        <v>158.12561983471073</v>
      </c>
      <c r="I240">
        <f t="shared" si="27"/>
        <v>77.89156546683931</v>
      </c>
    </row>
    <row r="241" spans="1:9" x14ac:dyDescent="0.25">
      <c r="A241" s="4" t="s">
        <v>237</v>
      </c>
      <c r="B241" s="4">
        <f t="shared" si="21"/>
        <v>236</v>
      </c>
      <c r="C241" s="4">
        <v>143.4</v>
      </c>
      <c r="D241" s="24">
        <f t="shared" si="22"/>
        <v>156.62759178294738</v>
      </c>
      <c r="E241" s="24">
        <f t="shared" si="23"/>
        <v>158.43135429880383</v>
      </c>
      <c r="F241" s="24">
        <f t="shared" si="24"/>
        <v>-15.031354298803819</v>
      </c>
      <c r="G241" s="26">
        <f t="shared" si="25"/>
        <v>225.94161205616805</v>
      </c>
      <c r="H241">
        <f t="shared" si="26"/>
        <v>158.16224066390038</v>
      </c>
      <c r="I241">
        <f t="shared" si="27"/>
        <v>217.92374941891367</v>
      </c>
    </row>
    <row r="242" spans="1:9" x14ac:dyDescent="0.25">
      <c r="A242" s="4" t="s">
        <v>238</v>
      </c>
      <c r="B242" s="4">
        <f t="shared" si="21"/>
        <v>237</v>
      </c>
      <c r="C242" s="4">
        <v>142.19999999999999</v>
      </c>
      <c r="D242" s="24">
        <f t="shared" si="22"/>
        <v>154.89628076899368</v>
      </c>
      <c r="E242" s="24">
        <f t="shared" si="23"/>
        <v>156.62759178294738</v>
      </c>
      <c r="F242" s="24">
        <f t="shared" si="24"/>
        <v>-14.427591782947388</v>
      </c>
      <c r="G242" s="26">
        <f t="shared" si="25"/>
        <v>208.155404655371</v>
      </c>
      <c r="H242">
        <f t="shared" si="26"/>
        <v>158.22375</v>
      </c>
      <c r="I242">
        <f t="shared" si="27"/>
        <v>256.76056406250024</v>
      </c>
    </row>
    <row r="243" spans="1:9" x14ac:dyDescent="0.25">
      <c r="A243" s="4" t="s">
        <v>239</v>
      </c>
      <c r="B243" s="4">
        <f t="shared" si="21"/>
        <v>238</v>
      </c>
      <c r="C243" s="4">
        <v>188.4</v>
      </c>
      <c r="D243" s="24">
        <f t="shared" si="22"/>
        <v>158.91672707671444</v>
      </c>
      <c r="E243" s="24">
        <f t="shared" si="23"/>
        <v>154.89628076899368</v>
      </c>
      <c r="F243" s="24">
        <f t="shared" si="24"/>
        <v>33.503719231006329</v>
      </c>
      <c r="G243" s="26">
        <f t="shared" si="25"/>
        <v>1122.4992023101033</v>
      </c>
      <c r="H243">
        <f t="shared" si="26"/>
        <v>158.29079497907946</v>
      </c>
      <c r="I243">
        <f t="shared" si="27"/>
        <v>906.56422699182667</v>
      </c>
    </row>
    <row r="244" spans="1:9" x14ac:dyDescent="0.25">
      <c r="A244" s="4" t="s">
        <v>240</v>
      </c>
      <c r="B244" s="4">
        <f t="shared" si="21"/>
        <v>239</v>
      </c>
      <c r="C244" s="4">
        <v>166.2</v>
      </c>
      <c r="D244" s="24">
        <f t="shared" si="22"/>
        <v>159.7907198275087</v>
      </c>
      <c r="E244" s="24">
        <f t="shared" si="23"/>
        <v>158.91672707671444</v>
      </c>
      <c r="F244" s="24">
        <f t="shared" si="24"/>
        <v>7.2832729232855513</v>
      </c>
      <c r="G244" s="26">
        <f t="shared" si="25"/>
        <v>53.046064475064462</v>
      </c>
      <c r="H244">
        <f t="shared" si="26"/>
        <v>158.16428571428568</v>
      </c>
      <c r="I244">
        <f t="shared" si="27"/>
        <v>64.572704081632978</v>
      </c>
    </row>
    <row r="245" spans="1:9" x14ac:dyDescent="0.25">
      <c r="A245" s="4" t="s">
        <v>241</v>
      </c>
      <c r="B245" s="4">
        <f t="shared" si="21"/>
        <v>240</v>
      </c>
      <c r="C245" s="4">
        <v>199.2</v>
      </c>
      <c r="D245" s="24">
        <f t="shared" si="22"/>
        <v>164.51983344820766</v>
      </c>
      <c r="E245" s="24">
        <f t="shared" si="23"/>
        <v>159.7907198275087</v>
      </c>
      <c r="F245" s="24">
        <f t="shared" si="24"/>
        <v>39.409280172491293</v>
      </c>
      <c r="G245" s="26">
        <f t="shared" si="25"/>
        <v>1553.0913637139154</v>
      </c>
      <c r="H245">
        <f t="shared" si="26"/>
        <v>158.13037974683542</v>
      </c>
      <c r="I245">
        <f t="shared" si="27"/>
        <v>1686.7137077391455</v>
      </c>
    </row>
    <row r="246" spans="1:9" x14ac:dyDescent="0.25">
      <c r="A246" s="4" t="s">
        <v>242</v>
      </c>
      <c r="B246" s="4">
        <f t="shared" si="21"/>
        <v>241</v>
      </c>
      <c r="C246" s="4">
        <v>182.7</v>
      </c>
      <c r="D246" s="24">
        <f t="shared" si="22"/>
        <v>166.70145343442275</v>
      </c>
      <c r="E246" s="24">
        <f t="shared" si="23"/>
        <v>164.51983344820766</v>
      </c>
      <c r="F246" s="24">
        <f t="shared" si="24"/>
        <v>18.180166551792325</v>
      </c>
      <c r="G246" s="26">
        <f t="shared" si="25"/>
        <v>330.51845585090842</v>
      </c>
      <c r="H246">
        <f t="shared" si="26"/>
        <v>157.95635593220337</v>
      </c>
      <c r="I246">
        <f t="shared" si="27"/>
        <v>612.24792175380708</v>
      </c>
    </row>
    <row r="247" spans="1:9" x14ac:dyDescent="0.25">
      <c r="A247" s="4" t="s">
        <v>243</v>
      </c>
      <c r="B247" s="4">
        <f t="shared" si="21"/>
        <v>242</v>
      </c>
      <c r="C247" s="4">
        <v>145.19999999999999</v>
      </c>
      <c r="D247" s="24">
        <f t="shared" si="22"/>
        <v>164.12127902229201</v>
      </c>
      <c r="E247" s="24">
        <f t="shared" si="23"/>
        <v>166.70145343442275</v>
      </c>
      <c r="F247" s="24">
        <f t="shared" si="24"/>
        <v>-21.501453434422757</v>
      </c>
      <c r="G247" s="26">
        <f t="shared" si="25"/>
        <v>462.31249979265016</v>
      </c>
      <c r="H247">
        <f t="shared" si="26"/>
        <v>157.85106382978722</v>
      </c>
      <c r="I247">
        <f t="shared" si="27"/>
        <v>160.04941602535081</v>
      </c>
    </row>
    <row r="248" spans="1:9" x14ac:dyDescent="0.25">
      <c r="A248" s="4" t="s">
        <v>244</v>
      </c>
      <c r="B248" s="4">
        <f t="shared" si="21"/>
        <v>243</v>
      </c>
      <c r="C248" s="4">
        <v>182.1</v>
      </c>
      <c r="D248" s="24">
        <f t="shared" si="22"/>
        <v>166.27872553961697</v>
      </c>
      <c r="E248" s="24">
        <f t="shared" si="23"/>
        <v>164.12127902229201</v>
      </c>
      <c r="F248" s="24">
        <f t="shared" si="24"/>
        <v>17.97872097770798</v>
      </c>
      <c r="G248" s="26">
        <f t="shared" si="25"/>
        <v>323.23440799427698</v>
      </c>
      <c r="H248">
        <f t="shared" si="26"/>
        <v>157.90512820512819</v>
      </c>
      <c r="I248">
        <f t="shared" si="27"/>
        <v>585.39182117028304</v>
      </c>
    </row>
    <row r="249" spans="1:9" x14ac:dyDescent="0.25">
      <c r="A249" s="4" t="s">
        <v>245</v>
      </c>
      <c r="B249" s="4">
        <f t="shared" si="21"/>
        <v>244</v>
      </c>
      <c r="C249" s="4">
        <v>158.69999999999999</v>
      </c>
      <c r="D249" s="24">
        <f t="shared" si="22"/>
        <v>165.36927847486294</v>
      </c>
      <c r="E249" s="24">
        <f t="shared" si="23"/>
        <v>166.27872553961697</v>
      </c>
      <c r="F249" s="24">
        <f t="shared" si="24"/>
        <v>-7.5787255396169826</v>
      </c>
      <c r="G249" s="26">
        <f t="shared" si="25"/>
        <v>57.437080804842722</v>
      </c>
      <c r="H249">
        <f t="shared" si="26"/>
        <v>157.80128755364805</v>
      </c>
      <c r="I249">
        <f t="shared" si="27"/>
        <v>0.80768406122788228</v>
      </c>
    </row>
    <row r="250" spans="1:9" x14ac:dyDescent="0.25">
      <c r="A250" s="4" t="s">
        <v>246</v>
      </c>
      <c r="B250" s="4">
        <f t="shared" si="21"/>
        <v>245</v>
      </c>
      <c r="C250" s="4">
        <v>141.6</v>
      </c>
      <c r="D250" s="24">
        <f t="shared" si="22"/>
        <v>162.51696505787939</v>
      </c>
      <c r="E250" s="24">
        <f t="shared" si="23"/>
        <v>165.36927847486294</v>
      </c>
      <c r="F250" s="24">
        <f t="shared" si="24"/>
        <v>-23.769278474862944</v>
      </c>
      <c r="G250" s="26">
        <f t="shared" si="25"/>
        <v>564.9785992155829</v>
      </c>
      <c r="H250">
        <f t="shared" si="26"/>
        <v>157.79741379310346</v>
      </c>
      <c r="I250">
        <f t="shared" si="27"/>
        <v>262.35621358501839</v>
      </c>
    </row>
    <row r="251" spans="1:9" x14ac:dyDescent="0.25">
      <c r="A251" s="4" t="s">
        <v>247</v>
      </c>
      <c r="B251" s="4">
        <f t="shared" si="21"/>
        <v>246</v>
      </c>
      <c r="C251" s="4">
        <v>132.6</v>
      </c>
      <c r="D251" s="24">
        <f t="shared" si="22"/>
        <v>158.92692925093388</v>
      </c>
      <c r="E251" s="24">
        <f t="shared" si="23"/>
        <v>162.51696505787939</v>
      </c>
      <c r="F251" s="24">
        <f t="shared" si="24"/>
        <v>-29.916965057879395</v>
      </c>
      <c r="G251" s="26">
        <f t="shared" si="25"/>
        <v>895.02479827437662</v>
      </c>
      <c r="H251">
        <f t="shared" si="26"/>
        <v>157.86753246753244</v>
      </c>
      <c r="I251">
        <f t="shared" si="27"/>
        <v>638.44819699780635</v>
      </c>
    </row>
    <row r="252" spans="1:9" x14ac:dyDescent="0.25">
      <c r="A252" s="4" t="s">
        <v>248</v>
      </c>
      <c r="B252" s="4">
        <f t="shared" si="21"/>
        <v>247</v>
      </c>
      <c r="C252" s="4">
        <v>139.6</v>
      </c>
      <c r="D252" s="24">
        <f t="shared" si="22"/>
        <v>156.60769774082183</v>
      </c>
      <c r="E252" s="24">
        <f t="shared" si="23"/>
        <v>158.92692925093388</v>
      </c>
      <c r="F252" s="24">
        <f t="shared" si="24"/>
        <v>-19.326929250933887</v>
      </c>
      <c r="G252" s="26">
        <f t="shared" si="25"/>
        <v>373.53019427060389</v>
      </c>
      <c r="H252">
        <f t="shared" si="26"/>
        <v>157.97739130434778</v>
      </c>
      <c r="I252">
        <f t="shared" si="27"/>
        <v>337.72851115311749</v>
      </c>
    </row>
    <row r="253" spans="1:9" x14ac:dyDescent="0.25">
      <c r="A253" s="4" t="s">
        <v>249</v>
      </c>
      <c r="B253" s="4">
        <f t="shared" si="21"/>
        <v>248</v>
      </c>
      <c r="C253" s="4">
        <v>147</v>
      </c>
      <c r="D253" s="24">
        <f t="shared" si="22"/>
        <v>155.45477401192323</v>
      </c>
      <c r="E253" s="24">
        <f t="shared" si="23"/>
        <v>156.60769774082183</v>
      </c>
      <c r="F253" s="24">
        <f t="shared" si="24"/>
        <v>-9.607697740821834</v>
      </c>
      <c r="G253" s="26">
        <f t="shared" si="25"/>
        <v>92.307855878992967</v>
      </c>
      <c r="H253">
        <f t="shared" si="26"/>
        <v>158.05764192139736</v>
      </c>
      <c r="I253">
        <f t="shared" si="27"/>
        <v>122.27144486184434</v>
      </c>
    </row>
    <row r="254" spans="1:9" x14ac:dyDescent="0.25">
      <c r="A254" s="4" t="s">
        <v>250</v>
      </c>
      <c r="B254" s="4">
        <f t="shared" si="21"/>
        <v>249</v>
      </c>
      <c r="C254" s="4">
        <v>166.6</v>
      </c>
      <c r="D254" s="24">
        <f t="shared" si="22"/>
        <v>156.79220113049243</v>
      </c>
      <c r="E254" s="24">
        <f t="shared" si="23"/>
        <v>155.45477401192323</v>
      </c>
      <c r="F254" s="24">
        <f t="shared" si="24"/>
        <v>11.14522598807676</v>
      </c>
      <c r="G254" s="26">
        <f t="shared" si="25"/>
        <v>124.21606232530159</v>
      </c>
      <c r="H254">
        <f t="shared" si="26"/>
        <v>158.10614035087718</v>
      </c>
      <c r="I254">
        <f t="shared" si="27"/>
        <v>72.14565173899669</v>
      </c>
    </row>
    <row r="255" spans="1:9" x14ac:dyDescent="0.25">
      <c r="A255" s="4" t="s">
        <v>251</v>
      </c>
      <c r="B255" s="4">
        <f t="shared" si="21"/>
        <v>250</v>
      </c>
      <c r="C255" s="4">
        <v>157</v>
      </c>
      <c r="D255" s="24">
        <f t="shared" si="22"/>
        <v>156.81713699483333</v>
      </c>
      <c r="E255" s="24">
        <f t="shared" si="23"/>
        <v>156.79220113049243</v>
      </c>
      <c r="F255" s="24">
        <f t="shared" si="24"/>
        <v>0.20779886950757032</v>
      </c>
      <c r="G255" s="26">
        <f t="shared" si="25"/>
        <v>4.3180370168624235E-2</v>
      </c>
      <c r="H255">
        <f t="shared" si="26"/>
        <v>158.06872246696031</v>
      </c>
      <c r="I255">
        <f t="shared" si="27"/>
        <v>1.1421677113857303</v>
      </c>
    </row>
    <row r="256" spans="1:9" x14ac:dyDescent="0.25">
      <c r="A256" s="4" t="s">
        <v>252</v>
      </c>
      <c r="B256" s="4">
        <f t="shared" si="21"/>
        <v>251</v>
      </c>
      <c r="C256" s="4">
        <v>180.4</v>
      </c>
      <c r="D256" s="24">
        <f t="shared" si="22"/>
        <v>159.64708055545333</v>
      </c>
      <c r="E256" s="24">
        <f t="shared" si="23"/>
        <v>156.81713699483333</v>
      </c>
      <c r="F256" s="24">
        <f t="shared" si="24"/>
        <v>23.582863005166672</v>
      </c>
      <c r="G256" s="26">
        <f t="shared" si="25"/>
        <v>556.15142752045881</v>
      </c>
      <c r="H256">
        <f t="shared" si="26"/>
        <v>158.07345132743359</v>
      </c>
      <c r="I256">
        <f t="shared" si="27"/>
        <v>498.47477562847723</v>
      </c>
    </row>
    <row r="257" spans="1:9" x14ac:dyDescent="0.25">
      <c r="A257" s="4" t="s">
        <v>253</v>
      </c>
      <c r="B257" s="4">
        <f t="shared" si="21"/>
        <v>252</v>
      </c>
      <c r="C257" s="4">
        <v>210.2</v>
      </c>
      <c r="D257" s="24">
        <f t="shared" si="22"/>
        <v>165.71343088879891</v>
      </c>
      <c r="E257" s="24">
        <f t="shared" si="23"/>
        <v>159.64708055545333</v>
      </c>
      <c r="F257" s="24">
        <f t="shared" si="24"/>
        <v>50.55291944454666</v>
      </c>
      <c r="G257" s="26">
        <f t="shared" si="25"/>
        <v>2555.5976643668237</v>
      </c>
      <c r="H257">
        <f t="shared" si="26"/>
        <v>157.97422222222221</v>
      </c>
      <c r="I257">
        <f t="shared" si="27"/>
        <v>2727.5318644938275</v>
      </c>
    </row>
    <row r="258" spans="1:9" x14ac:dyDescent="0.25">
      <c r="A258" s="4" t="s">
        <v>254</v>
      </c>
      <c r="B258" s="4">
        <f t="shared" si="21"/>
        <v>253</v>
      </c>
      <c r="C258" s="4">
        <v>159.80000000000001</v>
      </c>
      <c r="D258" s="24">
        <f t="shared" si="22"/>
        <v>165.00381918214305</v>
      </c>
      <c r="E258" s="24">
        <f t="shared" si="23"/>
        <v>165.71343088879891</v>
      </c>
      <c r="F258" s="24">
        <f t="shared" si="24"/>
        <v>-5.9134308887988993</v>
      </c>
      <c r="G258" s="26">
        <f t="shared" si="25"/>
        <v>34.96866487660094</v>
      </c>
      <c r="H258">
        <f t="shared" si="26"/>
        <v>157.74107142857142</v>
      </c>
      <c r="I258">
        <f t="shared" si="27"/>
        <v>4.2391868622449946</v>
      </c>
    </row>
    <row r="259" spans="1:9" x14ac:dyDescent="0.25">
      <c r="A259" s="4" t="s">
        <v>255</v>
      </c>
      <c r="B259" s="4">
        <f t="shared" si="21"/>
        <v>254</v>
      </c>
      <c r="C259" s="4">
        <v>157.80000000000001</v>
      </c>
      <c r="D259" s="24">
        <f t="shared" si="22"/>
        <v>164.13936088028589</v>
      </c>
      <c r="E259" s="24">
        <f t="shared" si="23"/>
        <v>165.00381918214305</v>
      </c>
      <c r="F259" s="24">
        <f t="shared" si="24"/>
        <v>-7.203819182143036</v>
      </c>
      <c r="G259" s="26">
        <f t="shared" si="25"/>
        <v>51.895010809011957</v>
      </c>
      <c r="H259">
        <f t="shared" si="26"/>
        <v>157.7318385650224</v>
      </c>
      <c r="I259">
        <f t="shared" si="27"/>
        <v>4.6459812182071169E-3</v>
      </c>
    </row>
    <row r="260" spans="1:9" x14ac:dyDescent="0.25">
      <c r="A260" s="4" t="s">
        <v>256</v>
      </c>
      <c r="B260" s="4">
        <f t="shared" si="21"/>
        <v>255</v>
      </c>
      <c r="C260" s="4">
        <v>168.2</v>
      </c>
      <c r="D260" s="24">
        <f t="shared" si="22"/>
        <v>164.6266375746516</v>
      </c>
      <c r="E260" s="24">
        <f t="shared" si="23"/>
        <v>164.13936088028589</v>
      </c>
      <c r="F260" s="24">
        <f t="shared" si="24"/>
        <v>4.0606391197140965</v>
      </c>
      <c r="G260" s="26">
        <f t="shared" si="25"/>
        <v>16.488790060552471</v>
      </c>
      <c r="H260">
        <f t="shared" si="26"/>
        <v>157.73153153153152</v>
      </c>
      <c r="I260">
        <f t="shared" si="27"/>
        <v>109.58883207531865</v>
      </c>
    </row>
    <row r="261" spans="1:9" x14ac:dyDescent="0.25">
      <c r="A261" s="4" t="s">
        <v>257</v>
      </c>
      <c r="B261" s="4">
        <f t="shared" si="21"/>
        <v>256</v>
      </c>
      <c r="C261" s="4">
        <v>158.4</v>
      </c>
      <c r="D261" s="24">
        <f t="shared" si="22"/>
        <v>163.87944106569341</v>
      </c>
      <c r="E261" s="24">
        <f t="shared" si="23"/>
        <v>164.6266375746516</v>
      </c>
      <c r="F261" s="24">
        <f t="shared" si="24"/>
        <v>-6.2266375746515905</v>
      </c>
      <c r="G261" s="26">
        <f t="shared" si="25"/>
        <v>38.771015486063042</v>
      </c>
      <c r="H261">
        <f t="shared" si="26"/>
        <v>157.68416289592759</v>
      </c>
      <c r="I261">
        <f t="shared" si="27"/>
        <v>0.5124227595667894</v>
      </c>
    </row>
    <row r="262" spans="1:9" x14ac:dyDescent="0.25">
      <c r="A262" s="4" t="s">
        <v>258</v>
      </c>
      <c r="B262" s="4">
        <f t="shared" si="21"/>
        <v>257</v>
      </c>
      <c r="C262" s="4">
        <v>152</v>
      </c>
      <c r="D262" s="24">
        <f t="shared" si="22"/>
        <v>162.4539081378102</v>
      </c>
      <c r="E262" s="24">
        <f t="shared" si="23"/>
        <v>163.87944106569341</v>
      </c>
      <c r="F262" s="24">
        <f t="shared" si="24"/>
        <v>-11.879441065693413</v>
      </c>
      <c r="G262" s="26">
        <f t="shared" si="25"/>
        <v>141.12112003328306</v>
      </c>
      <c r="H262">
        <f t="shared" si="26"/>
        <v>157.68090909090907</v>
      </c>
      <c r="I262">
        <f t="shared" si="27"/>
        <v>32.2727280991733</v>
      </c>
    </row>
    <row r="263" spans="1:9" x14ac:dyDescent="0.25">
      <c r="A263" s="4" t="s">
        <v>259</v>
      </c>
      <c r="B263" s="4">
        <f t="shared" ref="B263:B326" si="28">B262+1</f>
        <v>258</v>
      </c>
      <c r="C263" s="4">
        <v>142.19999999999999</v>
      </c>
      <c r="D263" s="24">
        <f t="shared" ref="D263:D326" si="29">$C$2*C263+(1-$C$2)*D262</f>
        <v>160.02343916127296</v>
      </c>
      <c r="E263" s="24">
        <f t="shared" ref="E263:E326" si="30">D262</f>
        <v>162.4539081378102</v>
      </c>
      <c r="F263" s="24">
        <f t="shared" ref="F263:F326" si="31">C263-E263</f>
        <v>-20.253908137810214</v>
      </c>
      <c r="G263" s="26">
        <f t="shared" ref="G263:G326" si="32">F263*F263</f>
        <v>410.22079485485483</v>
      </c>
      <c r="H263">
        <f t="shared" ref="H263:H326" si="33">AVERAGE(C263:C738)</f>
        <v>157.7068493150685</v>
      </c>
      <c r="I263">
        <f t="shared" ref="I263:I326" si="34">(C263-H263)*(C263-H263)</f>
        <v>240.46237568024063</v>
      </c>
    </row>
    <row r="264" spans="1:9" x14ac:dyDescent="0.25">
      <c r="A264" s="4" t="s">
        <v>260</v>
      </c>
      <c r="B264" s="4">
        <f t="shared" si="28"/>
        <v>259</v>
      </c>
      <c r="C264" s="4">
        <v>137.19999999999999</v>
      </c>
      <c r="D264" s="24">
        <f t="shared" si="29"/>
        <v>157.2846264619202</v>
      </c>
      <c r="E264" s="24">
        <f t="shared" si="30"/>
        <v>160.02343916127296</v>
      </c>
      <c r="F264" s="24">
        <f t="shared" si="31"/>
        <v>-22.823439161272972</v>
      </c>
      <c r="G264" s="26">
        <f t="shared" si="32"/>
        <v>520.90937514832876</v>
      </c>
      <c r="H264">
        <f t="shared" si="33"/>
        <v>157.77798165137611</v>
      </c>
      <c r="I264">
        <f t="shared" si="34"/>
        <v>423.45332884437227</v>
      </c>
    </row>
    <row r="265" spans="1:9" x14ac:dyDescent="0.25">
      <c r="A265" s="4" t="s">
        <v>261</v>
      </c>
      <c r="B265" s="4">
        <f t="shared" si="28"/>
        <v>260</v>
      </c>
      <c r="C265" s="4">
        <v>152.6</v>
      </c>
      <c r="D265" s="24">
        <f t="shared" si="29"/>
        <v>156.72247128648979</v>
      </c>
      <c r="E265" s="24">
        <f t="shared" si="30"/>
        <v>157.2846264619202</v>
      </c>
      <c r="F265" s="24">
        <f t="shared" si="31"/>
        <v>-4.6846264619202032</v>
      </c>
      <c r="G265" s="26">
        <f t="shared" si="32"/>
        <v>21.945725087723002</v>
      </c>
      <c r="H265">
        <f t="shared" si="33"/>
        <v>157.8728110599078</v>
      </c>
      <c r="I265">
        <f t="shared" si="34"/>
        <v>27.802536473486114</v>
      </c>
    </row>
    <row r="266" spans="1:9" x14ac:dyDescent="0.25">
      <c r="A266" s="4" t="s">
        <v>262</v>
      </c>
      <c r="B266" s="4">
        <f t="shared" si="28"/>
        <v>261</v>
      </c>
      <c r="C266" s="4">
        <v>166.8</v>
      </c>
      <c r="D266" s="24">
        <f t="shared" si="29"/>
        <v>157.93177473211102</v>
      </c>
      <c r="E266" s="24">
        <f t="shared" si="30"/>
        <v>156.72247128648979</v>
      </c>
      <c r="F266" s="24">
        <f t="shared" si="31"/>
        <v>10.077528713510219</v>
      </c>
      <c r="G266" s="26">
        <f t="shared" si="32"/>
        <v>101.55658497162293</v>
      </c>
      <c r="H266">
        <f t="shared" si="33"/>
        <v>157.89722222222221</v>
      </c>
      <c r="I266">
        <f t="shared" si="34"/>
        <v>79.25945216049422</v>
      </c>
    </row>
    <row r="267" spans="1:9" x14ac:dyDescent="0.25">
      <c r="A267" s="4" t="s">
        <v>263</v>
      </c>
      <c r="B267" s="4">
        <f t="shared" si="28"/>
        <v>262</v>
      </c>
      <c r="C267" s="4">
        <v>165.6</v>
      </c>
      <c r="D267" s="24">
        <f t="shared" si="29"/>
        <v>158.85196176425768</v>
      </c>
      <c r="E267" s="24">
        <f t="shared" si="30"/>
        <v>157.93177473211102</v>
      </c>
      <c r="F267" s="24">
        <f t="shared" si="31"/>
        <v>7.6682252678889711</v>
      </c>
      <c r="G267" s="26">
        <f t="shared" si="32"/>
        <v>58.801678759090883</v>
      </c>
      <c r="H267">
        <f t="shared" si="33"/>
        <v>157.85581395348837</v>
      </c>
      <c r="I267">
        <f t="shared" si="34"/>
        <v>59.972417522985417</v>
      </c>
    </row>
    <row r="268" spans="1:9" x14ac:dyDescent="0.25">
      <c r="A268" s="4" t="s">
        <v>264</v>
      </c>
      <c r="B268" s="4">
        <f t="shared" si="28"/>
        <v>263</v>
      </c>
      <c r="C268" s="4">
        <v>198.6</v>
      </c>
      <c r="D268" s="24">
        <f t="shared" si="29"/>
        <v>163.62172635254674</v>
      </c>
      <c r="E268" s="24">
        <f t="shared" si="30"/>
        <v>158.85196176425768</v>
      </c>
      <c r="F268" s="24">
        <f t="shared" si="31"/>
        <v>39.748038235742314</v>
      </c>
      <c r="G268" s="26">
        <f t="shared" si="32"/>
        <v>1579.9065435900329</v>
      </c>
      <c r="H268">
        <f t="shared" si="33"/>
        <v>157.81962616822426</v>
      </c>
      <c r="I268">
        <f t="shared" si="34"/>
        <v>1663.038889859379</v>
      </c>
    </row>
    <row r="269" spans="1:9" x14ac:dyDescent="0.25">
      <c r="A269" s="4" t="s">
        <v>265</v>
      </c>
      <c r="B269" s="4">
        <f t="shared" si="28"/>
        <v>264</v>
      </c>
      <c r="C269" s="4">
        <v>201.5</v>
      </c>
      <c r="D269" s="24">
        <f t="shared" si="29"/>
        <v>168.16711919024115</v>
      </c>
      <c r="E269" s="24">
        <f t="shared" si="30"/>
        <v>163.62172635254674</v>
      </c>
      <c r="F269" s="24">
        <f t="shared" si="31"/>
        <v>37.878273647453256</v>
      </c>
      <c r="G269" s="26">
        <f t="shared" si="32"/>
        <v>1434.7636145113518</v>
      </c>
      <c r="H269">
        <f t="shared" si="33"/>
        <v>157.62816901408448</v>
      </c>
      <c r="I269">
        <f t="shared" si="34"/>
        <v>1924.7375540567373</v>
      </c>
    </row>
    <row r="270" spans="1:9" x14ac:dyDescent="0.25">
      <c r="A270" s="4" t="s">
        <v>266</v>
      </c>
      <c r="B270" s="4">
        <f t="shared" si="28"/>
        <v>265</v>
      </c>
      <c r="C270" s="4">
        <v>170.7</v>
      </c>
      <c r="D270" s="24">
        <f t="shared" si="29"/>
        <v>168.47106488741221</v>
      </c>
      <c r="E270" s="24">
        <f t="shared" si="30"/>
        <v>168.16711919024115</v>
      </c>
      <c r="F270" s="24">
        <f t="shared" si="31"/>
        <v>2.5328808097588364</v>
      </c>
      <c r="G270" s="26">
        <f t="shared" si="32"/>
        <v>6.4154851964445792</v>
      </c>
      <c r="H270">
        <f t="shared" si="33"/>
        <v>157.42122641509431</v>
      </c>
      <c r="I270">
        <f t="shared" si="34"/>
        <v>176.32582791918881</v>
      </c>
    </row>
    <row r="271" spans="1:9" x14ac:dyDescent="0.25">
      <c r="A271" s="4" t="s">
        <v>267</v>
      </c>
      <c r="B271" s="4">
        <f t="shared" si="28"/>
        <v>266</v>
      </c>
      <c r="C271" s="4">
        <v>164.4</v>
      </c>
      <c r="D271" s="24">
        <f t="shared" si="29"/>
        <v>167.98253710092277</v>
      </c>
      <c r="E271" s="24">
        <f t="shared" si="30"/>
        <v>168.47106488741221</v>
      </c>
      <c r="F271" s="24">
        <f t="shared" si="31"/>
        <v>-4.0710648874122057</v>
      </c>
      <c r="G271" s="26">
        <f t="shared" si="32"/>
        <v>16.573569317520555</v>
      </c>
      <c r="H271">
        <f t="shared" si="33"/>
        <v>157.35829383886252</v>
      </c>
      <c r="I271">
        <f t="shared" si="34"/>
        <v>49.585625659801593</v>
      </c>
    </row>
    <row r="272" spans="1:9" x14ac:dyDescent="0.25">
      <c r="A272" s="4" t="s">
        <v>268</v>
      </c>
      <c r="B272" s="4">
        <f t="shared" si="28"/>
        <v>267</v>
      </c>
      <c r="C272" s="4">
        <v>179.7</v>
      </c>
      <c r="D272" s="24">
        <f t="shared" si="29"/>
        <v>169.38863264881203</v>
      </c>
      <c r="E272" s="24">
        <f t="shared" si="30"/>
        <v>167.98253710092277</v>
      </c>
      <c r="F272" s="24">
        <f t="shared" si="31"/>
        <v>11.717462899077219</v>
      </c>
      <c r="G272" s="26">
        <f t="shared" si="32"/>
        <v>137.29893679125112</v>
      </c>
      <c r="H272">
        <f t="shared" si="33"/>
        <v>157.32476190476189</v>
      </c>
      <c r="I272">
        <f t="shared" si="34"/>
        <v>500.65127981859445</v>
      </c>
    </row>
    <row r="273" spans="1:9" x14ac:dyDescent="0.25">
      <c r="A273" s="4" t="s">
        <v>269</v>
      </c>
      <c r="B273" s="4">
        <f t="shared" si="28"/>
        <v>268</v>
      </c>
      <c r="C273" s="4">
        <v>157</v>
      </c>
      <c r="D273" s="24">
        <f t="shared" si="29"/>
        <v>167.90199673095461</v>
      </c>
      <c r="E273" s="24">
        <f t="shared" si="30"/>
        <v>169.38863264881203</v>
      </c>
      <c r="F273" s="24">
        <f t="shared" si="31"/>
        <v>-12.388632648812035</v>
      </c>
      <c r="G273" s="26">
        <f t="shared" si="32"/>
        <v>153.4782189072115</v>
      </c>
      <c r="H273">
        <f t="shared" si="33"/>
        <v>157.21770334928229</v>
      </c>
      <c r="I273">
        <f t="shared" si="34"/>
        <v>4.7394748288726161E-2</v>
      </c>
    </row>
    <row r="274" spans="1:9" x14ac:dyDescent="0.25">
      <c r="A274" s="4" t="s">
        <v>270</v>
      </c>
      <c r="B274" s="4">
        <f t="shared" si="28"/>
        <v>269</v>
      </c>
      <c r="C274" s="4">
        <v>168</v>
      </c>
      <c r="D274" s="24">
        <f t="shared" si="29"/>
        <v>167.91375712324006</v>
      </c>
      <c r="E274" s="24">
        <f t="shared" si="30"/>
        <v>167.90199673095461</v>
      </c>
      <c r="F274" s="24">
        <f t="shared" si="31"/>
        <v>9.8003269045392472E-2</v>
      </c>
      <c r="G274" s="26">
        <f t="shared" si="32"/>
        <v>9.604640743583583E-3</v>
      </c>
      <c r="H274">
        <f t="shared" si="33"/>
        <v>157.21874999999997</v>
      </c>
      <c r="I274">
        <f t="shared" si="34"/>
        <v>116.23535156250061</v>
      </c>
    </row>
    <row r="275" spans="1:9" x14ac:dyDescent="0.25">
      <c r="A275" s="4" t="s">
        <v>271</v>
      </c>
      <c r="B275" s="4">
        <f t="shared" si="28"/>
        <v>270</v>
      </c>
      <c r="C275" s="4">
        <v>139.30000000000001</v>
      </c>
      <c r="D275" s="24">
        <f t="shared" si="29"/>
        <v>164.48010626845127</v>
      </c>
      <c r="E275" s="24">
        <f t="shared" si="30"/>
        <v>167.91375712324006</v>
      </c>
      <c r="F275" s="24">
        <f t="shared" si="31"/>
        <v>-28.613757123240049</v>
      </c>
      <c r="G275" s="26">
        <f t="shared" si="32"/>
        <v>818.74709670777065</v>
      </c>
      <c r="H275">
        <f t="shared" si="33"/>
        <v>157.16666666666666</v>
      </c>
      <c r="I275">
        <f t="shared" si="34"/>
        <v>319.21777777777703</v>
      </c>
    </row>
    <row r="276" spans="1:9" x14ac:dyDescent="0.25">
      <c r="A276" s="4" t="s">
        <v>272</v>
      </c>
      <c r="B276" s="4">
        <f t="shared" si="28"/>
        <v>271</v>
      </c>
      <c r="C276" s="4">
        <v>138.6</v>
      </c>
      <c r="D276" s="24">
        <f t="shared" si="29"/>
        <v>161.37449351623712</v>
      </c>
      <c r="E276" s="24">
        <f t="shared" si="30"/>
        <v>164.48010626845127</v>
      </c>
      <c r="F276" s="24">
        <f t="shared" si="31"/>
        <v>-25.880106268451271</v>
      </c>
      <c r="G276" s="26">
        <f t="shared" si="32"/>
        <v>669.77990046633079</v>
      </c>
      <c r="H276">
        <f t="shared" si="33"/>
        <v>157.2533980582524</v>
      </c>
      <c r="I276">
        <f t="shared" si="34"/>
        <v>347.94925911961468</v>
      </c>
    </row>
    <row r="277" spans="1:9" x14ac:dyDescent="0.25">
      <c r="A277" s="4" t="s">
        <v>273</v>
      </c>
      <c r="B277" s="4">
        <f t="shared" si="28"/>
        <v>272</v>
      </c>
      <c r="C277" s="4">
        <v>153.4</v>
      </c>
      <c r="D277" s="24">
        <f t="shared" si="29"/>
        <v>160.41755429428866</v>
      </c>
      <c r="E277" s="24">
        <f t="shared" si="30"/>
        <v>161.37449351623712</v>
      </c>
      <c r="F277" s="24">
        <f t="shared" si="31"/>
        <v>-7.9744935162371178</v>
      </c>
      <c r="G277" s="26">
        <f t="shared" si="32"/>
        <v>63.592546840507829</v>
      </c>
      <c r="H277">
        <f t="shared" si="33"/>
        <v>157.34439024390241</v>
      </c>
      <c r="I277">
        <f t="shared" si="34"/>
        <v>15.558214396192469</v>
      </c>
    </row>
    <row r="278" spans="1:9" x14ac:dyDescent="0.25">
      <c r="A278" s="4" t="s">
        <v>274</v>
      </c>
      <c r="B278" s="4">
        <f t="shared" si="28"/>
        <v>273</v>
      </c>
      <c r="C278" s="4">
        <v>138.9</v>
      </c>
      <c r="D278" s="24">
        <f t="shared" si="29"/>
        <v>157.83544777897404</v>
      </c>
      <c r="E278" s="24">
        <f t="shared" si="30"/>
        <v>160.41755429428866</v>
      </c>
      <c r="F278" s="24">
        <f t="shared" si="31"/>
        <v>-21.517554294288658</v>
      </c>
      <c r="G278" s="26">
        <f t="shared" si="32"/>
        <v>463.00514280766026</v>
      </c>
      <c r="H278">
        <f t="shared" si="33"/>
        <v>157.36372549019606</v>
      </c>
      <c r="I278">
        <f t="shared" si="34"/>
        <v>340.90915897731554</v>
      </c>
    </row>
    <row r="279" spans="1:9" x14ac:dyDescent="0.25">
      <c r="A279" s="4" t="s">
        <v>275</v>
      </c>
      <c r="B279" s="4">
        <f t="shared" si="28"/>
        <v>274</v>
      </c>
      <c r="C279" s="4">
        <v>172.1</v>
      </c>
      <c r="D279" s="24">
        <f t="shared" si="29"/>
        <v>159.54719404549715</v>
      </c>
      <c r="E279" s="24">
        <f t="shared" si="30"/>
        <v>157.83544777897404</v>
      </c>
      <c r="F279" s="24">
        <f t="shared" si="31"/>
        <v>14.264552221025951</v>
      </c>
      <c r="G279" s="26">
        <f t="shared" si="32"/>
        <v>203.47745006637641</v>
      </c>
      <c r="H279">
        <f t="shared" si="33"/>
        <v>157.45467980295564</v>
      </c>
      <c r="I279">
        <f t="shared" si="34"/>
        <v>214.48540367395532</v>
      </c>
    </row>
    <row r="280" spans="1:9" x14ac:dyDescent="0.25">
      <c r="A280" s="4" t="s">
        <v>276</v>
      </c>
      <c r="B280" s="4">
        <f t="shared" si="28"/>
        <v>275</v>
      </c>
      <c r="C280" s="4">
        <v>198.4</v>
      </c>
      <c r="D280" s="24">
        <f t="shared" si="29"/>
        <v>164.2095307600375</v>
      </c>
      <c r="E280" s="24">
        <f t="shared" si="30"/>
        <v>159.54719404549715</v>
      </c>
      <c r="F280" s="24">
        <f t="shared" si="31"/>
        <v>38.852805954502855</v>
      </c>
      <c r="G280" s="26">
        <f t="shared" si="32"/>
        <v>1509.5405305382526</v>
      </c>
      <c r="H280">
        <f t="shared" si="33"/>
        <v>157.38217821782172</v>
      </c>
      <c r="I280">
        <f t="shared" si="34"/>
        <v>1682.4617037545397</v>
      </c>
    </row>
    <row r="281" spans="1:9" x14ac:dyDescent="0.25">
      <c r="A281" s="4" t="s">
        <v>277</v>
      </c>
      <c r="B281" s="4">
        <f t="shared" si="28"/>
        <v>276</v>
      </c>
      <c r="C281" s="4">
        <v>217.8</v>
      </c>
      <c r="D281" s="24">
        <f t="shared" si="29"/>
        <v>170.64038706883298</v>
      </c>
      <c r="E281" s="24">
        <f t="shared" si="30"/>
        <v>164.2095307600375</v>
      </c>
      <c r="F281" s="24">
        <f t="shared" si="31"/>
        <v>53.590469239962516</v>
      </c>
      <c r="G281" s="26">
        <f t="shared" si="32"/>
        <v>2871.9383933593685</v>
      </c>
      <c r="H281">
        <f t="shared" si="33"/>
        <v>157.17810945273627</v>
      </c>
      <c r="I281">
        <f t="shared" si="34"/>
        <v>3675.0136135244256</v>
      </c>
    </row>
    <row r="282" spans="1:9" x14ac:dyDescent="0.25">
      <c r="A282" s="4" t="s">
        <v>278</v>
      </c>
      <c r="B282" s="4">
        <f t="shared" si="28"/>
        <v>277</v>
      </c>
      <c r="C282" s="4">
        <v>173.7</v>
      </c>
      <c r="D282" s="24">
        <f t="shared" si="29"/>
        <v>171.00754062057302</v>
      </c>
      <c r="E282" s="24">
        <f t="shared" si="30"/>
        <v>170.64038706883298</v>
      </c>
      <c r="F282" s="24">
        <f t="shared" si="31"/>
        <v>3.0596129311670097</v>
      </c>
      <c r="G282" s="26">
        <f t="shared" si="32"/>
        <v>9.3612312885643814</v>
      </c>
      <c r="H282">
        <f t="shared" si="33"/>
        <v>156.87499999999994</v>
      </c>
      <c r="I282">
        <f t="shared" si="34"/>
        <v>283.08062500000153</v>
      </c>
    </row>
    <row r="283" spans="1:9" x14ac:dyDescent="0.25">
      <c r="A283" s="4" t="s">
        <v>279</v>
      </c>
      <c r="B283" s="4">
        <f t="shared" si="28"/>
        <v>278</v>
      </c>
      <c r="C283" s="4">
        <v>153.80000000000001</v>
      </c>
      <c r="D283" s="24">
        <f t="shared" si="29"/>
        <v>168.94263574610426</v>
      </c>
      <c r="E283" s="24">
        <f t="shared" si="30"/>
        <v>171.00754062057302</v>
      </c>
      <c r="F283" s="24">
        <f t="shared" si="31"/>
        <v>-17.207540620573013</v>
      </c>
      <c r="G283" s="26">
        <f t="shared" si="32"/>
        <v>296.09945420867029</v>
      </c>
      <c r="H283">
        <f t="shared" si="33"/>
        <v>156.79045226130648</v>
      </c>
      <c r="I283">
        <f t="shared" si="34"/>
        <v>8.9428047271529962</v>
      </c>
    </row>
    <row r="284" spans="1:9" x14ac:dyDescent="0.25">
      <c r="A284" s="4" t="s">
        <v>280</v>
      </c>
      <c r="B284" s="4">
        <f t="shared" si="28"/>
        <v>279</v>
      </c>
      <c r="C284" s="4">
        <v>175.6</v>
      </c>
      <c r="D284" s="24">
        <f t="shared" si="29"/>
        <v>169.74151945657175</v>
      </c>
      <c r="E284" s="24">
        <f t="shared" si="30"/>
        <v>168.94263574610426</v>
      </c>
      <c r="F284" s="24">
        <f t="shared" si="31"/>
        <v>6.6573642538957358</v>
      </c>
      <c r="G284" s="26">
        <f t="shared" si="32"/>
        <v>44.320498809048729</v>
      </c>
      <c r="H284">
        <f t="shared" si="33"/>
        <v>156.80555555555551</v>
      </c>
      <c r="I284">
        <f t="shared" si="34"/>
        <v>353.23114197530998</v>
      </c>
    </row>
    <row r="285" spans="1:9" x14ac:dyDescent="0.25">
      <c r="A285" s="4" t="s">
        <v>281</v>
      </c>
      <c r="B285" s="4">
        <f t="shared" si="28"/>
        <v>280</v>
      </c>
      <c r="C285" s="4">
        <v>147.1</v>
      </c>
      <c r="D285" s="24">
        <f t="shared" si="29"/>
        <v>167.02453712178314</v>
      </c>
      <c r="E285" s="24">
        <f t="shared" si="30"/>
        <v>169.74151945657175</v>
      </c>
      <c r="F285" s="24">
        <f t="shared" si="31"/>
        <v>-22.641519456571757</v>
      </c>
      <c r="G285" s="26">
        <f t="shared" si="32"/>
        <v>512.63840330231744</v>
      </c>
      <c r="H285">
        <f t="shared" si="33"/>
        <v>156.7101522842639</v>
      </c>
      <c r="I285">
        <f t="shared" si="34"/>
        <v>92.355026926742738</v>
      </c>
    </row>
    <row r="286" spans="1:9" x14ac:dyDescent="0.25">
      <c r="A286" s="4" t="s">
        <v>282</v>
      </c>
      <c r="B286" s="4">
        <f t="shared" si="28"/>
        <v>281</v>
      </c>
      <c r="C286" s="4">
        <v>160.30000000000001</v>
      </c>
      <c r="D286" s="24">
        <f t="shared" si="29"/>
        <v>166.21759266716916</v>
      </c>
      <c r="E286" s="24">
        <f t="shared" si="30"/>
        <v>167.02453712178314</v>
      </c>
      <c r="F286" s="24">
        <f t="shared" si="31"/>
        <v>-6.7245371217831291</v>
      </c>
      <c r="G286" s="26">
        <f t="shared" si="32"/>
        <v>45.219399502239334</v>
      </c>
      <c r="H286">
        <f t="shared" si="33"/>
        <v>156.75918367346935</v>
      </c>
      <c r="I286">
        <f t="shared" si="34"/>
        <v>12.537380258226076</v>
      </c>
    </row>
    <row r="287" spans="1:9" x14ac:dyDescent="0.25">
      <c r="A287" s="4" t="s">
        <v>283</v>
      </c>
      <c r="B287" s="4">
        <f t="shared" si="28"/>
        <v>282</v>
      </c>
      <c r="C287" s="4">
        <v>135.19999999999999</v>
      </c>
      <c r="D287" s="24">
        <f t="shared" si="29"/>
        <v>162.49548154710885</v>
      </c>
      <c r="E287" s="24">
        <f t="shared" si="30"/>
        <v>166.21759266716916</v>
      </c>
      <c r="F287" s="24">
        <f t="shared" si="31"/>
        <v>-31.017592667169168</v>
      </c>
      <c r="G287" s="26">
        <f t="shared" si="32"/>
        <v>962.09105486642659</v>
      </c>
      <c r="H287">
        <f t="shared" si="33"/>
        <v>156.7410256410256</v>
      </c>
      <c r="I287">
        <f t="shared" si="34"/>
        <v>464.01578566732292</v>
      </c>
    </row>
    <row r="288" spans="1:9" x14ac:dyDescent="0.25">
      <c r="A288" s="4" t="s">
        <v>284</v>
      </c>
      <c r="B288" s="4">
        <f t="shared" si="28"/>
        <v>283</v>
      </c>
      <c r="C288" s="4">
        <v>148.80000000000001</v>
      </c>
      <c r="D288" s="24">
        <f t="shared" si="29"/>
        <v>160.8520237614558</v>
      </c>
      <c r="E288" s="24">
        <f t="shared" si="30"/>
        <v>162.49548154710885</v>
      </c>
      <c r="F288" s="24">
        <f t="shared" si="31"/>
        <v>-13.695481547108841</v>
      </c>
      <c r="G288" s="26">
        <f t="shared" si="32"/>
        <v>187.56621480719878</v>
      </c>
      <c r="H288">
        <f t="shared" si="33"/>
        <v>156.85206185567009</v>
      </c>
      <c r="I288">
        <f t="shared" si="34"/>
        <v>64.835700127537024</v>
      </c>
    </row>
    <row r="289" spans="1:9" x14ac:dyDescent="0.25">
      <c r="A289" s="4" t="s">
        <v>285</v>
      </c>
      <c r="B289" s="4">
        <f t="shared" si="28"/>
        <v>284</v>
      </c>
      <c r="C289" s="4">
        <v>151</v>
      </c>
      <c r="D289" s="24">
        <f t="shared" si="29"/>
        <v>159.6697809100811</v>
      </c>
      <c r="E289" s="24">
        <f t="shared" si="30"/>
        <v>160.8520237614558</v>
      </c>
      <c r="F289" s="24">
        <f t="shared" si="31"/>
        <v>-9.8520237614557971</v>
      </c>
      <c r="G289" s="26">
        <f t="shared" si="32"/>
        <v>97.06237219628963</v>
      </c>
      <c r="H289">
        <f t="shared" si="33"/>
        <v>156.89378238341968</v>
      </c>
      <c r="I289">
        <f t="shared" si="34"/>
        <v>34.736670783108117</v>
      </c>
    </row>
    <row r="290" spans="1:9" x14ac:dyDescent="0.25">
      <c r="A290" s="4" t="s">
        <v>286</v>
      </c>
      <c r="B290" s="4">
        <f t="shared" si="28"/>
        <v>285</v>
      </c>
      <c r="C290" s="4">
        <v>148.19999999999999</v>
      </c>
      <c r="D290" s="24">
        <f t="shared" si="29"/>
        <v>158.29340720087137</v>
      </c>
      <c r="E290" s="24">
        <f t="shared" si="30"/>
        <v>159.6697809100811</v>
      </c>
      <c r="F290" s="24">
        <f t="shared" si="31"/>
        <v>-11.469780910081113</v>
      </c>
      <c r="G290" s="26">
        <f t="shared" si="32"/>
        <v>131.55587412526111</v>
      </c>
      <c r="H290">
        <f t="shared" si="33"/>
        <v>156.92447916666666</v>
      </c>
      <c r="I290">
        <f t="shared" si="34"/>
        <v>76.116536729600725</v>
      </c>
    </row>
    <row r="291" spans="1:9" x14ac:dyDescent="0.25">
      <c r="A291" s="4" t="s">
        <v>287</v>
      </c>
      <c r="B291" s="4">
        <f t="shared" si="28"/>
        <v>286</v>
      </c>
      <c r="C291" s="4">
        <v>182.2</v>
      </c>
      <c r="D291" s="24">
        <f t="shared" si="29"/>
        <v>161.16219833676681</v>
      </c>
      <c r="E291" s="24">
        <f t="shared" si="30"/>
        <v>158.29340720087137</v>
      </c>
      <c r="F291" s="24">
        <f t="shared" si="31"/>
        <v>23.906592799128617</v>
      </c>
      <c r="G291" s="26">
        <f t="shared" si="32"/>
        <v>571.52517926334826</v>
      </c>
      <c r="H291">
        <f t="shared" si="33"/>
        <v>156.97015706806278</v>
      </c>
      <c r="I291">
        <f t="shared" si="34"/>
        <v>636.54497437022212</v>
      </c>
    </row>
    <row r="292" spans="1:9" x14ac:dyDescent="0.25">
      <c r="A292" s="4" t="s">
        <v>288</v>
      </c>
      <c r="B292" s="4">
        <f t="shared" si="28"/>
        <v>287</v>
      </c>
      <c r="C292" s="4">
        <v>189.2</v>
      </c>
      <c r="D292" s="24">
        <f t="shared" si="29"/>
        <v>164.52673453635481</v>
      </c>
      <c r="E292" s="24">
        <f t="shared" si="30"/>
        <v>161.16219833676681</v>
      </c>
      <c r="F292" s="24">
        <f t="shared" si="31"/>
        <v>28.037801663233182</v>
      </c>
      <c r="G292" s="26">
        <f t="shared" si="32"/>
        <v>786.11832210680143</v>
      </c>
      <c r="H292">
        <f t="shared" si="33"/>
        <v>156.83736842105259</v>
      </c>
      <c r="I292">
        <f t="shared" si="34"/>
        <v>1047.3399227146836</v>
      </c>
    </row>
    <row r="293" spans="1:9" x14ac:dyDescent="0.25">
      <c r="A293" s="4" t="s">
        <v>289</v>
      </c>
      <c r="B293" s="4">
        <f t="shared" si="28"/>
        <v>288</v>
      </c>
      <c r="C293" s="4">
        <v>183.1</v>
      </c>
      <c r="D293" s="24">
        <f t="shared" si="29"/>
        <v>166.75552639199225</v>
      </c>
      <c r="E293" s="24">
        <f t="shared" si="30"/>
        <v>164.52673453635481</v>
      </c>
      <c r="F293" s="24">
        <f t="shared" si="31"/>
        <v>18.573265463645185</v>
      </c>
      <c r="G293" s="26">
        <f t="shared" si="32"/>
        <v>344.96618998303501</v>
      </c>
      <c r="H293">
        <f t="shared" si="33"/>
        <v>156.66613756613751</v>
      </c>
      <c r="I293">
        <f t="shared" si="34"/>
        <v>698.74908317236634</v>
      </c>
    </row>
    <row r="294" spans="1:9" x14ac:dyDescent="0.25">
      <c r="A294" s="4" t="s">
        <v>290</v>
      </c>
      <c r="B294" s="4">
        <f t="shared" si="28"/>
        <v>289</v>
      </c>
      <c r="C294" s="4">
        <v>170</v>
      </c>
      <c r="D294" s="24">
        <f t="shared" si="29"/>
        <v>167.14486322495318</v>
      </c>
      <c r="E294" s="24">
        <f t="shared" si="30"/>
        <v>166.75552639199225</v>
      </c>
      <c r="F294" s="24">
        <f t="shared" si="31"/>
        <v>3.2444736080077519</v>
      </c>
      <c r="G294" s="26">
        <f t="shared" si="32"/>
        <v>10.526608993058838</v>
      </c>
      <c r="H294">
        <f t="shared" si="33"/>
        <v>156.52553191489361</v>
      </c>
      <c r="I294">
        <f t="shared" si="34"/>
        <v>181.56129017655078</v>
      </c>
    </row>
    <row r="295" spans="1:9" x14ac:dyDescent="0.25">
      <c r="A295" s="4" t="s">
        <v>291</v>
      </c>
      <c r="B295" s="4">
        <f t="shared" si="28"/>
        <v>290</v>
      </c>
      <c r="C295" s="4">
        <v>158.4</v>
      </c>
      <c r="D295" s="24">
        <f t="shared" si="29"/>
        <v>166.09547963795882</v>
      </c>
      <c r="E295" s="24">
        <f t="shared" si="30"/>
        <v>167.14486322495318</v>
      </c>
      <c r="F295" s="24">
        <f t="shared" si="31"/>
        <v>-8.7448632249531784</v>
      </c>
      <c r="G295" s="26">
        <f t="shared" si="32"/>
        <v>76.472632823138497</v>
      </c>
      <c r="H295">
        <f t="shared" si="33"/>
        <v>156.45347593582886</v>
      </c>
      <c r="I295">
        <f t="shared" si="34"/>
        <v>3.7889559323973447</v>
      </c>
    </row>
    <row r="296" spans="1:9" x14ac:dyDescent="0.25">
      <c r="A296" s="4" t="s">
        <v>292</v>
      </c>
      <c r="B296" s="4">
        <f t="shared" si="28"/>
        <v>291</v>
      </c>
      <c r="C296" s="4">
        <v>176.1</v>
      </c>
      <c r="D296" s="24">
        <f t="shared" si="29"/>
        <v>167.29602208140378</v>
      </c>
      <c r="E296" s="24">
        <f t="shared" si="30"/>
        <v>166.09547963795882</v>
      </c>
      <c r="F296" s="24">
        <f t="shared" si="31"/>
        <v>10.004520362041177</v>
      </c>
      <c r="G296" s="26">
        <f t="shared" si="32"/>
        <v>100.09042767449652</v>
      </c>
      <c r="H296">
        <f t="shared" si="33"/>
        <v>156.44301075268814</v>
      </c>
      <c r="I296">
        <f t="shared" si="34"/>
        <v>386.39722626893393</v>
      </c>
    </row>
    <row r="297" spans="1:9" x14ac:dyDescent="0.25">
      <c r="A297" s="4" t="s">
        <v>293</v>
      </c>
      <c r="B297" s="4">
        <f t="shared" si="28"/>
        <v>292</v>
      </c>
      <c r="C297" s="4">
        <v>156.19999999999999</v>
      </c>
      <c r="D297" s="24">
        <f t="shared" si="29"/>
        <v>165.96449943163532</v>
      </c>
      <c r="E297" s="24">
        <f t="shared" si="30"/>
        <v>167.29602208140378</v>
      </c>
      <c r="F297" s="24">
        <f t="shared" si="31"/>
        <v>-11.096022081403788</v>
      </c>
      <c r="G297" s="26">
        <f t="shared" si="32"/>
        <v>123.12170603100046</v>
      </c>
      <c r="H297">
        <f t="shared" si="33"/>
        <v>156.3367567567567</v>
      </c>
      <c r="I297">
        <f t="shared" si="34"/>
        <v>1.8702410518614147E-2</v>
      </c>
    </row>
    <row r="298" spans="1:9" x14ac:dyDescent="0.25">
      <c r="A298" s="4" t="s">
        <v>294</v>
      </c>
      <c r="B298" s="4">
        <f t="shared" si="28"/>
        <v>293</v>
      </c>
      <c r="C298" s="4">
        <v>153.19999999999999</v>
      </c>
      <c r="D298" s="24">
        <f t="shared" si="29"/>
        <v>164.43275949983908</v>
      </c>
      <c r="E298" s="24">
        <f t="shared" si="30"/>
        <v>165.96449943163532</v>
      </c>
      <c r="F298" s="24">
        <f t="shared" si="31"/>
        <v>-12.764499431635329</v>
      </c>
      <c r="G298" s="26">
        <f t="shared" si="32"/>
        <v>162.93244574021864</v>
      </c>
      <c r="H298">
        <f t="shared" si="33"/>
        <v>156.33749999999998</v>
      </c>
      <c r="I298">
        <f t="shared" si="34"/>
        <v>9.8439062499999288</v>
      </c>
    </row>
    <row r="299" spans="1:9" x14ac:dyDescent="0.25">
      <c r="A299" s="4" t="s">
        <v>295</v>
      </c>
      <c r="B299" s="4">
        <f t="shared" si="28"/>
        <v>294</v>
      </c>
      <c r="C299" s="4">
        <v>117.9</v>
      </c>
      <c r="D299" s="24">
        <f t="shared" si="29"/>
        <v>158.84882835985837</v>
      </c>
      <c r="E299" s="24">
        <f t="shared" si="30"/>
        <v>164.43275949983908</v>
      </c>
      <c r="F299" s="24">
        <f t="shared" si="31"/>
        <v>-46.532759499839074</v>
      </c>
      <c r="G299" s="26">
        <f t="shared" si="32"/>
        <v>2165.2977066698636</v>
      </c>
      <c r="H299">
        <f t="shared" si="33"/>
        <v>156.35464480874313</v>
      </c>
      <c r="I299">
        <f t="shared" si="34"/>
        <v>1478.7597073665947</v>
      </c>
    </row>
    <row r="300" spans="1:9" x14ac:dyDescent="0.25">
      <c r="A300" s="4" t="s">
        <v>296</v>
      </c>
      <c r="B300" s="4">
        <f t="shared" si="28"/>
        <v>295</v>
      </c>
      <c r="C300" s="4">
        <v>149.80000000000001</v>
      </c>
      <c r="D300" s="24">
        <f t="shared" si="29"/>
        <v>157.76296895667537</v>
      </c>
      <c r="E300" s="24">
        <f t="shared" si="30"/>
        <v>158.84882835985837</v>
      </c>
      <c r="F300" s="24">
        <f t="shared" si="31"/>
        <v>-9.0488283598583621</v>
      </c>
      <c r="G300" s="26">
        <f t="shared" si="32"/>
        <v>81.881294686176972</v>
      </c>
      <c r="H300">
        <f t="shared" si="33"/>
        <v>156.56593406593402</v>
      </c>
      <c r="I300">
        <f t="shared" si="34"/>
        <v>45.77786378456625</v>
      </c>
    </row>
    <row r="301" spans="1:9" x14ac:dyDescent="0.25">
      <c r="A301" s="4" t="s">
        <v>297</v>
      </c>
      <c r="B301" s="4">
        <f t="shared" si="28"/>
        <v>296</v>
      </c>
      <c r="C301" s="4">
        <v>156.6</v>
      </c>
      <c r="D301" s="24">
        <f t="shared" si="29"/>
        <v>157.62341268187433</v>
      </c>
      <c r="E301" s="24">
        <f t="shared" si="30"/>
        <v>157.76296895667537</v>
      </c>
      <c r="F301" s="24">
        <f t="shared" si="31"/>
        <v>-1.1629689566753711</v>
      </c>
      <c r="G301" s="26">
        <f t="shared" si="32"/>
        <v>1.3524967941906012</v>
      </c>
      <c r="H301">
        <f t="shared" si="33"/>
        <v>156.60331491712702</v>
      </c>
      <c r="I301">
        <f t="shared" si="34"/>
        <v>1.0988675559064488E-5</v>
      </c>
    </row>
    <row r="302" spans="1:9" x14ac:dyDescent="0.25">
      <c r="A302" s="4" t="s">
        <v>298</v>
      </c>
      <c r="B302" s="4">
        <f t="shared" si="28"/>
        <v>297</v>
      </c>
      <c r="C302" s="4">
        <v>166.7</v>
      </c>
      <c r="D302" s="24">
        <f t="shared" si="29"/>
        <v>158.71260316004941</v>
      </c>
      <c r="E302" s="24">
        <f t="shared" si="30"/>
        <v>157.62341268187433</v>
      </c>
      <c r="F302" s="24">
        <f t="shared" si="31"/>
        <v>9.0765873181256609</v>
      </c>
      <c r="G302" s="26">
        <f t="shared" si="32"/>
        <v>82.384437343559583</v>
      </c>
      <c r="H302">
        <f t="shared" si="33"/>
        <v>156.6033333333333</v>
      </c>
      <c r="I302">
        <f t="shared" si="34"/>
        <v>101.9426777777783</v>
      </c>
    </row>
    <row r="303" spans="1:9" x14ac:dyDescent="0.25">
      <c r="A303" s="4" t="s">
        <v>299</v>
      </c>
      <c r="B303" s="4">
        <f t="shared" si="28"/>
        <v>298</v>
      </c>
      <c r="C303" s="4">
        <v>156.80000000000001</v>
      </c>
      <c r="D303" s="24">
        <f t="shared" si="29"/>
        <v>158.4830907808435</v>
      </c>
      <c r="E303" s="24">
        <f t="shared" si="30"/>
        <v>158.71260316004941</v>
      </c>
      <c r="F303" s="24">
        <f t="shared" si="31"/>
        <v>-1.9126031600494002</v>
      </c>
      <c r="G303" s="26">
        <f t="shared" si="32"/>
        <v>3.6580508478309515</v>
      </c>
      <c r="H303">
        <f t="shared" si="33"/>
        <v>156.54692737430165</v>
      </c>
      <c r="I303">
        <f t="shared" si="34"/>
        <v>6.4045753877865014E-2</v>
      </c>
    </row>
    <row r="304" spans="1:9" x14ac:dyDescent="0.25">
      <c r="A304" s="4" t="s">
        <v>300</v>
      </c>
      <c r="B304" s="4">
        <f t="shared" si="28"/>
        <v>299</v>
      </c>
      <c r="C304" s="4">
        <v>158.6</v>
      </c>
      <c r="D304" s="24">
        <f t="shared" si="29"/>
        <v>158.49711988714228</v>
      </c>
      <c r="E304" s="24">
        <f t="shared" si="30"/>
        <v>158.4830907808435</v>
      </c>
      <c r="F304" s="24">
        <f t="shared" si="31"/>
        <v>0.1169092191564971</v>
      </c>
      <c r="G304" s="26">
        <f t="shared" si="32"/>
        <v>1.3667765523781869E-2</v>
      </c>
      <c r="H304">
        <f t="shared" si="33"/>
        <v>156.54550561797751</v>
      </c>
      <c r="I304">
        <f t="shared" si="34"/>
        <v>4.2209471657619444</v>
      </c>
    </row>
    <row r="305" spans="1:9" x14ac:dyDescent="0.25">
      <c r="A305" s="4" t="s">
        <v>301</v>
      </c>
      <c r="B305" s="4">
        <f t="shared" si="28"/>
        <v>300</v>
      </c>
      <c r="C305" s="4">
        <v>210.8</v>
      </c>
      <c r="D305" s="24">
        <f t="shared" si="29"/>
        <v>164.77346550068521</v>
      </c>
      <c r="E305" s="24">
        <f t="shared" si="30"/>
        <v>158.49711988714228</v>
      </c>
      <c r="F305" s="24">
        <f t="shared" si="31"/>
        <v>52.302880112857736</v>
      </c>
      <c r="G305" s="26">
        <f t="shared" si="32"/>
        <v>2735.5912680999691</v>
      </c>
      <c r="H305">
        <f t="shared" si="33"/>
        <v>156.53389830508473</v>
      </c>
      <c r="I305">
        <f t="shared" si="34"/>
        <v>2944.8097931628868</v>
      </c>
    </row>
    <row r="306" spans="1:9" x14ac:dyDescent="0.25">
      <c r="A306" s="4" t="s">
        <v>302</v>
      </c>
      <c r="B306" s="4">
        <f t="shared" si="28"/>
        <v>301</v>
      </c>
      <c r="C306" s="4">
        <v>203.6</v>
      </c>
      <c r="D306" s="24">
        <f t="shared" si="29"/>
        <v>169.43264964060296</v>
      </c>
      <c r="E306" s="24">
        <f t="shared" si="30"/>
        <v>164.77346550068521</v>
      </c>
      <c r="F306" s="24">
        <f t="shared" si="31"/>
        <v>38.826534499314789</v>
      </c>
      <c r="G306" s="26">
        <f t="shared" si="32"/>
        <v>1507.4997812264814</v>
      </c>
      <c r="H306">
        <f t="shared" si="33"/>
        <v>156.22556818181818</v>
      </c>
      <c r="I306">
        <f t="shared" si="34"/>
        <v>2244.3367900955577</v>
      </c>
    </row>
    <row r="307" spans="1:9" x14ac:dyDescent="0.25">
      <c r="A307" s="4" t="s">
        <v>303</v>
      </c>
      <c r="B307" s="4">
        <f t="shared" si="28"/>
        <v>302</v>
      </c>
      <c r="C307" s="4">
        <v>175.2</v>
      </c>
      <c r="D307" s="24">
        <f t="shared" si="29"/>
        <v>170.1247316837306</v>
      </c>
      <c r="E307" s="24">
        <f t="shared" si="30"/>
        <v>169.43264964060296</v>
      </c>
      <c r="F307" s="24">
        <f t="shared" si="31"/>
        <v>5.7673503593970281</v>
      </c>
      <c r="G307" s="26">
        <f t="shared" si="32"/>
        <v>33.262330168037032</v>
      </c>
      <c r="H307">
        <f t="shared" si="33"/>
        <v>155.95485714285712</v>
      </c>
      <c r="I307">
        <f t="shared" si="34"/>
        <v>370.37552359183707</v>
      </c>
    </row>
    <row r="308" spans="1:9" x14ac:dyDescent="0.25">
      <c r="A308" s="4" t="s">
        <v>304</v>
      </c>
      <c r="B308" s="4">
        <f t="shared" si="28"/>
        <v>303</v>
      </c>
      <c r="C308" s="4">
        <v>168.7</v>
      </c>
      <c r="D308" s="24">
        <f t="shared" si="29"/>
        <v>169.95376388168293</v>
      </c>
      <c r="E308" s="24">
        <f t="shared" si="30"/>
        <v>170.1247316837306</v>
      </c>
      <c r="F308" s="24">
        <f t="shared" si="31"/>
        <v>-1.424731683730613</v>
      </c>
      <c r="G308" s="26">
        <f t="shared" si="32"/>
        <v>2.0298603706258675</v>
      </c>
      <c r="H308">
        <f t="shared" si="33"/>
        <v>155.84425287356319</v>
      </c>
      <c r="I308">
        <f t="shared" si="34"/>
        <v>165.27023417888793</v>
      </c>
    </row>
    <row r="309" spans="1:9" x14ac:dyDescent="0.25">
      <c r="A309" s="4" t="s">
        <v>305</v>
      </c>
      <c r="B309" s="4">
        <f t="shared" si="28"/>
        <v>304</v>
      </c>
      <c r="C309" s="4">
        <v>155.9</v>
      </c>
      <c r="D309" s="24">
        <f t="shared" si="29"/>
        <v>168.26731221588099</v>
      </c>
      <c r="E309" s="24">
        <f t="shared" si="30"/>
        <v>169.95376388168293</v>
      </c>
      <c r="F309" s="24">
        <f t="shared" si="31"/>
        <v>-14.053763881682926</v>
      </c>
      <c r="G309" s="26">
        <f t="shared" si="32"/>
        <v>197.50827924209554</v>
      </c>
      <c r="H309">
        <f t="shared" si="33"/>
        <v>155.76994219653176</v>
      </c>
      <c r="I309">
        <f t="shared" si="34"/>
        <v>1.6915032242985253E-2</v>
      </c>
    </row>
    <row r="310" spans="1:9" x14ac:dyDescent="0.25">
      <c r="A310" s="4" t="s">
        <v>306</v>
      </c>
      <c r="B310" s="4">
        <f t="shared" si="28"/>
        <v>305</v>
      </c>
      <c r="C310" s="4">
        <v>147.30000000000001</v>
      </c>
      <c r="D310" s="24">
        <f t="shared" si="29"/>
        <v>165.75123474997525</v>
      </c>
      <c r="E310" s="24">
        <f t="shared" si="30"/>
        <v>168.26731221588099</v>
      </c>
      <c r="F310" s="24">
        <f t="shared" si="31"/>
        <v>-20.96731221588098</v>
      </c>
      <c r="G310" s="26">
        <f t="shared" si="32"/>
        <v>439.6281815582318</v>
      </c>
      <c r="H310">
        <f t="shared" si="33"/>
        <v>155.76918604651163</v>
      </c>
      <c r="I310">
        <f t="shared" si="34"/>
        <v>71.727112290427186</v>
      </c>
    </row>
    <row r="311" spans="1:9" x14ac:dyDescent="0.25">
      <c r="A311" s="4" t="s">
        <v>307</v>
      </c>
      <c r="B311" s="4">
        <f t="shared" si="28"/>
        <v>306</v>
      </c>
      <c r="C311" s="4">
        <v>137</v>
      </c>
      <c r="D311" s="24">
        <f t="shared" si="29"/>
        <v>162.30108657997823</v>
      </c>
      <c r="E311" s="24">
        <f t="shared" si="30"/>
        <v>165.75123474997525</v>
      </c>
      <c r="F311" s="24">
        <f t="shared" si="31"/>
        <v>-28.751234749975254</v>
      </c>
      <c r="G311" s="26">
        <f t="shared" si="32"/>
        <v>826.63349964818462</v>
      </c>
      <c r="H311">
        <f t="shared" si="33"/>
        <v>155.81871345029236</v>
      </c>
      <c r="I311">
        <f t="shared" si="34"/>
        <v>354.14397592421471</v>
      </c>
    </row>
    <row r="312" spans="1:9" x14ac:dyDescent="0.25">
      <c r="A312" s="4" t="s">
        <v>308</v>
      </c>
      <c r="B312" s="4">
        <f t="shared" si="28"/>
        <v>307</v>
      </c>
      <c r="C312" s="4">
        <v>141.1</v>
      </c>
      <c r="D312" s="24">
        <f t="shared" si="29"/>
        <v>159.75695619038083</v>
      </c>
      <c r="E312" s="24">
        <f t="shared" si="30"/>
        <v>162.30108657997823</v>
      </c>
      <c r="F312" s="24">
        <f t="shared" si="31"/>
        <v>-21.201086579978238</v>
      </c>
      <c r="G312" s="26">
        <f t="shared" si="32"/>
        <v>449.48607217173333</v>
      </c>
      <c r="H312">
        <f t="shared" si="33"/>
        <v>155.92941176470586</v>
      </c>
      <c r="I312">
        <f t="shared" si="34"/>
        <v>219.91145328719676</v>
      </c>
    </row>
    <row r="313" spans="1:9" x14ac:dyDescent="0.25">
      <c r="A313" s="4" t="s">
        <v>309</v>
      </c>
      <c r="B313" s="4">
        <f t="shared" si="28"/>
        <v>308</v>
      </c>
      <c r="C313" s="4">
        <v>167.4</v>
      </c>
      <c r="D313" s="24">
        <f t="shared" si="29"/>
        <v>160.67412144753513</v>
      </c>
      <c r="E313" s="24">
        <f t="shared" si="30"/>
        <v>159.75695619038083</v>
      </c>
      <c r="F313" s="24">
        <f t="shared" si="31"/>
        <v>7.6430438096191722</v>
      </c>
      <c r="G313" s="26">
        <f t="shared" si="32"/>
        <v>58.41611867575795</v>
      </c>
      <c r="H313">
        <f t="shared" si="33"/>
        <v>156.0171597633136</v>
      </c>
      <c r="I313">
        <f t="shared" si="34"/>
        <v>129.56905185392702</v>
      </c>
    </row>
    <row r="314" spans="1:9" x14ac:dyDescent="0.25">
      <c r="A314" s="4" t="s">
        <v>310</v>
      </c>
      <c r="B314" s="4">
        <f t="shared" si="28"/>
        <v>309</v>
      </c>
      <c r="C314" s="4">
        <v>160.19999999999999</v>
      </c>
      <c r="D314" s="24">
        <f t="shared" si="29"/>
        <v>160.6172268738309</v>
      </c>
      <c r="E314" s="24">
        <f t="shared" si="30"/>
        <v>160.67412144753513</v>
      </c>
      <c r="F314" s="24">
        <f t="shared" si="31"/>
        <v>-0.47412144753513985</v>
      </c>
      <c r="G314" s="26">
        <f t="shared" si="32"/>
        <v>0.22479114701281638</v>
      </c>
      <c r="H314">
        <f t="shared" si="33"/>
        <v>155.94940476190473</v>
      </c>
      <c r="I314">
        <f t="shared" si="34"/>
        <v>18.067559878118082</v>
      </c>
    </row>
    <row r="315" spans="1:9" x14ac:dyDescent="0.25">
      <c r="A315" s="4" t="s">
        <v>311</v>
      </c>
      <c r="B315" s="4">
        <f t="shared" si="28"/>
        <v>310</v>
      </c>
      <c r="C315" s="4">
        <v>191.9</v>
      </c>
      <c r="D315" s="24">
        <f t="shared" si="29"/>
        <v>164.37115964897117</v>
      </c>
      <c r="E315" s="24">
        <f t="shared" si="30"/>
        <v>160.6172268738309</v>
      </c>
      <c r="F315" s="24">
        <f t="shared" si="31"/>
        <v>31.282773126169104</v>
      </c>
      <c r="G315" s="26">
        <f t="shared" si="32"/>
        <v>978.61189446336789</v>
      </c>
      <c r="H315">
        <f t="shared" si="33"/>
        <v>155.92395209580835</v>
      </c>
      <c r="I315">
        <f t="shared" si="34"/>
        <v>1294.2760228046932</v>
      </c>
    </row>
    <row r="316" spans="1:9" x14ac:dyDescent="0.25">
      <c r="A316" s="4" t="s">
        <v>312</v>
      </c>
      <c r="B316" s="4">
        <f t="shared" si="28"/>
        <v>311</v>
      </c>
      <c r="C316" s="4">
        <v>174.4</v>
      </c>
      <c r="D316" s="24">
        <f t="shared" si="29"/>
        <v>165.57462049109463</v>
      </c>
      <c r="E316" s="24">
        <f t="shared" si="30"/>
        <v>164.37115964897117</v>
      </c>
      <c r="F316" s="24">
        <f t="shared" si="31"/>
        <v>10.028840351028833</v>
      </c>
      <c r="G316" s="26">
        <f t="shared" si="32"/>
        <v>100.57763878642413</v>
      </c>
      <c r="H316">
        <f t="shared" si="33"/>
        <v>155.70722891566263</v>
      </c>
      <c r="I316">
        <f t="shared" si="34"/>
        <v>349.41969081143969</v>
      </c>
    </row>
    <row r="317" spans="1:9" x14ac:dyDescent="0.25">
      <c r="A317" s="4" t="s">
        <v>313</v>
      </c>
      <c r="B317" s="4">
        <f t="shared" si="28"/>
        <v>312</v>
      </c>
      <c r="C317" s="4">
        <v>208.2</v>
      </c>
      <c r="D317" s="24">
        <f t="shared" si="29"/>
        <v>170.6896660321633</v>
      </c>
      <c r="E317" s="24">
        <f t="shared" si="30"/>
        <v>165.57462049109463</v>
      </c>
      <c r="F317" s="24">
        <f t="shared" si="31"/>
        <v>42.625379508905354</v>
      </c>
      <c r="G317" s="26">
        <f t="shared" si="32"/>
        <v>1816.9229782782083</v>
      </c>
      <c r="H317">
        <f t="shared" si="33"/>
        <v>155.59393939393937</v>
      </c>
      <c r="I317">
        <f t="shared" si="34"/>
        <v>2767.3976124885235</v>
      </c>
    </row>
    <row r="318" spans="1:9" x14ac:dyDescent="0.25">
      <c r="A318" s="4" t="s">
        <v>314</v>
      </c>
      <c r="B318" s="4">
        <f t="shared" si="28"/>
        <v>313</v>
      </c>
      <c r="C318" s="4">
        <v>159.4</v>
      </c>
      <c r="D318" s="24">
        <f t="shared" si="29"/>
        <v>169.3349061083037</v>
      </c>
      <c r="E318" s="24">
        <f t="shared" si="30"/>
        <v>170.6896660321633</v>
      </c>
      <c r="F318" s="24">
        <f t="shared" si="31"/>
        <v>-11.289666032163296</v>
      </c>
      <c r="G318" s="26">
        <f t="shared" si="32"/>
        <v>127.45655911778175</v>
      </c>
      <c r="H318">
        <f t="shared" si="33"/>
        <v>155.2731707317073</v>
      </c>
      <c r="I318">
        <f t="shared" si="34"/>
        <v>17.030719809637343</v>
      </c>
    </row>
    <row r="319" spans="1:9" x14ac:dyDescent="0.25">
      <c r="A319" s="4" t="s">
        <v>315</v>
      </c>
      <c r="B319" s="4">
        <f t="shared" si="28"/>
        <v>314</v>
      </c>
      <c r="C319" s="4">
        <v>161.1</v>
      </c>
      <c r="D319" s="24">
        <f t="shared" si="29"/>
        <v>168.34671737530724</v>
      </c>
      <c r="E319" s="24">
        <f t="shared" si="30"/>
        <v>169.3349061083037</v>
      </c>
      <c r="F319" s="24">
        <f t="shared" si="31"/>
        <v>-8.2349061083037043</v>
      </c>
      <c r="G319" s="26">
        <f t="shared" si="32"/>
        <v>67.813678612577661</v>
      </c>
      <c r="H319">
        <f t="shared" si="33"/>
        <v>155.24785276073615</v>
      </c>
      <c r="I319">
        <f t="shared" si="34"/>
        <v>34.247627310023418</v>
      </c>
    </row>
    <row r="320" spans="1:9" x14ac:dyDescent="0.25">
      <c r="A320" s="4" t="s">
        <v>316</v>
      </c>
      <c r="B320" s="4">
        <f t="shared" si="28"/>
        <v>315</v>
      </c>
      <c r="C320" s="4">
        <v>172.1</v>
      </c>
      <c r="D320" s="24">
        <f t="shared" si="29"/>
        <v>168.79711129027035</v>
      </c>
      <c r="E320" s="24">
        <f t="shared" si="30"/>
        <v>168.34671737530724</v>
      </c>
      <c r="F320" s="24">
        <f t="shared" si="31"/>
        <v>3.7532826246927584</v>
      </c>
      <c r="G320" s="26">
        <f t="shared" si="32"/>
        <v>14.087130460820562</v>
      </c>
      <c r="H320">
        <f t="shared" si="33"/>
        <v>155.21172839506173</v>
      </c>
      <c r="I320">
        <f t="shared" si="34"/>
        <v>285.21371780216418</v>
      </c>
    </row>
    <row r="321" spans="1:9" x14ac:dyDescent="0.25">
      <c r="A321" s="4" t="s">
        <v>317</v>
      </c>
      <c r="B321" s="4">
        <f t="shared" si="28"/>
        <v>316</v>
      </c>
      <c r="C321" s="4">
        <v>158.4</v>
      </c>
      <c r="D321" s="24">
        <f t="shared" si="29"/>
        <v>167.54945793543791</v>
      </c>
      <c r="E321" s="24">
        <f t="shared" si="30"/>
        <v>168.79711129027035</v>
      </c>
      <c r="F321" s="24">
        <f t="shared" si="31"/>
        <v>-10.397111290270345</v>
      </c>
      <c r="G321" s="26">
        <f t="shared" si="32"/>
        <v>108.09992318226709</v>
      </c>
      <c r="H321">
        <f t="shared" si="33"/>
        <v>155.10683229813662</v>
      </c>
      <c r="I321">
        <f t="shared" si="34"/>
        <v>10.844953512596149</v>
      </c>
    </row>
    <row r="322" spans="1:9" x14ac:dyDescent="0.25">
      <c r="A322" s="4" t="s">
        <v>318</v>
      </c>
      <c r="B322" s="4">
        <f t="shared" si="28"/>
        <v>317</v>
      </c>
      <c r="C322" s="4">
        <v>114.6</v>
      </c>
      <c r="D322" s="24">
        <f t="shared" si="29"/>
        <v>161.19552298318538</v>
      </c>
      <c r="E322" s="24">
        <f t="shared" si="30"/>
        <v>167.54945793543791</v>
      </c>
      <c r="F322" s="24">
        <f t="shared" si="31"/>
        <v>-52.94945793543792</v>
      </c>
      <c r="G322" s="26">
        <f t="shared" si="32"/>
        <v>2803.6450956567096</v>
      </c>
      <c r="H322">
        <f t="shared" si="33"/>
        <v>155.08625000000001</v>
      </c>
      <c r="I322">
        <f t="shared" si="34"/>
        <v>1639.136439062501</v>
      </c>
    </row>
    <row r="323" spans="1:9" x14ac:dyDescent="0.25">
      <c r="A323" s="4" t="s">
        <v>319</v>
      </c>
      <c r="B323" s="4">
        <f t="shared" si="28"/>
        <v>318</v>
      </c>
      <c r="C323" s="4">
        <v>159.6</v>
      </c>
      <c r="D323" s="24">
        <f t="shared" si="29"/>
        <v>161.00406022520312</v>
      </c>
      <c r="E323" s="24">
        <f t="shared" si="30"/>
        <v>161.19552298318538</v>
      </c>
      <c r="F323" s="24">
        <f t="shared" si="31"/>
        <v>-1.5955229831853899</v>
      </c>
      <c r="G323" s="26">
        <f t="shared" si="32"/>
        <v>2.5456935898728057</v>
      </c>
      <c r="H323">
        <f t="shared" si="33"/>
        <v>155.34088050314463</v>
      </c>
      <c r="I323">
        <f t="shared" si="34"/>
        <v>18.140098888493473</v>
      </c>
    </row>
    <row r="324" spans="1:9" x14ac:dyDescent="0.25">
      <c r="A324" s="4" t="s">
        <v>320</v>
      </c>
      <c r="B324" s="4">
        <f t="shared" si="28"/>
        <v>319</v>
      </c>
      <c r="C324" s="4">
        <v>159.69999999999999</v>
      </c>
      <c r="D324" s="24">
        <f t="shared" si="29"/>
        <v>160.84757299817872</v>
      </c>
      <c r="E324" s="24">
        <f t="shared" si="30"/>
        <v>161.00406022520312</v>
      </c>
      <c r="F324" s="24">
        <f t="shared" si="31"/>
        <v>-1.3040602252031306</v>
      </c>
      <c r="G324" s="26">
        <f t="shared" si="32"/>
        <v>1.7005730709568396</v>
      </c>
      <c r="H324">
        <f t="shared" si="33"/>
        <v>155.31392405063289</v>
      </c>
      <c r="I324">
        <f t="shared" si="34"/>
        <v>19.237662233616479</v>
      </c>
    </row>
    <row r="325" spans="1:9" x14ac:dyDescent="0.25">
      <c r="A325" s="4" t="s">
        <v>321</v>
      </c>
      <c r="B325" s="4">
        <f t="shared" si="28"/>
        <v>320</v>
      </c>
      <c r="C325" s="4">
        <v>159.4</v>
      </c>
      <c r="D325" s="24">
        <f t="shared" si="29"/>
        <v>160.6738642383973</v>
      </c>
      <c r="E325" s="24">
        <f t="shared" si="30"/>
        <v>160.84757299817872</v>
      </c>
      <c r="F325" s="24">
        <f t="shared" si="31"/>
        <v>-1.447572998178714</v>
      </c>
      <c r="G325" s="26">
        <f t="shared" si="32"/>
        <v>2.0954675850561113</v>
      </c>
      <c r="H325">
        <f t="shared" si="33"/>
        <v>155.28598726114652</v>
      </c>
      <c r="I325">
        <f t="shared" si="34"/>
        <v>16.92510081544879</v>
      </c>
    </row>
    <row r="326" spans="1:9" x14ac:dyDescent="0.25">
      <c r="A326" s="4" t="s">
        <v>322</v>
      </c>
      <c r="B326" s="4">
        <f t="shared" si="28"/>
        <v>321</v>
      </c>
      <c r="C326" s="4">
        <v>160.69999999999999</v>
      </c>
      <c r="D326" s="24">
        <f t="shared" si="29"/>
        <v>160.67700052978961</v>
      </c>
      <c r="E326" s="24">
        <f t="shared" si="30"/>
        <v>160.6738642383973</v>
      </c>
      <c r="F326" s="24">
        <f t="shared" si="31"/>
        <v>2.613576160268849E-2</v>
      </c>
      <c r="G326" s="26">
        <f t="shared" si="32"/>
        <v>6.8307803455256604E-4</v>
      </c>
      <c r="H326">
        <f t="shared" si="33"/>
        <v>155.25961538461539</v>
      </c>
      <c r="I326">
        <f t="shared" si="34"/>
        <v>29.597784763313463</v>
      </c>
    </row>
    <row r="327" spans="1:9" x14ac:dyDescent="0.25">
      <c r="A327" s="4" t="s">
        <v>323</v>
      </c>
      <c r="B327" s="4">
        <f t="shared" ref="B327:B390" si="35">B326+1</f>
        <v>322</v>
      </c>
      <c r="C327" s="4">
        <v>165.5</v>
      </c>
      <c r="D327" s="24">
        <f t="shared" ref="D327:D390" si="36">$C$2*C327+(1-$C$2)*D326</f>
        <v>161.25576046621484</v>
      </c>
      <c r="E327" s="24">
        <f t="shared" ref="E327:E390" si="37">D326</f>
        <v>160.67700052978961</v>
      </c>
      <c r="F327" s="24">
        <f t="shared" ref="F327:F390" si="38">C327-E327</f>
        <v>4.8229994702103909</v>
      </c>
      <c r="G327" s="26">
        <f t="shared" ref="G327:G390" si="39">F327*F327</f>
        <v>23.261323889649709</v>
      </c>
      <c r="H327">
        <f t="shared" ref="H327:H390" si="40">AVERAGE(C327:C802)</f>
        <v>155.22451612903228</v>
      </c>
      <c r="I327">
        <f t="shared" ref="I327:I390" si="41">(C327-H327)*(C327-H327)</f>
        <v>105.58556878251774</v>
      </c>
    </row>
    <row r="328" spans="1:9" x14ac:dyDescent="0.25">
      <c r="A328" s="4" t="s">
        <v>324</v>
      </c>
      <c r="B328" s="4">
        <f t="shared" si="35"/>
        <v>323</v>
      </c>
      <c r="C328" s="4">
        <v>205</v>
      </c>
      <c r="D328" s="24">
        <f t="shared" si="36"/>
        <v>166.50506921026906</v>
      </c>
      <c r="E328" s="24">
        <f t="shared" si="37"/>
        <v>161.25576046621484</v>
      </c>
      <c r="F328" s="24">
        <f t="shared" si="38"/>
        <v>43.744239533785162</v>
      </c>
      <c r="G328" s="26">
        <f t="shared" si="39"/>
        <v>1913.5584923891727</v>
      </c>
      <c r="H328">
        <f t="shared" si="40"/>
        <v>155.1577922077922</v>
      </c>
      <c r="I328">
        <f t="shared" si="41"/>
        <v>2484.2456776016202</v>
      </c>
    </row>
    <row r="329" spans="1:9" x14ac:dyDescent="0.25">
      <c r="A329" s="4" t="s">
        <v>325</v>
      </c>
      <c r="B329" s="4">
        <f t="shared" si="35"/>
        <v>324</v>
      </c>
      <c r="C329" s="4">
        <v>205.2</v>
      </c>
      <c r="D329" s="24">
        <f t="shared" si="36"/>
        <v>171.14846090503676</v>
      </c>
      <c r="E329" s="24">
        <f t="shared" si="37"/>
        <v>166.50506921026906</v>
      </c>
      <c r="F329" s="24">
        <f t="shared" si="38"/>
        <v>38.694930789730932</v>
      </c>
      <c r="G329" s="26">
        <f t="shared" si="39"/>
        <v>1497.297668822067</v>
      </c>
      <c r="H329">
        <f t="shared" si="40"/>
        <v>154.83202614379084</v>
      </c>
      <c r="I329">
        <f t="shared" si="41"/>
        <v>2536.932790379768</v>
      </c>
    </row>
    <row r="330" spans="1:9" x14ac:dyDescent="0.25">
      <c r="A330" s="4" t="s">
        <v>326</v>
      </c>
      <c r="B330" s="4">
        <f t="shared" si="35"/>
        <v>325</v>
      </c>
      <c r="C330" s="4">
        <v>141.6</v>
      </c>
      <c r="D330" s="24">
        <f t="shared" si="36"/>
        <v>167.60264559643232</v>
      </c>
      <c r="E330" s="24">
        <f t="shared" si="37"/>
        <v>171.14846090503676</v>
      </c>
      <c r="F330" s="24">
        <f t="shared" si="38"/>
        <v>-29.548460905036762</v>
      </c>
      <c r="G330" s="26">
        <f t="shared" si="39"/>
        <v>873.11154185648593</v>
      </c>
      <c r="H330">
        <f t="shared" si="40"/>
        <v>154.50065789473683</v>
      </c>
      <c r="I330">
        <f t="shared" si="41"/>
        <v>166.42697411703591</v>
      </c>
    </row>
    <row r="331" spans="1:9" x14ac:dyDescent="0.25">
      <c r="A331" s="4" t="s">
        <v>327</v>
      </c>
      <c r="B331" s="4">
        <f t="shared" si="35"/>
        <v>326</v>
      </c>
      <c r="C331" s="4">
        <v>148.1</v>
      </c>
      <c r="D331" s="24">
        <f t="shared" si="36"/>
        <v>165.26232812486043</v>
      </c>
      <c r="E331" s="24">
        <f t="shared" si="37"/>
        <v>167.60264559643232</v>
      </c>
      <c r="F331" s="24">
        <f t="shared" si="38"/>
        <v>-19.50264559643233</v>
      </c>
      <c r="G331" s="26">
        <f t="shared" si="39"/>
        <v>380.35318526004136</v>
      </c>
      <c r="H331">
        <f t="shared" si="40"/>
        <v>154.58609271523179</v>
      </c>
      <c r="I331">
        <f t="shared" si="41"/>
        <v>42.069398710582909</v>
      </c>
    </row>
    <row r="332" spans="1:9" x14ac:dyDescent="0.25">
      <c r="A332" s="4" t="s">
        <v>328</v>
      </c>
      <c r="B332" s="4">
        <f t="shared" si="35"/>
        <v>327</v>
      </c>
      <c r="C332" s="4">
        <v>184.9</v>
      </c>
      <c r="D332" s="24">
        <f t="shared" si="36"/>
        <v>167.61884874987717</v>
      </c>
      <c r="E332" s="24">
        <f t="shared" si="37"/>
        <v>165.26232812486043</v>
      </c>
      <c r="F332" s="24">
        <f t="shared" si="38"/>
        <v>19.637671875139574</v>
      </c>
      <c r="G332" s="26">
        <f t="shared" si="39"/>
        <v>385.63815667564785</v>
      </c>
      <c r="H332">
        <f t="shared" si="40"/>
        <v>154.62933333333334</v>
      </c>
      <c r="I332">
        <f t="shared" si="41"/>
        <v>916.31326044444472</v>
      </c>
    </row>
    <row r="333" spans="1:9" x14ac:dyDescent="0.25">
      <c r="A333" s="4" t="s">
        <v>329</v>
      </c>
      <c r="B333" s="4">
        <f t="shared" si="35"/>
        <v>328</v>
      </c>
      <c r="C333" s="4">
        <v>132.5</v>
      </c>
      <c r="D333" s="24">
        <f t="shared" si="36"/>
        <v>163.40458689989191</v>
      </c>
      <c r="E333" s="24">
        <f t="shared" si="37"/>
        <v>167.61884874987717</v>
      </c>
      <c r="F333" s="24">
        <f t="shared" si="38"/>
        <v>-35.118848749877174</v>
      </c>
      <c r="G333" s="26">
        <f t="shared" si="39"/>
        <v>1233.3335375167494</v>
      </c>
      <c r="H333">
        <f t="shared" si="40"/>
        <v>154.42617449664431</v>
      </c>
      <c r="I333">
        <f t="shared" si="41"/>
        <v>480.75712805729523</v>
      </c>
    </row>
    <row r="334" spans="1:9" x14ac:dyDescent="0.25">
      <c r="A334" s="4" t="s">
        <v>330</v>
      </c>
      <c r="B334" s="4">
        <f t="shared" si="35"/>
        <v>329</v>
      </c>
      <c r="C334" s="4">
        <v>137.30000000000001</v>
      </c>
      <c r="D334" s="24">
        <f t="shared" si="36"/>
        <v>160.27203647190487</v>
      </c>
      <c r="E334" s="24">
        <f t="shared" si="37"/>
        <v>163.40458689989191</v>
      </c>
      <c r="F334" s="24">
        <f t="shared" si="38"/>
        <v>-26.104586899891899</v>
      </c>
      <c r="G334" s="26">
        <f t="shared" si="39"/>
        <v>681.44945721400779</v>
      </c>
      <c r="H334">
        <f t="shared" si="40"/>
        <v>154.57432432432432</v>
      </c>
      <c r="I334">
        <f t="shared" si="41"/>
        <v>298.40228086194259</v>
      </c>
    </row>
    <row r="335" spans="1:9" x14ac:dyDescent="0.25">
      <c r="A335" s="4" t="s">
        <v>331</v>
      </c>
      <c r="B335" s="4">
        <f t="shared" si="35"/>
        <v>330</v>
      </c>
      <c r="C335" s="4">
        <v>135.5</v>
      </c>
      <c r="D335" s="24">
        <f t="shared" si="36"/>
        <v>157.29939209527629</v>
      </c>
      <c r="E335" s="24">
        <f t="shared" si="37"/>
        <v>160.27203647190487</v>
      </c>
      <c r="F335" s="24">
        <f t="shared" si="38"/>
        <v>-24.772036471904869</v>
      </c>
      <c r="G335" s="26">
        <f t="shared" si="39"/>
        <v>613.65379096538504</v>
      </c>
      <c r="H335">
        <f t="shared" si="40"/>
        <v>154.69183673469385</v>
      </c>
      <c r="I335">
        <f t="shared" si="41"/>
        <v>368.32659725114434</v>
      </c>
    </row>
    <row r="336" spans="1:9" x14ac:dyDescent="0.25">
      <c r="A336" s="4" t="s">
        <v>332</v>
      </c>
      <c r="B336" s="4">
        <f t="shared" si="35"/>
        <v>331</v>
      </c>
      <c r="C336" s="4">
        <v>121.7</v>
      </c>
      <c r="D336" s="24">
        <f t="shared" si="36"/>
        <v>153.02746504384311</v>
      </c>
      <c r="E336" s="24">
        <f t="shared" si="37"/>
        <v>157.29939209527629</v>
      </c>
      <c r="F336" s="24">
        <f t="shared" si="38"/>
        <v>-35.599392095276286</v>
      </c>
      <c r="G336" s="26">
        <f t="shared" si="39"/>
        <v>1267.3167175532196</v>
      </c>
      <c r="H336">
        <f t="shared" si="40"/>
        <v>154.82328767123289</v>
      </c>
      <c r="I336">
        <f t="shared" si="41"/>
        <v>1097.1521861512485</v>
      </c>
    </row>
    <row r="337" spans="1:9" x14ac:dyDescent="0.25">
      <c r="A337" s="4" t="s">
        <v>333</v>
      </c>
      <c r="B337" s="4">
        <f t="shared" si="35"/>
        <v>332</v>
      </c>
      <c r="C337" s="4">
        <v>166.1</v>
      </c>
      <c r="D337" s="24">
        <f t="shared" si="36"/>
        <v>154.59616923858192</v>
      </c>
      <c r="E337" s="24">
        <f t="shared" si="37"/>
        <v>153.02746504384311</v>
      </c>
      <c r="F337" s="24">
        <f t="shared" si="38"/>
        <v>13.072534956156886</v>
      </c>
      <c r="G337" s="26">
        <f t="shared" si="39"/>
        <v>170.89117017994371</v>
      </c>
      <c r="H337">
        <f t="shared" si="40"/>
        <v>155.05172413793105</v>
      </c>
      <c r="I337">
        <f t="shared" si="41"/>
        <v>122.06439952437536</v>
      </c>
    </row>
    <row r="338" spans="1:9" x14ac:dyDescent="0.25">
      <c r="A338" s="4" t="s">
        <v>334</v>
      </c>
      <c r="B338" s="4">
        <f t="shared" si="35"/>
        <v>333</v>
      </c>
      <c r="C338" s="4">
        <v>146.80000000000001</v>
      </c>
      <c r="D338" s="24">
        <f t="shared" si="36"/>
        <v>153.66062892995211</v>
      </c>
      <c r="E338" s="24">
        <f t="shared" si="37"/>
        <v>154.59616923858192</v>
      </c>
      <c r="F338" s="24">
        <f t="shared" si="38"/>
        <v>-7.7961692385819106</v>
      </c>
      <c r="G338" s="26">
        <f t="shared" si="39"/>
        <v>60.780254796610848</v>
      </c>
      <c r="H338">
        <f t="shared" si="40"/>
        <v>154.97500000000002</v>
      </c>
      <c r="I338">
        <f t="shared" si="41"/>
        <v>66.830625000000182</v>
      </c>
    </row>
    <row r="339" spans="1:9" x14ac:dyDescent="0.25">
      <c r="A339" s="4" t="s">
        <v>335</v>
      </c>
      <c r="B339" s="4">
        <f t="shared" si="35"/>
        <v>334</v>
      </c>
      <c r="C339" s="4">
        <v>162.80000000000001</v>
      </c>
      <c r="D339" s="24">
        <f t="shared" si="36"/>
        <v>154.75735345835787</v>
      </c>
      <c r="E339" s="24">
        <f t="shared" si="37"/>
        <v>153.66062892995211</v>
      </c>
      <c r="F339" s="24">
        <f t="shared" si="38"/>
        <v>9.1393710700479005</v>
      </c>
      <c r="G339" s="26">
        <f t="shared" si="39"/>
        <v>83.528103556028512</v>
      </c>
      <c r="H339">
        <f t="shared" si="40"/>
        <v>155.03216783216783</v>
      </c>
      <c r="I339">
        <f t="shared" si="41"/>
        <v>60.339216587608419</v>
      </c>
    </row>
    <row r="340" spans="1:9" x14ac:dyDescent="0.25">
      <c r="A340" s="4" t="s">
        <v>336</v>
      </c>
      <c r="B340" s="4">
        <f t="shared" si="35"/>
        <v>335</v>
      </c>
      <c r="C340" s="4">
        <v>186.8</v>
      </c>
      <c r="D340" s="24">
        <f t="shared" si="36"/>
        <v>158.60247104335491</v>
      </c>
      <c r="E340" s="24">
        <f t="shared" si="37"/>
        <v>154.75735345835787</v>
      </c>
      <c r="F340" s="24">
        <f t="shared" si="38"/>
        <v>32.042646541642142</v>
      </c>
      <c r="G340" s="26">
        <f t="shared" si="39"/>
        <v>1026.7311973926112</v>
      </c>
      <c r="H340">
        <f t="shared" si="40"/>
        <v>154.97746478873242</v>
      </c>
      <c r="I340">
        <f t="shared" si="41"/>
        <v>1012.6737472723657</v>
      </c>
    </row>
    <row r="341" spans="1:9" x14ac:dyDescent="0.25">
      <c r="A341" s="4" t="s">
        <v>337</v>
      </c>
      <c r="B341" s="4">
        <f t="shared" si="35"/>
        <v>336</v>
      </c>
      <c r="C341" s="4">
        <v>185.5</v>
      </c>
      <c r="D341" s="24">
        <f t="shared" si="36"/>
        <v>161.83017451815232</v>
      </c>
      <c r="E341" s="24">
        <f t="shared" si="37"/>
        <v>158.60247104335491</v>
      </c>
      <c r="F341" s="24">
        <f t="shared" si="38"/>
        <v>26.89752895664509</v>
      </c>
      <c r="G341" s="26">
        <f t="shared" si="39"/>
        <v>723.47706397356114</v>
      </c>
      <c r="H341">
        <f t="shared" si="40"/>
        <v>154.75177304964538</v>
      </c>
      <c r="I341">
        <f t="shared" si="41"/>
        <v>945.45346059051417</v>
      </c>
    </row>
    <row r="342" spans="1:9" x14ac:dyDescent="0.25">
      <c r="A342" s="4" t="s">
        <v>338</v>
      </c>
      <c r="B342" s="4">
        <f t="shared" si="35"/>
        <v>337</v>
      </c>
      <c r="C342" s="4">
        <v>151.5</v>
      </c>
      <c r="D342" s="24">
        <f t="shared" si="36"/>
        <v>160.59055357597404</v>
      </c>
      <c r="E342" s="24">
        <f t="shared" si="37"/>
        <v>161.83017451815232</v>
      </c>
      <c r="F342" s="24">
        <f t="shared" si="38"/>
        <v>-10.330174518152319</v>
      </c>
      <c r="G342" s="26">
        <f t="shared" si="39"/>
        <v>106.71250557548349</v>
      </c>
      <c r="H342">
        <f t="shared" si="40"/>
        <v>154.53214285714284</v>
      </c>
      <c r="I342">
        <f t="shared" si="41"/>
        <v>9.1938903061223698</v>
      </c>
    </row>
    <row r="343" spans="1:9" x14ac:dyDescent="0.25">
      <c r="A343" s="4" t="s">
        <v>339</v>
      </c>
      <c r="B343" s="4">
        <f t="shared" si="35"/>
        <v>338</v>
      </c>
      <c r="C343" s="4">
        <v>158.1</v>
      </c>
      <c r="D343" s="24">
        <f t="shared" si="36"/>
        <v>160.29168714685716</v>
      </c>
      <c r="E343" s="24">
        <f t="shared" si="37"/>
        <v>160.59055357597404</v>
      </c>
      <c r="F343" s="24">
        <f t="shared" si="38"/>
        <v>-2.4905535759740474</v>
      </c>
      <c r="G343" s="26">
        <f t="shared" si="39"/>
        <v>6.2028571147971148</v>
      </c>
      <c r="H343">
        <f t="shared" si="40"/>
        <v>154.55395683453239</v>
      </c>
      <c r="I343">
        <f t="shared" si="41"/>
        <v>12.574422131359537</v>
      </c>
    </row>
    <row r="344" spans="1:9" x14ac:dyDescent="0.25">
      <c r="A344" s="4" t="s">
        <v>340</v>
      </c>
      <c r="B344" s="4">
        <f t="shared" si="35"/>
        <v>339</v>
      </c>
      <c r="C344" s="4">
        <v>143</v>
      </c>
      <c r="D344" s="24">
        <f t="shared" si="36"/>
        <v>158.21668468923428</v>
      </c>
      <c r="E344" s="24">
        <f t="shared" si="37"/>
        <v>160.29168714685716</v>
      </c>
      <c r="F344" s="24">
        <f t="shared" si="38"/>
        <v>-17.291687146857157</v>
      </c>
      <c r="G344" s="26">
        <f t="shared" si="39"/>
        <v>299.00244438478501</v>
      </c>
      <c r="H344">
        <f t="shared" si="40"/>
        <v>154.52826086956523</v>
      </c>
      <c r="I344">
        <f t="shared" si="41"/>
        <v>132.90079867674888</v>
      </c>
    </row>
    <row r="345" spans="1:9" x14ac:dyDescent="0.25">
      <c r="A345" s="4" t="s">
        <v>341</v>
      </c>
      <c r="B345" s="4">
        <f t="shared" si="35"/>
        <v>340</v>
      </c>
      <c r="C345" s="4">
        <v>151.19999999999999</v>
      </c>
      <c r="D345" s="24">
        <f t="shared" si="36"/>
        <v>157.37468252652619</v>
      </c>
      <c r="E345" s="24">
        <f t="shared" si="37"/>
        <v>158.21668468923428</v>
      </c>
      <c r="F345" s="24">
        <f t="shared" si="38"/>
        <v>-7.016684689234296</v>
      </c>
      <c r="G345" s="26">
        <f t="shared" si="39"/>
        <v>49.233864028134988</v>
      </c>
      <c r="H345">
        <f t="shared" si="40"/>
        <v>154.61240875912409</v>
      </c>
      <c r="I345">
        <f t="shared" si="41"/>
        <v>11.644533539346915</v>
      </c>
    </row>
    <row r="346" spans="1:9" x14ac:dyDescent="0.25">
      <c r="A346" s="4" t="s">
        <v>342</v>
      </c>
      <c r="B346" s="4">
        <f t="shared" si="35"/>
        <v>341</v>
      </c>
      <c r="C346" s="4">
        <v>147.6</v>
      </c>
      <c r="D346" s="24">
        <f t="shared" si="36"/>
        <v>156.20172062334302</v>
      </c>
      <c r="E346" s="24">
        <f t="shared" si="37"/>
        <v>157.37468252652619</v>
      </c>
      <c r="F346" s="24">
        <f t="shared" si="38"/>
        <v>-9.7746825265261919</v>
      </c>
      <c r="G346" s="26">
        <f t="shared" si="39"/>
        <v>95.544418494376458</v>
      </c>
      <c r="H346">
        <f t="shared" si="40"/>
        <v>154.63750000000002</v>
      </c>
      <c r="I346">
        <f t="shared" si="41"/>
        <v>49.526406250000321</v>
      </c>
    </row>
    <row r="347" spans="1:9" x14ac:dyDescent="0.25">
      <c r="A347" s="4" t="s">
        <v>343</v>
      </c>
      <c r="B347" s="4">
        <f t="shared" si="35"/>
        <v>342</v>
      </c>
      <c r="C347" s="4">
        <v>130.69999999999999</v>
      </c>
      <c r="D347" s="24">
        <f t="shared" si="36"/>
        <v>153.14151414854186</v>
      </c>
      <c r="E347" s="24">
        <f t="shared" si="37"/>
        <v>156.20172062334302</v>
      </c>
      <c r="F347" s="24">
        <f t="shared" si="38"/>
        <v>-25.501720623343033</v>
      </c>
      <c r="G347" s="26">
        <f t="shared" si="39"/>
        <v>650.33775475103937</v>
      </c>
      <c r="H347">
        <f t="shared" si="40"/>
        <v>154.68962962962962</v>
      </c>
      <c r="I347">
        <f t="shared" si="41"/>
        <v>575.502329766804</v>
      </c>
    </row>
    <row r="348" spans="1:9" x14ac:dyDescent="0.25">
      <c r="A348" s="4" t="s">
        <v>344</v>
      </c>
      <c r="B348" s="4">
        <f t="shared" si="35"/>
        <v>343</v>
      </c>
      <c r="C348" s="4">
        <v>137.5</v>
      </c>
      <c r="D348" s="24">
        <f t="shared" si="36"/>
        <v>151.26453245071684</v>
      </c>
      <c r="E348" s="24">
        <f t="shared" si="37"/>
        <v>153.14151414854186</v>
      </c>
      <c r="F348" s="24">
        <f t="shared" si="38"/>
        <v>-15.641514148541859</v>
      </c>
      <c r="G348" s="26">
        <f t="shared" si="39"/>
        <v>244.65696485903516</v>
      </c>
      <c r="H348">
        <f t="shared" si="40"/>
        <v>154.86865671641792</v>
      </c>
      <c r="I348">
        <f t="shared" si="41"/>
        <v>301.67023613276922</v>
      </c>
    </row>
    <row r="349" spans="1:9" x14ac:dyDescent="0.25">
      <c r="A349" s="4" t="s">
        <v>345</v>
      </c>
      <c r="B349" s="4">
        <f t="shared" si="35"/>
        <v>344</v>
      </c>
      <c r="C349" s="4">
        <v>146.1</v>
      </c>
      <c r="D349" s="24">
        <f t="shared" si="36"/>
        <v>150.64478855663083</v>
      </c>
      <c r="E349" s="24">
        <f t="shared" si="37"/>
        <v>151.26453245071684</v>
      </c>
      <c r="F349" s="24">
        <f t="shared" si="38"/>
        <v>-5.1645324507168482</v>
      </c>
      <c r="G349" s="26">
        <f t="shared" si="39"/>
        <v>26.672395434507376</v>
      </c>
      <c r="H349">
        <f t="shared" si="40"/>
        <v>154.99924812030073</v>
      </c>
      <c r="I349">
        <f t="shared" si="41"/>
        <v>79.196617106676257</v>
      </c>
    </row>
    <row r="350" spans="1:9" x14ac:dyDescent="0.25">
      <c r="A350" s="4" t="s">
        <v>346</v>
      </c>
      <c r="B350" s="4">
        <f t="shared" si="35"/>
        <v>345</v>
      </c>
      <c r="C350" s="4">
        <v>133.6</v>
      </c>
      <c r="D350" s="24">
        <f t="shared" si="36"/>
        <v>148.59941392983515</v>
      </c>
      <c r="E350" s="24">
        <f t="shared" si="37"/>
        <v>150.64478855663083</v>
      </c>
      <c r="F350" s="24">
        <f t="shared" si="38"/>
        <v>-17.044788556630834</v>
      </c>
      <c r="G350" s="26">
        <f t="shared" si="39"/>
        <v>290.52481694025346</v>
      </c>
      <c r="H350">
        <f t="shared" si="40"/>
        <v>155.06666666666666</v>
      </c>
      <c r="I350">
        <f t="shared" si="41"/>
        <v>460.81777777777785</v>
      </c>
    </row>
    <row r="351" spans="1:9" x14ac:dyDescent="0.25">
      <c r="A351" s="4" t="s">
        <v>347</v>
      </c>
      <c r="B351" s="4">
        <f t="shared" si="35"/>
        <v>346</v>
      </c>
      <c r="C351" s="4">
        <v>167.9</v>
      </c>
      <c r="D351" s="24">
        <f t="shared" si="36"/>
        <v>150.91548425825493</v>
      </c>
      <c r="E351" s="24">
        <f t="shared" si="37"/>
        <v>148.59941392983515</v>
      </c>
      <c r="F351" s="24">
        <f t="shared" si="38"/>
        <v>19.300586070164854</v>
      </c>
      <c r="G351" s="26">
        <f t="shared" si="39"/>
        <v>372.51262265184164</v>
      </c>
      <c r="H351">
        <f t="shared" si="40"/>
        <v>155.23053435114502</v>
      </c>
      <c r="I351">
        <f t="shared" si="41"/>
        <v>160.51535982751636</v>
      </c>
    </row>
    <row r="352" spans="1:9" x14ac:dyDescent="0.25">
      <c r="A352" s="4" t="s">
        <v>348</v>
      </c>
      <c r="B352" s="4">
        <f t="shared" si="35"/>
        <v>347</v>
      </c>
      <c r="C352" s="4">
        <v>181.9</v>
      </c>
      <c r="D352" s="24">
        <f t="shared" si="36"/>
        <v>154.63362614726435</v>
      </c>
      <c r="E352" s="24">
        <f t="shared" si="37"/>
        <v>150.91548425825493</v>
      </c>
      <c r="F352" s="24">
        <f t="shared" si="38"/>
        <v>30.984515741745071</v>
      </c>
      <c r="G352" s="26">
        <f t="shared" si="39"/>
        <v>960.04021575044806</v>
      </c>
      <c r="H352">
        <f t="shared" si="40"/>
        <v>155.13307692307694</v>
      </c>
      <c r="I352">
        <f t="shared" si="41"/>
        <v>716.46817100591647</v>
      </c>
    </row>
    <row r="353" spans="1:9" x14ac:dyDescent="0.25">
      <c r="A353" s="4" t="s">
        <v>349</v>
      </c>
      <c r="B353" s="4">
        <f t="shared" si="35"/>
        <v>348</v>
      </c>
      <c r="C353" s="4">
        <v>202</v>
      </c>
      <c r="D353" s="24">
        <f t="shared" si="36"/>
        <v>160.31759100959263</v>
      </c>
      <c r="E353" s="24">
        <f t="shared" si="37"/>
        <v>154.63362614726435</v>
      </c>
      <c r="F353" s="24">
        <f t="shared" si="38"/>
        <v>47.366373852735649</v>
      </c>
      <c r="G353" s="26">
        <f t="shared" si="39"/>
        <v>2243.5733719571194</v>
      </c>
      <c r="H353">
        <f t="shared" si="40"/>
        <v>154.92558139534884</v>
      </c>
      <c r="I353">
        <f t="shared" si="41"/>
        <v>2216.0008869659268</v>
      </c>
    </row>
    <row r="354" spans="1:9" x14ac:dyDescent="0.25">
      <c r="A354" s="4" t="s">
        <v>350</v>
      </c>
      <c r="B354" s="4">
        <f t="shared" si="35"/>
        <v>349</v>
      </c>
      <c r="C354" s="4">
        <v>166.5</v>
      </c>
      <c r="D354" s="24">
        <f t="shared" si="36"/>
        <v>161.05948008844152</v>
      </c>
      <c r="E354" s="24">
        <f t="shared" si="37"/>
        <v>160.31759100959263</v>
      </c>
      <c r="F354" s="24">
        <f t="shared" si="38"/>
        <v>6.1824089904073674</v>
      </c>
      <c r="G354" s="26">
        <f t="shared" si="39"/>
        <v>38.222180924669843</v>
      </c>
      <c r="H354">
        <f t="shared" si="40"/>
        <v>154.55781250000001</v>
      </c>
      <c r="I354">
        <f t="shared" si="41"/>
        <v>142.61584228515599</v>
      </c>
    </row>
    <row r="355" spans="1:9" x14ac:dyDescent="0.25">
      <c r="A355" s="4" t="s">
        <v>351</v>
      </c>
      <c r="B355" s="4">
        <f t="shared" si="35"/>
        <v>350</v>
      </c>
      <c r="C355" s="4">
        <v>151.30000000000001</v>
      </c>
      <c r="D355" s="24">
        <f t="shared" si="36"/>
        <v>159.88834247782853</v>
      </c>
      <c r="E355" s="24">
        <f t="shared" si="37"/>
        <v>161.05948008844152</v>
      </c>
      <c r="F355" s="24">
        <f t="shared" si="38"/>
        <v>-9.7594800884415065</v>
      </c>
      <c r="G355" s="26">
        <f t="shared" si="39"/>
        <v>95.247451596686233</v>
      </c>
      <c r="H355">
        <f t="shared" si="40"/>
        <v>154.46377952755907</v>
      </c>
      <c r="I355">
        <f t="shared" si="41"/>
        <v>10.009500899001814</v>
      </c>
    </row>
    <row r="356" spans="1:9" x14ac:dyDescent="0.25">
      <c r="A356" s="4" t="s">
        <v>352</v>
      </c>
      <c r="B356" s="4">
        <f t="shared" si="35"/>
        <v>351</v>
      </c>
      <c r="C356" s="4">
        <v>146.19999999999999</v>
      </c>
      <c r="D356" s="24">
        <f t="shared" si="36"/>
        <v>158.24574138048911</v>
      </c>
      <c r="E356" s="24">
        <f t="shared" si="37"/>
        <v>159.88834247782853</v>
      </c>
      <c r="F356" s="24">
        <f t="shared" si="38"/>
        <v>-13.688342477828542</v>
      </c>
      <c r="G356" s="26">
        <f t="shared" si="39"/>
        <v>187.37071979032521</v>
      </c>
      <c r="H356">
        <f t="shared" si="40"/>
        <v>154.48888888888891</v>
      </c>
      <c r="I356">
        <f t="shared" si="41"/>
        <v>68.705679012346195</v>
      </c>
    </row>
    <row r="357" spans="1:9" x14ac:dyDescent="0.25">
      <c r="A357" s="4" t="s">
        <v>353</v>
      </c>
      <c r="B357" s="4">
        <f t="shared" si="35"/>
        <v>352</v>
      </c>
      <c r="C357" s="4">
        <v>148.30000000000001</v>
      </c>
      <c r="D357" s="24">
        <f t="shared" si="36"/>
        <v>157.05225241483041</v>
      </c>
      <c r="E357" s="24">
        <f t="shared" si="37"/>
        <v>158.24574138048911</v>
      </c>
      <c r="F357" s="24">
        <f t="shared" si="38"/>
        <v>-9.9457413804890962</v>
      </c>
      <c r="G357" s="26">
        <f t="shared" si="39"/>
        <v>98.917771607573158</v>
      </c>
      <c r="H357">
        <f t="shared" si="40"/>
        <v>154.55520000000001</v>
      </c>
      <c r="I357">
        <f t="shared" si="41"/>
        <v>39.127527040000025</v>
      </c>
    </row>
    <row r="358" spans="1:9" x14ac:dyDescent="0.25">
      <c r="A358" s="4" t="s">
        <v>354</v>
      </c>
      <c r="B358" s="4">
        <f t="shared" si="35"/>
        <v>353</v>
      </c>
      <c r="C358" s="4">
        <v>144.69999999999999</v>
      </c>
      <c r="D358" s="24">
        <f t="shared" si="36"/>
        <v>155.56998212505076</v>
      </c>
      <c r="E358" s="24">
        <f t="shared" si="37"/>
        <v>157.05225241483041</v>
      </c>
      <c r="F358" s="24">
        <f t="shared" si="38"/>
        <v>-12.352252414830417</v>
      </c>
      <c r="G358" s="26">
        <f t="shared" si="39"/>
        <v>152.57813971968386</v>
      </c>
      <c r="H358">
        <f t="shared" si="40"/>
        <v>154.60564516129034</v>
      </c>
      <c r="I358">
        <f t="shared" si="41"/>
        <v>98.121806061394949</v>
      </c>
    </row>
    <row r="359" spans="1:9" x14ac:dyDescent="0.25">
      <c r="A359" s="4" t="s">
        <v>355</v>
      </c>
      <c r="B359" s="4">
        <f t="shared" si="35"/>
        <v>354</v>
      </c>
      <c r="C359" s="4">
        <v>123.6</v>
      </c>
      <c r="D359" s="24">
        <f t="shared" si="36"/>
        <v>151.73358427004467</v>
      </c>
      <c r="E359" s="24">
        <f t="shared" si="37"/>
        <v>155.56998212505076</v>
      </c>
      <c r="F359" s="24">
        <f t="shared" si="38"/>
        <v>-31.969982125050763</v>
      </c>
      <c r="G359" s="26">
        <f t="shared" si="39"/>
        <v>1022.0797570760652</v>
      </c>
      <c r="H359">
        <f t="shared" si="40"/>
        <v>154.68617886178862</v>
      </c>
      <c r="I359">
        <f t="shared" si="41"/>
        <v>966.35051622711387</v>
      </c>
    </row>
    <row r="360" spans="1:9" x14ac:dyDescent="0.25">
      <c r="A360" s="4" t="s">
        <v>356</v>
      </c>
      <c r="B360" s="4">
        <f t="shared" si="35"/>
        <v>355</v>
      </c>
      <c r="C360" s="4">
        <v>151.6</v>
      </c>
      <c r="D360" s="24">
        <f t="shared" si="36"/>
        <v>151.71755415763931</v>
      </c>
      <c r="E360" s="24">
        <f t="shared" si="37"/>
        <v>151.73358427004467</v>
      </c>
      <c r="F360" s="24">
        <f t="shared" si="38"/>
        <v>-0.13358427004467899</v>
      </c>
      <c r="G360" s="26">
        <f t="shared" si="39"/>
        <v>1.784475720336972E-2</v>
      </c>
      <c r="H360">
        <f t="shared" si="40"/>
        <v>154.94098360655741</v>
      </c>
      <c r="I360">
        <f t="shared" si="41"/>
        <v>11.162171459285394</v>
      </c>
    </row>
    <row r="361" spans="1:9" x14ac:dyDescent="0.25">
      <c r="A361" s="4" t="s">
        <v>357</v>
      </c>
      <c r="B361" s="4">
        <f t="shared" si="35"/>
        <v>356</v>
      </c>
      <c r="C361" s="4">
        <v>133.9</v>
      </c>
      <c r="D361" s="24">
        <f t="shared" si="36"/>
        <v>149.57944765872261</v>
      </c>
      <c r="E361" s="24">
        <f t="shared" si="37"/>
        <v>151.71755415763931</v>
      </c>
      <c r="F361" s="24">
        <f t="shared" si="38"/>
        <v>-17.817554157639307</v>
      </c>
      <c r="G361" s="26">
        <f t="shared" si="39"/>
        <v>317.46523616040975</v>
      </c>
      <c r="H361">
        <f t="shared" si="40"/>
        <v>154.96859504132232</v>
      </c>
      <c r="I361">
        <f t="shared" si="41"/>
        <v>443.88569701523107</v>
      </c>
    </row>
    <row r="362" spans="1:9" x14ac:dyDescent="0.25">
      <c r="A362" s="4" t="s">
        <v>358</v>
      </c>
      <c r="B362" s="4">
        <f t="shared" si="35"/>
        <v>357</v>
      </c>
      <c r="C362" s="4">
        <v>137.4</v>
      </c>
      <c r="D362" s="24">
        <f t="shared" si="36"/>
        <v>148.1179139396759</v>
      </c>
      <c r="E362" s="24">
        <f t="shared" si="37"/>
        <v>149.57944765872261</v>
      </c>
      <c r="F362" s="24">
        <f t="shared" si="38"/>
        <v>-12.179447658722609</v>
      </c>
      <c r="G362" s="26">
        <f t="shared" si="39"/>
        <v>148.33894527156363</v>
      </c>
      <c r="H362">
        <f t="shared" si="40"/>
        <v>155.14416666666668</v>
      </c>
      <c r="I362">
        <f t="shared" si="41"/>
        <v>314.85545069444464</v>
      </c>
    </row>
    <row r="363" spans="1:9" x14ac:dyDescent="0.25">
      <c r="A363" s="4" t="s">
        <v>359</v>
      </c>
      <c r="B363" s="4">
        <f t="shared" si="35"/>
        <v>358</v>
      </c>
      <c r="C363" s="4">
        <v>181.6</v>
      </c>
      <c r="D363" s="24">
        <f t="shared" si="36"/>
        <v>152.1357642669148</v>
      </c>
      <c r="E363" s="24">
        <f t="shared" si="37"/>
        <v>148.1179139396759</v>
      </c>
      <c r="F363" s="24">
        <f t="shared" si="38"/>
        <v>33.482086060324093</v>
      </c>
      <c r="G363" s="26">
        <f t="shared" si="39"/>
        <v>1121.050086950949</v>
      </c>
      <c r="H363">
        <f t="shared" si="40"/>
        <v>155.2932773109244</v>
      </c>
      <c r="I363">
        <f t="shared" si="41"/>
        <v>692.04365863992496</v>
      </c>
    </row>
    <row r="364" spans="1:9" x14ac:dyDescent="0.25">
      <c r="A364" s="4" t="s">
        <v>360</v>
      </c>
      <c r="B364" s="4">
        <f t="shared" si="35"/>
        <v>359</v>
      </c>
      <c r="C364" s="4">
        <v>182</v>
      </c>
      <c r="D364" s="24">
        <f t="shared" si="36"/>
        <v>155.71947255488504</v>
      </c>
      <c r="E364" s="24">
        <f t="shared" si="37"/>
        <v>152.1357642669148</v>
      </c>
      <c r="F364" s="24">
        <f t="shared" si="38"/>
        <v>29.864235733085195</v>
      </c>
      <c r="G364" s="26">
        <f t="shared" si="39"/>
        <v>891.87257592128265</v>
      </c>
      <c r="H364">
        <f t="shared" si="40"/>
        <v>155.07033898305087</v>
      </c>
      <c r="I364">
        <f t="shared" si="41"/>
        <v>725.2066424877894</v>
      </c>
    </row>
    <row r="365" spans="1:9" x14ac:dyDescent="0.25">
      <c r="A365" s="4" t="s">
        <v>361</v>
      </c>
      <c r="B365" s="4">
        <f t="shared" si="35"/>
        <v>360</v>
      </c>
      <c r="C365" s="4">
        <v>190</v>
      </c>
      <c r="D365" s="24">
        <f t="shared" si="36"/>
        <v>159.83313584829884</v>
      </c>
      <c r="E365" s="24">
        <f t="shared" si="37"/>
        <v>155.71947255488504</v>
      </c>
      <c r="F365" s="24">
        <f t="shared" si="38"/>
        <v>34.280527445114956</v>
      </c>
      <c r="G365" s="26">
        <f t="shared" si="39"/>
        <v>1175.1545619152798</v>
      </c>
      <c r="H365">
        <f t="shared" si="40"/>
        <v>154.84017094017096</v>
      </c>
      <c r="I365">
        <f t="shared" si="41"/>
        <v>1236.2135795163983</v>
      </c>
    </row>
    <row r="366" spans="1:9" x14ac:dyDescent="0.25">
      <c r="A366" s="4" t="s">
        <v>362</v>
      </c>
      <c r="B366" s="4">
        <f t="shared" si="35"/>
        <v>361</v>
      </c>
      <c r="C366" s="4">
        <v>161.19999999999999</v>
      </c>
      <c r="D366" s="24">
        <f t="shared" si="36"/>
        <v>159.99715954650298</v>
      </c>
      <c r="E366" s="24">
        <f t="shared" si="37"/>
        <v>159.83313584829884</v>
      </c>
      <c r="F366" s="24">
        <f t="shared" si="38"/>
        <v>1.3668641517011508</v>
      </c>
      <c r="G366" s="26">
        <f t="shared" si="39"/>
        <v>1.8683176092057068</v>
      </c>
      <c r="H366">
        <f t="shared" si="40"/>
        <v>154.53706896551728</v>
      </c>
      <c r="I366">
        <f t="shared" si="41"/>
        <v>44.394649970272845</v>
      </c>
    </row>
    <row r="367" spans="1:9" x14ac:dyDescent="0.25">
      <c r="A367" s="4" t="s">
        <v>363</v>
      </c>
      <c r="B367" s="4">
        <f t="shared" si="35"/>
        <v>362</v>
      </c>
      <c r="C367" s="4">
        <v>155.5</v>
      </c>
      <c r="D367" s="24">
        <f t="shared" si="36"/>
        <v>159.45750040092261</v>
      </c>
      <c r="E367" s="24">
        <f t="shared" si="37"/>
        <v>159.99715954650298</v>
      </c>
      <c r="F367" s="24">
        <f t="shared" si="38"/>
        <v>-4.497159546502985</v>
      </c>
      <c r="G367" s="26">
        <f t="shared" si="39"/>
        <v>20.224443986702934</v>
      </c>
      <c r="H367">
        <f t="shared" si="40"/>
        <v>154.47913043478263</v>
      </c>
      <c r="I367">
        <f t="shared" si="41"/>
        <v>1.0421746691870968</v>
      </c>
    </row>
    <row r="368" spans="1:9" x14ac:dyDescent="0.25">
      <c r="A368" s="4" t="s">
        <v>364</v>
      </c>
      <c r="B368" s="4">
        <f t="shared" si="35"/>
        <v>363</v>
      </c>
      <c r="C368" s="4">
        <v>141.9</v>
      </c>
      <c r="D368" s="24">
        <f t="shared" si="36"/>
        <v>157.35060035281188</v>
      </c>
      <c r="E368" s="24">
        <f t="shared" si="37"/>
        <v>159.45750040092261</v>
      </c>
      <c r="F368" s="24">
        <f t="shared" si="38"/>
        <v>-17.557500400922606</v>
      </c>
      <c r="G368" s="26">
        <f t="shared" si="39"/>
        <v>308.26582032839747</v>
      </c>
      <c r="H368">
        <f t="shared" si="40"/>
        <v>154.4701754385965</v>
      </c>
      <c r="I368">
        <f t="shared" si="41"/>
        <v>158.00931055709455</v>
      </c>
    </row>
    <row r="369" spans="1:9" x14ac:dyDescent="0.25">
      <c r="A369" s="4" t="s">
        <v>365</v>
      </c>
      <c r="B369" s="4">
        <f t="shared" si="35"/>
        <v>364</v>
      </c>
      <c r="C369" s="4">
        <v>164.6</v>
      </c>
      <c r="D369" s="24">
        <f t="shared" si="36"/>
        <v>158.22052831047446</v>
      </c>
      <c r="E369" s="24">
        <f t="shared" si="37"/>
        <v>157.35060035281188</v>
      </c>
      <c r="F369" s="24">
        <f t="shared" si="38"/>
        <v>7.2493996471881132</v>
      </c>
      <c r="G369" s="26">
        <f t="shared" si="39"/>
        <v>52.553795244651141</v>
      </c>
      <c r="H369">
        <f t="shared" si="40"/>
        <v>154.58141592920359</v>
      </c>
      <c r="I369">
        <f t="shared" si="41"/>
        <v>100.37202678361551</v>
      </c>
    </row>
    <row r="370" spans="1:9" x14ac:dyDescent="0.25">
      <c r="A370" s="4" t="s">
        <v>366</v>
      </c>
      <c r="B370" s="4">
        <f t="shared" si="35"/>
        <v>365</v>
      </c>
      <c r="C370" s="4">
        <v>136.19999999999999</v>
      </c>
      <c r="D370" s="24">
        <f t="shared" si="36"/>
        <v>155.57806491321753</v>
      </c>
      <c r="E370" s="24">
        <f t="shared" si="37"/>
        <v>158.22052831047446</v>
      </c>
      <c r="F370" s="24">
        <f t="shared" si="38"/>
        <v>-22.020528310474475</v>
      </c>
      <c r="G370" s="26">
        <f t="shared" si="39"/>
        <v>484.90366707240781</v>
      </c>
      <c r="H370">
        <f t="shared" si="40"/>
        <v>154.49196428571432</v>
      </c>
      <c r="I370">
        <f t="shared" si="41"/>
        <v>334.59595742984851</v>
      </c>
    </row>
    <row r="371" spans="1:9" x14ac:dyDescent="0.25">
      <c r="A371" s="4" t="s">
        <v>367</v>
      </c>
      <c r="B371" s="4">
        <f t="shared" si="35"/>
        <v>366</v>
      </c>
      <c r="C371" s="4">
        <v>126.8</v>
      </c>
      <c r="D371" s="24">
        <f t="shared" si="36"/>
        <v>152.12469712363145</v>
      </c>
      <c r="E371" s="24">
        <f t="shared" si="37"/>
        <v>155.57806491321753</v>
      </c>
      <c r="F371" s="24">
        <f t="shared" si="38"/>
        <v>-28.778064913217534</v>
      </c>
      <c r="G371" s="26">
        <f t="shared" si="39"/>
        <v>828.17702014936208</v>
      </c>
      <c r="H371">
        <f t="shared" si="40"/>
        <v>154.65675675675678</v>
      </c>
      <c r="I371">
        <f t="shared" si="41"/>
        <v>775.9988970051146</v>
      </c>
    </row>
    <row r="372" spans="1:9" x14ac:dyDescent="0.25">
      <c r="A372" s="4" t="s">
        <v>368</v>
      </c>
      <c r="B372" s="4">
        <f t="shared" si="35"/>
        <v>367</v>
      </c>
      <c r="C372" s="4">
        <v>152.5</v>
      </c>
      <c r="D372" s="24">
        <f t="shared" si="36"/>
        <v>152.1697334687957</v>
      </c>
      <c r="E372" s="24">
        <f t="shared" si="37"/>
        <v>152.12469712363145</v>
      </c>
      <c r="F372" s="24">
        <f t="shared" si="38"/>
        <v>0.37530287636855064</v>
      </c>
      <c r="G372" s="26">
        <f t="shared" si="39"/>
        <v>0.14085224901050761</v>
      </c>
      <c r="H372">
        <f t="shared" si="40"/>
        <v>154.91</v>
      </c>
      <c r="I372">
        <f t="shared" si="41"/>
        <v>5.8080999999999836</v>
      </c>
    </row>
    <row r="373" spans="1:9" x14ac:dyDescent="0.25">
      <c r="A373" s="4" t="s">
        <v>369</v>
      </c>
      <c r="B373" s="4">
        <f t="shared" si="35"/>
        <v>368</v>
      </c>
      <c r="C373" s="4">
        <v>126.6</v>
      </c>
      <c r="D373" s="24">
        <f t="shared" si="36"/>
        <v>149.10136545254022</v>
      </c>
      <c r="E373" s="24">
        <f t="shared" si="37"/>
        <v>152.1697334687957</v>
      </c>
      <c r="F373" s="24">
        <f t="shared" si="38"/>
        <v>-25.569733468795704</v>
      </c>
      <c r="G373" s="26">
        <f t="shared" si="39"/>
        <v>653.81126966525119</v>
      </c>
      <c r="H373">
        <f t="shared" si="40"/>
        <v>154.93211009174311</v>
      </c>
      <c r="I373">
        <f t="shared" si="41"/>
        <v>802.70846225065225</v>
      </c>
    </row>
    <row r="374" spans="1:9" x14ac:dyDescent="0.25">
      <c r="A374" s="4" t="s">
        <v>370</v>
      </c>
      <c r="B374" s="4">
        <f t="shared" si="35"/>
        <v>369</v>
      </c>
      <c r="C374" s="4">
        <v>150.1</v>
      </c>
      <c r="D374" s="24">
        <f t="shared" si="36"/>
        <v>149.22120159823541</v>
      </c>
      <c r="E374" s="24">
        <f t="shared" si="37"/>
        <v>149.10136545254022</v>
      </c>
      <c r="F374" s="24">
        <f t="shared" si="38"/>
        <v>0.99863454745977265</v>
      </c>
      <c r="G374" s="26">
        <f t="shared" si="39"/>
        <v>0.99727095938018495</v>
      </c>
      <c r="H374">
        <f t="shared" si="40"/>
        <v>155.19444444444446</v>
      </c>
      <c r="I374">
        <f t="shared" si="41"/>
        <v>25.953364197531052</v>
      </c>
    </row>
    <row r="375" spans="1:9" x14ac:dyDescent="0.25">
      <c r="A375" s="4" t="s">
        <v>371</v>
      </c>
      <c r="B375" s="4">
        <f t="shared" si="35"/>
        <v>370</v>
      </c>
      <c r="C375" s="4">
        <v>186.3</v>
      </c>
      <c r="D375" s="24">
        <f t="shared" si="36"/>
        <v>153.67065740644716</v>
      </c>
      <c r="E375" s="24">
        <f t="shared" si="37"/>
        <v>149.22120159823541</v>
      </c>
      <c r="F375" s="24">
        <f t="shared" si="38"/>
        <v>37.078798401764601</v>
      </c>
      <c r="G375" s="26">
        <f t="shared" si="39"/>
        <v>1374.8372909187012</v>
      </c>
      <c r="H375">
        <f t="shared" si="40"/>
        <v>155.24205607476637</v>
      </c>
      <c r="I375">
        <f t="shared" si="41"/>
        <v>964.59588086295742</v>
      </c>
    </row>
    <row r="376" spans="1:9" x14ac:dyDescent="0.25">
      <c r="A376" s="4" t="s">
        <v>372</v>
      </c>
      <c r="B376" s="4">
        <f t="shared" si="35"/>
        <v>371</v>
      </c>
      <c r="C376" s="4">
        <v>147.5</v>
      </c>
      <c r="D376" s="24">
        <f t="shared" si="36"/>
        <v>152.93017851767348</v>
      </c>
      <c r="E376" s="24">
        <f t="shared" si="37"/>
        <v>153.67065740644716</v>
      </c>
      <c r="F376" s="24">
        <f t="shared" si="38"/>
        <v>-6.1706574064471624</v>
      </c>
      <c r="G376" s="26">
        <f t="shared" si="39"/>
        <v>38.077012827741221</v>
      </c>
      <c r="H376">
        <f t="shared" si="40"/>
        <v>154.94905660377361</v>
      </c>
      <c r="I376">
        <f t="shared" si="41"/>
        <v>55.48844428622327</v>
      </c>
    </row>
    <row r="377" spans="1:9" x14ac:dyDescent="0.25">
      <c r="A377" s="4" t="s">
        <v>373</v>
      </c>
      <c r="B377" s="4">
        <f t="shared" si="35"/>
        <v>372</v>
      </c>
      <c r="C377" s="4">
        <v>200.4</v>
      </c>
      <c r="D377" s="24">
        <f t="shared" si="36"/>
        <v>158.62655709555267</v>
      </c>
      <c r="E377" s="24">
        <f t="shared" si="37"/>
        <v>152.93017851767348</v>
      </c>
      <c r="F377" s="24">
        <f t="shared" si="38"/>
        <v>47.469821482326523</v>
      </c>
      <c r="G377" s="26">
        <f t="shared" si="39"/>
        <v>2253.3839515639488</v>
      </c>
      <c r="H377">
        <f t="shared" si="40"/>
        <v>155.02000000000001</v>
      </c>
      <c r="I377">
        <f t="shared" si="41"/>
        <v>2059.3443999999995</v>
      </c>
    </row>
    <row r="378" spans="1:9" x14ac:dyDescent="0.25">
      <c r="A378" s="4" t="s">
        <v>374</v>
      </c>
      <c r="B378" s="4">
        <f t="shared" si="35"/>
        <v>373</v>
      </c>
      <c r="C378" s="4">
        <v>177.2</v>
      </c>
      <c r="D378" s="24">
        <f t="shared" si="36"/>
        <v>160.85537024408637</v>
      </c>
      <c r="E378" s="24">
        <f t="shared" si="37"/>
        <v>158.62655709555267</v>
      </c>
      <c r="F378" s="24">
        <f t="shared" si="38"/>
        <v>18.573442904447319</v>
      </c>
      <c r="G378" s="26">
        <f t="shared" si="39"/>
        <v>344.97278132476447</v>
      </c>
      <c r="H378">
        <f t="shared" si="40"/>
        <v>154.58365384615385</v>
      </c>
      <c r="I378">
        <f t="shared" si="41"/>
        <v>511.49911335059096</v>
      </c>
    </row>
    <row r="379" spans="1:9" x14ac:dyDescent="0.25">
      <c r="A379" s="4" t="s">
        <v>375</v>
      </c>
      <c r="B379" s="4">
        <f t="shared" si="35"/>
        <v>374</v>
      </c>
      <c r="C379" s="4">
        <v>127.4</v>
      </c>
      <c r="D379" s="24">
        <f t="shared" si="36"/>
        <v>156.84072581479603</v>
      </c>
      <c r="E379" s="24">
        <f t="shared" si="37"/>
        <v>160.85537024408637</v>
      </c>
      <c r="F379" s="24">
        <f t="shared" si="38"/>
        <v>-33.455370244086367</v>
      </c>
      <c r="G379" s="26">
        <f t="shared" si="39"/>
        <v>1119.2617981688995</v>
      </c>
      <c r="H379">
        <f t="shared" si="40"/>
        <v>154.36407766990294</v>
      </c>
      <c r="I379">
        <f t="shared" si="41"/>
        <v>727.06148458855807</v>
      </c>
    </row>
    <row r="380" spans="1:9" x14ac:dyDescent="0.25">
      <c r="A380" s="4" t="s">
        <v>376</v>
      </c>
      <c r="B380" s="4">
        <f t="shared" si="35"/>
        <v>375</v>
      </c>
      <c r="C380" s="4">
        <v>177.1</v>
      </c>
      <c r="D380" s="24">
        <f t="shared" si="36"/>
        <v>159.27183871702053</v>
      </c>
      <c r="E380" s="24">
        <f t="shared" si="37"/>
        <v>156.84072581479603</v>
      </c>
      <c r="F380" s="24">
        <f t="shared" si="38"/>
        <v>20.259274185203964</v>
      </c>
      <c r="G380" s="26">
        <f t="shared" si="39"/>
        <v>410.43819051127173</v>
      </c>
      <c r="H380">
        <f t="shared" si="40"/>
        <v>154.62843137254904</v>
      </c>
      <c r="I380">
        <f t="shared" si="41"/>
        <v>504.97139657823777</v>
      </c>
    </row>
    <row r="381" spans="1:9" x14ac:dyDescent="0.25">
      <c r="A381" s="4" t="s">
        <v>377</v>
      </c>
      <c r="B381" s="4">
        <f t="shared" si="35"/>
        <v>376</v>
      </c>
      <c r="C381" s="4">
        <v>154.4</v>
      </c>
      <c r="D381" s="24">
        <f t="shared" si="36"/>
        <v>158.68721807097805</v>
      </c>
      <c r="E381" s="24">
        <f t="shared" si="37"/>
        <v>159.27183871702053</v>
      </c>
      <c r="F381" s="24">
        <f t="shared" si="38"/>
        <v>-4.8718387170205233</v>
      </c>
      <c r="G381" s="26">
        <f t="shared" si="39"/>
        <v>23.734812484660178</v>
      </c>
      <c r="H381">
        <f t="shared" si="40"/>
        <v>154.40594059405942</v>
      </c>
      <c r="I381">
        <f t="shared" si="41"/>
        <v>3.5290657778701979E-5</v>
      </c>
    </row>
    <row r="382" spans="1:9" x14ac:dyDescent="0.25">
      <c r="A382" s="4" t="s">
        <v>378</v>
      </c>
      <c r="B382" s="4">
        <f t="shared" si="35"/>
        <v>377</v>
      </c>
      <c r="C382" s="4">
        <v>135.19999999999999</v>
      </c>
      <c r="D382" s="24">
        <f t="shared" si="36"/>
        <v>155.86875190246067</v>
      </c>
      <c r="E382" s="24">
        <f t="shared" si="37"/>
        <v>158.68721807097805</v>
      </c>
      <c r="F382" s="24">
        <f t="shared" si="38"/>
        <v>-23.487218070978059</v>
      </c>
      <c r="G382" s="26">
        <f t="shared" si="39"/>
        <v>551.64941271367832</v>
      </c>
      <c r="H382">
        <f t="shared" si="40"/>
        <v>154.40600000000003</v>
      </c>
      <c r="I382">
        <f t="shared" si="41"/>
        <v>368.87043600000175</v>
      </c>
    </row>
    <row r="383" spans="1:9" x14ac:dyDescent="0.25">
      <c r="A383" s="4" t="s">
        <v>379</v>
      </c>
      <c r="B383" s="4">
        <f t="shared" si="35"/>
        <v>378</v>
      </c>
      <c r="C383" s="4">
        <v>126.4</v>
      </c>
      <c r="D383" s="24">
        <f t="shared" si="36"/>
        <v>152.3325016741654</v>
      </c>
      <c r="E383" s="24">
        <f t="shared" si="37"/>
        <v>155.86875190246067</v>
      </c>
      <c r="F383" s="24">
        <f t="shared" si="38"/>
        <v>-29.468751902460667</v>
      </c>
      <c r="G383" s="26">
        <f t="shared" si="39"/>
        <v>868.40733868877919</v>
      </c>
      <c r="H383">
        <f t="shared" si="40"/>
        <v>154.60000000000002</v>
      </c>
      <c r="I383">
        <f t="shared" si="41"/>
        <v>795.24000000000092</v>
      </c>
    </row>
    <row r="384" spans="1:9" x14ac:dyDescent="0.25">
      <c r="A384" s="4" t="s">
        <v>380</v>
      </c>
      <c r="B384" s="4">
        <f t="shared" si="35"/>
        <v>379</v>
      </c>
      <c r="C384" s="4">
        <v>147.30000000000001</v>
      </c>
      <c r="D384" s="24">
        <f t="shared" si="36"/>
        <v>151.72860147326554</v>
      </c>
      <c r="E384" s="24">
        <f t="shared" si="37"/>
        <v>152.3325016741654</v>
      </c>
      <c r="F384" s="24">
        <f t="shared" si="38"/>
        <v>-5.0325016741653883</v>
      </c>
      <c r="G384" s="26">
        <f t="shared" si="39"/>
        <v>25.326073100477437</v>
      </c>
      <c r="H384">
        <f t="shared" si="40"/>
        <v>154.88775510204081</v>
      </c>
      <c r="I384">
        <f t="shared" si="41"/>
        <v>57.574027488546221</v>
      </c>
    </row>
    <row r="385" spans="1:9" x14ac:dyDescent="0.25">
      <c r="A385" s="4" t="s">
        <v>381</v>
      </c>
      <c r="B385" s="4">
        <f t="shared" si="35"/>
        <v>380</v>
      </c>
      <c r="C385" s="4">
        <v>140.6</v>
      </c>
      <c r="D385" s="24">
        <f t="shared" si="36"/>
        <v>150.39316929647367</v>
      </c>
      <c r="E385" s="24">
        <f t="shared" si="37"/>
        <v>151.72860147326554</v>
      </c>
      <c r="F385" s="24">
        <f t="shared" si="38"/>
        <v>-11.128601473265547</v>
      </c>
      <c r="G385" s="26">
        <f t="shared" si="39"/>
        <v>123.84577075076811</v>
      </c>
      <c r="H385">
        <f t="shared" si="40"/>
        <v>154.9659793814433</v>
      </c>
      <c r="I385">
        <f t="shared" si="41"/>
        <v>206.38136358805431</v>
      </c>
    </row>
    <row r="386" spans="1:9" x14ac:dyDescent="0.25">
      <c r="A386" s="4" t="s">
        <v>382</v>
      </c>
      <c r="B386" s="4">
        <f t="shared" si="35"/>
        <v>381</v>
      </c>
      <c r="C386" s="4">
        <v>152.30000000000001</v>
      </c>
      <c r="D386" s="24">
        <f t="shared" si="36"/>
        <v>150.62198898089684</v>
      </c>
      <c r="E386" s="24">
        <f t="shared" si="37"/>
        <v>150.39316929647367</v>
      </c>
      <c r="F386" s="24">
        <f t="shared" si="38"/>
        <v>1.9068307035263388</v>
      </c>
      <c r="G386" s="26">
        <f t="shared" si="39"/>
        <v>3.6360033319107519</v>
      </c>
      <c r="H386">
        <f t="shared" si="40"/>
        <v>155.11562500000002</v>
      </c>
      <c r="I386">
        <f t="shared" si="41"/>
        <v>7.9277441406250642</v>
      </c>
    </row>
    <row r="387" spans="1:9" x14ac:dyDescent="0.25">
      <c r="A387" s="4" t="s">
        <v>383</v>
      </c>
      <c r="B387" s="4">
        <f t="shared" si="35"/>
        <v>382</v>
      </c>
      <c r="C387" s="4">
        <v>151.19999999999999</v>
      </c>
      <c r="D387" s="24">
        <f t="shared" si="36"/>
        <v>150.69135030318924</v>
      </c>
      <c r="E387" s="24">
        <f t="shared" si="37"/>
        <v>150.62198898089684</v>
      </c>
      <c r="F387" s="24">
        <f t="shared" si="38"/>
        <v>0.57801101910314401</v>
      </c>
      <c r="G387" s="26">
        <f t="shared" si="39"/>
        <v>0.33409673820465513</v>
      </c>
      <c r="H387">
        <f t="shared" si="40"/>
        <v>155.14526315789476</v>
      </c>
      <c r="I387">
        <f t="shared" si="41"/>
        <v>15.565101385041826</v>
      </c>
    </row>
    <row r="388" spans="1:9" x14ac:dyDescent="0.25">
      <c r="A388" s="4" t="s">
        <v>384</v>
      </c>
      <c r="B388" s="4">
        <f t="shared" si="35"/>
        <v>383</v>
      </c>
      <c r="C388" s="4">
        <v>172.2</v>
      </c>
      <c r="D388" s="24">
        <f t="shared" si="36"/>
        <v>153.27238826680653</v>
      </c>
      <c r="E388" s="24">
        <f t="shared" si="37"/>
        <v>150.69135030318924</v>
      </c>
      <c r="F388" s="24">
        <f t="shared" si="38"/>
        <v>21.50864969681075</v>
      </c>
      <c r="G388" s="26">
        <f t="shared" si="39"/>
        <v>462.62201178011713</v>
      </c>
      <c r="H388">
        <f t="shared" si="40"/>
        <v>155.18723404255323</v>
      </c>
      <c r="I388">
        <f t="shared" si="41"/>
        <v>289.43420552285937</v>
      </c>
    </row>
    <row r="389" spans="1:9" x14ac:dyDescent="0.25">
      <c r="A389" s="4" t="s">
        <v>385</v>
      </c>
      <c r="B389" s="4">
        <f t="shared" si="35"/>
        <v>384</v>
      </c>
      <c r="C389" s="4">
        <v>215.3</v>
      </c>
      <c r="D389" s="24">
        <f t="shared" si="36"/>
        <v>160.71570167478976</v>
      </c>
      <c r="E389" s="24">
        <f t="shared" si="37"/>
        <v>153.27238826680653</v>
      </c>
      <c r="F389" s="24">
        <f t="shared" si="38"/>
        <v>62.027611733193481</v>
      </c>
      <c r="G389" s="26">
        <f t="shared" si="39"/>
        <v>3847.4246173238016</v>
      </c>
      <c r="H389">
        <f t="shared" si="40"/>
        <v>155.00430107526884</v>
      </c>
      <c r="I389">
        <f t="shared" si="41"/>
        <v>3635.5713088218276</v>
      </c>
    </row>
    <row r="390" spans="1:9" x14ac:dyDescent="0.25">
      <c r="A390" s="4" t="s">
        <v>386</v>
      </c>
      <c r="B390" s="4">
        <f t="shared" si="35"/>
        <v>385</v>
      </c>
      <c r="C390" s="4">
        <v>154.1</v>
      </c>
      <c r="D390" s="24">
        <f t="shared" si="36"/>
        <v>159.92181747381497</v>
      </c>
      <c r="E390" s="24">
        <f t="shared" si="37"/>
        <v>160.71570167478976</v>
      </c>
      <c r="F390" s="24">
        <f t="shared" si="38"/>
        <v>-6.6157016747897615</v>
      </c>
      <c r="G390" s="26">
        <f t="shared" si="39"/>
        <v>43.767508649816058</v>
      </c>
      <c r="H390">
        <f t="shared" si="40"/>
        <v>154.34891304347826</v>
      </c>
      <c r="I390">
        <f t="shared" si="41"/>
        <v>6.1957703213614157E-2</v>
      </c>
    </row>
    <row r="391" spans="1:9" x14ac:dyDescent="0.25">
      <c r="A391" s="4" t="s">
        <v>387</v>
      </c>
      <c r="B391" s="4">
        <f t="shared" ref="B391:B454" si="42">B390+1</f>
        <v>386</v>
      </c>
      <c r="C391" s="4">
        <v>159.30000000000001</v>
      </c>
      <c r="D391" s="24">
        <f t="shared" ref="D391:D454" si="43">$C$2*C391+(1-$C$2)*D390</f>
        <v>159.84719937695718</v>
      </c>
      <c r="E391" s="24">
        <f t="shared" ref="E391:E454" si="44">D390</f>
        <v>159.92181747381497</v>
      </c>
      <c r="F391" s="24">
        <f t="shared" ref="F391:F454" si="45">C391-E391</f>
        <v>-0.62181747381495711</v>
      </c>
      <c r="G391" s="26">
        <f t="shared" ref="G391:G454" si="46">F391*F391</f>
        <v>0.38665697074161487</v>
      </c>
      <c r="H391">
        <f t="shared" ref="H391:H454" si="47">AVERAGE(C391:C866)</f>
        <v>154.35164835164835</v>
      </c>
      <c r="I391">
        <f t="shared" ref="I391:I454" si="48">(C391-H391)*(C391-H391)</f>
        <v>24.4861840357446</v>
      </c>
    </row>
    <row r="392" spans="1:9" x14ac:dyDescent="0.25">
      <c r="A392" s="4" t="s">
        <v>388</v>
      </c>
      <c r="B392" s="4">
        <f t="shared" si="42"/>
        <v>387</v>
      </c>
      <c r="C392" s="4">
        <v>160.4</v>
      </c>
      <c r="D392" s="24">
        <f t="shared" si="43"/>
        <v>159.91353545172231</v>
      </c>
      <c r="E392" s="24">
        <f t="shared" si="44"/>
        <v>159.84719937695718</v>
      </c>
      <c r="F392" s="24">
        <f t="shared" si="45"/>
        <v>0.55280062304282751</v>
      </c>
      <c r="G392" s="26">
        <f t="shared" si="46"/>
        <v>0.30558852883653825</v>
      </c>
      <c r="H392">
        <f t="shared" si="47"/>
        <v>154.29666666666668</v>
      </c>
      <c r="I392">
        <f t="shared" si="48"/>
        <v>37.250677777777675</v>
      </c>
    </row>
    <row r="393" spans="1:9" x14ac:dyDescent="0.25">
      <c r="A393" s="4" t="s">
        <v>389</v>
      </c>
      <c r="B393" s="4">
        <f t="shared" si="42"/>
        <v>388</v>
      </c>
      <c r="C393" s="4">
        <v>151.9</v>
      </c>
      <c r="D393" s="24">
        <f t="shared" si="43"/>
        <v>158.95191119751564</v>
      </c>
      <c r="E393" s="24">
        <f t="shared" si="44"/>
        <v>159.91353545172231</v>
      </c>
      <c r="F393" s="24">
        <f t="shared" si="45"/>
        <v>-8.013535451722305</v>
      </c>
      <c r="G393" s="26">
        <f t="shared" si="46"/>
        <v>64.216750436010201</v>
      </c>
      <c r="H393">
        <f t="shared" si="47"/>
        <v>154.22808988764044</v>
      </c>
      <c r="I393">
        <f t="shared" si="48"/>
        <v>5.4200025249336337</v>
      </c>
    </row>
    <row r="394" spans="1:9" x14ac:dyDescent="0.25">
      <c r="A394" s="4" t="s">
        <v>390</v>
      </c>
      <c r="B394" s="4">
        <f t="shared" si="42"/>
        <v>389</v>
      </c>
      <c r="C394" s="4">
        <v>148.4</v>
      </c>
      <c r="D394" s="24">
        <f t="shared" si="43"/>
        <v>157.68568185381375</v>
      </c>
      <c r="E394" s="24">
        <f t="shared" si="44"/>
        <v>158.95191119751564</v>
      </c>
      <c r="F394" s="24">
        <f t="shared" si="45"/>
        <v>-10.551911197515636</v>
      </c>
      <c r="G394" s="26">
        <f t="shared" si="46"/>
        <v>111.34282992025587</v>
      </c>
      <c r="H394">
        <f t="shared" si="47"/>
        <v>154.25454545454548</v>
      </c>
      <c r="I394">
        <f t="shared" si="48"/>
        <v>34.27570247933906</v>
      </c>
    </row>
    <row r="395" spans="1:9" x14ac:dyDescent="0.25">
      <c r="A395" s="4" t="s">
        <v>391</v>
      </c>
      <c r="B395" s="4">
        <f t="shared" si="42"/>
        <v>390</v>
      </c>
      <c r="C395" s="4">
        <v>139.6</v>
      </c>
      <c r="D395" s="24">
        <f t="shared" si="43"/>
        <v>155.51540003135611</v>
      </c>
      <c r="E395" s="24">
        <f t="shared" si="44"/>
        <v>157.68568185381375</v>
      </c>
      <c r="F395" s="24">
        <f t="shared" si="45"/>
        <v>-18.085681853813753</v>
      </c>
      <c r="G395" s="26">
        <f t="shared" si="46"/>
        <v>327.09188811736806</v>
      </c>
      <c r="H395">
        <f t="shared" si="47"/>
        <v>154.32183908045977</v>
      </c>
      <c r="I395">
        <f t="shared" si="48"/>
        <v>216.73254591095267</v>
      </c>
    </row>
    <row r="396" spans="1:9" x14ac:dyDescent="0.25">
      <c r="A396" s="4" t="s">
        <v>392</v>
      </c>
      <c r="B396" s="4">
        <f t="shared" si="42"/>
        <v>391</v>
      </c>
      <c r="C396" s="4">
        <v>148.19999999999999</v>
      </c>
      <c r="D396" s="24">
        <f t="shared" si="43"/>
        <v>154.63755202759336</v>
      </c>
      <c r="E396" s="24">
        <f t="shared" si="44"/>
        <v>155.51540003135611</v>
      </c>
      <c r="F396" s="24">
        <f t="shared" si="45"/>
        <v>-7.3154000313561198</v>
      </c>
      <c r="G396" s="26">
        <f t="shared" si="46"/>
        <v>53.515077618765119</v>
      </c>
      <c r="H396">
        <f t="shared" si="47"/>
        <v>154.49302325581397</v>
      </c>
      <c r="I396">
        <f t="shared" si="48"/>
        <v>39.602141698215554</v>
      </c>
    </row>
    <row r="397" spans="1:9" x14ac:dyDescent="0.25">
      <c r="A397" s="4" t="s">
        <v>393</v>
      </c>
      <c r="B397" s="4">
        <f t="shared" si="42"/>
        <v>392</v>
      </c>
      <c r="C397" s="4">
        <v>153.5</v>
      </c>
      <c r="D397" s="24">
        <f t="shared" si="43"/>
        <v>154.50104578428216</v>
      </c>
      <c r="E397" s="24">
        <f t="shared" si="44"/>
        <v>154.63755202759336</v>
      </c>
      <c r="F397" s="24">
        <f t="shared" si="45"/>
        <v>-1.1375520275933582</v>
      </c>
      <c r="G397" s="26">
        <f t="shared" si="46"/>
        <v>1.2940246154817603</v>
      </c>
      <c r="H397">
        <f t="shared" si="47"/>
        <v>154.56705882352941</v>
      </c>
      <c r="I397">
        <f t="shared" si="48"/>
        <v>1.1386145328719635</v>
      </c>
    </row>
    <row r="398" spans="1:9" x14ac:dyDescent="0.25">
      <c r="A398" s="4" t="s">
        <v>394</v>
      </c>
      <c r="B398" s="4">
        <f t="shared" si="42"/>
        <v>393</v>
      </c>
      <c r="C398" s="4">
        <v>145.1</v>
      </c>
      <c r="D398" s="24">
        <f t="shared" si="43"/>
        <v>153.37292029016831</v>
      </c>
      <c r="E398" s="24">
        <f t="shared" si="44"/>
        <v>154.50104578428216</v>
      </c>
      <c r="F398" s="24">
        <f t="shared" si="45"/>
        <v>-9.4010457842821609</v>
      </c>
      <c r="G398" s="26">
        <f t="shared" si="46"/>
        <v>88.379661838169383</v>
      </c>
      <c r="H398">
        <f t="shared" si="47"/>
        <v>154.57976190476191</v>
      </c>
      <c r="I398">
        <f t="shared" si="48"/>
        <v>89.865885770975254</v>
      </c>
    </row>
    <row r="399" spans="1:9" x14ac:dyDescent="0.25">
      <c r="A399" s="4" t="s">
        <v>395</v>
      </c>
      <c r="B399" s="4">
        <f t="shared" si="42"/>
        <v>394</v>
      </c>
      <c r="C399" s="4">
        <v>183.7</v>
      </c>
      <c r="D399" s="24">
        <f t="shared" si="43"/>
        <v>157.01216985534813</v>
      </c>
      <c r="E399" s="24">
        <f t="shared" si="44"/>
        <v>153.37292029016831</v>
      </c>
      <c r="F399" s="24">
        <f t="shared" si="45"/>
        <v>30.327079709831679</v>
      </c>
      <c r="G399" s="26">
        <f t="shared" si="46"/>
        <v>919.73176372648436</v>
      </c>
      <c r="H399">
        <f t="shared" si="47"/>
        <v>154.69397590361447</v>
      </c>
      <c r="I399">
        <f t="shared" si="48"/>
        <v>841.34943388009719</v>
      </c>
    </row>
    <row r="400" spans="1:9" x14ac:dyDescent="0.25">
      <c r="A400" s="4" t="s">
        <v>396</v>
      </c>
      <c r="B400" s="4">
        <f t="shared" si="42"/>
        <v>395</v>
      </c>
      <c r="C400" s="4">
        <v>210.5</v>
      </c>
      <c r="D400" s="24">
        <f t="shared" si="43"/>
        <v>163.43070947270635</v>
      </c>
      <c r="E400" s="24">
        <f t="shared" si="44"/>
        <v>157.01216985534813</v>
      </c>
      <c r="F400" s="24">
        <f t="shared" si="45"/>
        <v>53.487830144651866</v>
      </c>
      <c r="G400" s="26">
        <f t="shared" si="46"/>
        <v>2860.9479735831287</v>
      </c>
      <c r="H400">
        <f t="shared" si="47"/>
        <v>154.34024390243906</v>
      </c>
      <c r="I400">
        <f t="shared" si="48"/>
        <v>3153.9182049375336</v>
      </c>
    </row>
    <row r="401" spans="1:9" x14ac:dyDescent="0.25">
      <c r="A401" s="4" t="s">
        <v>397</v>
      </c>
      <c r="B401" s="4">
        <f t="shared" si="42"/>
        <v>396</v>
      </c>
      <c r="C401" s="4">
        <v>203.3</v>
      </c>
      <c r="D401" s="24">
        <f t="shared" si="43"/>
        <v>168.21502433598158</v>
      </c>
      <c r="E401" s="24">
        <f t="shared" si="44"/>
        <v>163.43070947270635</v>
      </c>
      <c r="F401" s="24">
        <f t="shared" si="45"/>
        <v>39.869290527293657</v>
      </c>
      <c r="G401" s="26">
        <f t="shared" si="46"/>
        <v>1589.5603271497478</v>
      </c>
      <c r="H401">
        <f t="shared" si="47"/>
        <v>153.64691358024695</v>
      </c>
      <c r="I401">
        <f t="shared" si="48"/>
        <v>2465.4289910074663</v>
      </c>
    </row>
    <row r="402" spans="1:9" x14ac:dyDescent="0.25">
      <c r="A402" s="4" t="s">
        <v>398</v>
      </c>
      <c r="B402" s="4">
        <f t="shared" si="42"/>
        <v>397</v>
      </c>
      <c r="C402" s="4">
        <v>153.30000000000001</v>
      </c>
      <c r="D402" s="24">
        <f t="shared" si="43"/>
        <v>166.42522141566377</v>
      </c>
      <c r="E402" s="24">
        <f t="shared" si="44"/>
        <v>168.21502433598158</v>
      </c>
      <c r="F402" s="24">
        <f t="shared" si="45"/>
        <v>-14.91502433598157</v>
      </c>
      <c r="G402" s="26">
        <f t="shared" si="46"/>
        <v>222.45795094292248</v>
      </c>
      <c r="H402">
        <f t="shared" si="47"/>
        <v>153.02625</v>
      </c>
      <c r="I402">
        <f t="shared" si="48"/>
        <v>7.4939062500003734E-2</v>
      </c>
    </row>
    <row r="403" spans="1:9" x14ac:dyDescent="0.25">
      <c r="A403" s="4" t="s">
        <v>399</v>
      </c>
      <c r="B403" s="4">
        <f t="shared" si="42"/>
        <v>398</v>
      </c>
      <c r="C403" s="4">
        <v>144.30000000000001</v>
      </c>
      <c r="D403" s="24">
        <f t="shared" si="43"/>
        <v>163.77019484578412</v>
      </c>
      <c r="E403" s="24">
        <f t="shared" si="44"/>
        <v>166.42522141566377</v>
      </c>
      <c r="F403" s="24">
        <f t="shared" si="45"/>
        <v>-22.125221415663759</v>
      </c>
      <c r="G403" s="26">
        <f t="shared" si="46"/>
        <v>489.52542269214626</v>
      </c>
      <c r="H403">
        <f t="shared" si="47"/>
        <v>153.02278481012661</v>
      </c>
      <c r="I403">
        <f t="shared" si="48"/>
        <v>76.086974843775309</v>
      </c>
    </row>
    <row r="404" spans="1:9" x14ac:dyDescent="0.25">
      <c r="A404" s="4" t="s">
        <v>400</v>
      </c>
      <c r="B404" s="4">
        <f t="shared" si="42"/>
        <v>399</v>
      </c>
      <c r="C404" s="4">
        <v>169.6</v>
      </c>
      <c r="D404" s="24">
        <f t="shared" si="43"/>
        <v>164.46977146429003</v>
      </c>
      <c r="E404" s="24">
        <f t="shared" si="44"/>
        <v>163.77019484578412</v>
      </c>
      <c r="F404" s="24">
        <f t="shared" si="45"/>
        <v>5.829805154215876</v>
      </c>
      <c r="G404" s="26">
        <f t="shared" si="46"/>
        <v>33.986628136121993</v>
      </c>
      <c r="H404">
        <f t="shared" si="47"/>
        <v>153.13461538461539</v>
      </c>
      <c r="I404">
        <f t="shared" si="48"/>
        <v>271.10889053254414</v>
      </c>
    </row>
    <row r="405" spans="1:9" x14ac:dyDescent="0.25">
      <c r="A405" s="4" t="s">
        <v>401</v>
      </c>
      <c r="B405" s="4">
        <f t="shared" si="42"/>
        <v>400</v>
      </c>
      <c r="C405" s="4">
        <v>143.69999999999999</v>
      </c>
      <c r="D405" s="24">
        <f t="shared" si="43"/>
        <v>161.97739888857524</v>
      </c>
      <c r="E405" s="24">
        <f t="shared" si="44"/>
        <v>164.46977146429003</v>
      </c>
      <c r="F405" s="24">
        <f t="shared" si="45"/>
        <v>-20.769771464290045</v>
      </c>
      <c r="G405" s="26">
        <f t="shared" si="46"/>
        <v>431.38340667883705</v>
      </c>
      <c r="H405">
        <f t="shared" si="47"/>
        <v>152.92077922077922</v>
      </c>
      <c r="I405">
        <f t="shared" si="48"/>
        <v>85.022769438354118</v>
      </c>
    </row>
    <row r="406" spans="1:9" x14ac:dyDescent="0.25">
      <c r="A406" s="4" t="s">
        <v>402</v>
      </c>
      <c r="B406" s="4">
        <f t="shared" si="42"/>
        <v>401</v>
      </c>
      <c r="C406" s="4">
        <v>160.1</v>
      </c>
      <c r="D406" s="24">
        <f t="shared" si="43"/>
        <v>161.75211102194621</v>
      </c>
      <c r="E406" s="24">
        <f t="shared" si="44"/>
        <v>161.97739888857524</v>
      </c>
      <c r="F406" s="24">
        <f t="shared" si="45"/>
        <v>-1.8773988885752431</v>
      </c>
      <c r="G406" s="26">
        <f t="shared" si="46"/>
        <v>3.5246265868235578</v>
      </c>
      <c r="H406">
        <f t="shared" si="47"/>
        <v>153.04210526315791</v>
      </c>
      <c r="I406">
        <f t="shared" si="48"/>
        <v>49.813878116343233</v>
      </c>
    </row>
    <row r="407" spans="1:9" x14ac:dyDescent="0.25">
      <c r="A407" s="4" t="s">
        <v>403</v>
      </c>
      <c r="B407" s="4">
        <f t="shared" si="42"/>
        <v>402</v>
      </c>
      <c r="C407" s="4">
        <v>135.6</v>
      </c>
      <c r="D407" s="24">
        <f t="shared" si="43"/>
        <v>158.61385769931266</v>
      </c>
      <c r="E407" s="24">
        <f t="shared" si="44"/>
        <v>161.75211102194621</v>
      </c>
      <c r="F407" s="24">
        <f t="shared" si="45"/>
        <v>-26.152111021946212</v>
      </c>
      <c r="G407" s="26">
        <f t="shared" si="46"/>
        <v>683.93291090420053</v>
      </c>
      <c r="H407">
        <f t="shared" si="47"/>
        <v>152.94800000000001</v>
      </c>
      <c r="I407">
        <f t="shared" si="48"/>
        <v>300.95310400000045</v>
      </c>
    </row>
    <row r="408" spans="1:9" x14ac:dyDescent="0.25">
      <c r="A408" s="4" t="s">
        <v>404</v>
      </c>
      <c r="B408" s="4">
        <f t="shared" si="42"/>
        <v>403</v>
      </c>
      <c r="C408" s="4">
        <v>141.80000000000001</v>
      </c>
      <c r="D408" s="24">
        <f t="shared" si="43"/>
        <v>156.59619477539513</v>
      </c>
      <c r="E408" s="24">
        <f t="shared" si="44"/>
        <v>158.61385769931266</v>
      </c>
      <c r="F408" s="24">
        <f t="shared" si="45"/>
        <v>-16.813857699312649</v>
      </c>
      <c r="G408" s="26">
        <f t="shared" si="46"/>
        <v>282.70581073273524</v>
      </c>
      <c r="H408">
        <f t="shared" si="47"/>
        <v>153.18243243243242</v>
      </c>
      <c r="I408">
        <f t="shared" si="48"/>
        <v>129.55976807888919</v>
      </c>
    </row>
    <row r="409" spans="1:9" x14ac:dyDescent="0.25">
      <c r="A409" s="4" t="s">
        <v>405</v>
      </c>
      <c r="B409" s="4">
        <f t="shared" si="42"/>
        <v>404</v>
      </c>
      <c r="C409" s="4">
        <v>159.9</v>
      </c>
      <c r="D409" s="24">
        <f t="shared" si="43"/>
        <v>156.99265140234772</v>
      </c>
      <c r="E409" s="24">
        <f t="shared" si="44"/>
        <v>156.59619477539513</v>
      </c>
      <c r="F409" s="24">
        <f t="shared" si="45"/>
        <v>3.3038052246048721</v>
      </c>
      <c r="G409" s="26">
        <f t="shared" si="46"/>
        <v>10.915128962126449</v>
      </c>
      <c r="H409">
        <f t="shared" si="47"/>
        <v>153.33835616438358</v>
      </c>
      <c r="I409">
        <f t="shared" si="48"/>
        <v>43.055169825482999</v>
      </c>
    </row>
    <row r="410" spans="1:9" x14ac:dyDescent="0.25">
      <c r="A410" s="4" t="s">
        <v>406</v>
      </c>
      <c r="B410" s="4">
        <f t="shared" si="42"/>
        <v>405</v>
      </c>
      <c r="C410" s="4">
        <v>145.69999999999999</v>
      </c>
      <c r="D410" s="24">
        <f t="shared" si="43"/>
        <v>155.63753323406601</v>
      </c>
      <c r="E410" s="24">
        <f t="shared" si="44"/>
        <v>156.99265140234772</v>
      </c>
      <c r="F410" s="24">
        <f t="shared" si="45"/>
        <v>-11.29265140234773</v>
      </c>
      <c r="G410" s="26">
        <f t="shared" si="46"/>
        <v>127.52397569494615</v>
      </c>
      <c r="H410">
        <f t="shared" si="47"/>
        <v>153.24722222222221</v>
      </c>
      <c r="I410">
        <f t="shared" si="48"/>
        <v>56.960563271604862</v>
      </c>
    </row>
    <row r="411" spans="1:9" x14ac:dyDescent="0.25">
      <c r="A411" s="4" t="s">
        <v>407</v>
      </c>
      <c r="B411" s="4">
        <f t="shared" si="42"/>
        <v>406</v>
      </c>
      <c r="C411" s="4">
        <v>183.5</v>
      </c>
      <c r="D411" s="24">
        <f t="shared" si="43"/>
        <v>158.98102924597811</v>
      </c>
      <c r="E411" s="24">
        <f t="shared" si="44"/>
        <v>155.63753323406601</v>
      </c>
      <c r="F411" s="24">
        <f t="shared" si="45"/>
        <v>27.862466765933988</v>
      </c>
      <c r="G411" s="26">
        <f t="shared" si="46"/>
        <v>776.31705428277598</v>
      </c>
      <c r="H411">
        <f t="shared" si="47"/>
        <v>153.35352112676057</v>
      </c>
      <c r="I411">
        <f t="shared" si="48"/>
        <v>908.81018845467133</v>
      </c>
    </row>
    <row r="412" spans="1:9" x14ac:dyDescent="0.25">
      <c r="A412" s="4" t="s">
        <v>408</v>
      </c>
      <c r="B412" s="4">
        <f t="shared" si="42"/>
        <v>407</v>
      </c>
      <c r="C412" s="4">
        <v>198.2</v>
      </c>
      <c r="D412" s="24">
        <f t="shared" si="43"/>
        <v>163.68730573646073</v>
      </c>
      <c r="E412" s="24">
        <f t="shared" si="44"/>
        <v>158.98102924597811</v>
      </c>
      <c r="F412" s="24">
        <f t="shared" si="45"/>
        <v>39.218970754021882</v>
      </c>
      <c r="G412" s="26">
        <f t="shared" si="46"/>
        <v>1538.1276670048237</v>
      </c>
      <c r="H412">
        <f t="shared" si="47"/>
        <v>152.92285714285714</v>
      </c>
      <c r="I412">
        <f t="shared" si="48"/>
        <v>2050.0196653061216</v>
      </c>
    </row>
    <row r="413" spans="1:9" x14ac:dyDescent="0.25">
      <c r="A413" s="4" t="s">
        <v>409</v>
      </c>
      <c r="B413" s="4">
        <f t="shared" si="42"/>
        <v>408</v>
      </c>
      <c r="C413" s="4">
        <v>186.8</v>
      </c>
      <c r="D413" s="24">
        <f t="shared" si="43"/>
        <v>166.46082904808543</v>
      </c>
      <c r="E413" s="24">
        <f t="shared" si="44"/>
        <v>163.68730573646073</v>
      </c>
      <c r="F413" s="24">
        <f t="shared" si="45"/>
        <v>23.112694263539282</v>
      </c>
      <c r="G413" s="26">
        <f t="shared" si="46"/>
        <v>534.19663611984163</v>
      </c>
      <c r="H413">
        <f t="shared" si="47"/>
        <v>152.26666666666665</v>
      </c>
      <c r="I413">
        <f t="shared" si="48"/>
        <v>1192.551111111113</v>
      </c>
    </row>
    <row r="414" spans="1:9" x14ac:dyDescent="0.25">
      <c r="A414" s="4" t="s">
        <v>410</v>
      </c>
      <c r="B414" s="4">
        <f t="shared" si="42"/>
        <v>409</v>
      </c>
      <c r="C414" s="4">
        <v>172</v>
      </c>
      <c r="D414" s="24">
        <f t="shared" si="43"/>
        <v>167.12552956231519</v>
      </c>
      <c r="E414" s="24">
        <f t="shared" si="44"/>
        <v>166.46082904808543</v>
      </c>
      <c r="F414" s="24">
        <f t="shared" si="45"/>
        <v>5.5391709519145707</v>
      </c>
      <c r="G414" s="26">
        <f t="shared" si="46"/>
        <v>30.682414834534171</v>
      </c>
      <c r="H414">
        <f t="shared" si="47"/>
        <v>151.75882352941176</v>
      </c>
      <c r="I414">
        <f t="shared" si="48"/>
        <v>409.70522491349516</v>
      </c>
    </row>
    <row r="415" spans="1:9" x14ac:dyDescent="0.25">
      <c r="A415" s="4" t="s">
        <v>411</v>
      </c>
      <c r="B415" s="4">
        <f t="shared" si="42"/>
        <v>410</v>
      </c>
      <c r="C415" s="4">
        <v>150.6</v>
      </c>
      <c r="D415" s="24">
        <f t="shared" si="43"/>
        <v>165.14246601483737</v>
      </c>
      <c r="E415" s="24">
        <f t="shared" si="44"/>
        <v>167.12552956231519</v>
      </c>
      <c r="F415" s="24">
        <f t="shared" si="45"/>
        <v>-16.525529562315199</v>
      </c>
      <c r="G415" s="26">
        <f t="shared" si="46"/>
        <v>273.09312731495356</v>
      </c>
      <c r="H415">
        <f t="shared" si="47"/>
        <v>151.45671641791046</v>
      </c>
      <c r="I415">
        <f t="shared" si="48"/>
        <v>0.73396302071733388</v>
      </c>
    </row>
    <row r="416" spans="1:9" x14ac:dyDescent="0.25">
      <c r="A416" s="4" t="s">
        <v>412</v>
      </c>
      <c r="B416" s="4">
        <f t="shared" si="42"/>
        <v>411</v>
      </c>
      <c r="C416" s="4">
        <v>163.30000000000001</v>
      </c>
      <c r="D416" s="24">
        <f t="shared" si="43"/>
        <v>164.92137009305688</v>
      </c>
      <c r="E416" s="24">
        <f t="shared" si="44"/>
        <v>165.14246601483737</v>
      </c>
      <c r="F416" s="24">
        <f t="shared" si="45"/>
        <v>-1.8424660148373562</v>
      </c>
      <c r="G416" s="26">
        <f t="shared" si="46"/>
        <v>3.3946810158306486</v>
      </c>
      <c r="H416">
        <f t="shared" si="47"/>
        <v>151.46969696969697</v>
      </c>
      <c r="I416">
        <f t="shared" si="48"/>
        <v>139.95606978879735</v>
      </c>
    </row>
    <row r="417" spans="1:9" x14ac:dyDescent="0.25">
      <c r="A417" s="4" t="s">
        <v>413</v>
      </c>
      <c r="B417" s="4">
        <f t="shared" si="42"/>
        <v>412</v>
      </c>
      <c r="C417" s="4">
        <v>153.69999999999999</v>
      </c>
      <c r="D417" s="24">
        <f t="shared" si="43"/>
        <v>163.57480568189004</v>
      </c>
      <c r="E417" s="24">
        <f t="shared" si="44"/>
        <v>164.92137009305688</v>
      </c>
      <c r="F417" s="24">
        <f t="shared" si="45"/>
        <v>-11.22137009305689</v>
      </c>
      <c r="G417" s="26">
        <f t="shared" si="46"/>
        <v>125.91914676535161</v>
      </c>
      <c r="H417">
        <f t="shared" si="47"/>
        <v>151.28769230769231</v>
      </c>
      <c r="I417">
        <f t="shared" si="48"/>
        <v>5.8192284023667948</v>
      </c>
    </row>
    <row r="418" spans="1:9" x14ac:dyDescent="0.25">
      <c r="A418" s="4" t="s">
        <v>414</v>
      </c>
      <c r="B418" s="4">
        <f t="shared" si="42"/>
        <v>413</v>
      </c>
      <c r="C418" s="4">
        <v>152.9</v>
      </c>
      <c r="D418" s="24">
        <f t="shared" si="43"/>
        <v>162.29382900006323</v>
      </c>
      <c r="E418" s="24">
        <f t="shared" si="44"/>
        <v>163.57480568189004</v>
      </c>
      <c r="F418" s="24">
        <f t="shared" si="45"/>
        <v>-10.674805681890035</v>
      </c>
      <c r="G418" s="26">
        <f t="shared" si="46"/>
        <v>113.95147634611178</v>
      </c>
      <c r="H418">
        <f t="shared" si="47"/>
        <v>151.25</v>
      </c>
      <c r="I418">
        <f t="shared" si="48"/>
        <v>2.7225000000000188</v>
      </c>
    </row>
    <row r="419" spans="1:9" x14ac:dyDescent="0.25">
      <c r="A419" s="4" t="s">
        <v>415</v>
      </c>
      <c r="B419" s="4">
        <f t="shared" si="42"/>
        <v>414</v>
      </c>
      <c r="C419" s="4">
        <v>135.5</v>
      </c>
      <c r="D419" s="24">
        <f t="shared" si="43"/>
        <v>159.07856952005562</v>
      </c>
      <c r="E419" s="24">
        <f t="shared" si="44"/>
        <v>162.29382900006323</v>
      </c>
      <c r="F419" s="24">
        <f t="shared" si="45"/>
        <v>-26.793829000063226</v>
      </c>
      <c r="G419" s="26">
        <f t="shared" si="46"/>
        <v>717.90927248462913</v>
      </c>
      <c r="H419">
        <f t="shared" si="47"/>
        <v>151.22380952380954</v>
      </c>
      <c r="I419">
        <f t="shared" si="48"/>
        <v>247.23818594104344</v>
      </c>
    </row>
    <row r="420" spans="1:9" x14ac:dyDescent="0.25">
      <c r="A420" s="4" t="s">
        <v>416</v>
      </c>
      <c r="B420" s="4">
        <f t="shared" si="42"/>
        <v>415</v>
      </c>
      <c r="C420" s="4">
        <v>148.5</v>
      </c>
      <c r="D420" s="24">
        <f t="shared" si="43"/>
        <v>157.80914117764894</v>
      </c>
      <c r="E420" s="24">
        <f t="shared" si="44"/>
        <v>159.07856952005562</v>
      </c>
      <c r="F420" s="24">
        <f t="shared" si="45"/>
        <v>-10.578569520055623</v>
      </c>
      <c r="G420" s="26">
        <f t="shared" si="46"/>
        <v>111.90613309064986</v>
      </c>
      <c r="H420">
        <f t="shared" si="47"/>
        <v>151.4774193548387</v>
      </c>
      <c r="I420">
        <f t="shared" si="48"/>
        <v>8.8650260145681106</v>
      </c>
    </row>
    <row r="421" spans="1:9" x14ac:dyDescent="0.25">
      <c r="A421" s="4" t="s">
        <v>417</v>
      </c>
      <c r="B421" s="4">
        <f t="shared" si="42"/>
        <v>416</v>
      </c>
      <c r="C421" s="4">
        <v>148.4</v>
      </c>
      <c r="D421" s="24">
        <f t="shared" si="43"/>
        <v>156.68004423633107</v>
      </c>
      <c r="E421" s="24">
        <f t="shared" si="44"/>
        <v>157.80914117764894</v>
      </c>
      <c r="F421" s="24">
        <f t="shared" si="45"/>
        <v>-9.4091411776489338</v>
      </c>
      <c r="G421" s="26">
        <f t="shared" si="46"/>
        <v>88.531937700928765</v>
      </c>
      <c r="H421">
        <f t="shared" si="47"/>
        <v>151.52622950819674</v>
      </c>
      <c r="I421">
        <f t="shared" si="48"/>
        <v>9.7733109379199661</v>
      </c>
    </row>
    <row r="422" spans="1:9" x14ac:dyDescent="0.25">
      <c r="A422" s="4" t="s">
        <v>418</v>
      </c>
      <c r="B422" s="4">
        <f t="shared" si="42"/>
        <v>417</v>
      </c>
      <c r="C422" s="4">
        <v>133.6</v>
      </c>
      <c r="D422" s="24">
        <f t="shared" si="43"/>
        <v>153.91043892797134</v>
      </c>
      <c r="E422" s="24">
        <f t="shared" si="44"/>
        <v>156.68004423633107</v>
      </c>
      <c r="F422" s="24">
        <f t="shared" si="45"/>
        <v>-23.080044236331076</v>
      </c>
      <c r="G422" s="26">
        <f t="shared" si="46"/>
        <v>532.68844195099939</v>
      </c>
      <c r="H422">
        <f t="shared" si="47"/>
        <v>151.57833333333335</v>
      </c>
      <c r="I422">
        <f t="shared" si="48"/>
        <v>323.22046944444514</v>
      </c>
    </row>
    <row r="423" spans="1:9" x14ac:dyDescent="0.25">
      <c r="A423" s="4" t="s">
        <v>419</v>
      </c>
      <c r="B423" s="4">
        <f t="shared" si="42"/>
        <v>418</v>
      </c>
      <c r="C423" s="4">
        <v>194.1</v>
      </c>
      <c r="D423" s="24">
        <f t="shared" si="43"/>
        <v>158.73318625661477</v>
      </c>
      <c r="E423" s="24">
        <f t="shared" si="44"/>
        <v>153.91043892797134</v>
      </c>
      <c r="F423" s="24">
        <f t="shared" si="45"/>
        <v>40.189561072028653</v>
      </c>
      <c r="G423" s="26">
        <f t="shared" si="46"/>
        <v>1615.2008191623208</v>
      </c>
      <c r="H423">
        <f t="shared" si="47"/>
        <v>151.88305084745764</v>
      </c>
      <c r="I423">
        <f t="shared" si="48"/>
        <v>1782.2707957483467</v>
      </c>
    </row>
    <row r="424" spans="1:9" x14ac:dyDescent="0.25">
      <c r="A424" s="4" t="s">
        <v>420</v>
      </c>
      <c r="B424" s="4">
        <f t="shared" si="42"/>
        <v>419</v>
      </c>
      <c r="C424" s="4">
        <v>208.6</v>
      </c>
      <c r="D424" s="24">
        <f t="shared" si="43"/>
        <v>164.71720390582101</v>
      </c>
      <c r="E424" s="24">
        <f t="shared" si="44"/>
        <v>158.73318625661477</v>
      </c>
      <c r="F424" s="24">
        <f t="shared" si="45"/>
        <v>49.866813743385222</v>
      </c>
      <c r="G424" s="26">
        <f t="shared" si="46"/>
        <v>2486.6991129174735</v>
      </c>
      <c r="H424">
        <f t="shared" si="47"/>
        <v>151.15517241379311</v>
      </c>
      <c r="I424">
        <f t="shared" si="48"/>
        <v>3299.9082164090355</v>
      </c>
    </row>
    <row r="425" spans="1:9" x14ac:dyDescent="0.25">
      <c r="A425" s="4" t="s">
        <v>421</v>
      </c>
      <c r="B425" s="4">
        <f t="shared" si="42"/>
        <v>420</v>
      </c>
      <c r="C425" s="4">
        <v>197.3</v>
      </c>
      <c r="D425" s="24">
        <f t="shared" si="43"/>
        <v>168.62713943712248</v>
      </c>
      <c r="E425" s="24">
        <f t="shared" si="44"/>
        <v>164.71720390582101</v>
      </c>
      <c r="F425" s="24">
        <f t="shared" si="45"/>
        <v>32.582796094179002</v>
      </c>
      <c r="G425" s="26">
        <f t="shared" si="46"/>
        <v>1061.6386013148465</v>
      </c>
      <c r="H425">
        <f t="shared" si="47"/>
        <v>150.14736842105262</v>
      </c>
      <c r="I425">
        <f t="shared" si="48"/>
        <v>2223.3706648199468</v>
      </c>
    </row>
    <row r="426" spans="1:9" x14ac:dyDescent="0.25">
      <c r="A426" s="4" t="s">
        <v>422</v>
      </c>
      <c r="B426" s="4">
        <f t="shared" si="42"/>
        <v>421</v>
      </c>
      <c r="C426" s="4">
        <v>164.4</v>
      </c>
      <c r="D426" s="24">
        <f t="shared" si="43"/>
        <v>168.11988270466779</v>
      </c>
      <c r="E426" s="24">
        <f t="shared" si="44"/>
        <v>168.62713943712248</v>
      </c>
      <c r="F426" s="24">
        <f t="shared" si="45"/>
        <v>-4.2271394371224744</v>
      </c>
      <c r="G426" s="26">
        <f t="shared" si="46"/>
        <v>17.868707820876111</v>
      </c>
      <c r="H426">
        <f t="shared" si="47"/>
        <v>149.30535714285716</v>
      </c>
      <c r="I426">
        <f t="shared" si="48"/>
        <v>227.84824298469348</v>
      </c>
    </row>
    <row r="427" spans="1:9" x14ac:dyDescent="0.25">
      <c r="A427" s="4" t="s">
        <v>423</v>
      </c>
      <c r="B427" s="4">
        <f t="shared" si="42"/>
        <v>422</v>
      </c>
      <c r="C427" s="4">
        <v>148.1</v>
      </c>
      <c r="D427" s="24">
        <f t="shared" si="43"/>
        <v>165.71749678010764</v>
      </c>
      <c r="E427" s="24">
        <f t="shared" si="44"/>
        <v>168.11988270466779</v>
      </c>
      <c r="F427" s="24">
        <f t="shared" si="45"/>
        <v>-20.019882704667793</v>
      </c>
      <c r="G427" s="26">
        <f t="shared" si="46"/>
        <v>400.79570350865663</v>
      </c>
      <c r="H427">
        <f t="shared" si="47"/>
        <v>149.03090909090909</v>
      </c>
      <c r="I427">
        <f t="shared" si="48"/>
        <v>0.86659173553720126</v>
      </c>
    </row>
    <row r="428" spans="1:9" x14ac:dyDescent="0.25">
      <c r="A428" s="4" t="s">
        <v>424</v>
      </c>
      <c r="B428" s="4">
        <f t="shared" si="42"/>
        <v>423</v>
      </c>
      <c r="C428" s="4">
        <v>152</v>
      </c>
      <c r="D428" s="24">
        <f t="shared" si="43"/>
        <v>164.07139716649473</v>
      </c>
      <c r="E428" s="24">
        <f t="shared" si="44"/>
        <v>165.71749678010764</v>
      </c>
      <c r="F428" s="24">
        <f t="shared" si="45"/>
        <v>-13.717496780107638</v>
      </c>
      <c r="G428" s="26">
        <f t="shared" si="46"/>
        <v>188.16971791226342</v>
      </c>
      <c r="H428">
        <f t="shared" si="47"/>
        <v>149.04814814814816</v>
      </c>
      <c r="I428">
        <f t="shared" si="48"/>
        <v>8.7134293552811481</v>
      </c>
    </row>
    <row r="429" spans="1:9" x14ac:dyDescent="0.25">
      <c r="A429" s="4" t="s">
        <v>425</v>
      </c>
      <c r="B429" s="4">
        <f t="shared" si="42"/>
        <v>424</v>
      </c>
      <c r="C429" s="4">
        <v>144.1</v>
      </c>
      <c r="D429" s="24">
        <f t="shared" si="43"/>
        <v>161.67482950651538</v>
      </c>
      <c r="E429" s="24">
        <f t="shared" si="44"/>
        <v>164.07139716649473</v>
      </c>
      <c r="F429" s="24">
        <f t="shared" si="45"/>
        <v>-19.971397166494739</v>
      </c>
      <c r="G429" s="26">
        <f t="shared" si="46"/>
        <v>398.8567047818741</v>
      </c>
      <c r="H429">
        <f t="shared" si="47"/>
        <v>148.99245283018868</v>
      </c>
      <c r="I429">
        <f t="shared" si="48"/>
        <v>23.936094695621303</v>
      </c>
    </row>
    <row r="430" spans="1:9" x14ac:dyDescent="0.25">
      <c r="A430" s="4" t="s">
        <v>426</v>
      </c>
      <c r="B430" s="4">
        <f t="shared" si="42"/>
        <v>425</v>
      </c>
      <c r="C430" s="4">
        <v>155</v>
      </c>
      <c r="D430" s="24">
        <f t="shared" si="43"/>
        <v>160.87384996573354</v>
      </c>
      <c r="E430" s="24">
        <f t="shared" si="44"/>
        <v>161.67482950651538</v>
      </c>
      <c r="F430" s="24">
        <f t="shared" si="45"/>
        <v>-6.6748295065153798</v>
      </c>
      <c r="G430" s="26">
        <f t="shared" si="46"/>
        <v>44.553348941048348</v>
      </c>
      <c r="H430">
        <f t="shared" si="47"/>
        <v>149.08653846153845</v>
      </c>
      <c r="I430">
        <f t="shared" si="48"/>
        <v>34.969027366864012</v>
      </c>
    </row>
    <row r="431" spans="1:9" x14ac:dyDescent="0.25">
      <c r="A431" s="4" t="s">
        <v>427</v>
      </c>
      <c r="B431" s="4">
        <f t="shared" si="42"/>
        <v>426</v>
      </c>
      <c r="C431" s="4">
        <v>124.5</v>
      </c>
      <c r="D431" s="24">
        <f t="shared" si="43"/>
        <v>156.50898796984552</v>
      </c>
      <c r="E431" s="24">
        <f t="shared" si="44"/>
        <v>160.87384996573354</v>
      </c>
      <c r="F431" s="24">
        <f t="shared" si="45"/>
        <v>-36.373849965733541</v>
      </c>
      <c r="G431" s="26">
        <f t="shared" si="46"/>
        <v>1323.0569613296939</v>
      </c>
      <c r="H431">
        <f t="shared" si="47"/>
        <v>148.97058823529412</v>
      </c>
      <c r="I431">
        <f t="shared" si="48"/>
        <v>598.80968858131484</v>
      </c>
    </row>
    <row r="432" spans="1:9" x14ac:dyDescent="0.25">
      <c r="A432" s="4" t="s">
        <v>428</v>
      </c>
      <c r="B432" s="4">
        <f t="shared" si="42"/>
        <v>427</v>
      </c>
      <c r="C432" s="4">
        <v>153</v>
      </c>
      <c r="D432" s="24">
        <f t="shared" si="43"/>
        <v>156.08790941346405</v>
      </c>
      <c r="E432" s="24">
        <f t="shared" si="44"/>
        <v>156.50898796984552</v>
      </c>
      <c r="F432" s="24">
        <f t="shared" si="45"/>
        <v>-3.5089879698455206</v>
      </c>
      <c r="G432" s="26">
        <f t="shared" si="46"/>
        <v>12.312996572520589</v>
      </c>
      <c r="H432">
        <f t="shared" si="47"/>
        <v>149.46</v>
      </c>
      <c r="I432">
        <f t="shared" si="48"/>
        <v>12.531599999999944</v>
      </c>
    </row>
    <row r="433" spans="1:9" x14ac:dyDescent="0.25">
      <c r="A433" s="4" t="s">
        <v>429</v>
      </c>
      <c r="B433" s="4">
        <f t="shared" si="42"/>
        <v>428</v>
      </c>
      <c r="C433" s="4">
        <v>146</v>
      </c>
      <c r="D433" s="24">
        <f t="shared" si="43"/>
        <v>154.87736028384836</v>
      </c>
      <c r="E433" s="24">
        <f t="shared" si="44"/>
        <v>156.08790941346405</v>
      </c>
      <c r="F433" s="24">
        <f t="shared" si="45"/>
        <v>-10.087909413464047</v>
      </c>
      <c r="G433" s="26">
        <f t="shared" si="46"/>
        <v>101.76591633425653</v>
      </c>
      <c r="H433">
        <f t="shared" si="47"/>
        <v>149.38775510204081</v>
      </c>
      <c r="I433">
        <f t="shared" si="48"/>
        <v>11.476884631403562</v>
      </c>
    </row>
    <row r="434" spans="1:9" x14ac:dyDescent="0.25">
      <c r="A434" s="4" t="s">
        <v>430</v>
      </c>
      <c r="B434" s="4">
        <f t="shared" si="42"/>
        <v>429</v>
      </c>
      <c r="C434" s="4">
        <v>138</v>
      </c>
      <c r="D434" s="24">
        <f t="shared" si="43"/>
        <v>152.85207704978657</v>
      </c>
      <c r="E434" s="24">
        <f t="shared" si="44"/>
        <v>154.87736028384836</v>
      </c>
      <c r="F434" s="24">
        <f t="shared" si="45"/>
        <v>-16.877360283848361</v>
      </c>
      <c r="G434" s="26">
        <f t="shared" si="46"/>
        <v>284.84529015082205</v>
      </c>
      <c r="H434">
        <f t="shared" si="47"/>
        <v>149.45833333333334</v>
      </c>
      <c r="I434">
        <f t="shared" si="48"/>
        <v>131.293402777778</v>
      </c>
    </row>
    <row r="435" spans="1:9" x14ac:dyDescent="0.25">
      <c r="A435" s="4" t="s">
        <v>431</v>
      </c>
      <c r="B435" s="4">
        <f t="shared" si="42"/>
        <v>430</v>
      </c>
      <c r="C435" s="4">
        <v>190</v>
      </c>
      <c r="D435" s="24">
        <f t="shared" si="43"/>
        <v>157.3098278038122</v>
      </c>
      <c r="E435" s="24">
        <f t="shared" si="44"/>
        <v>152.85207704978657</v>
      </c>
      <c r="F435" s="24">
        <f t="shared" si="45"/>
        <v>37.147922950213427</v>
      </c>
      <c r="G435" s="26">
        <f t="shared" si="46"/>
        <v>1379.9681795149934</v>
      </c>
      <c r="H435">
        <f t="shared" si="47"/>
        <v>149.70212765957447</v>
      </c>
      <c r="I435">
        <f t="shared" si="48"/>
        <v>1623.9185151652327</v>
      </c>
    </row>
    <row r="436" spans="1:9" x14ac:dyDescent="0.25">
      <c r="A436" s="4" t="s">
        <v>432</v>
      </c>
      <c r="B436" s="4">
        <f t="shared" si="42"/>
        <v>431</v>
      </c>
      <c r="C436" s="4">
        <v>192</v>
      </c>
      <c r="D436" s="24">
        <f t="shared" si="43"/>
        <v>161.47264846735473</v>
      </c>
      <c r="E436" s="24">
        <f t="shared" si="44"/>
        <v>157.3098278038122</v>
      </c>
      <c r="F436" s="24">
        <f t="shared" si="45"/>
        <v>34.690172196187802</v>
      </c>
      <c r="G436" s="26">
        <f t="shared" si="46"/>
        <v>1203.4080470011613</v>
      </c>
      <c r="H436">
        <f t="shared" si="47"/>
        <v>148.82608695652175</v>
      </c>
      <c r="I436">
        <f t="shared" si="48"/>
        <v>1863.9867674858215</v>
      </c>
    </row>
    <row r="437" spans="1:9" x14ac:dyDescent="0.25">
      <c r="A437" s="4" t="s">
        <v>433</v>
      </c>
      <c r="B437" s="4">
        <f t="shared" si="42"/>
        <v>432</v>
      </c>
      <c r="C437" s="4">
        <v>192</v>
      </c>
      <c r="D437" s="24">
        <f t="shared" si="43"/>
        <v>165.13593065127216</v>
      </c>
      <c r="E437" s="24">
        <f t="shared" si="44"/>
        <v>161.47264846735473</v>
      </c>
      <c r="F437" s="24">
        <f t="shared" si="45"/>
        <v>30.52735153264527</v>
      </c>
      <c r="G437" s="26">
        <f t="shared" si="46"/>
        <v>931.91919159769952</v>
      </c>
      <c r="H437">
        <f t="shared" si="47"/>
        <v>147.86666666666667</v>
      </c>
      <c r="I437">
        <f t="shared" si="48"/>
        <v>1947.7511111111105</v>
      </c>
    </row>
    <row r="438" spans="1:9" x14ac:dyDescent="0.25">
      <c r="A438" s="4" t="s">
        <v>434</v>
      </c>
      <c r="B438" s="4">
        <f t="shared" si="42"/>
        <v>433</v>
      </c>
      <c r="C438" s="4">
        <v>147</v>
      </c>
      <c r="D438" s="24">
        <f t="shared" si="43"/>
        <v>162.95961897311952</v>
      </c>
      <c r="E438" s="24">
        <f t="shared" si="44"/>
        <v>165.13593065127216</v>
      </c>
      <c r="F438" s="24">
        <f t="shared" si="45"/>
        <v>-18.135930651272162</v>
      </c>
      <c r="G438" s="26">
        <f t="shared" si="46"/>
        <v>328.91198058775308</v>
      </c>
      <c r="H438">
        <f t="shared" si="47"/>
        <v>146.86363636363637</v>
      </c>
      <c r="I438">
        <f t="shared" si="48"/>
        <v>1.8595041322311229E-2</v>
      </c>
    </row>
    <row r="439" spans="1:9" x14ac:dyDescent="0.25">
      <c r="A439" s="4" t="s">
        <v>435</v>
      </c>
      <c r="B439" s="4">
        <f t="shared" si="42"/>
        <v>434</v>
      </c>
      <c r="C439" s="4">
        <v>133</v>
      </c>
      <c r="D439" s="24">
        <f t="shared" si="43"/>
        <v>159.36446469634518</v>
      </c>
      <c r="E439" s="24">
        <f t="shared" si="44"/>
        <v>162.95961897311952</v>
      </c>
      <c r="F439" s="24">
        <f t="shared" si="45"/>
        <v>-29.959618973119518</v>
      </c>
      <c r="G439" s="26">
        <f t="shared" si="46"/>
        <v>897.578769014503</v>
      </c>
      <c r="H439">
        <f t="shared" si="47"/>
        <v>146.86046511627907</v>
      </c>
      <c r="I439">
        <f t="shared" si="48"/>
        <v>192.11249323958907</v>
      </c>
    </row>
    <row r="440" spans="1:9" x14ac:dyDescent="0.25">
      <c r="A440" s="4" t="s">
        <v>436</v>
      </c>
      <c r="B440" s="4">
        <f t="shared" si="42"/>
        <v>435</v>
      </c>
      <c r="C440" s="4">
        <v>163</v>
      </c>
      <c r="D440" s="24">
        <f t="shared" si="43"/>
        <v>159.80072893278376</v>
      </c>
      <c r="E440" s="24">
        <f t="shared" si="44"/>
        <v>159.36446469634518</v>
      </c>
      <c r="F440" s="24">
        <f t="shared" si="45"/>
        <v>3.6355353036548195</v>
      </c>
      <c r="G440" s="26">
        <f t="shared" si="46"/>
        <v>13.217116944120541</v>
      </c>
      <c r="H440">
        <f t="shared" si="47"/>
        <v>147.1904761904762</v>
      </c>
      <c r="I440">
        <f t="shared" si="48"/>
        <v>249.94104308389979</v>
      </c>
    </row>
    <row r="441" spans="1:9" x14ac:dyDescent="0.25">
      <c r="A441" s="4" t="s">
        <v>437</v>
      </c>
      <c r="B441" s="4">
        <f t="shared" si="42"/>
        <v>436</v>
      </c>
      <c r="C441" s="4">
        <v>150</v>
      </c>
      <c r="D441" s="24">
        <f t="shared" si="43"/>
        <v>158.62464146084972</v>
      </c>
      <c r="E441" s="24">
        <f t="shared" si="44"/>
        <v>159.80072893278376</v>
      </c>
      <c r="F441" s="24">
        <f t="shared" si="45"/>
        <v>-9.8007289327837555</v>
      </c>
      <c r="G441" s="26">
        <f t="shared" si="46"/>
        <v>96.054287613904606</v>
      </c>
      <c r="H441">
        <f t="shared" si="47"/>
        <v>146.80487804878049</v>
      </c>
      <c r="I441">
        <f t="shared" si="48"/>
        <v>10.208804283164739</v>
      </c>
    </row>
    <row r="442" spans="1:9" x14ac:dyDescent="0.25">
      <c r="A442" s="4" t="s">
        <v>438</v>
      </c>
      <c r="B442" s="4">
        <f t="shared" si="42"/>
        <v>437</v>
      </c>
      <c r="C442" s="4">
        <v>129</v>
      </c>
      <c r="D442" s="24">
        <f t="shared" si="43"/>
        <v>155.06968448554775</v>
      </c>
      <c r="E442" s="24">
        <f t="shared" si="44"/>
        <v>158.62464146084972</v>
      </c>
      <c r="F442" s="24">
        <f t="shared" si="45"/>
        <v>-29.624641460849716</v>
      </c>
      <c r="G442" s="26">
        <f t="shared" si="46"/>
        <v>877.61938168389599</v>
      </c>
      <c r="H442">
        <f t="shared" si="47"/>
        <v>146.72499999999999</v>
      </c>
      <c r="I442">
        <f t="shared" si="48"/>
        <v>314.1756249999998</v>
      </c>
    </row>
    <row r="443" spans="1:9" x14ac:dyDescent="0.25">
      <c r="A443" s="4" t="s">
        <v>439</v>
      </c>
      <c r="B443" s="4">
        <f t="shared" si="42"/>
        <v>438</v>
      </c>
      <c r="C443" s="4">
        <v>131</v>
      </c>
      <c r="D443" s="24">
        <f t="shared" si="43"/>
        <v>152.18132234728202</v>
      </c>
      <c r="E443" s="24">
        <f t="shared" si="44"/>
        <v>155.06968448554775</v>
      </c>
      <c r="F443" s="24">
        <f t="shared" si="45"/>
        <v>-24.069684485547754</v>
      </c>
      <c r="G443" s="26">
        <f t="shared" si="46"/>
        <v>579.3497112338182</v>
      </c>
      <c r="H443">
        <f t="shared" si="47"/>
        <v>147.17948717948718</v>
      </c>
      <c r="I443">
        <f t="shared" si="48"/>
        <v>261.77580539119009</v>
      </c>
    </row>
    <row r="444" spans="1:9" x14ac:dyDescent="0.25">
      <c r="A444" s="4" t="s">
        <v>440</v>
      </c>
      <c r="B444" s="4">
        <f t="shared" si="42"/>
        <v>439</v>
      </c>
      <c r="C444" s="4">
        <v>145</v>
      </c>
      <c r="D444" s="24">
        <f t="shared" si="43"/>
        <v>151.31956366560817</v>
      </c>
      <c r="E444" s="24">
        <f t="shared" si="44"/>
        <v>152.18132234728202</v>
      </c>
      <c r="F444" s="24">
        <f t="shared" si="45"/>
        <v>-7.1813223472820198</v>
      </c>
      <c r="G444" s="26">
        <f t="shared" si="46"/>
        <v>51.571390655572138</v>
      </c>
      <c r="H444">
        <f t="shared" si="47"/>
        <v>147.60526315789474</v>
      </c>
      <c r="I444">
        <f t="shared" si="48"/>
        <v>6.7873961218836723</v>
      </c>
    </row>
    <row r="445" spans="1:9" x14ac:dyDescent="0.25">
      <c r="A445" s="4" t="s">
        <v>441</v>
      </c>
      <c r="B445" s="4">
        <f t="shared" si="42"/>
        <v>440</v>
      </c>
      <c r="C445" s="4">
        <v>137</v>
      </c>
      <c r="D445" s="24">
        <f t="shared" si="43"/>
        <v>149.6012160257352</v>
      </c>
      <c r="E445" s="24">
        <f t="shared" si="44"/>
        <v>151.31956366560817</v>
      </c>
      <c r="F445" s="24">
        <f t="shared" si="45"/>
        <v>-14.319563665608172</v>
      </c>
      <c r="G445" s="26">
        <f t="shared" si="46"/>
        <v>205.04990357340574</v>
      </c>
      <c r="H445">
        <f t="shared" si="47"/>
        <v>147.67567567567568</v>
      </c>
      <c r="I445">
        <f t="shared" si="48"/>
        <v>113.97005113221333</v>
      </c>
    </row>
    <row r="446" spans="1:9" x14ac:dyDescent="0.25">
      <c r="A446" s="4" t="s">
        <v>442</v>
      </c>
      <c r="B446" s="4">
        <f t="shared" si="42"/>
        <v>441</v>
      </c>
      <c r="C446" s="4">
        <v>138</v>
      </c>
      <c r="D446" s="24">
        <f t="shared" si="43"/>
        <v>148.20907010264699</v>
      </c>
      <c r="E446" s="24">
        <f t="shared" si="44"/>
        <v>149.6012160257352</v>
      </c>
      <c r="F446" s="24">
        <f t="shared" si="45"/>
        <v>-11.601216025735198</v>
      </c>
      <c r="G446" s="26">
        <f t="shared" si="46"/>
        <v>134.58821327577519</v>
      </c>
      <c r="H446">
        <f t="shared" si="47"/>
        <v>147.97222222222223</v>
      </c>
      <c r="I446">
        <f t="shared" si="48"/>
        <v>99.445216049382836</v>
      </c>
    </row>
    <row r="447" spans="1:9" x14ac:dyDescent="0.25">
      <c r="A447" s="4" t="s">
        <v>443</v>
      </c>
      <c r="B447" s="4">
        <f t="shared" si="42"/>
        <v>442</v>
      </c>
      <c r="C447" s="4">
        <v>168</v>
      </c>
      <c r="D447" s="24">
        <f t="shared" si="43"/>
        <v>150.58398169032935</v>
      </c>
      <c r="E447" s="24">
        <f t="shared" si="44"/>
        <v>148.20907010264699</v>
      </c>
      <c r="F447" s="24">
        <f t="shared" si="45"/>
        <v>19.79092989735301</v>
      </c>
      <c r="G447" s="26">
        <f t="shared" si="46"/>
        <v>391.68090620194124</v>
      </c>
      <c r="H447">
        <f t="shared" si="47"/>
        <v>148.25714285714287</v>
      </c>
      <c r="I447">
        <f t="shared" si="48"/>
        <v>389.78040816326489</v>
      </c>
    </row>
    <row r="448" spans="1:9" x14ac:dyDescent="0.25">
      <c r="A448" s="4" t="s">
        <v>444</v>
      </c>
      <c r="B448" s="4">
        <f t="shared" si="42"/>
        <v>443</v>
      </c>
      <c r="C448" s="4">
        <v>176</v>
      </c>
      <c r="D448" s="24">
        <f t="shared" si="43"/>
        <v>153.63390388748982</v>
      </c>
      <c r="E448" s="24">
        <f t="shared" si="44"/>
        <v>150.58398169032935</v>
      </c>
      <c r="F448" s="24">
        <f t="shared" si="45"/>
        <v>25.416018309670648</v>
      </c>
      <c r="G448" s="26">
        <f t="shared" si="46"/>
        <v>645.97398671751364</v>
      </c>
      <c r="H448">
        <f t="shared" si="47"/>
        <v>147.6764705882353</v>
      </c>
      <c r="I448">
        <f t="shared" si="48"/>
        <v>802.22231833909973</v>
      </c>
    </row>
    <row r="449" spans="1:9" x14ac:dyDescent="0.25">
      <c r="A449" s="4" t="s">
        <v>445</v>
      </c>
      <c r="B449" s="4">
        <f t="shared" si="42"/>
        <v>444</v>
      </c>
      <c r="C449" s="4">
        <v>188</v>
      </c>
      <c r="D449" s="24">
        <f t="shared" si="43"/>
        <v>157.75783542099106</v>
      </c>
      <c r="E449" s="24">
        <f t="shared" si="44"/>
        <v>153.63390388748982</v>
      </c>
      <c r="F449" s="24">
        <f t="shared" si="45"/>
        <v>34.366096112510178</v>
      </c>
      <c r="G449" s="26">
        <f t="shared" si="46"/>
        <v>1181.0285620142872</v>
      </c>
      <c r="H449">
        <f t="shared" si="47"/>
        <v>146.81818181818181</v>
      </c>
      <c r="I449">
        <f t="shared" si="48"/>
        <v>1695.9421487603311</v>
      </c>
    </row>
    <row r="450" spans="1:9" x14ac:dyDescent="0.25">
      <c r="A450" s="4" t="s">
        <v>446</v>
      </c>
      <c r="B450" s="4">
        <f t="shared" si="42"/>
        <v>445</v>
      </c>
      <c r="C450" s="4">
        <v>139</v>
      </c>
      <c r="D450" s="24">
        <f t="shared" si="43"/>
        <v>155.50689517047215</v>
      </c>
      <c r="E450" s="24">
        <f t="shared" si="44"/>
        <v>157.75783542099106</v>
      </c>
      <c r="F450" s="24">
        <f t="shared" si="45"/>
        <v>-18.757835420991057</v>
      </c>
      <c r="G450" s="26">
        <f t="shared" si="46"/>
        <v>351.85638968098675</v>
      </c>
      <c r="H450">
        <f t="shared" si="47"/>
        <v>145.53125</v>
      </c>
      <c r="I450">
        <f t="shared" si="48"/>
        <v>42.6572265625</v>
      </c>
    </row>
    <row r="451" spans="1:9" x14ac:dyDescent="0.25">
      <c r="A451" s="4" t="s">
        <v>447</v>
      </c>
      <c r="B451" s="4">
        <f t="shared" si="42"/>
        <v>446</v>
      </c>
      <c r="C451" s="4">
        <v>143</v>
      </c>
      <c r="D451" s="24">
        <f t="shared" si="43"/>
        <v>154.00606775001549</v>
      </c>
      <c r="E451" s="24">
        <f t="shared" si="44"/>
        <v>155.50689517047215</v>
      </c>
      <c r="F451" s="24">
        <f t="shared" si="45"/>
        <v>-12.506895170472148</v>
      </c>
      <c r="G451" s="26">
        <f t="shared" si="46"/>
        <v>156.42242680517955</v>
      </c>
      <c r="H451">
        <f t="shared" si="47"/>
        <v>145.74193548387098</v>
      </c>
      <c r="I451">
        <f t="shared" si="48"/>
        <v>7.5182101977107578</v>
      </c>
    </row>
    <row r="452" spans="1:9" x14ac:dyDescent="0.25">
      <c r="A452" s="4" t="s">
        <v>448</v>
      </c>
      <c r="B452" s="4">
        <f t="shared" si="42"/>
        <v>447</v>
      </c>
      <c r="C452" s="4">
        <v>150</v>
      </c>
      <c r="D452" s="24">
        <f t="shared" si="43"/>
        <v>153.52533962001363</v>
      </c>
      <c r="E452" s="24">
        <f t="shared" si="44"/>
        <v>154.00606775001549</v>
      </c>
      <c r="F452" s="24">
        <f t="shared" si="45"/>
        <v>-4.0060677500154895</v>
      </c>
      <c r="G452" s="26">
        <f t="shared" si="46"/>
        <v>16.048578817714166</v>
      </c>
      <c r="H452">
        <f t="shared" si="47"/>
        <v>145.83333333333334</v>
      </c>
      <c r="I452">
        <f t="shared" si="48"/>
        <v>17.361111111111033</v>
      </c>
    </row>
    <row r="453" spans="1:9" x14ac:dyDescent="0.25">
      <c r="A453" s="4" t="s">
        <v>449</v>
      </c>
      <c r="B453" s="4">
        <f t="shared" si="42"/>
        <v>448</v>
      </c>
      <c r="C453" s="4">
        <v>154</v>
      </c>
      <c r="D453" s="24">
        <f t="shared" si="43"/>
        <v>153.58229886561199</v>
      </c>
      <c r="E453" s="24">
        <f t="shared" si="44"/>
        <v>153.52533962001363</v>
      </c>
      <c r="F453" s="24">
        <f t="shared" si="45"/>
        <v>0.47466037998637489</v>
      </c>
      <c r="G453" s="26">
        <f t="shared" si="46"/>
        <v>0.22530247632880981</v>
      </c>
      <c r="H453">
        <f t="shared" si="47"/>
        <v>145.68965517241378</v>
      </c>
      <c r="I453">
        <f t="shared" si="48"/>
        <v>69.061831153389051</v>
      </c>
    </row>
    <row r="454" spans="1:9" x14ac:dyDescent="0.25">
      <c r="A454" s="4" t="s">
        <v>450</v>
      </c>
      <c r="B454" s="4">
        <f t="shared" si="42"/>
        <v>449</v>
      </c>
      <c r="C454" s="4">
        <v>137</v>
      </c>
      <c r="D454" s="24">
        <f t="shared" si="43"/>
        <v>151.59242300173855</v>
      </c>
      <c r="E454" s="24">
        <f t="shared" si="44"/>
        <v>153.58229886561199</v>
      </c>
      <c r="F454" s="24">
        <f t="shared" si="45"/>
        <v>-16.582298865611989</v>
      </c>
      <c r="G454" s="26">
        <f t="shared" si="46"/>
        <v>274.97263566847664</v>
      </c>
      <c r="H454">
        <f t="shared" si="47"/>
        <v>145.39285714285714</v>
      </c>
      <c r="I454">
        <f t="shared" si="48"/>
        <v>70.440051020408092</v>
      </c>
    </row>
    <row r="455" spans="1:9" x14ac:dyDescent="0.25">
      <c r="A455" s="4" t="s">
        <v>451</v>
      </c>
      <c r="B455" s="4">
        <f t="shared" ref="B455:B481" si="49">B454+1</f>
        <v>450</v>
      </c>
      <c r="C455" s="4">
        <v>129</v>
      </c>
      <c r="D455" s="24">
        <f t="shared" ref="D455:D481" si="50">$C$2*C455+(1-$C$2)*D454</f>
        <v>148.88133224152992</v>
      </c>
      <c r="E455" s="24">
        <f t="shared" ref="E455:E481" si="51">D454</f>
        <v>151.59242300173855</v>
      </c>
      <c r="F455" s="24">
        <f t="shared" ref="F455:F481" si="52">C455-E455</f>
        <v>-22.592423001738553</v>
      </c>
      <c r="G455" s="26">
        <f t="shared" ref="G455:G481" si="53">F455*F455</f>
        <v>510.41757708948523</v>
      </c>
      <c r="H455">
        <f t="shared" ref="H455:H481" si="54">AVERAGE(C455:C930)</f>
        <v>145.7037037037037</v>
      </c>
      <c r="I455">
        <f t="shared" ref="I455:I481" si="55">(C455-H455)*(C455-H455)</f>
        <v>279.01371742112457</v>
      </c>
    </row>
    <row r="456" spans="1:9" x14ac:dyDescent="0.25">
      <c r="A456" s="4" t="s">
        <v>452</v>
      </c>
      <c r="B456" s="4">
        <f t="shared" si="49"/>
        <v>451</v>
      </c>
      <c r="C456" s="4">
        <v>128</v>
      </c>
      <c r="D456" s="24">
        <f t="shared" si="50"/>
        <v>146.37557237254634</v>
      </c>
      <c r="E456" s="24">
        <f t="shared" si="51"/>
        <v>148.88133224152992</v>
      </c>
      <c r="F456" s="24">
        <f t="shared" si="52"/>
        <v>-20.881332241529918</v>
      </c>
      <c r="G456" s="26">
        <f t="shared" si="53"/>
        <v>436.0300361811569</v>
      </c>
      <c r="H456">
        <f t="shared" si="54"/>
        <v>146.34615384615384</v>
      </c>
      <c r="I456">
        <f t="shared" si="55"/>
        <v>336.58136094674535</v>
      </c>
    </row>
    <row r="457" spans="1:9" x14ac:dyDescent="0.25">
      <c r="A457" s="4" t="s">
        <v>453</v>
      </c>
      <c r="B457" s="4">
        <f t="shared" si="49"/>
        <v>452</v>
      </c>
      <c r="C457" s="4">
        <v>140</v>
      </c>
      <c r="D457" s="24">
        <f t="shared" si="50"/>
        <v>145.6105036878408</v>
      </c>
      <c r="E457" s="24">
        <f t="shared" si="51"/>
        <v>146.37557237254634</v>
      </c>
      <c r="F457" s="24">
        <f t="shared" si="52"/>
        <v>-6.375572372546344</v>
      </c>
      <c r="G457" s="26">
        <f t="shared" si="53"/>
        <v>40.647923077576216</v>
      </c>
      <c r="H457">
        <f t="shared" si="54"/>
        <v>147.08000000000001</v>
      </c>
      <c r="I457">
        <f t="shared" si="55"/>
        <v>50.126400000000174</v>
      </c>
    </row>
    <row r="458" spans="1:9" x14ac:dyDescent="0.25">
      <c r="A458" s="4" t="s">
        <v>454</v>
      </c>
      <c r="B458" s="4">
        <f t="shared" si="49"/>
        <v>453</v>
      </c>
      <c r="C458" s="4">
        <v>143</v>
      </c>
      <c r="D458" s="24">
        <f t="shared" si="50"/>
        <v>145.29724324529991</v>
      </c>
      <c r="E458" s="24">
        <f t="shared" si="51"/>
        <v>145.6105036878408</v>
      </c>
      <c r="F458" s="24">
        <f t="shared" si="52"/>
        <v>-2.6105036878408043</v>
      </c>
      <c r="G458" s="26">
        <f t="shared" si="53"/>
        <v>6.8147295042304394</v>
      </c>
      <c r="H458">
        <f t="shared" si="54"/>
        <v>147.375</v>
      </c>
      <c r="I458">
        <f t="shared" si="55"/>
        <v>19.140625</v>
      </c>
    </row>
    <row r="459" spans="1:9" x14ac:dyDescent="0.25">
      <c r="A459" s="4" t="s">
        <v>455</v>
      </c>
      <c r="B459" s="4">
        <f t="shared" si="49"/>
        <v>454</v>
      </c>
      <c r="C459" s="4">
        <v>151</v>
      </c>
      <c r="D459" s="24">
        <f t="shared" si="50"/>
        <v>145.98157405586392</v>
      </c>
      <c r="E459" s="24">
        <f t="shared" si="51"/>
        <v>145.29724324529991</v>
      </c>
      <c r="F459" s="24">
        <f t="shared" si="52"/>
        <v>5.7027567547000899</v>
      </c>
      <c r="G459" s="26">
        <f t="shared" si="53"/>
        <v>32.521434603277498</v>
      </c>
      <c r="H459">
        <f t="shared" si="54"/>
        <v>147.56521739130434</v>
      </c>
      <c r="I459">
        <f t="shared" si="55"/>
        <v>11.797731568998135</v>
      </c>
    </row>
    <row r="460" spans="1:9" x14ac:dyDescent="0.25">
      <c r="A460" s="4" t="s">
        <v>456</v>
      </c>
      <c r="B460" s="4">
        <f t="shared" si="49"/>
        <v>455</v>
      </c>
      <c r="C460" s="4">
        <v>177</v>
      </c>
      <c r="D460" s="24">
        <f t="shared" si="50"/>
        <v>149.70378516916026</v>
      </c>
      <c r="E460" s="24">
        <f t="shared" si="51"/>
        <v>145.98157405586392</v>
      </c>
      <c r="F460" s="24">
        <f t="shared" si="52"/>
        <v>31.018425944136084</v>
      </c>
      <c r="G460" s="26">
        <f t="shared" si="53"/>
        <v>962.14274805185448</v>
      </c>
      <c r="H460">
        <f t="shared" si="54"/>
        <v>147.40909090909091</v>
      </c>
      <c r="I460">
        <f t="shared" si="55"/>
        <v>875.62190082644645</v>
      </c>
    </row>
    <row r="461" spans="1:9" x14ac:dyDescent="0.25">
      <c r="A461" s="4" t="s">
        <v>457</v>
      </c>
      <c r="B461" s="4">
        <f t="shared" si="49"/>
        <v>456</v>
      </c>
      <c r="C461" s="4">
        <v>184</v>
      </c>
      <c r="D461" s="24">
        <f t="shared" si="50"/>
        <v>153.81933094886102</v>
      </c>
      <c r="E461" s="24">
        <f t="shared" si="51"/>
        <v>149.70378516916026</v>
      </c>
      <c r="F461" s="24">
        <f t="shared" si="52"/>
        <v>34.296214830839745</v>
      </c>
      <c r="G461" s="26">
        <f t="shared" si="53"/>
        <v>1176.2303517231121</v>
      </c>
      <c r="H461">
        <f t="shared" si="54"/>
        <v>146</v>
      </c>
      <c r="I461">
        <f t="shared" si="55"/>
        <v>1444</v>
      </c>
    </row>
    <row r="462" spans="1:9" x14ac:dyDescent="0.25">
      <c r="A462" s="4" t="s">
        <v>458</v>
      </c>
      <c r="B462" s="4">
        <f t="shared" si="49"/>
        <v>457</v>
      </c>
      <c r="C462" s="4">
        <v>151</v>
      </c>
      <c r="D462" s="24">
        <f t="shared" si="50"/>
        <v>153.48101123499771</v>
      </c>
      <c r="E462" s="24">
        <f t="shared" si="51"/>
        <v>153.81933094886102</v>
      </c>
      <c r="F462" s="24">
        <f t="shared" si="52"/>
        <v>-2.8193309488610225</v>
      </c>
      <c r="G462" s="26">
        <f t="shared" si="53"/>
        <v>7.9486269992055938</v>
      </c>
      <c r="H462">
        <f t="shared" si="54"/>
        <v>144.1</v>
      </c>
      <c r="I462">
        <f t="shared" si="55"/>
        <v>47.610000000000078</v>
      </c>
    </row>
    <row r="463" spans="1:9" x14ac:dyDescent="0.25">
      <c r="A463" s="4" t="s">
        <v>459</v>
      </c>
      <c r="B463" s="4">
        <f t="shared" si="49"/>
        <v>458</v>
      </c>
      <c r="C463" s="4">
        <v>134</v>
      </c>
      <c r="D463" s="24">
        <f t="shared" si="50"/>
        <v>151.14328988679796</v>
      </c>
      <c r="E463" s="24">
        <f t="shared" si="51"/>
        <v>153.48101123499771</v>
      </c>
      <c r="F463" s="24">
        <f t="shared" si="52"/>
        <v>-19.481011234997709</v>
      </c>
      <c r="G463" s="26">
        <f t="shared" si="53"/>
        <v>379.50979873810695</v>
      </c>
      <c r="H463">
        <f t="shared" si="54"/>
        <v>143.73684210526315</v>
      </c>
      <c r="I463">
        <f t="shared" si="55"/>
        <v>94.806094182825333</v>
      </c>
    </row>
    <row r="464" spans="1:9" x14ac:dyDescent="0.25">
      <c r="A464" s="4" t="s">
        <v>460</v>
      </c>
      <c r="B464" s="4">
        <f t="shared" si="49"/>
        <v>459</v>
      </c>
      <c r="C464" s="4">
        <v>164</v>
      </c>
      <c r="D464" s="24">
        <f t="shared" si="50"/>
        <v>152.6860951003822</v>
      </c>
      <c r="E464" s="24">
        <f t="shared" si="51"/>
        <v>151.14328988679796</v>
      </c>
      <c r="F464" s="24">
        <f t="shared" si="52"/>
        <v>12.856710113202041</v>
      </c>
      <c r="G464" s="26">
        <f t="shared" si="53"/>
        <v>165.29499493491164</v>
      </c>
      <c r="H464">
        <f t="shared" si="54"/>
        <v>144.27777777777777</v>
      </c>
      <c r="I464">
        <f t="shared" si="55"/>
        <v>388.96604938271628</v>
      </c>
    </row>
    <row r="465" spans="1:9" x14ac:dyDescent="0.25">
      <c r="A465" s="4" t="s">
        <v>461</v>
      </c>
      <c r="B465" s="4">
        <f t="shared" si="49"/>
        <v>460</v>
      </c>
      <c r="C465" s="4">
        <v>126</v>
      </c>
      <c r="D465" s="24">
        <f t="shared" si="50"/>
        <v>149.48376368833635</v>
      </c>
      <c r="E465" s="24">
        <f t="shared" si="51"/>
        <v>152.6860951003822</v>
      </c>
      <c r="F465" s="24">
        <f t="shared" si="52"/>
        <v>-26.686095100382204</v>
      </c>
      <c r="G465" s="26">
        <f t="shared" si="53"/>
        <v>712.14767170664311</v>
      </c>
      <c r="H465">
        <f t="shared" si="54"/>
        <v>143.11764705882354</v>
      </c>
      <c r="I465">
        <f t="shared" si="55"/>
        <v>293.01384083045008</v>
      </c>
    </row>
    <row r="466" spans="1:9" x14ac:dyDescent="0.25">
      <c r="A466" s="4" t="s">
        <v>462</v>
      </c>
      <c r="B466" s="4">
        <f t="shared" si="49"/>
        <v>461</v>
      </c>
      <c r="C466" s="4">
        <v>131</v>
      </c>
      <c r="D466" s="24">
        <f t="shared" si="50"/>
        <v>147.265712045736</v>
      </c>
      <c r="E466" s="24">
        <f t="shared" si="51"/>
        <v>149.48376368833635</v>
      </c>
      <c r="F466" s="24">
        <f t="shared" si="52"/>
        <v>-18.483763688336353</v>
      </c>
      <c r="G466" s="26">
        <f t="shared" si="53"/>
        <v>341.64952008626148</v>
      </c>
      <c r="H466">
        <f t="shared" si="54"/>
        <v>144.1875</v>
      </c>
      <c r="I466">
        <f t="shared" si="55"/>
        <v>173.91015625</v>
      </c>
    </row>
    <row r="467" spans="1:9" x14ac:dyDescent="0.25">
      <c r="A467" s="4" t="s">
        <v>463</v>
      </c>
      <c r="B467" s="4">
        <f t="shared" si="49"/>
        <v>462</v>
      </c>
      <c r="C467" s="4">
        <v>125</v>
      </c>
      <c r="D467" s="24">
        <f t="shared" si="50"/>
        <v>144.59382660024767</v>
      </c>
      <c r="E467" s="24">
        <f t="shared" si="51"/>
        <v>147.265712045736</v>
      </c>
      <c r="F467" s="24">
        <f t="shared" si="52"/>
        <v>-22.265712045735995</v>
      </c>
      <c r="G467" s="26">
        <f t="shared" si="53"/>
        <v>495.76193290363301</v>
      </c>
      <c r="H467">
        <f t="shared" si="54"/>
        <v>145.06666666666666</v>
      </c>
      <c r="I467">
        <f t="shared" si="55"/>
        <v>402.67111111111097</v>
      </c>
    </row>
    <row r="468" spans="1:9" x14ac:dyDescent="0.25">
      <c r="A468" s="4" t="s">
        <v>464</v>
      </c>
      <c r="B468" s="4">
        <f t="shared" si="49"/>
        <v>463</v>
      </c>
      <c r="C468" s="4">
        <v>127</v>
      </c>
      <c r="D468" s="24">
        <f t="shared" si="50"/>
        <v>142.48256740821796</v>
      </c>
      <c r="E468" s="24">
        <f t="shared" si="51"/>
        <v>144.59382660024767</v>
      </c>
      <c r="F468" s="24">
        <f t="shared" si="52"/>
        <v>-17.593826600247667</v>
      </c>
      <c r="G468" s="26">
        <f t="shared" si="53"/>
        <v>309.54273443958238</v>
      </c>
      <c r="H468">
        <f t="shared" si="54"/>
        <v>146.5</v>
      </c>
      <c r="I468">
        <f t="shared" si="55"/>
        <v>380.25</v>
      </c>
    </row>
    <row r="469" spans="1:9" x14ac:dyDescent="0.25">
      <c r="A469" s="4" t="s">
        <v>465</v>
      </c>
      <c r="B469" s="4">
        <f t="shared" si="49"/>
        <v>464</v>
      </c>
      <c r="C469" s="4">
        <v>143</v>
      </c>
      <c r="D469" s="24">
        <f t="shared" si="50"/>
        <v>142.54465931923181</v>
      </c>
      <c r="E469" s="24">
        <f t="shared" si="51"/>
        <v>142.48256740821796</v>
      </c>
      <c r="F469" s="24">
        <f t="shared" si="52"/>
        <v>0.51743259178203971</v>
      </c>
      <c r="G469" s="26">
        <f t="shared" si="53"/>
        <v>0.26773648703827896</v>
      </c>
      <c r="H469">
        <f t="shared" si="54"/>
        <v>148</v>
      </c>
      <c r="I469">
        <f t="shared" si="55"/>
        <v>25</v>
      </c>
    </row>
    <row r="470" spans="1:9" x14ac:dyDescent="0.25">
      <c r="A470" s="4" t="s">
        <v>466</v>
      </c>
      <c r="B470" s="4">
        <f t="shared" si="49"/>
        <v>465</v>
      </c>
      <c r="C470" s="4">
        <v>143</v>
      </c>
      <c r="D470" s="24">
        <f t="shared" si="50"/>
        <v>142.59930020092401</v>
      </c>
      <c r="E470" s="24">
        <f t="shared" si="51"/>
        <v>142.54465931923181</v>
      </c>
      <c r="F470" s="24">
        <f t="shared" si="52"/>
        <v>0.45534068076818812</v>
      </c>
      <c r="G470" s="26">
        <f t="shared" si="53"/>
        <v>0.20733513556243702</v>
      </c>
      <c r="H470">
        <f t="shared" si="54"/>
        <v>148.41666666666666</v>
      </c>
      <c r="I470">
        <f t="shared" si="55"/>
        <v>29.340277777777676</v>
      </c>
    </row>
    <row r="471" spans="1:9" x14ac:dyDescent="0.25">
      <c r="A471" s="4" t="s">
        <v>467</v>
      </c>
      <c r="B471" s="4">
        <f t="shared" si="49"/>
        <v>466</v>
      </c>
      <c r="C471" s="4">
        <v>160</v>
      </c>
      <c r="D471" s="24">
        <f t="shared" si="50"/>
        <v>144.68738417681311</v>
      </c>
      <c r="E471" s="24">
        <f t="shared" si="51"/>
        <v>142.59930020092401</v>
      </c>
      <c r="F471" s="24">
        <f t="shared" si="52"/>
        <v>17.400699799075994</v>
      </c>
      <c r="G471" s="26">
        <f t="shared" si="53"/>
        <v>302.78435349756336</v>
      </c>
      <c r="H471">
        <f t="shared" si="54"/>
        <v>148.90909090909091</v>
      </c>
      <c r="I471">
        <f t="shared" si="55"/>
        <v>123.00826446280998</v>
      </c>
    </row>
    <row r="472" spans="1:9" x14ac:dyDescent="0.25">
      <c r="A472" s="4" t="s">
        <v>468</v>
      </c>
      <c r="B472" s="4">
        <f t="shared" si="49"/>
        <v>467</v>
      </c>
      <c r="C472" s="4">
        <v>190</v>
      </c>
      <c r="D472" s="24">
        <f t="shared" si="50"/>
        <v>150.12489807559555</v>
      </c>
      <c r="E472" s="24">
        <f t="shared" si="51"/>
        <v>144.68738417681311</v>
      </c>
      <c r="F472" s="24">
        <f t="shared" si="52"/>
        <v>45.312615823186889</v>
      </c>
      <c r="G472" s="26">
        <f t="shared" si="53"/>
        <v>2053.2331527397268</v>
      </c>
      <c r="H472">
        <f t="shared" si="54"/>
        <v>147.80000000000001</v>
      </c>
      <c r="I472">
        <f t="shared" si="55"/>
        <v>1780.839999999999</v>
      </c>
    </row>
    <row r="473" spans="1:9" x14ac:dyDescent="0.25">
      <c r="A473" s="4" t="s">
        <v>469</v>
      </c>
      <c r="B473" s="4">
        <f t="shared" si="49"/>
        <v>468</v>
      </c>
      <c r="C473" s="4">
        <v>182</v>
      </c>
      <c r="D473" s="24">
        <f t="shared" si="50"/>
        <v>153.94991030652409</v>
      </c>
      <c r="E473" s="24">
        <f t="shared" si="51"/>
        <v>150.12489807559555</v>
      </c>
      <c r="F473" s="24">
        <f t="shared" si="52"/>
        <v>31.875101924404447</v>
      </c>
      <c r="G473" s="26">
        <f t="shared" si="53"/>
        <v>1016.0221226911721</v>
      </c>
      <c r="H473">
        <f t="shared" si="54"/>
        <v>143.11111111111111</v>
      </c>
      <c r="I473">
        <f t="shared" si="55"/>
        <v>1512.3456790123455</v>
      </c>
    </row>
    <row r="474" spans="1:9" x14ac:dyDescent="0.25">
      <c r="A474" s="4" t="s">
        <v>470</v>
      </c>
      <c r="B474" s="4">
        <f t="shared" si="49"/>
        <v>469</v>
      </c>
      <c r="C474" s="4">
        <v>138</v>
      </c>
      <c r="D474" s="24">
        <f t="shared" si="50"/>
        <v>152.03592106974119</v>
      </c>
      <c r="E474" s="24">
        <f t="shared" si="51"/>
        <v>153.94991030652409</v>
      </c>
      <c r="F474" s="24">
        <f t="shared" si="52"/>
        <v>-15.949910306524089</v>
      </c>
      <c r="G474" s="26">
        <f t="shared" si="53"/>
        <v>254.39963878616337</v>
      </c>
      <c r="H474">
        <f t="shared" si="54"/>
        <v>138.25</v>
      </c>
      <c r="I474">
        <f t="shared" si="55"/>
        <v>6.25E-2</v>
      </c>
    </row>
    <row r="475" spans="1:9" x14ac:dyDescent="0.25">
      <c r="A475" s="4" t="s">
        <v>471</v>
      </c>
      <c r="B475" s="4">
        <f t="shared" si="49"/>
        <v>470</v>
      </c>
      <c r="C475" s="4">
        <v>136</v>
      </c>
      <c r="D475" s="24">
        <f t="shared" si="50"/>
        <v>150.11161054137224</v>
      </c>
      <c r="E475" s="24">
        <f t="shared" si="51"/>
        <v>152.03592106974119</v>
      </c>
      <c r="F475" s="24">
        <f t="shared" si="52"/>
        <v>-16.035921069741192</v>
      </c>
      <c r="G475" s="26">
        <f t="shared" si="53"/>
        <v>257.1507645549695</v>
      </c>
      <c r="H475">
        <f t="shared" si="54"/>
        <v>138.28571428571428</v>
      </c>
      <c r="I475">
        <f t="shared" si="55"/>
        <v>5.2244897959183305</v>
      </c>
    </row>
    <row r="476" spans="1:9" x14ac:dyDescent="0.25">
      <c r="A476" s="4" t="s">
        <v>472</v>
      </c>
      <c r="B476" s="4">
        <f t="shared" si="49"/>
        <v>471</v>
      </c>
      <c r="C476" s="4">
        <v>152</v>
      </c>
      <c r="D476" s="24">
        <f t="shared" si="50"/>
        <v>150.33821727640759</v>
      </c>
      <c r="E476" s="24">
        <f t="shared" si="51"/>
        <v>150.11161054137224</v>
      </c>
      <c r="F476" s="24">
        <f t="shared" si="52"/>
        <v>1.8883894586277563</v>
      </c>
      <c r="G476" s="26">
        <f t="shared" si="53"/>
        <v>3.5660147474564305</v>
      </c>
      <c r="H476">
        <f t="shared" si="54"/>
        <v>138.66666666666666</v>
      </c>
      <c r="I476">
        <f t="shared" si="55"/>
        <v>177.77777777777803</v>
      </c>
    </row>
    <row r="477" spans="1:9" x14ac:dyDescent="0.25">
      <c r="A477" s="4" t="s">
        <v>473</v>
      </c>
      <c r="B477" s="4">
        <f t="shared" si="49"/>
        <v>472</v>
      </c>
      <c r="C477" s="4">
        <v>127</v>
      </c>
      <c r="D477" s="24">
        <f t="shared" si="50"/>
        <v>147.5376312032387</v>
      </c>
      <c r="E477" s="24">
        <f t="shared" si="51"/>
        <v>150.33821727640759</v>
      </c>
      <c r="F477" s="24">
        <f t="shared" si="52"/>
        <v>-23.33821727640759</v>
      </c>
      <c r="G477" s="26">
        <f t="shared" si="53"/>
        <v>544.67238564080969</v>
      </c>
      <c r="H477">
        <f t="shared" si="54"/>
        <v>136</v>
      </c>
      <c r="I477">
        <f t="shared" si="55"/>
        <v>81</v>
      </c>
    </row>
    <row r="478" spans="1:9" x14ac:dyDescent="0.25">
      <c r="A478" s="4" t="s">
        <v>474</v>
      </c>
      <c r="B478" s="4">
        <f t="shared" si="49"/>
        <v>473</v>
      </c>
      <c r="C478" s="4">
        <v>151</v>
      </c>
      <c r="D478" s="24">
        <f t="shared" si="50"/>
        <v>147.95311545885008</v>
      </c>
      <c r="E478" s="24">
        <f t="shared" si="51"/>
        <v>147.5376312032387</v>
      </c>
      <c r="F478" s="24">
        <f t="shared" si="52"/>
        <v>3.4623687967612966</v>
      </c>
      <c r="G478" s="26">
        <f t="shared" si="53"/>
        <v>11.987997684786269</v>
      </c>
      <c r="H478">
        <f t="shared" si="54"/>
        <v>138.25</v>
      </c>
      <c r="I478">
        <f t="shared" si="55"/>
        <v>162.5625</v>
      </c>
    </row>
    <row r="479" spans="1:9" x14ac:dyDescent="0.25">
      <c r="A479" s="4" t="s">
        <v>475</v>
      </c>
      <c r="B479" s="4">
        <f t="shared" si="49"/>
        <v>474</v>
      </c>
      <c r="C479" s="4">
        <v>130</v>
      </c>
      <c r="D479" s="24">
        <f t="shared" si="50"/>
        <v>145.79874160378807</v>
      </c>
      <c r="E479" s="24">
        <f t="shared" si="51"/>
        <v>147.95311545885008</v>
      </c>
      <c r="F479" s="24">
        <f t="shared" si="52"/>
        <v>-17.953115458850078</v>
      </c>
      <c r="G479" s="26">
        <f t="shared" si="53"/>
        <v>322.31435467880164</v>
      </c>
      <c r="H479">
        <f t="shared" si="54"/>
        <v>134</v>
      </c>
      <c r="I479">
        <f t="shared" si="55"/>
        <v>16</v>
      </c>
    </row>
    <row r="480" spans="1:9" x14ac:dyDescent="0.25">
      <c r="A480" s="4" t="s">
        <v>476</v>
      </c>
      <c r="B480" s="4">
        <f t="shared" si="49"/>
        <v>475</v>
      </c>
      <c r="C480" s="4">
        <v>119</v>
      </c>
      <c r="D480" s="24">
        <f t="shared" si="50"/>
        <v>142.58289261133351</v>
      </c>
      <c r="E480" s="24">
        <f t="shared" si="51"/>
        <v>145.79874160378807</v>
      </c>
      <c r="F480" s="24">
        <f t="shared" si="52"/>
        <v>-26.798741603788073</v>
      </c>
      <c r="G480" s="26">
        <f t="shared" si="53"/>
        <v>718.17255154660177</v>
      </c>
      <c r="H480">
        <f t="shared" si="54"/>
        <v>136</v>
      </c>
      <c r="I480">
        <f t="shared" si="55"/>
        <v>289</v>
      </c>
    </row>
    <row r="481" spans="1:9" x14ac:dyDescent="0.25">
      <c r="A481" s="4" t="s">
        <v>477</v>
      </c>
      <c r="B481" s="4">
        <f t="shared" si="49"/>
        <v>476</v>
      </c>
      <c r="C481" s="4">
        <v>153</v>
      </c>
      <c r="D481" s="24">
        <f t="shared" si="50"/>
        <v>143.83294549797347</v>
      </c>
      <c r="E481" s="24">
        <f t="shared" si="51"/>
        <v>142.58289261133351</v>
      </c>
      <c r="F481" s="24">
        <f t="shared" si="52"/>
        <v>10.417107388666494</v>
      </c>
      <c r="G481" s="26">
        <f t="shared" si="53"/>
        <v>108.51612634701007</v>
      </c>
      <c r="H481">
        <f t="shared" si="54"/>
        <v>153</v>
      </c>
      <c r="I481">
        <f t="shared" si="55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C8" sqref="C8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490</v>
      </c>
    </row>
    <row r="2" spans="1:9" ht="15.75" thickBot="1" x14ac:dyDescent="0.3"/>
    <row r="3" spans="1:9" x14ac:dyDescent="0.25">
      <c r="A3" s="15" t="s">
        <v>491</v>
      </c>
      <c r="B3" s="15"/>
    </row>
    <row r="4" spans="1:9" x14ac:dyDescent="0.25">
      <c r="A4" s="12" t="s">
        <v>492</v>
      </c>
      <c r="B4" s="12">
        <v>0.81409227980431498</v>
      </c>
    </row>
    <row r="5" spans="1:9" x14ac:dyDescent="0.25">
      <c r="A5" s="12" t="s">
        <v>493</v>
      </c>
      <c r="B5" s="31">
        <v>0.66274624003698712</v>
      </c>
    </row>
    <row r="6" spans="1:9" x14ac:dyDescent="0.25">
      <c r="A6" s="12" t="s">
        <v>494</v>
      </c>
      <c r="B6" s="31">
        <v>0.66126705687925458</v>
      </c>
    </row>
    <row r="7" spans="1:9" x14ac:dyDescent="0.25">
      <c r="A7" s="12" t="s">
        <v>495</v>
      </c>
      <c r="B7" s="12">
        <v>16.559619852288407</v>
      </c>
    </row>
    <row r="8" spans="1:9" ht="15.75" thickBot="1" x14ac:dyDescent="0.3">
      <c r="A8" s="13" t="s">
        <v>496</v>
      </c>
      <c r="B8" s="13">
        <v>230</v>
      </c>
    </row>
    <row r="10" spans="1:9" ht="15.75" thickBot="1" x14ac:dyDescent="0.3">
      <c r="A10" t="s">
        <v>497</v>
      </c>
    </row>
    <row r="11" spans="1:9" x14ac:dyDescent="0.25">
      <c r="A11" s="14"/>
      <c r="B11" s="14" t="s">
        <v>502</v>
      </c>
      <c r="C11" s="14" t="s">
        <v>503</v>
      </c>
      <c r="D11" s="14" t="s">
        <v>504</v>
      </c>
      <c r="E11" s="14" t="s">
        <v>505</v>
      </c>
      <c r="F11" s="14" t="s">
        <v>506</v>
      </c>
    </row>
    <row r="12" spans="1:9" x14ac:dyDescent="0.25">
      <c r="A12" s="12" t="s">
        <v>498</v>
      </c>
      <c r="B12" s="12">
        <v>1</v>
      </c>
      <c r="C12" s="12">
        <v>122864.39453840497</v>
      </c>
      <c r="D12" s="12">
        <v>122864.39453840497</v>
      </c>
      <c r="E12" s="12">
        <v>448.04880083473392</v>
      </c>
      <c r="F12" s="12">
        <v>9.9527331342945669E-56</v>
      </c>
    </row>
    <row r="13" spans="1:9" x14ac:dyDescent="0.25">
      <c r="A13" s="12" t="s">
        <v>499</v>
      </c>
      <c r="B13" s="12">
        <v>228</v>
      </c>
      <c r="C13" s="12">
        <v>62522.3902007254</v>
      </c>
      <c r="D13" s="12">
        <v>274.22100965230436</v>
      </c>
      <c r="E13" s="12"/>
      <c r="F13" s="12"/>
    </row>
    <row r="14" spans="1:9" ht="15.75" thickBot="1" x14ac:dyDescent="0.3">
      <c r="A14" s="13" t="s">
        <v>500</v>
      </c>
      <c r="B14" s="13">
        <v>229</v>
      </c>
      <c r="C14" s="13">
        <v>185386.78473913038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507</v>
      </c>
      <c r="C16" s="14" t="s">
        <v>495</v>
      </c>
      <c r="D16" s="14" t="s">
        <v>508</v>
      </c>
      <c r="E16" s="14" t="s">
        <v>509</v>
      </c>
      <c r="F16" s="14" t="s">
        <v>510</v>
      </c>
      <c r="G16" s="14" t="s">
        <v>511</v>
      </c>
      <c r="H16" s="14" t="s">
        <v>512</v>
      </c>
      <c r="I16" s="14" t="s">
        <v>513</v>
      </c>
    </row>
    <row r="17" spans="1:9" x14ac:dyDescent="0.25">
      <c r="A17" s="12" t="s">
        <v>501</v>
      </c>
      <c r="B17" s="12">
        <v>72.998124169356458</v>
      </c>
      <c r="C17" s="12">
        <v>2.1909585638496814</v>
      </c>
      <c r="D17" s="12">
        <v>33.317893534733578</v>
      </c>
      <c r="E17" s="12">
        <v>1.406739577748106E-89</v>
      </c>
      <c r="F17" s="12">
        <v>68.681008596576262</v>
      </c>
      <c r="G17" s="12">
        <v>77.315239742136654</v>
      </c>
      <c r="H17" s="12">
        <v>68.681008596576262</v>
      </c>
      <c r="I17" s="12">
        <v>77.315239742136654</v>
      </c>
    </row>
    <row r="18" spans="1:9" ht="15.75" thickBot="1" x14ac:dyDescent="0.3">
      <c r="A18" s="13" t="s">
        <v>514</v>
      </c>
      <c r="B18" s="13">
        <v>0.34810959687739607</v>
      </c>
      <c r="C18" s="13">
        <v>1.6445736845412381E-2</v>
      </c>
      <c r="D18" s="13">
        <v>21.167163268485773</v>
      </c>
      <c r="E18" s="13">
        <v>9.9527331342955594E-56</v>
      </c>
      <c r="F18" s="13">
        <v>0.31570453554368205</v>
      </c>
      <c r="G18" s="13">
        <v>0.38051465821111008</v>
      </c>
      <c r="H18" s="13">
        <v>0.31570453554368205</v>
      </c>
      <c r="I18" s="13">
        <v>0.38051465821111008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B18" sqref="B18"/>
    </sheetView>
  </sheetViews>
  <sheetFormatPr defaultRowHeight="15" x14ac:dyDescent="0.25"/>
  <cols>
    <col min="1" max="1" width="18" bestFit="1" customWidth="1"/>
    <col min="2" max="2" width="12" bestFit="1" customWidth="1"/>
  </cols>
  <sheetData>
    <row r="1" spans="1:9" x14ac:dyDescent="0.25">
      <c r="A1" t="s">
        <v>490</v>
      </c>
    </row>
    <row r="2" spans="1:9" ht="15.75" thickBot="1" x14ac:dyDescent="0.3"/>
    <row r="3" spans="1:9" x14ac:dyDescent="0.25">
      <c r="A3" s="15" t="s">
        <v>491</v>
      </c>
      <c r="B3" s="15"/>
    </row>
    <row r="4" spans="1:9" x14ac:dyDescent="0.25">
      <c r="A4" s="12" t="s">
        <v>492</v>
      </c>
      <c r="B4" s="12">
        <v>0.42725286910738086</v>
      </c>
    </row>
    <row r="5" spans="1:9" x14ac:dyDescent="0.25">
      <c r="A5" s="12" t="s">
        <v>493</v>
      </c>
      <c r="B5" s="12">
        <v>0.18254501416048874</v>
      </c>
    </row>
    <row r="6" spans="1:9" x14ac:dyDescent="0.25">
      <c r="A6" s="12" t="s">
        <v>494</v>
      </c>
      <c r="B6" s="12">
        <v>0.17483317467143675</v>
      </c>
    </row>
    <row r="7" spans="1:9" x14ac:dyDescent="0.25">
      <c r="A7" s="12" t="s">
        <v>495</v>
      </c>
      <c r="B7" s="12">
        <v>13.428006164147682</v>
      </c>
    </row>
    <row r="8" spans="1:9" ht="15.75" thickBot="1" x14ac:dyDescent="0.3">
      <c r="A8" s="13" t="s">
        <v>496</v>
      </c>
      <c r="B8" s="13">
        <v>108</v>
      </c>
    </row>
    <row r="10" spans="1:9" ht="15.75" thickBot="1" x14ac:dyDescent="0.3">
      <c r="A10" t="s">
        <v>497</v>
      </c>
    </row>
    <row r="11" spans="1:9" x14ac:dyDescent="0.25">
      <c r="A11" s="14"/>
      <c r="B11" s="14" t="s">
        <v>502</v>
      </c>
      <c r="C11" s="14" t="s">
        <v>503</v>
      </c>
      <c r="D11" s="14" t="s">
        <v>504</v>
      </c>
      <c r="E11" s="14" t="s">
        <v>505</v>
      </c>
      <c r="F11" s="14" t="s">
        <v>506</v>
      </c>
    </row>
    <row r="12" spans="1:9" x14ac:dyDescent="0.25">
      <c r="A12" s="12" t="s">
        <v>498</v>
      </c>
      <c r="B12" s="12">
        <v>1</v>
      </c>
      <c r="C12" s="12">
        <v>4268.1046334800412</v>
      </c>
      <c r="D12" s="12">
        <v>4268.1046334800412</v>
      </c>
      <c r="E12" s="12">
        <v>23.670748648183906</v>
      </c>
      <c r="F12" s="12">
        <v>3.996653257249438E-6</v>
      </c>
    </row>
    <row r="13" spans="1:9" x14ac:dyDescent="0.25">
      <c r="A13" s="12" t="s">
        <v>499</v>
      </c>
      <c r="B13" s="12">
        <v>106</v>
      </c>
      <c r="C13" s="12">
        <v>19113.003051705142</v>
      </c>
      <c r="D13" s="12">
        <v>180.31134954438812</v>
      </c>
      <c r="E13" s="12"/>
      <c r="F13" s="12"/>
    </row>
    <row r="14" spans="1:9" ht="15.75" thickBot="1" x14ac:dyDescent="0.3">
      <c r="A14" s="13" t="s">
        <v>500</v>
      </c>
      <c r="B14" s="13">
        <v>107</v>
      </c>
      <c r="C14" s="13">
        <v>23381.107685185183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507</v>
      </c>
      <c r="C16" s="14" t="s">
        <v>495</v>
      </c>
      <c r="D16" s="14" t="s">
        <v>508</v>
      </c>
      <c r="E16" s="14" t="s">
        <v>509</v>
      </c>
      <c r="F16" s="14" t="s">
        <v>510</v>
      </c>
      <c r="G16" s="14" t="s">
        <v>511</v>
      </c>
      <c r="H16" s="14" t="s">
        <v>512</v>
      </c>
      <c r="I16" s="14" t="s">
        <v>513</v>
      </c>
    </row>
    <row r="17" spans="1:9" x14ac:dyDescent="0.25">
      <c r="A17" s="12" t="s">
        <v>501</v>
      </c>
      <c r="B17" s="12">
        <v>81.455624783662202</v>
      </c>
      <c r="C17" s="12">
        <v>2.6022716482421204</v>
      </c>
      <c r="D17" s="12">
        <v>31.301737786939686</v>
      </c>
      <c r="E17" s="12">
        <v>2.2731614169689674E-55</v>
      </c>
      <c r="F17" s="12">
        <v>76.296368139487384</v>
      </c>
      <c r="G17" s="12">
        <v>86.61488142783702</v>
      </c>
      <c r="H17" s="12">
        <v>76.296368139487384</v>
      </c>
      <c r="I17" s="12">
        <v>86.61488142783702</v>
      </c>
    </row>
    <row r="18" spans="1:9" ht="15.75" thickBot="1" x14ac:dyDescent="0.3">
      <c r="A18" s="13" t="s">
        <v>514</v>
      </c>
      <c r="B18" s="13">
        <v>0.20164670801299461</v>
      </c>
      <c r="C18" s="13">
        <v>4.144624018120667E-2</v>
      </c>
      <c r="D18" s="13">
        <v>4.865259360834111</v>
      </c>
      <c r="E18" s="13">
        <v>3.9966532572493779E-6</v>
      </c>
      <c r="F18" s="13">
        <v>0.11947550571925906</v>
      </c>
      <c r="G18" s="13">
        <v>0.28381791030673015</v>
      </c>
      <c r="H18" s="13">
        <v>0.11947550571925906</v>
      </c>
      <c r="I18" s="13">
        <v>0.28381791030673015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showGridLines="0" topLeftCell="D3" zoomScale="90" zoomScaleNormal="90" workbookViewId="0">
      <selection activeCell="J21" sqref="J21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5.42578125" bestFit="1" customWidth="1"/>
    <col min="5" max="5" width="15.42578125" customWidth="1"/>
    <col min="6" max="6" width="27.5703125" bestFit="1" customWidth="1"/>
    <col min="7" max="7" width="15.42578125" bestFit="1" customWidth="1"/>
    <col min="8" max="8" width="13.140625" bestFit="1" customWidth="1"/>
    <col min="9" max="9" width="3.7109375" customWidth="1"/>
  </cols>
  <sheetData>
    <row r="1" spans="1:20" x14ac:dyDescent="0.25">
      <c r="B1" s="6" t="s">
        <v>478</v>
      </c>
      <c r="C1" s="6" t="s">
        <v>479</v>
      </c>
      <c r="D1" s="6" t="s">
        <v>515</v>
      </c>
      <c r="E1" s="6" t="s">
        <v>480</v>
      </c>
      <c r="F1" s="6" t="s">
        <v>481</v>
      </c>
      <c r="G1" s="6" t="s">
        <v>482</v>
      </c>
      <c r="J1" s="33" t="s">
        <v>526</v>
      </c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25">
      <c r="B2" s="7">
        <v>476</v>
      </c>
      <c r="C2" s="7">
        <v>0.1</v>
      </c>
      <c r="D2" s="7">
        <v>0.6</v>
      </c>
      <c r="E2" s="7">
        <f>SUM(H6:H481)</f>
        <v>172063.78680209513</v>
      </c>
      <c r="F2" s="7">
        <f>E2/(B2-1)</f>
        <v>362.23955116230553</v>
      </c>
      <c r="G2" s="7">
        <f>SQRT(F2)</f>
        <v>19.032591814104183</v>
      </c>
      <c r="J2" s="32" t="s">
        <v>523</v>
      </c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5">
      <c r="J3" s="32" t="s">
        <v>524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5">
      <c r="A4" s="3" t="s">
        <v>0</v>
      </c>
      <c r="B4" s="3" t="s">
        <v>488</v>
      </c>
      <c r="C4" s="3" t="s">
        <v>1</v>
      </c>
      <c r="D4" s="3" t="s">
        <v>486</v>
      </c>
      <c r="E4" s="3" t="s">
        <v>487</v>
      </c>
      <c r="F4" s="3" t="s">
        <v>483</v>
      </c>
      <c r="G4" s="3" t="s">
        <v>484</v>
      </c>
      <c r="H4" s="3" t="s">
        <v>485</v>
      </c>
      <c r="J4" s="32" t="s">
        <v>525</v>
      </c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5">
      <c r="A5" s="2"/>
      <c r="B5" s="2">
        <v>0</v>
      </c>
      <c r="C5" s="2"/>
      <c r="D5" s="25">
        <v>81.455624783662202</v>
      </c>
      <c r="E5" s="25">
        <v>0.20164670801299461</v>
      </c>
      <c r="F5" s="26"/>
      <c r="G5" s="26"/>
      <c r="H5" s="26"/>
    </row>
    <row r="6" spans="1:20" x14ac:dyDescent="0.25">
      <c r="A6" s="4" t="s">
        <v>2</v>
      </c>
      <c r="B6" s="2">
        <f>B5+1</f>
        <v>1</v>
      </c>
      <c r="C6" s="4">
        <v>93.2</v>
      </c>
      <c r="D6" s="26">
        <f>$C$2*C6+(1-$C$2)*(D5+E5)</f>
        <v>82.811544342507688</v>
      </c>
      <c r="E6" s="26">
        <f>$D$2*(D6-D5)+(1-$D$2)*E5</f>
        <v>0.89421041851248917</v>
      </c>
      <c r="F6" s="26">
        <f>D5+E5</f>
        <v>81.657271491675203</v>
      </c>
      <c r="G6" s="26">
        <f>C6-F6</f>
        <v>11.542728508324799</v>
      </c>
      <c r="H6" s="26">
        <f>G6*G6</f>
        <v>133.23458141689406</v>
      </c>
    </row>
    <row r="7" spans="1:20" x14ac:dyDescent="0.25">
      <c r="A7" s="4" t="s">
        <v>3</v>
      </c>
      <c r="B7" s="2">
        <f t="shared" ref="B7:B70" si="0">B6+1</f>
        <v>2</v>
      </c>
      <c r="C7" s="4">
        <v>96</v>
      </c>
      <c r="D7" s="26">
        <f>$C$2*C7+(1-$C$2)*D6</f>
        <v>84.130389908256916</v>
      </c>
      <c r="E7" s="26">
        <f t="shared" ref="E7:E70" si="1">$D$2*(D7-D6)+(1-$D$2)*E6</f>
        <v>1.1489915068545327</v>
      </c>
      <c r="F7" s="26">
        <f t="shared" ref="F7:F70" si="2">D6+E6</f>
        <v>83.705754761020174</v>
      </c>
      <c r="G7" s="26">
        <f>C7-F7</f>
        <v>12.294245238979826</v>
      </c>
      <c r="H7" s="26">
        <f t="shared" ref="H7:H70" si="3">G7*G7</f>
        <v>151.14846599617812</v>
      </c>
    </row>
    <row r="8" spans="1:20" x14ac:dyDescent="0.25">
      <c r="A8" s="4" t="s">
        <v>4</v>
      </c>
      <c r="B8" s="2">
        <f t="shared" si="0"/>
        <v>3</v>
      </c>
      <c r="C8" s="4">
        <v>95.2</v>
      </c>
      <c r="D8" s="26">
        <f>$C$2*C8+(1-$C$2)*D7</f>
        <v>85.237350917431229</v>
      </c>
      <c r="E8" s="26">
        <f t="shared" si="1"/>
        <v>1.1237732082464009</v>
      </c>
      <c r="F8" s="26">
        <f t="shared" si="2"/>
        <v>85.279381415111445</v>
      </c>
      <c r="G8" s="26">
        <f>C8-F8</f>
        <v>9.9206185848885582</v>
      </c>
      <c r="H8" s="26">
        <f t="shared" si="3"/>
        <v>98.418673106836252</v>
      </c>
    </row>
    <row r="9" spans="1:20" x14ac:dyDescent="0.25">
      <c r="A9" s="4" t="s">
        <v>5</v>
      </c>
      <c r="B9" s="2">
        <f t="shared" si="0"/>
        <v>4</v>
      </c>
      <c r="C9" s="4">
        <v>77.099999999999994</v>
      </c>
      <c r="D9" s="26">
        <f>$C$2*C9+(1-$C$2)*D8</f>
        <v>84.423615825688103</v>
      </c>
      <c r="E9" s="26">
        <f t="shared" si="1"/>
        <v>-3.8731771747315402E-2</v>
      </c>
      <c r="F9" s="26">
        <f t="shared" si="2"/>
        <v>86.361124125677634</v>
      </c>
      <c r="G9" s="26">
        <f>C9-F9</f>
        <v>-9.2611241256776395</v>
      </c>
      <c r="H9" s="26">
        <f t="shared" si="3"/>
        <v>85.768420071208425</v>
      </c>
    </row>
    <row r="10" spans="1:20" x14ac:dyDescent="0.25">
      <c r="A10" s="4" t="s">
        <v>6</v>
      </c>
      <c r="B10" s="2">
        <f t="shared" si="0"/>
        <v>5</v>
      </c>
      <c r="C10" s="4">
        <v>70.900000000000006</v>
      </c>
      <c r="D10" s="26">
        <f>$C$2*C10+(1-$C$2)*D9</f>
        <v>83.071254243119299</v>
      </c>
      <c r="E10" s="26">
        <f t="shared" si="1"/>
        <v>-0.82690965824020857</v>
      </c>
      <c r="F10" s="26">
        <f t="shared" si="2"/>
        <v>84.38488405394078</v>
      </c>
      <c r="G10" s="26">
        <f>C10-F10</f>
        <v>-13.484884053940775</v>
      </c>
      <c r="H10" s="26">
        <f t="shared" si="3"/>
        <v>181.84209794822618</v>
      </c>
    </row>
    <row r="11" spans="1:20" x14ac:dyDescent="0.25">
      <c r="A11" s="4" t="s">
        <v>7</v>
      </c>
      <c r="B11" s="2">
        <f t="shared" si="0"/>
        <v>6</v>
      </c>
      <c r="C11" s="4">
        <v>64.8</v>
      </c>
      <c r="D11" s="26">
        <f>$C$2*C11+(1-$C$2)*D10</f>
        <v>81.244128818807368</v>
      </c>
      <c r="E11" s="26">
        <f t="shared" si="1"/>
        <v>-1.4270391178832416</v>
      </c>
      <c r="F11" s="26">
        <f t="shared" si="2"/>
        <v>82.244344584879087</v>
      </c>
      <c r="G11" s="26">
        <f>C11-F11</f>
        <v>-17.44434458487909</v>
      </c>
      <c r="H11" s="26">
        <f t="shared" si="3"/>
        <v>304.30515799600045</v>
      </c>
    </row>
    <row r="12" spans="1:20" x14ac:dyDescent="0.25">
      <c r="A12" s="4" t="s">
        <v>8</v>
      </c>
      <c r="B12" s="2">
        <f t="shared" si="0"/>
        <v>7</v>
      </c>
      <c r="C12" s="4">
        <v>70.099999999999994</v>
      </c>
      <c r="D12" s="26">
        <f>$C$2*C12+(1-$C$2)*D11</f>
        <v>80.129715936926644</v>
      </c>
      <c r="E12" s="26">
        <f t="shared" si="1"/>
        <v>-1.2394633762817313</v>
      </c>
      <c r="F12" s="26">
        <f t="shared" si="2"/>
        <v>79.817089700924129</v>
      </c>
      <c r="G12" s="26">
        <f>C12-F12</f>
        <v>-9.7170897009241344</v>
      </c>
      <c r="H12" s="26">
        <f t="shared" si="3"/>
        <v>94.421832255805882</v>
      </c>
    </row>
    <row r="13" spans="1:20" x14ac:dyDescent="0.25">
      <c r="A13" s="4" t="s">
        <v>9</v>
      </c>
      <c r="B13" s="2">
        <f t="shared" si="0"/>
        <v>8</v>
      </c>
      <c r="C13" s="4">
        <v>77.3</v>
      </c>
      <c r="D13" s="26">
        <f>$C$2*C13+(1-$C$2)*D12</f>
        <v>79.846744343233979</v>
      </c>
      <c r="E13" s="26">
        <f t="shared" si="1"/>
        <v>-0.66556830672829137</v>
      </c>
      <c r="F13" s="26">
        <f t="shared" si="2"/>
        <v>78.89025256064491</v>
      </c>
      <c r="G13" s="26">
        <f>C13-F13</f>
        <v>-1.5902525606449132</v>
      </c>
      <c r="H13" s="26">
        <f t="shared" si="3"/>
        <v>2.5289032066377031</v>
      </c>
    </row>
    <row r="14" spans="1:20" x14ac:dyDescent="0.25">
      <c r="A14" s="4" t="s">
        <v>10</v>
      </c>
      <c r="B14" s="2">
        <f t="shared" si="0"/>
        <v>9</v>
      </c>
      <c r="C14" s="4">
        <v>79.5</v>
      </c>
      <c r="D14" s="26">
        <f>$C$2*C14+(1-$C$2)*D13</f>
        <v>79.812069908910587</v>
      </c>
      <c r="E14" s="26">
        <f t="shared" si="1"/>
        <v>-0.2870319832853519</v>
      </c>
      <c r="F14" s="26">
        <f t="shared" si="2"/>
        <v>79.18117603650569</v>
      </c>
      <c r="G14" s="26">
        <f>C14-F14</f>
        <v>0.31882396349431019</v>
      </c>
      <c r="H14" s="26">
        <f t="shared" si="3"/>
        <v>0.10164871969822124</v>
      </c>
    </row>
    <row r="15" spans="1:20" x14ac:dyDescent="0.25">
      <c r="A15" s="4" t="s">
        <v>11</v>
      </c>
      <c r="B15" s="2">
        <f t="shared" si="0"/>
        <v>10</v>
      </c>
      <c r="C15" s="4">
        <v>100.6</v>
      </c>
      <c r="D15" s="26">
        <f>$C$2*C15+(1-$C$2)*D14</f>
        <v>81.890862918019536</v>
      </c>
      <c r="E15" s="26">
        <f t="shared" si="1"/>
        <v>1.1324630121512287</v>
      </c>
      <c r="F15" s="26">
        <f t="shared" si="2"/>
        <v>79.525037925625242</v>
      </c>
      <c r="G15" s="26">
        <f>C15-F15</f>
        <v>21.074962074374753</v>
      </c>
      <c r="H15" s="26">
        <f t="shared" si="3"/>
        <v>444.15402643633416</v>
      </c>
    </row>
    <row r="16" spans="1:20" x14ac:dyDescent="0.25">
      <c r="A16" s="4" t="s">
        <v>12</v>
      </c>
      <c r="B16" s="2">
        <f t="shared" si="0"/>
        <v>11</v>
      </c>
      <c r="C16" s="4">
        <v>100.7</v>
      </c>
      <c r="D16" s="26">
        <f>$C$2*C16+(1-$C$2)*D15</f>
        <v>83.771776626217587</v>
      </c>
      <c r="E16" s="26">
        <f t="shared" si="1"/>
        <v>1.581533429779322</v>
      </c>
      <c r="F16" s="26">
        <f t="shared" si="2"/>
        <v>83.02332593017077</v>
      </c>
      <c r="G16" s="26">
        <f>C16-F16</f>
        <v>17.676674069829232</v>
      </c>
      <c r="H16" s="26">
        <f t="shared" si="3"/>
        <v>312.46480617097313</v>
      </c>
    </row>
    <row r="17" spans="1:8" x14ac:dyDescent="0.25">
      <c r="A17" s="4" t="s">
        <v>13</v>
      </c>
      <c r="B17" s="2">
        <f t="shared" si="0"/>
        <v>12</v>
      </c>
      <c r="C17" s="4">
        <v>107.1</v>
      </c>
      <c r="D17" s="26">
        <f>$C$2*C17+(1-$C$2)*D16</f>
        <v>86.104598963595834</v>
      </c>
      <c r="E17" s="26">
        <f t="shared" si="1"/>
        <v>2.0323067743386769</v>
      </c>
      <c r="F17" s="26">
        <f t="shared" si="2"/>
        <v>85.353310055996914</v>
      </c>
      <c r="G17" s="26">
        <f>C17-F17</f>
        <v>21.74668994400308</v>
      </c>
      <c r="H17" s="26">
        <f t="shared" si="3"/>
        <v>472.91852352060471</v>
      </c>
    </row>
    <row r="18" spans="1:8" x14ac:dyDescent="0.25">
      <c r="A18" s="4" t="s">
        <v>14</v>
      </c>
      <c r="B18" s="2">
        <f t="shared" si="0"/>
        <v>13</v>
      </c>
      <c r="C18" s="4">
        <v>95.9</v>
      </c>
      <c r="D18" s="26">
        <f>$C$2*C18+(1-$C$2)*D17</f>
        <v>87.084139067236251</v>
      </c>
      <c r="E18" s="26">
        <f t="shared" si="1"/>
        <v>1.4006467719197211</v>
      </c>
      <c r="F18" s="26">
        <f t="shared" si="2"/>
        <v>88.136905737934512</v>
      </c>
      <c r="G18" s="26">
        <f>C18-F18</f>
        <v>7.7630942620654935</v>
      </c>
      <c r="H18" s="26">
        <f t="shared" si="3"/>
        <v>60.265632521714188</v>
      </c>
    </row>
    <row r="19" spans="1:8" x14ac:dyDescent="0.25">
      <c r="A19" s="4" t="s">
        <v>15</v>
      </c>
      <c r="B19" s="2">
        <f t="shared" si="0"/>
        <v>14</v>
      </c>
      <c r="C19" s="4">
        <v>82.8</v>
      </c>
      <c r="D19" s="26">
        <f>$C$2*C19+(1-$C$2)*D18</f>
        <v>86.655725160512631</v>
      </c>
      <c r="E19" s="26">
        <f t="shared" si="1"/>
        <v>0.3032103647337166</v>
      </c>
      <c r="F19" s="26">
        <f t="shared" si="2"/>
        <v>88.484785839155975</v>
      </c>
      <c r="G19" s="26">
        <f>C19-F19</f>
        <v>-5.6847858391559782</v>
      </c>
      <c r="H19" s="26">
        <f t="shared" si="3"/>
        <v>32.316790037068337</v>
      </c>
    </row>
    <row r="20" spans="1:8" x14ac:dyDescent="0.25">
      <c r="A20" s="4" t="s">
        <v>16</v>
      </c>
      <c r="B20" s="2">
        <f t="shared" si="0"/>
        <v>15</v>
      </c>
      <c r="C20" s="4">
        <v>83.3</v>
      </c>
      <c r="D20" s="26">
        <f>$C$2*C20+(1-$C$2)*D19</f>
        <v>86.320152644461373</v>
      </c>
      <c r="E20" s="26">
        <f t="shared" si="1"/>
        <v>-8.0059363737267977E-2</v>
      </c>
      <c r="F20" s="26">
        <f t="shared" si="2"/>
        <v>86.958935525246346</v>
      </c>
      <c r="G20" s="26">
        <f>C20-F20</f>
        <v>-3.6589355252463491</v>
      </c>
      <c r="H20" s="26">
        <f t="shared" si="3"/>
        <v>13.387809177909777</v>
      </c>
    </row>
    <row r="21" spans="1:8" x14ac:dyDescent="0.25">
      <c r="A21" s="4" t="s">
        <v>17</v>
      </c>
      <c r="B21" s="2">
        <f t="shared" si="0"/>
        <v>16</v>
      </c>
      <c r="C21" s="4">
        <v>80</v>
      </c>
      <c r="D21" s="26">
        <f>$C$2*C21+(1-$C$2)*D20</f>
        <v>85.688137380015235</v>
      </c>
      <c r="E21" s="26">
        <f t="shared" si="1"/>
        <v>-0.4112329041625904</v>
      </c>
      <c r="F21" s="26">
        <f t="shared" si="2"/>
        <v>86.240093280724111</v>
      </c>
      <c r="G21" s="26">
        <f>C21-F21</f>
        <v>-6.2400932807241105</v>
      </c>
      <c r="H21" s="26">
        <f t="shared" si="3"/>
        <v>38.938764152138191</v>
      </c>
    </row>
    <row r="22" spans="1:8" x14ac:dyDescent="0.25">
      <c r="A22" s="4" t="s">
        <v>18</v>
      </c>
      <c r="B22" s="2">
        <f t="shared" si="0"/>
        <v>17</v>
      </c>
      <c r="C22" s="4">
        <v>80.400000000000006</v>
      </c>
      <c r="D22" s="26">
        <f>$C$2*C22+(1-$C$2)*D21</f>
        <v>85.159323642013717</v>
      </c>
      <c r="E22" s="26">
        <f t="shared" si="1"/>
        <v>-0.48178140446594653</v>
      </c>
      <c r="F22" s="26">
        <f t="shared" si="2"/>
        <v>85.276904475852646</v>
      </c>
      <c r="G22" s="26">
        <f>C22-F22</f>
        <v>-4.8769044758526405</v>
      </c>
      <c r="H22" s="26">
        <f t="shared" si="3"/>
        <v>23.784197266591519</v>
      </c>
    </row>
    <row r="23" spans="1:8" x14ac:dyDescent="0.25">
      <c r="A23" s="4" t="s">
        <v>19</v>
      </c>
      <c r="B23" s="2">
        <f t="shared" si="0"/>
        <v>18</v>
      </c>
      <c r="C23" s="4">
        <v>67.5</v>
      </c>
      <c r="D23" s="26">
        <f>$C$2*C23+(1-$C$2)*D22</f>
        <v>83.393391277812341</v>
      </c>
      <c r="E23" s="26">
        <f t="shared" si="1"/>
        <v>-1.2522719803072042</v>
      </c>
      <c r="F23" s="26">
        <f t="shared" si="2"/>
        <v>84.677542237547769</v>
      </c>
      <c r="G23" s="26">
        <f>C23-F23</f>
        <v>-17.177542237547769</v>
      </c>
      <c r="H23" s="26">
        <f t="shared" si="3"/>
        <v>295.06795732273758</v>
      </c>
    </row>
    <row r="24" spans="1:8" x14ac:dyDescent="0.25">
      <c r="A24" s="4" t="s">
        <v>20</v>
      </c>
      <c r="B24" s="2">
        <f t="shared" si="0"/>
        <v>19</v>
      </c>
      <c r="C24" s="4">
        <v>75.7</v>
      </c>
      <c r="D24" s="26">
        <f>$C$2*C24+(1-$C$2)*D23</f>
        <v>82.624052150031105</v>
      </c>
      <c r="E24" s="26">
        <f t="shared" si="1"/>
        <v>-0.96251226879162377</v>
      </c>
      <c r="F24" s="26">
        <f t="shared" si="2"/>
        <v>82.141119297505142</v>
      </c>
      <c r="G24" s="26">
        <f>C24-F24</f>
        <v>-6.4411192975051392</v>
      </c>
      <c r="H24" s="26">
        <f t="shared" si="3"/>
        <v>41.488017804693101</v>
      </c>
    </row>
    <row r="25" spans="1:8" x14ac:dyDescent="0.25">
      <c r="A25" s="4" t="s">
        <v>21</v>
      </c>
      <c r="B25" s="2">
        <f t="shared" si="0"/>
        <v>20</v>
      </c>
      <c r="C25" s="4">
        <v>71.099999999999994</v>
      </c>
      <c r="D25" s="26">
        <f>$C$2*C25+(1-$C$2)*D24</f>
        <v>81.471646935027991</v>
      </c>
      <c r="E25" s="26">
        <f t="shared" si="1"/>
        <v>-1.0764480365185178</v>
      </c>
      <c r="F25" s="26">
        <f t="shared" si="2"/>
        <v>81.661539881239477</v>
      </c>
      <c r="G25" s="26">
        <f>C25-F25</f>
        <v>-10.561539881239483</v>
      </c>
      <c r="H25" s="26">
        <f t="shared" si="3"/>
        <v>111.54612466301211</v>
      </c>
    </row>
    <row r="26" spans="1:8" x14ac:dyDescent="0.25">
      <c r="A26" s="4" t="s">
        <v>22</v>
      </c>
      <c r="B26" s="2">
        <f t="shared" si="0"/>
        <v>21</v>
      </c>
      <c r="C26" s="4">
        <v>89.3</v>
      </c>
      <c r="D26" s="26">
        <f>$C$2*C26+(1-$C$2)*D25</f>
        <v>82.254482241525182</v>
      </c>
      <c r="E26" s="26">
        <f t="shared" si="1"/>
        <v>3.9121969290907221E-2</v>
      </c>
      <c r="F26" s="26">
        <f t="shared" si="2"/>
        <v>80.395198898509477</v>
      </c>
      <c r="G26" s="26">
        <f>C26-F26</f>
        <v>8.90480110149052</v>
      </c>
      <c r="H26" s="26">
        <f t="shared" si="3"/>
        <v>79.295482657106774</v>
      </c>
    </row>
    <row r="27" spans="1:8" x14ac:dyDescent="0.25">
      <c r="A27" s="4" t="s">
        <v>23</v>
      </c>
      <c r="B27" s="2">
        <f t="shared" si="0"/>
        <v>22</v>
      </c>
      <c r="C27" s="4">
        <v>101.1</v>
      </c>
      <c r="D27" s="26">
        <f>$C$2*C27+(1-$C$2)*D26</f>
        <v>84.139034017372666</v>
      </c>
      <c r="E27" s="26">
        <f t="shared" si="1"/>
        <v>1.1463798532248533</v>
      </c>
      <c r="F27" s="26">
        <f t="shared" si="2"/>
        <v>82.293604210816085</v>
      </c>
      <c r="G27" s="26">
        <f>C27-F27</f>
        <v>18.80639578918391</v>
      </c>
      <c r="H27" s="26">
        <f t="shared" si="3"/>
        <v>353.6805225794343</v>
      </c>
    </row>
    <row r="28" spans="1:8" x14ac:dyDescent="0.25">
      <c r="A28" s="4" t="s">
        <v>24</v>
      </c>
      <c r="B28" s="2">
        <f t="shared" si="0"/>
        <v>23</v>
      </c>
      <c r="C28" s="4">
        <v>105.2</v>
      </c>
      <c r="D28" s="26">
        <f>$C$2*C28+(1-$C$2)*D27</f>
        <v>86.245130615635404</v>
      </c>
      <c r="E28" s="26">
        <f t="shared" si="1"/>
        <v>1.7222099002475839</v>
      </c>
      <c r="F28" s="26">
        <f t="shared" si="2"/>
        <v>85.285413870597523</v>
      </c>
      <c r="G28" s="26">
        <f>C28-F28</f>
        <v>19.91458612940248</v>
      </c>
      <c r="H28" s="26">
        <f t="shared" si="3"/>
        <v>396.59074070538963</v>
      </c>
    </row>
    <row r="29" spans="1:8" x14ac:dyDescent="0.25">
      <c r="A29" s="4" t="s">
        <v>25</v>
      </c>
      <c r="B29" s="2">
        <f t="shared" si="0"/>
        <v>24</v>
      </c>
      <c r="C29" s="4">
        <v>114.1</v>
      </c>
      <c r="D29" s="26">
        <f>$C$2*C29+(1-$C$2)*D28</f>
        <v>89.030617554071867</v>
      </c>
      <c r="E29" s="26">
        <f t="shared" si="1"/>
        <v>2.3601761231609117</v>
      </c>
      <c r="F29" s="26">
        <f t="shared" si="2"/>
        <v>87.967340515882981</v>
      </c>
      <c r="G29" s="26">
        <f>C29-F29</f>
        <v>26.132659484117013</v>
      </c>
      <c r="H29" s="26">
        <f t="shared" si="3"/>
        <v>682.91589171281089</v>
      </c>
    </row>
    <row r="30" spans="1:8" x14ac:dyDescent="0.25">
      <c r="A30" s="4" t="s">
        <v>26</v>
      </c>
      <c r="B30" s="2">
        <f t="shared" si="0"/>
        <v>25</v>
      </c>
      <c r="C30" s="4">
        <v>96.3</v>
      </c>
      <c r="D30" s="26">
        <f>$C$2*C30+(1-$C$2)*D29</f>
        <v>89.757555798664683</v>
      </c>
      <c r="E30" s="26">
        <f t="shared" si="1"/>
        <v>1.3802333960200543</v>
      </c>
      <c r="F30" s="26">
        <f t="shared" si="2"/>
        <v>91.390793677232779</v>
      </c>
      <c r="G30" s="26">
        <f>C30-F30</f>
        <v>4.9092063227672185</v>
      </c>
      <c r="H30" s="26">
        <f t="shared" si="3"/>
        <v>24.100306719497635</v>
      </c>
    </row>
    <row r="31" spans="1:8" x14ac:dyDescent="0.25">
      <c r="A31" s="4" t="s">
        <v>27</v>
      </c>
      <c r="B31" s="2">
        <f t="shared" si="0"/>
        <v>26</v>
      </c>
      <c r="C31" s="4">
        <v>84.4</v>
      </c>
      <c r="D31" s="26">
        <f>$C$2*C31+(1-$C$2)*D30</f>
        <v>89.221800218798208</v>
      </c>
      <c r="E31" s="26">
        <f t="shared" si="1"/>
        <v>0.23064001048813687</v>
      </c>
      <c r="F31" s="26">
        <f t="shared" si="2"/>
        <v>91.137789194684743</v>
      </c>
      <c r="G31" s="26">
        <f>C31-F31</f>
        <v>-6.737789194684737</v>
      </c>
      <c r="H31" s="26">
        <f t="shared" si="3"/>
        <v>45.397803232010396</v>
      </c>
    </row>
    <row r="32" spans="1:8" x14ac:dyDescent="0.25">
      <c r="A32" s="4" t="s">
        <v>28</v>
      </c>
      <c r="B32" s="2">
        <f t="shared" si="0"/>
        <v>27</v>
      </c>
      <c r="C32" s="4">
        <v>91.2</v>
      </c>
      <c r="D32" s="26">
        <f>$C$2*C32+(1-$C$2)*D31</f>
        <v>89.419620196918387</v>
      </c>
      <c r="E32" s="26">
        <f t="shared" si="1"/>
        <v>0.21094799106736245</v>
      </c>
      <c r="F32" s="26">
        <f t="shared" si="2"/>
        <v>89.452440229286339</v>
      </c>
      <c r="G32" s="26">
        <f>C32-F32</f>
        <v>1.7475597707136643</v>
      </c>
      <c r="H32" s="26">
        <f t="shared" si="3"/>
        <v>3.053965152216795</v>
      </c>
    </row>
    <row r="33" spans="1:8" x14ac:dyDescent="0.25">
      <c r="A33" s="4" t="s">
        <v>29</v>
      </c>
      <c r="B33" s="2">
        <f t="shared" si="0"/>
        <v>28</v>
      </c>
      <c r="C33" s="4">
        <v>81.900000000000006</v>
      </c>
      <c r="D33" s="26">
        <f>$C$2*C33+(1-$C$2)*D32</f>
        <v>88.667658177226542</v>
      </c>
      <c r="E33" s="26">
        <f t="shared" si="1"/>
        <v>-0.3667980153881622</v>
      </c>
      <c r="F33" s="26">
        <f t="shared" si="2"/>
        <v>89.630568187985745</v>
      </c>
      <c r="G33" s="26">
        <f>C33-F33</f>
        <v>-7.7305681879857389</v>
      </c>
      <c r="H33" s="26">
        <f t="shared" si="3"/>
        <v>59.761684509097108</v>
      </c>
    </row>
    <row r="34" spans="1:8" x14ac:dyDescent="0.25">
      <c r="A34" s="4" t="s">
        <v>30</v>
      </c>
      <c r="B34" s="2">
        <f t="shared" si="0"/>
        <v>29</v>
      </c>
      <c r="C34" s="4">
        <v>80.5</v>
      </c>
      <c r="D34" s="26">
        <f>$C$2*C34+(1-$C$2)*D33</f>
        <v>87.850892359503888</v>
      </c>
      <c r="E34" s="26">
        <f t="shared" si="1"/>
        <v>-0.63677869678885735</v>
      </c>
      <c r="F34" s="26">
        <f t="shared" si="2"/>
        <v>88.300860161838386</v>
      </c>
      <c r="G34" s="26">
        <f>C34-F34</f>
        <v>-7.8008601618383864</v>
      </c>
      <c r="H34" s="26">
        <f t="shared" si="3"/>
        <v>60.853419264557218</v>
      </c>
    </row>
    <row r="35" spans="1:8" x14ac:dyDescent="0.25">
      <c r="A35" s="4" t="s">
        <v>31</v>
      </c>
      <c r="B35" s="2">
        <f t="shared" si="0"/>
        <v>30</v>
      </c>
      <c r="C35" s="4">
        <v>70.400000000000006</v>
      </c>
      <c r="D35" s="26">
        <f>$C$2*C35+(1-$C$2)*D34</f>
        <v>86.105803123553514</v>
      </c>
      <c r="E35" s="26">
        <f t="shared" si="1"/>
        <v>-1.3017650202857673</v>
      </c>
      <c r="F35" s="26">
        <f t="shared" si="2"/>
        <v>87.214113662715036</v>
      </c>
      <c r="G35" s="26">
        <f>C35-F35</f>
        <v>-16.81411366271503</v>
      </c>
      <c r="H35" s="26">
        <f t="shared" si="3"/>
        <v>282.71441826270024</v>
      </c>
    </row>
    <row r="36" spans="1:8" x14ac:dyDescent="0.25">
      <c r="A36" s="4" t="s">
        <v>32</v>
      </c>
      <c r="B36" s="2">
        <f t="shared" si="0"/>
        <v>31</v>
      </c>
      <c r="C36" s="4">
        <v>74.8</v>
      </c>
      <c r="D36" s="26">
        <f>$C$2*C36+(1-$C$2)*D35</f>
        <v>84.975222811198165</v>
      </c>
      <c r="E36" s="26">
        <f t="shared" si="1"/>
        <v>-1.1990541955275162</v>
      </c>
      <c r="F36" s="26">
        <f t="shared" si="2"/>
        <v>84.804038103267743</v>
      </c>
      <c r="G36" s="26">
        <f>C36-F36</f>
        <v>-10.004038103267746</v>
      </c>
      <c r="H36" s="26">
        <f t="shared" si="3"/>
        <v>100.08077837163292</v>
      </c>
    </row>
    <row r="37" spans="1:8" x14ac:dyDescent="0.25">
      <c r="A37" s="4" t="s">
        <v>33</v>
      </c>
      <c r="B37" s="2">
        <f t="shared" si="0"/>
        <v>32</v>
      </c>
      <c r="C37" s="4">
        <v>75.900000000000006</v>
      </c>
      <c r="D37" s="26">
        <f>$C$2*C37+(1-$C$2)*D36</f>
        <v>84.067700530078355</v>
      </c>
      <c r="E37" s="26">
        <f t="shared" si="1"/>
        <v>-1.0241350468828927</v>
      </c>
      <c r="F37" s="26">
        <f t="shared" si="2"/>
        <v>83.776168615670656</v>
      </c>
      <c r="G37" s="26">
        <f>C37-F37</f>
        <v>-7.8761686156706503</v>
      </c>
      <c r="H37" s="26">
        <f t="shared" si="3"/>
        <v>62.034032062475326</v>
      </c>
    </row>
    <row r="38" spans="1:8" x14ac:dyDescent="0.25">
      <c r="A38" s="4" t="s">
        <v>34</v>
      </c>
      <c r="B38" s="2">
        <f t="shared" si="0"/>
        <v>33</v>
      </c>
      <c r="C38" s="4">
        <v>86.3</v>
      </c>
      <c r="D38" s="26">
        <f>$C$2*C38+(1-$C$2)*D37</f>
        <v>84.290930477070518</v>
      </c>
      <c r="E38" s="26">
        <f t="shared" si="1"/>
        <v>-0.27571605055785942</v>
      </c>
      <c r="F38" s="26">
        <f t="shared" si="2"/>
        <v>83.043565483195465</v>
      </c>
      <c r="G38" s="26">
        <f>C38-F38</f>
        <v>3.2564345168045321</v>
      </c>
      <c r="H38" s="26">
        <f t="shared" si="3"/>
        <v>10.604365762235966</v>
      </c>
    </row>
    <row r="39" spans="1:8" x14ac:dyDescent="0.25">
      <c r="A39" s="4" t="s">
        <v>35</v>
      </c>
      <c r="B39" s="2">
        <f t="shared" si="0"/>
        <v>34</v>
      </c>
      <c r="C39" s="4">
        <v>98.7</v>
      </c>
      <c r="D39" s="26">
        <f>$C$2*C39+(1-$C$2)*D38</f>
        <v>85.731837429363466</v>
      </c>
      <c r="E39" s="26">
        <f t="shared" si="1"/>
        <v>0.75425775115262539</v>
      </c>
      <c r="F39" s="26">
        <f t="shared" si="2"/>
        <v>84.015214426512657</v>
      </c>
      <c r="G39" s="26">
        <f>C39-F39</f>
        <v>14.684785573487346</v>
      </c>
      <c r="H39" s="26">
        <f t="shared" si="3"/>
        <v>215.64292733930208</v>
      </c>
    </row>
    <row r="40" spans="1:8" x14ac:dyDescent="0.25">
      <c r="A40" s="4" t="s">
        <v>36</v>
      </c>
      <c r="B40" s="2">
        <f t="shared" si="0"/>
        <v>35</v>
      </c>
      <c r="C40" s="4">
        <v>100.9</v>
      </c>
      <c r="D40" s="26">
        <f>$C$2*C40+(1-$C$2)*D39</f>
        <v>87.248653686427119</v>
      </c>
      <c r="E40" s="26">
        <f t="shared" si="1"/>
        <v>1.2117928546992416</v>
      </c>
      <c r="F40" s="26">
        <f t="shared" si="2"/>
        <v>86.486095180516088</v>
      </c>
      <c r="G40" s="26">
        <f>C40-F40</f>
        <v>14.413904819483918</v>
      </c>
      <c r="H40" s="26">
        <f t="shared" si="3"/>
        <v>207.76065214514171</v>
      </c>
    </row>
    <row r="41" spans="1:8" x14ac:dyDescent="0.25">
      <c r="A41" s="4" t="s">
        <v>37</v>
      </c>
      <c r="B41" s="2">
        <f t="shared" si="0"/>
        <v>36</v>
      </c>
      <c r="C41" s="4">
        <v>113.8</v>
      </c>
      <c r="D41" s="26">
        <f>$C$2*C41+(1-$C$2)*D40</f>
        <v>89.903788317784404</v>
      </c>
      <c r="E41" s="26">
        <f t="shared" si="1"/>
        <v>2.0777979206940675</v>
      </c>
      <c r="F41" s="26">
        <f t="shared" si="2"/>
        <v>88.460446541126359</v>
      </c>
      <c r="G41" s="26">
        <f>C41-F41</f>
        <v>25.339553458873638</v>
      </c>
      <c r="H41" s="26">
        <f t="shared" si="3"/>
        <v>642.09296949511497</v>
      </c>
    </row>
    <row r="42" spans="1:8" x14ac:dyDescent="0.25">
      <c r="A42" s="4" t="s">
        <v>38</v>
      </c>
      <c r="B42" s="2">
        <f t="shared" si="0"/>
        <v>37</v>
      </c>
      <c r="C42" s="4">
        <v>89.8</v>
      </c>
      <c r="D42" s="26">
        <f>$C$2*C42+(1-$C$2)*D41</f>
        <v>89.893409486005964</v>
      </c>
      <c r="E42" s="26">
        <f t="shared" si="1"/>
        <v>0.82489186921056357</v>
      </c>
      <c r="F42" s="26">
        <f t="shared" si="2"/>
        <v>91.981586238478471</v>
      </c>
      <c r="G42" s="26">
        <f>C42-F42</f>
        <v>-2.1815862384784737</v>
      </c>
      <c r="H42" s="26">
        <f t="shared" si="3"/>
        <v>4.7593185159186557</v>
      </c>
    </row>
    <row r="43" spans="1:8" x14ac:dyDescent="0.25">
      <c r="A43" s="4" t="s">
        <v>39</v>
      </c>
      <c r="B43" s="2">
        <f t="shared" si="0"/>
        <v>38</v>
      </c>
      <c r="C43" s="4">
        <v>84.4</v>
      </c>
      <c r="D43" s="26">
        <f>$C$2*C43+(1-$C$2)*D42</f>
        <v>89.344068537405363</v>
      </c>
      <c r="E43" s="26">
        <f t="shared" si="1"/>
        <v>3.5217852386454362E-4</v>
      </c>
      <c r="F43" s="26">
        <f t="shared" si="2"/>
        <v>90.718301355216525</v>
      </c>
      <c r="G43" s="26">
        <f>C43-F43</f>
        <v>-6.3183013552165193</v>
      </c>
      <c r="H43" s="26">
        <f t="shared" si="3"/>
        <v>39.920932015330905</v>
      </c>
    </row>
    <row r="44" spans="1:8" x14ac:dyDescent="0.25">
      <c r="A44" s="4" t="s">
        <v>40</v>
      </c>
      <c r="B44" s="2">
        <f t="shared" si="0"/>
        <v>39</v>
      </c>
      <c r="C44" s="4">
        <v>87.2</v>
      </c>
      <c r="D44" s="26">
        <f>$C$2*C44+(1-$C$2)*D43</f>
        <v>89.129661683664821</v>
      </c>
      <c r="E44" s="26">
        <f t="shared" si="1"/>
        <v>-0.12850324083477918</v>
      </c>
      <c r="F44" s="26">
        <f t="shared" si="2"/>
        <v>89.344420715929232</v>
      </c>
      <c r="G44" s="26">
        <f>C44-F44</f>
        <v>-2.144420715929229</v>
      </c>
      <c r="H44" s="26">
        <f t="shared" si="3"/>
        <v>4.598540206906427</v>
      </c>
    </row>
    <row r="45" spans="1:8" x14ac:dyDescent="0.25">
      <c r="A45" s="4" t="s">
        <v>41</v>
      </c>
      <c r="B45" s="2">
        <f t="shared" si="0"/>
        <v>40</v>
      </c>
      <c r="C45" s="4">
        <v>85.6</v>
      </c>
      <c r="D45" s="26">
        <f>$C$2*C45+(1-$C$2)*D44</f>
        <v>88.776695515298343</v>
      </c>
      <c r="E45" s="26">
        <f t="shared" si="1"/>
        <v>-0.26318099735379874</v>
      </c>
      <c r="F45" s="26">
        <f t="shared" si="2"/>
        <v>89.001158442830047</v>
      </c>
      <c r="G45" s="26">
        <f>C45-F45</f>
        <v>-3.4011584428300523</v>
      </c>
      <c r="H45" s="26">
        <f t="shared" si="3"/>
        <v>11.567878753234146</v>
      </c>
    </row>
    <row r="46" spans="1:8" x14ac:dyDescent="0.25">
      <c r="A46" s="4" t="s">
        <v>42</v>
      </c>
      <c r="B46" s="2">
        <f t="shared" si="0"/>
        <v>41</v>
      </c>
      <c r="C46" s="4">
        <v>72</v>
      </c>
      <c r="D46" s="26">
        <f>$C$2*C46+(1-$C$2)*D45</f>
        <v>87.099025963768511</v>
      </c>
      <c r="E46" s="26">
        <f t="shared" si="1"/>
        <v>-1.1118741298594181</v>
      </c>
      <c r="F46" s="26">
        <f t="shared" si="2"/>
        <v>88.513514517944543</v>
      </c>
      <c r="G46" s="26">
        <f>C46-F46</f>
        <v>-16.513514517944543</v>
      </c>
      <c r="H46" s="26">
        <f t="shared" si="3"/>
        <v>272.69616173436521</v>
      </c>
    </row>
    <row r="47" spans="1:8" x14ac:dyDescent="0.25">
      <c r="A47" s="4" t="s">
        <v>43</v>
      </c>
      <c r="B47" s="2">
        <f t="shared" si="0"/>
        <v>42</v>
      </c>
      <c r="C47" s="4">
        <v>69.2</v>
      </c>
      <c r="D47" s="26">
        <f>$C$2*C47+(1-$C$2)*D46</f>
        <v>85.309123367391663</v>
      </c>
      <c r="E47" s="26">
        <f t="shared" si="1"/>
        <v>-1.5186912097698759</v>
      </c>
      <c r="F47" s="26">
        <f t="shared" si="2"/>
        <v>85.987151833909095</v>
      </c>
      <c r="G47" s="26">
        <f>C47-F47</f>
        <v>-16.787151833909093</v>
      </c>
      <c r="H47" s="26">
        <f t="shared" si="3"/>
        <v>281.80846669471742</v>
      </c>
    </row>
    <row r="48" spans="1:8" x14ac:dyDescent="0.25">
      <c r="A48" s="4" t="s">
        <v>44</v>
      </c>
      <c r="B48" s="2">
        <f t="shared" si="0"/>
        <v>43</v>
      </c>
      <c r="C48" s="4">
        <v>77.5</v>
      </c>
      <c r="D48" s="26">
        <f>$C$2*C48+(1-$C$2)*D47</f>
        <v>84.5282110306525</v>
      </c>
      <c r="E48" s="26">
        <f t="shared" si="1"/>
        <v>-1.0760238859514484</v>
      </c>
      <c r="F48" s="26">
        <f t="shared" si="2"/>
        <v>83.790432157621794</v>
      </c>
      <c r="G48" s="26">
        <f>C48-F48</f>
        <v>-6.2904321576217939</v>
      </c>
      <c r="H48" s="26">
        <f t="shared" si="3"/>
        <v>39.56953672964238</v>
      </c>
    </row>
    <row r="49" spans="1:8" x14ac:dyDescent="0.25">
      <c r="A49" s="4" t="s">
        <v>45</v>
      </c>
      <c r="B49" s="2">
        <f t="shared" si="0"/>
        <v>44</v>
      </c>
      <c r="C49" s="4">
        <v>78.099999999999994</v>
      </c>
      <c r="D49" s="26">
        <f>$C$2*C49+(1-$C$2)*D48</f>
        <v>83.885389927587255</v>
      </c>
      <c r="E49" s="26">
        <f t="shared" si="1"/>
        <v>-0.81610221621972623</v>
      </c>
      <c r="F49" s="26">
        <f t="shared" si="2"/>
        <v>83.452187144701057</v>
      </c>
      <c r="G49" s="26">
        <f>C49-F49</f>
        <v>-5.3521871447010625</v>
      </c>
      <c r="H49" s="26">
        <f t="shared" si="3"/>
        <v>28.645907231903312</v>
      </c>
    </row>
    <row r="50" spans="1:8" x14ac:dyDescent="0.25">
      <c r="A50" s="4" t="s">
        <v>46</v>
      </c>
      <c r="B50" s="2">
        <f t="shared" si="0"/>
        <v>45</v>
      </c>
      <c r="C50" s="4">
        <v>94.3</v>
      </c>
      <c r="D50" s="26">
        <f>$C$2*C50+(1-$C$2)*D49</f>
        <v>84.926850934828536</v>
      </c>
      <c r="E50" s="26">
        <f t="shared" si="1"/>
        <v>0.29843571785687828</v>
      </c>
      <c r="F50" s="26">
        <f t="shared" si="2"/>
        <v>83.069287711367522</v>
      </c>
      <c r="G50" s="26">
        <f>C50-F50</f>
        <v>11.230712288632475</v>
      </c>
      <c r="H50" s="26">
        <f t="shared" si="3"/>
        <v>126.12889851004049</v>
      </c>
    </row>
    <row r="51" spans="1:8" x14ac:dyDescent="0.25">
      <c r="A51" s="4" t="s">
        <v>47</v>
      </c>
      <c r="B51" s="2">
        <f t="shared" si="0"/>
        <v>46</v>
      </c>
      <c r="C51" s="4">
        <v>97.7</v>
      </c>
      <c r="D51" s="26">
        <f>$C$2*C51+(1-$C$2)*D50</f>
        <v>86.204165841345684</v>
      </c>
      <c r="E51" s="26">
        <f t="shared" si="1"/>
        <v>0.88576323105304011</v>
      </c>
      <c r="F51" s="26">
        <f t="shared" si="2"/>
        <v>85.225286652685412</v>
      </c>
      <c r="G51" s="26">
        <f>C51-F51</f>
        <v>12.474713347314591</v>
      </c>
      <c r="H51" s="26">
        <f t="shared" si="3"/>
        <v>155.61847309766881</v>
      </c>
    </row>
    <row r="52" spans="1:8" x14ac:dyDescent="0.25">
      <c r="A52" s="4" t="s">
        <v>48</v>
      </c>
      <c r="B52" s="2">
        <f t="shared" si="0"/>
        <v>47</v>
      </c>
      <c r="C52" s="4">
        <v>100.2</v>
      </c>
      <c r="D52" s="26">
        <f>$C$2*C52+(1-$C$2)*D51</f>
        <v>87.60374925721112</v>
      </c>
      <c r="E52" s="26">
        <f t="shared" si="1"/>
        <v>1.1940553419404778</v>
      </c>
      <c r="F52" s="26">
        <f t="shared" si="2"/>
        <v>87.089929072398718</v>
      </c>
      <c r="G52" s="26">
        <f>C52-F52</f>
        <v>13.110070927601285</v>
      </c>
      <c r="H52" s="26">
        <f t="shared" si="3"/>
        <v>171.87395972673642</v>
      </c>
    </row>
    <row r="53" spans="1:8" x14ac:dyDescent="0.25">
      <c r="A53" s="4" t="s">
        <v>49</v>
      </c>
      <c r="B53" s="2">
        <f t="shared" si="0"/>
        <v>48</v>
      </c>
      <c r="C53" s="4">
        <v>116.4</v>
      </c>
      <c r="D53" s="26">
        <f>$C$2*C53+(1-$C$2)*D52</f>
        <v>90.483374331490012</v>
      </c>
      <c r="E53" s="26">
        <f t="shared" si="1"/>
        <v>2.205397181343526</v>
      </c>
      <c r="F53" s="26">
        <f t="shared" si="2"/>
        <v>88.797804599151604</v>
      </c>
      <c r="G53" s="26">
        <f>C53-F53</f>
        <v>27.602195400848402</v>
      </c>
      <c r="H53" s="26">
        <f t="shared" si="3"/>
        <v>761.8811909466167</v>
      </c>
    </row>
    <row r="54" spans="1:8" x14ac:dyDescent="0.25">
      <c r="A54" s="4" t="s">
        <v>50</v>
      </c>
      <c r="B54" s="2">
        <f t="shared" si="0"/>
        <v>49</v>
      </c>
      <c r="C54" s="4">
        <v>97.1</v>
      </c>
      <c r="D54" s="26">
        <f>$C$2*C54+(1-$C$2)*D53</f>
        <v>91.145036898341004</v>
      </c>
      <c r="E54" s="26">
        <f t="shared" si="1"/>
        <v>1.2791564126480059</v>
      </c>
      <c r="F54" s="26">
        <f t="shared" si="2"/>
        <v>92.68877151283354</v>
      </c>
      <c r="G54" s="26">
        <f>C54-F54</f>
        <v>4.4112284871664542</v>
      </c>
      <c r="H54" s="26">
        <f t="shared" si="3"/>
        <v>19.458936765988845</v>
      </c>
    </row>
    <row r="55" spans="1:8" x14ac:dyDescent="0.25">
      <c r="A55" s="4" t="s">
        <v>51</v>
      </c>
      <c r="B55" s="2">
        <f t="shared" si="0"/>
        <v>50</v>
      </c>
      <c r="C55" s="4">
        <v>93</v>
      </c>
      <c r="D55" s="26">
        <f>$C$2*C55+(1-$C$2)*D54</f>
        <v>91.330533208506907</v>
      </c>
      <c r="E55" s="26">
        <f t="shared" si="1"/>
        <v>0.62296035115874382</v>
      </c>
      <c r="F55" s="26">
        <f t="shared" si="2"/>
        <v>92.424193310989011</v>
      </c>
      <c r="G55" s="26">
        <f>C55-F55</f>
        <v>0.57580668901098875</v>
      </c>
      <c r="H55" s="26">
        <f t="shared" si="3"/>
        <v>0.3315533431097975</v>
      </c>
    </row>
    <row r="56" spans="1:8" x14ac:dyDescent="0.25">
      <c r="A56" s="4" t="s">
        <v>52</v>
      </c>
      <c r="B56" s="2">
        <f t="shared" si="0"/>
        <v>51</v>
      </c>
      <c r="C56" s="4">
        <v>96</v>
      </c>
      <c r="D56" s="26">
        <f>$C$2*C56+(1-$C$2)*D55</f>
        <v>91.797479887656209</v>
      </c>
      <c r="E56" s="26">
        <f t="shared" si="1"/>
        <v>0.52935214795307883</v>
      </c>
      <c r="F56" s="26">
        <f t="shared" si="2"/>
        <v>91.953493559665645</v>
      </c>
      <c r="G56" s="26">
        <f>C56-F56</f>
        <v>4.0465064403343547</v>
      </c>
      <c r="H56" s="26">
        <f t="shared" si="3"/>
        <v>16.37421437166741</v>
      </c>
    </row>
    <row r="57" spans="1:8" x14ac:dyDescent="0.25">
      <c r="A57" s="4" t="s">
        <v>53</v>
      </c>
      <c r="B57" s="2">
        <f t="shared" si="0"/>
        <v>52</v>
      </c>
      <c r="C57" s="4">
        <v>80.5</v>
      </c>
      <c r="D57" s="26">
        <f>$C$2*C57+(1-$C$2)*D56</f>
        <v>90.667731898890594</v>
      </c>
      <c r="E57" s="26">
        <f t="shared" si="1"/>
        <v>-0.46610793407813755</v>
      </c>
      <c r="F57" s="26">
        <f t="shared" si="2"/>
        <v>92.326832035609286</v>
      </c>
      <c r="G57" s="26">
        <f>C57-F57</f>
        <v>-11.826832035609286</v>
      </c>
      <c r="H57" s="26">
        <f t="shared" si="3"/>
        <v>139.87395599851408</v>
      </c>
    </row>
    <row r="58" spans="1:8" x14ac:dyDescent="0.25">
      <c r="A58" s="4" t="s">
        <v>54</v>
      </c>
      <c r="B58" s="2">
        <f t="shared" si="0"/>
        <v>53</v>
      </c>
      <c r="C58" s="4">
        <v>76.099999999999994</v>
      </c>
      <c r="D58" s="26">
        <f>$C$2*C58+(1-$C$2)*D57</f>
        <v>89.210958709001531</v>
      </c>
      <c r="E58" s="26">
        <f t="shared" si="1"/>
        <v>-1.0605070875646927</v>
      </c>
      <c r="F58" s="26">
        <f t="shared" si="2"/>
        <v>90.201623964812455</v>
      </c>
      <c r="G58" s="26">
        <f>C58-F58</f>
        <v>-14.101623964812461</v>
      </c>
      <c r="H58" s="26">
        <f t="shared" si="3"/>
        <v>198.85579844497312</v>
      </c>
    </row>
    <row r="59" spans="1:8" x14ac:dyDescent="0.25">
      <c r="A59" s="4" t="s">
        <v>55</v>
      </c>
      <c r="B59" s="2">
        <f t="shared" si="0"/>
        <v>54</v>
      </c>
      <c r="C59" s="4">
        <v>69.900000000000006</v>
      </c>
      <c r="D59" s="26">
        <f>$C$2*C59+(1-$C$2)*D58</f>
        <v>87.27986283810138</v>
      </c>
      <c r="E59" s="26">
        <f t="shared" si="1"/>
        <v>-1.5828603575659677</v>
      </c>
      <c r="F59" s="26">
        <f t="shared" si="2"/>
        <v>88.150451621436844</v>
      </c>
      <c r="G59" s="26">
        <f>C59-F59</f>
        <v>-18.250451621436838</v>
      </c>
      <c r="H59" s="26">
        <f t="shared" si="3"/>
        <v>333.07898438640649</v>
      </c>
    </row>
    <row r="60" spans="1:8" x14ac:dyDescent="0.25">
      <c r="A60" s="4" t="s">
        <v>56</v>
      </c>
      <c r="B60" s="2">
        <f t="shared" si="0"/>
        <v>55</v>
      </c>
      <c r="C60" s="4">
        <v>73.599999999999994</v>
      </c>
      <c r="D60" s="26">
        <f>$C$2*C60+(1-$C$2)*D59</f>
        <v>85.91187655429124</v>
      </c>
      <c r="E60" s="26">
        <f t="shared" si="1"/>
        <v>-1.453935913312471</v>
      </c>
      <c r="F60" s="26">
        <f t="shared" si="2"/>
        <v>85.697002480535417</v>
      </c>
      <c r="G60" s="26">
        <f>C60-F60</f>
        <v>-12.097002480535423</v>
      </c>
      <c r="H60" s="26">
        <f t="shared" si="3"/>
        <v>146.33746901408017</v>
      </c>
    </row>
    <row r="61" spans="1:8" x14ac:dyDescent="0.25">
      <c r="A61" s="4" t="s">
        <v>57</v>
      </c>
      <c r="B61" s="2">
        <f t="shared" si="0"/>
        <v>56</v>
      </c>
      <c r="C61" s="4">
        <v>92.6</v>
      </c>
      <c r="D61" s="26">
        <f>$C$2*C61+(1-$C$2)*D60</f>
        <v>86.580688898862121</v>
      </c>
      <c r="E61" s="26">
        <f t="shared" si="1"/>
        <v>-0.18028695858245974</v>
      </c>
      <c r="F61" s="26">
        <f t="shared" si="2"/>
        <v>84.457940640978762</v>
      </c>
      <c r="G61" s="26">
        <f>C61-F61</f>
        <v>8.142059359021232</v>
      </c>
      <c r="H61" s="26">
        <f t="shared" si="3"/>
        <v>66.29313060582524</v>
      </c>
    </row>
    <row r="62" spans="1:8" x14ac:dyDescent="0.25">
      <c r="A62" s="4" t="s">
        <v>58</v>
      </c>
      <c r="B62" s="2">
        <f t="shared" si="0"/>
        <v>57</v>
      </c>
      <c r="C62" s="4">
        <v>94.2</v>
      </c>
      <c r="D62" s="26">
        <f>$C$2*C62+(1-$C$2)*D61</f>
        <v>87.342620008975913</v>
      </c>
      <c r="E62" s="26">
        <f t="shared" si="1"/>
        <v>0.38504388263529155</v>
      </c>
      <c r="F62" s="26">
        <f t="shared" si="2"/>
        <v>86.400401940279664</v>
      </c>
      <c r="G62" s="26">
        <f>C62-F62</f>
        <v>7.7995980597203385</v>
      </c>
      <c r="H62" s="26">
        <f t="shared" si="3"/>
        <v>60.833729893193272</v>
      </c>
    </row>
    <row r="63" spans="1:8" x14ac:dyDescent="0.25">
      <c r="A63" s="4" t="s">
        <v>59</v>
      </c>
      <c r="B63" s="2">
        <f t="shared" si="0"/>
        <v>58</v>
      </c>
      <c r="C63" s="4">
        <v>93.5</v>
      </c>
      <c r="D63" s="26">
        <f>$C$2*C63+(1-$C$2)*D62</f>
        <v>87.958358008078321</v>
      </c>
      <c r="E63" s="26">
        <f t="shared" si="1"/>
        <v>0.523460352515561</v>
      </c>
      <c r="F63" s="26">
        <f t="shared" si="2"/>
        <v>87.727663891611201</v>
      </c>
      <c r="G63" s="26">
        <f>C63-F63</f>
        <v>5.7723361083887994</v>
      </c>
      <c r="H63" s="26">
        <f t="shared" si="3"/>
        <v>33.319864148209149</v>
      </c>
    </row>
    <row r="64" spans="1:8" x14ac:dyDescent="0.25">
      <c r="A64" s="4" t="s">
        <v>60</v>
      </c>
      <c r="B64" s="2">
        <f t="shared" si="0"/>
        <v>59</v>
      </c>
      <c r="C64" s="4">
        <v>108.5</v>
      </c>
      <c r="D64" s="26">
        <f>$C$2*C64+(1-$C$2)*D63</f>
        <v>90.012522207270479</v>
      </c>
      <c r="E64" s="26">
        <f t="shared" si="1"/>
        <v>1.4418826605215191</v>
      </c>
      <c r="F64" s="26">
        <f t="shared" si="2"/>
        <v>88.481818360593877</v>
      </c>
      <c r="G64" s="26">
        <f>C64-F64</f>
        <v>20.018181639406123</v>
      </c>
      <c r="H64" s="26">
        <f t="shared" si="3"/>
        <v>400.7275961482564</v>
      </c>
    </row>
    <row r="65" spans="1:8" x14ac:dyDescent="0.25">
      <c r="A65" s="4" t="s">
        <v>61</v>
      </c>
      <c r="B65" s="2">
        <f t="shared" si="0"/>
        <v>60</v>
      </c>
      <c r="C65" s="4">
        <v>109.4</v>
      </c>
      <c r="D65" s="26">
        <f>$C$2*C65+(1-$C$2)*D64</f>
        <v>91.951269986543437</v>
      </c>
      <c r="E65" s="26">
        <f t="shared" si="1"/>
        <v>1.7400017317723826</v>
      </c>
      <c r="F65" s="26">
        <f t="shared" si="2"/>
        <v>91.454404867791993</v>
      </c>
      <c r="G65" s="26">
        <f>C65-F65</f>
        <v>17.945595132208013</v>
      </c>
      <c r="H65" s="26">
        <f t="shared" si="3"/>
        <v>322.04438464912789</v>
      </c>
    </row>
    <row r="66" spans="1:8" x14ac:dyDescent="0.25">
      <c r="A66" s="4" t="s">
        <v>62</v>
      </c>
      <c r="B66" s="2">
        <f t="shared" si="0"/>
        <v>61</v>
      </c>
      <c r="C66" s="4">
        <v>105.1</v>
      </c>
      <c r="D66" s="26">
        <f>$C$2*C66+(1-$C$2)*D65</f>
        <v>93.266142987889097</v>
      </c>
      <c r="E66" s="26">
        <f t="shared" si="1"/>
        <v>1.484924493516349</v>
      </c>
      <c r="F66" s="26">
        <f t="shared" si="2"/>
        <v>93.691271718315818</v>
      </c>
      <c r="G66" s="26">
        <f>C66-F66</f>
        <v>11.408728281684176</v>
      </c>
      <c r="H66" s="26">
        <f t="shared" si="3"/>
        <v>130.15908100530038</v>
      </c>
    </row>
    <row r="67" spans="1:8" x14ac:dyDescent="0.25">
      <c r="A67" s="4" t="s">
        <v>63</v>
      </c>
      <c r="B67" s="2">
        <f t="shared" si="0"/>
        <v>62</v>
      </c>
      <c r="C67" s="4">
        <v>92.5</v>
      </c>
      <c r="D67" s="26">
        <f>$C$2*C67+(1-$C$2)*D66</f>
        <v>93.189528689100186</v>
      </c>
      <c r="E67" s="26">
        <f t="shared" si="1"/>
        <v>0.54800121813319302</v>
      </c>
      <c r="F67" s="26">
        <f t="shared" si="2"/>
        <v>94.751067481405443</v>
      </c>
      <c r="G67" s="26">
        <f>C67-F67</f>
        <v>-2.2510674814054425</v>
      </c>
      <c r="H67" s="26">
        <f t="shared" si="3"/>
        <v>5.0673048058410428</v>
      </c>
    </row>
    <row r="68" spans="1:8" x14ac:dyDescent="0.25">
      <c r="A68" s="4" t="s">
        <v>64</v>
      </c>
      <c r="B68" s="2">
        <f t="shared" si="0"/>
        <v>63</v>
      </c>
      <c r="C68" s="4">
        <v>97.1</v>
      </c>
      <c r="D68" s="26">
        <f>$C$2*C68+(1-$C$2)*D67</f>
        <v>93.580575820190177</v>
      </c>
      <c r="E68" s="26">
        <f t="shared" si="1"/>
        <v>0.45382876590727173</v>
      </c>
      <c r="F68" s="26">
        <f t="shared" si="2"/>
        <v>93.73752990723338</v>
      </c>
      <c r="G68" s="26">
        <f>C68-F68</f>
        <v>3.362470092766614</v>
      </c>
      <c r="H68" s="26">
        <f t="shared" si="3"/>
        <v>11.306205124749923</v>
      </c>
    </row>
    <row r="69" spans="1:8" x14ac:dyDescent="0.25">
      <c r="A69" s="4" t="s">
        <v>65</v>
      </c>
      <c r="B69" s="2">
        <f t="shared" si="0"/>
        <v>64</v>
      </c>
      <c r="C69" s="4">
        <v>81.400000000000006</v>
      </c>
      <c r="D69" s="26">
        <f>$C$2*C69+(1-$C$2)*D68</f>
        <v>92.362518238171162</v>
      </c>
      <c r="E69" s="26">
        <f t="shared" si="1"/>
        <v>-0.54930304284849985</v>
      </c>
      <c r="F69" s="26">
        <f t="shared" si="2"/>
        <v>94.034404586097452</v>
      </c>
      <c r="G69" s="26">
        <f>C69-F69</f>
        <v>-12.634404586097446</v>
      </c>
      <c r="H69" s="26">
        <f t="shared" si="3"/>
        <v>159.62817924520019</v>
      </c>
    </row>
    <row r="70" spans="1:8" x14ac:dyDescent="0.25">
      <c r="A70" s="4" t="s">
        <v>66</v>
      </c>
      <c r="B70" s="2">
        <f t="shared" si="0"/>
        <v>65</v>
      </c>
      <c r="C70" s="4">
        <v>79.099999999999994</v>
      </c>
      <c r="D70" s="26">
        <f>$C$2*C70+(1-$C$2)*D69</f>
        <v>91.036266414354046</v>
      </c>
      <c r="E70" s="26">
        <f t="shared" si="1"/>
        <v>-1.01547231142967</v>
      </c>
      <c r="F70" s="26">
        <f t="shared" si="2"/>
        <v>91.81321519532267</v>
      </c>
      <c r="G70" s="26">
        <f>C70-F70</f>
        <v>-12.713215195322675</v>
      </c>
      <c r="H70" s="26">
        <f t="shared" si="3"/>
        <v>161.62584060258337</v>
      </c>
    </row>
    <row r="71" spans="1:8" x14ac:dyDescent="0.25">
      <c r="A71" s="4" t="s">
        <v>67</v>
      </c>
      <c r="B71" s="2">
        <f t="shared" ref="B71:B134" si="4">B70+1</f>
        <v>66</v>
      </c>
      <c r="C71" s="4">
        <v>72.099999999999994</v>
      </c>
      <c r="D71" s="26">
        <f>$C$2*C71+(1-$C$2)*D70</f>
        <v>89.142639772918642</v>
      </c>
      <c r="E71" s="26">
        <f t="shared" ref="E71:E134" si="5">$D$2*(D71-D70)+(1-$D$2)*E70</f>
        <v>-1.5423649094331102</v>
      </c>
      <c r="F71" s="26">
        <f t="shared" ref="F71:F134" si="6">D70+E70</f>
        <v>90.02079410292437</v>
      </c>
      <c r="G71" s="26">
        <f>C71-F71</f>
        <v>-17.920794102924376</v>
      </c>
      <c r="H71" s="26">
        <f t="shared" ref="H71:H134" si="7">G71*G71</f>
        <v>321.15486127940909</v>
      </c>
    </row>
    <row r="72" spans="1:8" x14ac:dyDescent="0.25">
      <c r="A72" s="4" t="s">
        <v>68</v>
      </c>
      <c r="B72" s="2">
        <f t="shared" si="4"/>
        <v>67</v>
      </c>
      <c r="C72" s="4">
        <v>78.7</v>
      </c>
      <c r="D72" s="26">
        <f>$C$2*C72+(1-$C$2)*D71</f>
        <v>88.098375795626779</v>
      </c>
      <c r="E72" s="26">
        <f t="shared" si="5"/>
        <v>-1.2435043501483616</v>
      </c>
      <c r="F72" s="26">
        <f t="shared" si="6"/>
        <v>87.600274863485538</v>
      </c>
      <c r="G72" s="26">
        <f>C72-F72</f>
        <v>-8.9002748634855351</v>
      </c>
      <c r="H72" s="26">
        <f t="shared" si="7"/>
        <v>79.214892645592457</v>
      </c>
    </row>
    <row r="73" spans="1:8" x14ac:dyDescent="0.25">
      <c r="A73" s="4" t="s">
        <v>69</v>
      </c>
      <c r="B73" s="2">
        <f t="shared" si="4"/>
        <v>68</v>
      </c>
      <c r="C73" s="4">
        <v>87.1</v>
      </c>
      <c r="D73" s="26">
        <f>$C$2*C73+(1-$C$2)*D72</f>
        <v>87.998538216064091</v>
      </c>
      <c r="E73" s="26">
        <f t="shared" si="5"/>
        <v>-0.55730428779695773</v>
      </c>
      <c r="F73" s="26">
        <f t="shared" si="6"/>
        <v>86.854871445478423</v>
      </c>
      <c r="G73" s="26">
        <f>C73-F73</f>
        <v>0.24512855452157112</v>
      </c>
      <c r="H73" s="26">
        <f t="shared" si="7"/>
        <v>6.0088008241834863E-2</v>
      </c>
    </row>
    <row r="74" spans="1:8" x14ac:dyDescent="0.25">
      <c r="A74" s="4" t="s">
        <v>70</v>
      </c>
      <c r="B74" s="2">
        <f t="shared" si="4"/>
        <v>69</v>
      </c>
      <c r="C74" s="4">
        <v>91.4</v>
      </c>
      <c r="D74" s="26">
        <f>$C$2*C74+(1-$C$2)*D73</f>
        <v>88.338684394457687</v>
      </c>
      <c r="E74" s="26">
        <f t="shared" si="5"/>
        <v>-1.883400808262567E-2</v>
      </c>
      <c r="F74" s="26">
        <f t="shared" si="6"/>
        <v>87.441233928267138</v>
      </c>
      <c r="G74" s="26">
        <f>C74-F74</f>
        <v>3.9587660717328674</v>
      </c>
      <c r="H74" s="26">
        <f t="shared" si="7"/>
        <v>15.671828810703278</v>
      </c>
    </row>
    <row r="75" spans="1:8" x14ac:dyDescent="0.25">
      <c r="A75" s="4" t="s">
        <v>71</v>
      </c>
      <c r="B75" s="2">
        <f t="shared" si="4"/>
        <v>70</v>
      </c>
      <c r="C75" s="4">
        <v>109.9</v>
      </c>
      <c r="D75" s="26">
        <f>$C$2*C75+(1-$C$2)*D74</f>
        <v>90.494815955011916</v>
      </c>
      <c r="E75" s="26">
        <f t="shared" si="5"/>
        <v>1.2861453330994872</v>
      </c>
      <c r="F75" s="26">
        <f t="shared" si="6"/>
        <v>88.319850386375066</v>
      </c>
      <c r="G75" s="26">
        <f>C75-F75</f>
        <v>21.58014961362494</v>
      </c>
      <c r="H75" s="26">
        <f t="shared" si="7"/>
        <v>465.70285734643664</v>
      </c>
    </row>
    <row r="76" spans="1:8" x14ac:dyDescent="0.25">
      <c r="A76" s="4" t="s">
        <v>72</v>
      </c>
      <c r="B76" s="2">
        <f t="shared" si="4"/>
        <v>71</v>
      </c>
      <c r="C76" s="4">
        <v>116.3</v>
      </c>
      <c r="D76" s="26">
        <f>$C$2*C76+(1-$C$2)*D75</f>
        <v>93.07533435951072</v>
      </c>
      <c r="E76" s="26">
        <f t="shared" si="5"/>
        <v>2.0627691759390774</v>
      </c>
      <c r="F76" s="26">
        <f t="shared" si="6"/>
        <v>91.780961288111399</v>
      </c>
      <c r="G76" s="26">
        <f>C76-F76</f>
        <v>24.519038711888598</v>
      </c>
      <c r="H76" s="26">
        <f t="shared" si="7"/>
        <v>601.18325935509165</v>
      </c>
    </row>
    <row r="77" spans="1:8" x14ac:dyDescent="0.25">
      <c r="A77" s="4" t="s">
        <v>73</v>
      </c>
      <c r="B77" s="2">
        <f t="shared" si="4"/>
        <v>72</v>
      </c>
      <c r="C77" s="4">
        <v>113</v>
      </c>
      <c r="D77" s="26">
        <f>$C$2*C77+(1-$C$2)*D76</f>
        <v>95.067800923559645</v>
      </c>
      <c r="E77" s="26">
        <f t="shared" si="5"/>
        <v>2.0205876088049859</v>
      </c>
      <c r="F77" s="26">
        <f t="shared" si="6"/>
        <v>95.138103535449801</v>
      </c>
      <c r="G77" s="26">
        <f>C77-F77</f>
        <v>17.861896464550199</v>
      </c>
      <c r="H77" s="26">
        <f t="shared" si="7"/>
        <v>319.0473453103109</v>
      </c>
    </row>
    <row r="78" spans="1:8" x14ac:dyDescent="0.25">
      <c r="A78" s="4" t="s">
        <v>74</v>
      </c>
      <c r="B78" s="2">
        <f t="shared" si="4"/>
        <v>73</v>
      </c>
      <c r="C78" s="4">
        <v>100</v>
      </c>
      <c r="D78" s="26">
        <f>$C$2*C78+(1-$C$2)*D77</f>
        <v>95.561020831203678</v>
      </c>
      <c r="E78" s="26">
        <f t="shared" si="5"/>
        <v>1.104166988108414</v>
      </c>
      <c r="F78" s="26">
        <f t="shared" si="6"/>
        <v>97.088388532364633</v>
      </c>
      <c r="G78" s="26">
        <f>C78-F78</f>
        <v>2.9116114676353675</v>
      </c>
      <c r="H78" s="26">
        <f t="shared" si="7"/>
        <v>8.477481338465779</v>
      </c>
    </row>
    <row r="79" spans="1:8" x14ac:dyDescent="0.25">
      <c r="A79" s="4" t="s">
        <v>75</v>
      </c>
      <c r="B79" s="2">
        <f t="shared" si="4"/>
        <v>74</v>
      </c>
      <c r="C79" s="4">
        <v>84.8</v>
      </c>
      <c r="D79" s="26">
        <f>$C$2*C79+(1-$C$2)*D78</f>
        <v>94.484918748083317</v>
      </c>
      <c r="E79" s="26">
        <f t="shared" si="5"/>
        <v>-0.20399445462885091</v>
      </c>
      <c r="F79" s="26">
        <f t="shared" si="6"/>
        <v>96.665187819312095</v>
      </c>
      <c r="G79" s="26">
        <f>C79-F79</f>
        <v>-11.865187819312098</v>
      </c>
      <c r="H79" s="26">
        <f t="shared" si="7"/>
        <v>140.78268198755217</v>
      </c>
    </row>
    <row r="80" spans="1:8" x14ac:dyDescent="0.25">
      <c r="A80" s="4" t="s">
        <v>76</v>
      </c>
      <c r="B80" s="2">
        <f t="shared" si="4"/>
        <v>75</v>
      </c>
      <c r="C80" s="4">
        <v>94.3</v>
      </c>
      <c r="D80" s="26">
        <f>$C$2*C80+(1-$C$2)*D79</f>
        <v>94.466426873274997</v>
      </c>
      <c r="E80" s="26">
        <f t="shared" si="5"/>
        <v>-9.2692906736531869E-2</v>
      </c>
      <c r="F80" s="26">
        <f t="shared" si="6"/>
        <v>94.280924293454461</v>
      </c>
      <c r="G80" s="26">
        <f>C80-F80</f>
        <v>1.9075706545535809E-2</v>
      </c>
      <c r="H80" s="26">
        <f t="shared" si="7"/>
        <v>3.638825802113977E-4</v>
      </c>
    </row>
    <row r="81" spans="1:8" x14ac:dyDescent="0.25">
      <c r="A81" s="4" t="s">
        <v>77</v>
      </c>
      <c r="B81" s="2">
        <f t="shared" si="4"/>
        <v>76</v>
      </c>
      <c r="C81" s="4">
        <v>87.1</v>
      </c>
      <c r="D81" s="26">
        <f>$C$2*C81+(1-$C$2)*D80</f>
        <v>93.729784185947494</v>
      </c>
      <c r="E81" s="26">
        <f t="shared" si="5"/>
        <v>-0.47906277509111461</v>
      </c>
      <c r="F81" s="26">
        <f t="shared" si="6"/>
        <v>94.373733966538467</v>
      </c>
      <c r="G81" s="26">
        <f>C81-F81</f>
        <v>-7.2737339665384724</v>
      </c>
      <c r="H81" s="26">
        <f t="shared" si="7"/>
        <v>52.907205815975502</v>
      </c>
    </row>
    <row r="82" spans="1:8" x14ac:dyDescent="0.25">
      <c r="A82" s="4" t="s">
        <v>78</v>
      </c>
      <c r="B82" s="2">
        <f t="shared" si="4"/>
        <v>77</v>
      </c>
      <c r="C82" s="4">
        <v>90.3</v>
      </c>
      <c r="D82" s="26">
        <f>$C$2*C82+(1-$C$2)*D81</f>
        <v>93.386805767352755</v>
      </c>
      <c r="E82" s="26">
        <f t="shared" si="5"/>
        <v>-0.3974121611932897</v>
      </c>
      <c r="F82" s="26">
        <f t="shared" si="6"/>
        <v>93.250721410856386</v>
      </c>
      <c r="G82" s="26">
        <f>C82-F82</f>
        <v>-2.9507214108563886</v>
      </c>
      <c r="H82" s="26">
        <f t="shared" si="7"/>
        <v>8.7067568444863159</v>
      </c>
    </row>
    <row r="83" spans="1:8" x14ac:dyDescent="0.25">
      <c r="A83" s="4" t="s">
        <v>79</v>
      </c>
      <c r="B83" s="2">
        <f t="shared" si="4"/>
        <v>78</v>
      </c>
      <c r="C83" s="4">
        <v>72.400000000000006</v>
      </c>
      <c r="D83" s="26">
        <f>$C$2*C83+(1-$C$2)*D82</f>
        <v>91.288125190617478</v>
      </c>
      <c r="E83" s="26">
        <f t="shared" si="5"/>
        <v>-1.4181732105184817</v>
      </c>
      <c r="F83" s="26">
        <f t="shared" si="6"/>
        <v>92.989393606159467</v>
      </c>
      <c r="G83" s="26">
        <f>C83-F83</f>
        <v>-20.589393606159462</v>
      </c>
      <c r="H83" s="26">
        <f t="shared" si="7"/>
        <v>423.92312906936013</v>
      </c>
    </row>
    <row r="84" spans="1:8" x14ac:dyDescent="0.25">
      <c r="A84" s="4" t="s">
        <v>80</v>
      </c>
      <c r="B84" s="2">
        <f t="shared" si="4"/>
        <v>79</v>
      </c>
      <c r="C84" s="4">
        <v>84.9</v>
      </c>
      <c r="D84" s="26">
        <f>$C$2*C84+(1-$C$2)*D83</f>
        <v>90.649312671555734</v>
      </c>
      <c r="E84" s="26">
        <f t="shared" si="5"/>
        <v>-0.95055679564443929</v>
      </c>
      <c r="F84" s="26">
        <f t="shared" si="6"/>
        <v>89.869951980099003</v>
      </c>
      <c r="G84" s="26">
        <f>C84-F84</f>
        <v>-4.9699519800989975</v>
      </c>
      <c r="H84" s="26">
        <f t="shared" si="7"/>
        <v>24.700422684489947</v>
      </c>
    </row>
    <row r="85" spans="1:8" x14ac:dyDescent="0.25">
      <c r="A85" s="4" t="s">
        <v>81</v>
      </c>
      <c r="B85" s="2">
        <f t="shared" si="4"/>
        <v>80</v>
      </c>
      <c r="C85" s="4">
        <v>92.7</v>
      </c>
      <c r="D85" s="26">
        <f>$C$2*C85+(1-$C$2)*D84</f>
        <v>90.854381404400158</v>
      </c>
      <c r="E85" s="26">
        <f t="shared" si="5"/>
        <v>-0.25718147855112133</v>
      </c>
      <c r="F85" s="26">
        <f t="shared" si="6"/>
        <v>89.698755875911289</v>
      </c>
      <c r="G85" s="26">
        <f>C85-F85</f>
        <v>3.0012441240887142</v>
      </c>
      <c r="H85" s="26">
        <f t="shared" si="7"/>
        <v>9.0074662923770337</v>
      </c>
    </row>
    <row r="86" spans="1:8" x14ac:dyDescent="0.25">
      <c r="A86" s="4" t="s">
        <v>82</v>
      </c>
      <c r="B86" s="2">
        <f t="shared" si="4"/>
        <v>81</v>
      </c>
      <c r="C86" s="4">
        <v>92.2</v>
      </c>
      <c r="D86" s="26">
        <f>$C$2*C86+(1-$C$2)*D85</f>
        <v>90.988943263960138</v>
      </c>
      <c r="E86" s="26">
        <f t="shared" si="5"/>
        <v>-2.2135475684460393E-2</v>
      </c>
      <c r="F86" s="26">
        <f t="shared" si="6"/>
        <v>90.59719992584904</v>
      </c>
      <c r="G86" s="26">
        <f>C86-F86</f>
        <v>1.6028000741509629</v>
      </c>
      <c r="H86" s="26">
        <f t="shared" si="7"/>
        <v>2.5689680776983321</v>
      </c>
    </row>
    <row r="87" spans="1:8" x14ac:dyDescent="0.25">
      <c r="A87" s="4" t="s">
        <v>83</v>
      </c>
      <c r="B87" s="2">
        <f t="shared" si="4"/>
        <v>82</v>
      </c>
      <c r="C87" s="4">
        <v>114.9</v>
      </c>
      <c r="D87" s="26">
        <f>$C$2*C87+(1-$C$2)*D86</f>
        <v>93.38004893756414</v>
      </c>
      <c r="E87" s="26">
        <f t="shared" si="5"/>
        <v>1.4258092138886171</v>
      </c>
      <c r="F87" s="26">
        <f t="shared" si="6"/>
        <v>90.966807788275673</v>
      </c>
      <c r="G87" s="26">
        <f>C87-F87</f>
        <v>23.933192211724332</v>
      </c>
      <c r="H87" s="26">
        <f t="shared" si="7"/>
        <v>572.79768944334228</v>
      </c>
    </row>
    <row r="88" spans="1:8" x14ac:dyDescent="0.25">
      <c r="A88" s="4" t="s">
        <v>84</v>
      </c>
      <c r="B88" s="2">
        <f t="shared" si="4"/>
        <v>83</v>
      </c>
      <c r="C88" s="4">
        <v>112.5</v>
      </c>
      <c r="D88" s="26">
        <f>$C$2*C88+(1-$C$2)*D87</f>
        <v>95.292044043807735</v>
      </c>
      <c r="E88" s="26">
        <f t="shared" si="5"/>
        <v>1.7175207493016034</v>
      </c>
      <c r="F88" s="26">
        <f t="shared" si="6"/>
        <v>94.805858151452753</v>
      </c>
      <c r="G88" s="26">
        <f>C88-F88</f>
        <v>17.694141848547247</v>
      </c>
      <c r="H88" s="26">
        <f t="shared" si="7"/>
        <v>313.08265575651097</v>
      </c>
    </row>
    <row r="89" spans="1:8" x14ac:dyDescent="0.25">
      <c r="A89" s="4" t="s">
        <v>85</v>
      </c>
      <c r="B89" s="2">
        <f t="shared" si="4"/>
        <v>84</v>
      </c>
      <c r="C89" s="4">
        <v>118.3</v>
      </c>
      <c r="D89" s="26">
        <f>$C$2*C89+(1-$C$2)*D88</f>
        <v>97.592839639426956</v>
      </c>
      <c r="E89" s="26">
        <f t="shared" si="5"/>
        <v>2.0674856570921736</v>
      </c>
      <c r="F89" s="26">
        <f t="shared" si="6"/>
        <v>97.009564793109334</v>
      </c>
      <c r="G89" s="26">
        <f>C89-F89</f>
        <v>21.290435206890663</v>
      </c>
      <c r="H89" s="26">
        <f t="shared" si="7"/>
        <v>453.28263129880946</v>
      </c>
    </row>
    <row r="90" spans="1:8" x14ac:dyDescent="0.25">
      <c r="A90" s="4" t="s">
        <v>86</v>
      </c>
      <c r="B90" s="2">
        <f t="shared" si="4"/>
        <v>85</v>
      </c>
      <c r="C90" s="4">
        <v>106</v>
      </c>
      <c r="D90" s="26">
        <f>$C$2*C90+(1-$C$2)*D89</f>
        <v>98.433555675484257</v>
      </c>
      <c r="E90" s="26">
        <f t="shared" si="5"/>
        <v>1.3314238844712505</v>
      </c>
      <c r="F90" s="26">
        <f t="shared" si="6"/>
        <v>99.660325296519133</v>
      </c>
      <c r="G90" s="26">
        <f>C90-F90</f>
        <v>6.3396747034808669</v>
      </c>
      <c r="H90" s="26">
        <f t="shared" si="7"/>
        <v>40.191475345955219</v>
      </c>
    </row>
    <row r="91" spans="1:8" x14ac:dyDescent="0.25">
      <c r="A91" s="4" t="s">
        <v>87</v>
      </c>
      <c r="B91" s="2">
        <f t="shared" si="4"/>
        <v>86</v>
      </c>
      <c r="C91" s="4">
        <v>91.2</v>
      </c>
      <c r="D91" s="26">
        <f>$C$2*C91+(1-$C$2)*D90</f>
        <v>97.710200107935833</v>
      </c>
      <c r="E91" s="26">
        <f t="shared" si="5"/>
        <v>9.8556213259445857E-2</v>
      </c>
      <c r="F91" s="26">
        <f t="shared" si="6"/>
        <v>99.764979559955506</v>
      </c>
      <c r="G91" s="26">
        <f>C91-F91</f>
        <v>-8.5649795599555034</v>
      </c>
      <c r="H91" s="26">
        <f t="shared" si="7"/>
        <v>73.358874862455565</v>
      </c>
    </row>
    <row r="92" spans="1:8" x14ac:dyDescent="0.25">
      <c r="A92" s="4" t="s">
        <v>88</v>
      </c>
      <c r="B92" s="2">
        <f t="shared" si="4"/>
        <v>87</v>
      </c>
      <c r="C92" s="4">
        <v>96.6</v>
      </c>
      <c r="D92" s="26">
        <f>$C$2*C92+(1-$C$2)*D91</f>
        <v>97.599180097142252</v>
      </c>
      <c r="E92" s="26">
        <f t="shared" si="5"/>
        <v>-2.7189521172370279E-2</v>
      </c>
      <c r="F92" s="26">
        <f t="shared" si="6"/>
        <v>97.808756321195276</v>
      </c>
      <c r="G92" s="26">
        <f>C92-F92</f>
        <v>-1.2087563211952812</v>
      </c>
      <c r="H92" s="26">
        <f t="shared" si="7"/>
        <v>1.4610918440295497</v>
      </c>
    </row>
    <row r="93" spans="1:8" x14ac:dyDescent="0.25">
      <c r="A93" s="4" t="s">
        <v>89</v>
      </c>
      <c r="B93" s="2">
        <f t="shared" si="4"/>
        <v>88</v>
      </c>
      <c r="C93" s="4">
        <v>96.3</v>
      </c>
      <c r="D93" s="26">
        <f>$C$2*C93+(1-$C$2)*D92</f>
        <v>97.469262087428021</v>
      </c>
      <c r="E93" s="26">
        <f t="shared" si="5"/>
        <v>-8.8826614297486825E-2</v>
      </c>
      <c r="F93" s="26">
        <f t="shared" si="6"/>
        <v>97.571990575969878</v>
      </c>
      <c r="G93" s="26">
        <f>C93-F93</f>
        <v>-1.2719905759698804</v>
      </c>
      <c r="H93" s="26">
        <f t="shared" si="7"/>
        <v>1.6179600253561881</v>
      </c>
    </row>
    <row r="94" spans="1:8" x14ac:dyDescent="0.25">
      <c r="A94" s="4" t="s">
        <v>90</v>
      </c>
      <c r="B94" s="2">
        <f t="shared" si="4"/>
        <v>89</v>
      </c>
      <c r="C94" s="4">
        <v>88.2</v>
      </c>
      <c r="D94" s="26">
        <f>$C$2*C94+(1-$C$2)*D93</f>
        <v>96.542335878685208</v>
      </c>
      <c r="E94" s="26">
        <f t="shared" si="5"/>
        <v>-0.59168637096468268</v>
      </c>
      <c r="F94" s="26">
        <f t="shared" si="6"/>
        <v>97.380435473130532</v>
      </c>
      <c r="G94" s="26">
        <f>C94-F94</f>
        <v>-9.1804354731305295</v>
      </c>
      <c r="H94" s="26">
        <f t="shared" si="7"/>
        <v>84.280395476313373</v>
      </c>
    </row>
    <row r="95" spans="1:8" x14ac:dyDescent="0.25">
      <c r="A95" s="4" t="s">
        <v>91</v>
      </c>
      <c r="B95" s="2">
        <f t="shared" si="4"/>
        <v>90</v>
      </c>
      <c r="C95" s="4">
        <v>70.2</v>
      </c>
      <c r="D95" s="26">
        <f>$C$2*C95+(1-$C$2)*D94</f>
        <v>93.908102290816686</v>
      </c>
      <c r="E95" s="26">
        <f t="shared" si="5"/>
        <v>-1.8172147011069861</v>
      </c>
      <c r="F95" s="26">
        <f t="shared" si="6"/>
        <v>95.950649507720527</v>
      </c>
      <c r="G95" s="26">
        <f>C95-F95</f>
        <v>-25.750649507720524</v>
      </c>
      <c r="H95" s="26">
        <f t="shared" si="7"/>
        <v>663.09595006946734</v>
      </c>
    </row>
    <row r="96" spans="1:8" x14ac:dyDescent="0.25">
      <c r="A96" s="4" t="s">
        <v>92</v>
      </c>
      <c r="B96" s="2">
        <f t="shared" si="4"/>
        <v>91</v>
      </c>
      <c r="C96" s="4">
        <v>86.5</v>
      </c>
      <c r="D96" s="26">
        <f>$C$2*C96+(1-$C$2)*D95</f>
        <v>93.167292061735026</v>
      </c>
      <c r="E96" s="26">
        <f t="shared" si="5"/>
        <v>-1.1713720178917906</v>
      </c>
      <c r="F96" s="26">
        <f t="shared" si="6"/>
        <v>92.090887589709695</v>
      </c>
      <c r="G96" s="26">
        <f>C96-F96</f>
        <v>-5.5908875897096948</v>
      </c>
      <c r="H96" s="26">
        <f t="shared" si="7"/>
        <v>31.258024040769879</v>
      </c>
    </row>
    <row r="97" spans="1:8" x14ac:dyDescent="0.25">
      <c r="A97" s="4" t="s">
        <v>93</v>
      </c>
      <c r="B97" s="2">
        <f t="shared" si="4"/>
        <v>92</v>
      </c>
      <c r="C97" s="4">
        <v>88.2</v>
      </c>
      <c r="D97" s="26">
        <f>$C$2*C97+(1-$C$2)*D96</f>
        <v>92.670562855561514</v>
      </c>
      <c r="E97" s="26">
        <f t="shared" si="5"/>
        <v>-0.76658633086082362</v>
      </c>
      <c r="F97" s="26">
        <f t="shared" si="6"/>
        <v>91.995920043843242</v>
      </c>
      <c r="G97" s="26">
        <f>C97-F97</f>
        <v>-3.795920043843239</v>
      </c>
      <c r="H97" s="26">
        <f t="shared" si="7"/>
        <v>14.409008979250858</v>
      </c>
    </row>
    <row r="98" spans="1:8" x14ac:dyDescent="0.25">
      <c r="A98" s="4" t="s">
        <v>94</v>
      </c>
      <c r="B98" s="2">
        <f t="shared" si="4"/>
        <v>93</v>
      </c>
      <c r="C98" s="4">
        <v>102.8</v>
      </c>
      <c r="D98" s="26">
        <f>$C$2*C98+(1-$C$2)*D97</f>
        <v>93.683506570005363</v>
      </c>
      <c r="E98" s="26">
        <f t="shared" si="5"/>
        <v>0.30113169632198034</v>
      </c>
      <c r="F98" s="26">
        <f t="shared" si="6"/>
        <v>91.903976524700695</v>
      </c>
      <c r="G98" s="26">
        <f>C98-F98</f>
        <v>10.896023475299302</v>
      </c>
      <c r="H98" s="26">
        <f t="shared" si="7"/>
        <v>118.72332757427347</v>
      </c>
    </row>
    <row r="99" spans="1:8" x14ac:dyDescent="0.25">
      <c r="A99" s="4" t="s">
        <v>95</v>
      </c>
      <c r="B99" s="2">
        <f t="shared" si="4"/>
        <v>94</v>
      </c>
      <c r="C99" s="4">
        <v>119.1</v>
      </c>
      <c r="D99" s="26">
        <f>$C$2*C99+(1-$C$2)*D98</f>
        <v>96.225155913004826</v>
      </c>
      <c r="E99" s="26">
        <f t="shared" si="5"/>
        <v>1.64544228432847</v>
      </c>
      <c r="F99" s="26">
        <f t="shared" si="6"/>
        <v>93.984638266327337</v>
      </c>
      <c r="G99" s="26">
        <f>C99-F99</f>
        <v>25.115361733672657</v>
      </c>
      <c r="H99" s="26">
        <f t="shared" si="7"/>
        <v>630.7813950132288</v>
      </c>
    </row>
    <row r="100" spans="1:8" x14ac:dyDescent="0.25">
      <c r="A100" s="4" t="s">
        <v>96</v>
      </c>
      <c r="B100" s="2">
        <f t="shared" si="4"/>
        <v>95</v>
      </c>
      <c r="C100" s="4">
        <v>119.2</v>
      </c>
      <c r="D100" s="26">
        <f>$C$2*C100+(1-$C$2)*D99</f>
        <v>98.522640321704344</v>
      </c>
      <c r="E100" s="26">
        <f t="shared" si="5"/>
        <v>2.0366675589510983</v>
      </c>
      <c r="F100" s="26">
        <f t="shared" si="6"/>
        <v>97.870598197333294</v>
      </c>
      <c r="G100" s="26">
        <f>C100-F100</f>
        <v>21.329401802666709</v>
      </c>
      <c r="H100" s="26">
        <f t="shared" si="7"/>
        <v>454.94338125960184</v>
      </c>
    </row>
    <row r="101" spans="1:8" x14ac:dyDescent="0.25">
      <c r="A101" s="4" t="s">
        <v>97</v>
      </c>
      <c r="B101" s="2">
        <f t="shared" si="4"/>
        <v>96</v>
      </c>
      <c r="C101" s="4">
        <v>125.1</v>
      </c>
      <c r="D101" s="26">
        <f>$C$2*C101+(1-$C$2)*D100</f>
        <v>101.18037628953391</v>
      </c>
      <c r="E101" s="26">
        <f t="shared" si="5"/>
        <v>2.4093086042781793</v>
      </c>
      <c r="F101" s="26">
        <f t="shared" si="6"/>
        <v>100.55930788065544</v>
      </c>
      <c r="G101" s="26">
        <f>C101-F101</f>
        <v>24.540692119344556</v>
      </c>
      <c r="H101" s="26">
        <f t="shared" si="7"/>
        <v>602.24556969645994</v>
      </c>
    </row>
    <row r="102" spans="1:8" x14ac:dyDescent="0.25">
      <c r="A102" s="4" t="s">
        <v>98</v>
      </c>
      <c r="B102" s="2">
        <f t="shared" si="4"/>
        <v>97</v>
      </c>
      <c r="C102" s="4">
        <v>106.1</v>
      </c>
      <c r="D102" s="26">
        <f>$C$2*C102+(1-$C$2)*D101</f>
        <v>101.67233866058052</v>
      </c>
      <c r="E102" s="26">
        <f t="shared" si="5"/>
        <v>1.2589008643392385</v>
      </c>
      <c r="F102" s="26">
        <f t="shared" si="6"/>
        <v>103.58968489381209</v>
      </c>
      <c r="G102" s="26">
        <f>C102-F102</f>
        <v>2.5103151061879032</v>
      </c>
      <c r="H102" s="26">
        <f t="shared" si="7"/>
        <v>6.3016819323551836</v>
      </c>
    </row>
    <row r="103" spans="1:8" x14ac:dyDescent="0.25">
      <c r="A103" s="4" t="s">
        <v>99</v>
      </c>
      <c r="B103" s="2">
        <f t="shared" si="4"/>
        <v>98</v>
      </c>
      <c r="C103" s="4">
        <v>102.1</v>
      </c>
      <c r="D103" s="26">
        <f>$C$2*C103+(1-$C$2)*D102</f>
        <v>101.71510479452246</v>
      </c>
      <c r="E103" s="26">
        <f t="shared" si="5"/>
        <v>0.52922002610085861</v>
      </c>
      <c r="F103" s="26">
        <f t="shared" si="6"/>
        <v>102.93123952491976</v>
      </c>
      <c r="G103" s="26">
        <f>C103-F103</f>
        <v>-0.83123952491976638</v>
      </c>
      <c r="H103" s="26">
        <f t="shared" si="7"/>
        <v>0.69095914778883893</v>
      </c>
    </row>
    <row r="104" spans="1:8" x14ac:dyDescent="0.25">
      <c r="A104" s="4" t="s">
        <v>100</v>
      </c>
      <c r="B104" s="2">
        <f t="shared" si="4"/>
        <v>99</v>
      </c>
      <c r="C104" s="4">
        <v>105.2</v>
      </c>
      <c r="D104" s="26">
        <f>$C$2*C104+(1-$C$2)*D103</f>
        <v>102.06359431507022</v>
      </c>
      <c r="E104" s="26">
        <f t="shared" si="5"/>
        <v>0.42078172276899856</v>
      </c>
      <c r="F104" s="26">
        <f t="shared" si="6"/>
        <v>102.24432482062332</v>
      </c>
      <c r="G104" s="26">
        <f>C104-F104</f>
        <v>2.9556751793766836</v>
      </c>
      <c r="H104" s="26">
        <f t="shared" si="7"/>
        <v>8.7360157659833906</v>
      </c>
    </row>
    <row r="105" spans="1:8" x14ac:dyDescent="0.25">
      <c r="A105" s="4" t="s">
        <v>101</v>
      </c>
      <c r="B105" s="2">
        <f t="shared" si="4"/>
        <v>100</v>
      </c>
      <c r="C105" s="4">
        <v>101</v>
      </c>
      <c r="D105" s="26">
        <f>$C$2*C105+(1-$C$2)*D104</f>
        <v>101.95723488356319</v>
      </c>
      <c r="E105" s="26">
        <f t="shared" si="5"/>
        <v>0.10449703020338119</v>
      </c>
      <c r="F105" s="26">
        <f t="shared" si="6"/>
        <v>102.48437603783921</v>
      </c>
      <c r="G105" s="26">
        <f>C105-F105</f>
        <v>-1.4843760378392119</v>
      </c>
      <c r="H105" s="26">
        <f t="shared" si="7"/>
        <v>2.2033722217112373</v>
      </c>
    </row>
    <row r="106" spans="1:8" x14ac:dyDescent="0.25">
      <c r="A106" s="4" t="s">
        <v>102</v>
      </c>
      <c r="B106" s="2">
        <f t="shared" si="4"/>
        <v>101</v>
      </c>
      <c r="C106" s="4">
        <v>84.3</v>
      </c>
      <c r="D106" s="26">
        <f>$C$2*C106+(1-$C$2)*D105</f>
        <v>100.19151139520687</v>
      </c>
      <c r="E106" s="26">
        <f t="shared" si="5"/>
        <v>-1.0176352809324365</v>
      </c>
      <c r="F106" s="26">
        <f t="shared" si="6"/>
        <v>102.06173191376656</v>
      </c>
      <c r="G106" s="26">
        <f>C106-F106</f>
        <v>-17.761731913766567</v>
      </c>
      <c r="H106" s="26">
        <f t="shared" si="7"/>
        <v>315.47912057651376</v>
      </c>
    </row>
    <row r="107" spans="1:8" x14ac:dyDescent="0.25">
      <c r="A107" s="4" t="s">
        <v>103</v>
      </c>
      <c r="B107" s="2">
        <f t="shared" si="4"/>
        <v>102</v>
      </c>
      <c r="C107" s="4">
        <v>87.5</v>
      </c>
      <c r="D107" s="26">
        <f>$C$2*C107+(1-$C$2)*D106</f>
        <v>98.922360255686186</v>
      </c>
      <c r="E107" s="26">
        <f t="shared" si="5"/>
        <v>-1.168544796085387</v>
      </c>
      <c r="F107" s="26">
        <f t="shared" si="6"/>
        <v>99.173876114274435</v>
      </c>
      <c r="G107" s="26">
        <f>C107-F107</f>
        <v>-11.673876114274435</v>
      </c>
      <c r="H107" s="26">
        <f t="shared" si="7"/>
        <v>136.27938353142719</v>
      </c>
    </row>
    <row r="108" spans="1:8" x14ac:dyDescent="0.25">
      <c r="A108" s="4" t="s">
        <v>104</v>
      </c>
      <c r="B108" s="2">
        <f t="shared" si="4"/>
        <v>103</v>
      </c>
      <c r="C108" s="4">
        <v>92.7</v>
      </c>
      <c r="D108" s="26">
        <f>$C$2*C108+(1-$C$2)*D107</f>
        <v>98.300124230117561</v>
      </c>
      <c r="E108" s="26">
        <f t="shared" si="5"/>
        <v>-0.84075953377533008</v>
      </c>
      <c r="F108" s="26">
        <f t="shared" si="6"/>
        <v>97.753815459600801</v>
      </c>
      <c r="G108" s="26">
        <f>C108-F108</f>
        <v>-5.0538154596007985</v>
      </c>
      <c r="H108" s="26">
        <f t="shared" si="7"/>
        <v>25.54105069970003</v>
      </c>
    </row>
    <row r="109" spans="1:8" x14ac:dyDescent="0.25">
      <c r="A109" s="4" t="s">
        <v>105</v>
      </c>
      <c r="B109" s="2">
        <f t="shared" si="4"/>
        <v>104</v>
      </c>
      <c r="C109" s="4">
        <v>94.4</v>
      </c>
      <c r="D109" s="26">
        <f>$C$2*C109+(1-$C$2)*D108</f>
        <v>97.910111807105807</v>
      </c>
      <c r="E109" s="26">
        <f t="shared" si="5"/>
        <v>-0.57031126731718451</v>
      </c>
      <c r="F109" s="26">
        <f t="shared" si="6"/>
        <v>97.459364696342234</v>
      </c>
      <c r="G109" s="26">
        <f>C109-F109</f>
        <v>-3.0593646963422287</v>
      </c>
      <c r="H109" s="26">
        <f t="shared" si="7"/>
        <v>9.3597123452251783</v>
      </c>
    </row>
    <row r="110" spans="1:8" x14ac:dyDescent="0.25">
      <c r="A110" s="4" t="s">
        <v>106</v>
      </c>
      <c r="B110" s="2">
        <f t="shared" si="4"/>
        <v>105</v>
      </c>
      <c r="C110" s="4">
        <v>113</v>
      </c>
      <c r="D110" s="26">
        <f>$C$2*C110+(1-$C$2)*D109</f>
        <v>99.41910062639522</v>
      </c>
      <c r="E110" s="26">
        <f t="shared" si="5"/>
        <v>0.67726878464677431</v>
      </c>
      <c r="F110" s="26">
        <f t="shared" si="6"/>
        <v>97.339800539788627</v>
      </c>
      <c r="G110" s="26">
        <f>C110-F110</f>
        <v>15.660199460211373</v>
      </c>
      <c r="H110" s="26">
        <f t="shared" si="7"/>
        <v>245.24184713360458</v>
      </c>
    </row>
    <row r="111" spans="1:8" x14ac:dyDescent="0.25">
      <c r="A111" s="4" t="s">
        <v>107</v>
      </c>
      <c r="B111" s="2">
        <f t="shared" si="4"/>
        <v>106</v>
      </c>
      <c r="C111" s="4">
        <v>113.9</v>
      </c>
      <c r="D111" s="26">
        <f>$C$2*C111+(1-$C$2)*D110</f>
        <v>100.8671905637557</v>
      </c>
      <c r="E111" s="26">
        <f t="shared" si="5"/>
        <v>1.1397614762749968</v>
      </c>
      <c r="F111" s="26">
        <f t="shared" si="6"/>
        <v>100.09636941104199</v>
      </c>
      <c r="G111" s="26">
        <f>C111-F111</f>
        <v>13.803630588958015</v>
      </c>
      <c r="H111" s="26">
        <f t="shared" si="7"/>
        <v>190.54021743641738</v>
      </c>
    </row>
    <row r="112" spans="1:8" x14ac:dyDescent="0.25">
      <c r="A112" s="4" t="s">
        <v>108</v>
      </c>
      <c r="B112" s="2">
        <f t="shared" si="4"/>
        <v>107</v>
      </c>
      <c r="C112" s="4">
        <v>122.9</v>
      </c>
      <c r="D112" s="26">
        <f>$C$2*C112+(1-$C$2)*D111</f>
        <v>103.07047150738013</v>
      </c>
      <c r="E112" s="26">
        <f t="shared" si="5"/>
        <v>1.7778731566846597</v>
      </c>
      <c r="F112" s="26">
        <f t="shared" si="6"/>
        <v>102.0069520400307</v>
      </c>
      <c r="G112" s="26">
        <f>C112-F112</f>
        <v>20.893047959969309</v>
      </c>
      <c r="H112" s="26">
        <f t="shared" si="7"/>
        <v>436.51945305757766</v>
      </c>
    </row>
    <row r="113" spans="1:8" x14ac:dyDescent="0.25">
      <c r="A113" s="4" t="s">
        <v>109</v>
      </c>
      <c r="B113" s="2">
        <f t="shared" si="4"/>
        <v>108</v>
      </c>
      <c r="C113" s="4">
        <v>132.69999999999999</v>
      </c>
      <c r="D113" s="26">
        <f>$C$2*C113+(1-$C$2)*D112</f>
        <v>106.03342435664212</v>
      </c>
      <c r="E113" s="26">
        <f t="shared" si="5"/>
        <v>2.4889209722310528</v>
      </c>
      <c r="F113" s="26">
        <f t="shared" si="6"/>
        <v>104.8483446640648</v>
      </c>
      <c r="G113" s="26">
        <f>C113-F113</f>
        <v>27.851655335935192</v>
      </c>
      <c r="H113" s="26">
        <f t="shared" si="7"/>
        <v>775.71470495172719</v>
      </c>
    </row>
    <row r="114" spans="1:8" x14ac:dyDescent="0.25">
      <c r="A114" s="4" t="s">
        <v>110</v>
      </c>
      <c r="B114" s="2">
        <f t="shared" si="4"/>
        <v>109</v>
      </c>
      <c r="C114" s="4">
        <v>106.9</v>
      </c>
      <c r="D114" s="26">
        <f>$C$2*C114+(1-$C$2)*D113</f>
        <v>106.12008192097791</v>
      </c>
      <c r="E114" s="26">
        <f t="shared" si="5"/>
        <v>1.047562927493898</v>
      </c>
      <c r="F114" s="26">
        <f t="shared" si="6"/>
        <v>108.52234532887317</v>
      </c>
      <c r="G114" s="26">
        <f>C114-F114</f>
        <v>-1.6223453288731662</v>
      </c>
      <c r="H114" s="26">
        <f t="shared" si="7"/>
        <v>2.6320043661165817</v>
      </c>
    </row>
    <row r="115" spans="1:8" x14ac:dyDescent="0.25">
      <c r="A115" s="4" t="s">
        <v>111</v>
      </c>
      <c r="B115" s="2">
        <f t="shared" si="4"/>
        <v>110</v>
      </c>
      <c r="C115" s="4">
        <v>96.6</v>
      </c>
      <c r="D115" s="26">
        <f>$C$2*C115+(1-$C$2)*D114</f>
        <v>105.16807372888012</v>
      </c>
      <c r="E115" s="26">
        <f t="shared" si="5"/>
        <v>-0.15217974426111658</v>
      </c>
      <c r="F115" s="26">
        <f t="shared" si="6"/>
        <v>107.16764484847181</v>
      </c>
      <c r="G115" s="26">
        <f>C115-F115</f>
        <v>-10.567644848471815</v>
      </c>
      <c r="H115" s="26">
        <f t="shared" si="7"/>
        <v>111.6751176434329</v>
      </c>
    </row>
    <row r="116" spans="1:8" x14ac:dyDescent="0.25">
      <c r="A116" s="4" t="s">
        <v>112</v>
      </c>
      <c r="B116" s="2">
        <f t="shared" si="4"/>
        <v>111</v>
      </c>
      <c r="C116" s="4">
        <v>127.3</v>
      </c>
      <c r="D116" s="26">
        <f>$C$2*C116+(1-$C$2)*D115</f>
        <v>107.38126635599211</v>
      </c>
      <c r="E116" s="26">
        <f t="shared" si="5"/>
        <v>1.2670436785627495</v>
      </c>
      <c r="F116" s="26">
        <f t="shared" si="6"/>
        <v>105.015893984619</v>
      </c>
      <c r="G116" s="26">
        <f>C116-F116</f>
        <v>22.284106015380999</v>
      </c>
      <c r="H116" s="26">
        <f t="shared" si="7"/>
        <v>496.5813809047396</v>
      </c>
    </row>
    <row r="117" spans="1:8" x14ac:dyDescent="0.25">
      <c r="A117" s="4" t="s">
        <v>113</v>
      </c>
      <c r="B117" s="2">
        <f t="shared" si="4"/>
        <v>112</v>
      </c>
      <c r="C117" s="4">
        <v>98.2</v>
      </c>
      <c r="D117" s="26">
        <f>$C$2*C117+(1-$C$2)*D116</f>
        <v>106.46313972039289</v>
      </c>
      <c r="E117" s="26">
        <f t="shared" si="5"/>
        <v>-4.4058509934433499E-2</v>
      </c>
      <c r="F117" s="26">
        <f t="shared" si="6"/>
        <v>108.64831003455485</v>
      </c>
      <c r="G117" s="26">
        <f>C117-F117</f>
        <v>-10.448310034554851</v>
      </c>
      <c r="H117" s="26">
        <f t="shared" si="7"/>
        <v>109.16718257817959</v>
      </c>
    </row>
    <row r="118" spans="1:8" x14ac:dyDescent="0.25">
      <c r="A118" s="4" t="s">
        <v>114</v>
      </c>
      <c r="B118" s="2">
        <f t="shared" si="4"/>
        <v>113</v>
      </c>
      <c r="C118" s="4">
        <v>100.2</v>
      </c>
      <c r="D118" s="26">
        <f>$C$2*C118+(1-$C$2)*D117</f>
        <v>105.8368257483536</v>
      </c>
      <c r="E118" s="26">
        <f t="shared" si="5"/>
        <v>-0.39341178719734393</v>
      </c>
      <c r="F118" s="26">
        <f t="shared" si="6"/>
        <v>106.41908121045846</v>
      </c>
      <c r="G118" s="26">
        <f>C118-F118</f>
        <v>-6.2190812104584552</v>
      </c>
      <c r="H118" s="26">
        <f t="shared" si="7"/>
        <v>38.676971102277406</v>
      </c>
    </row>
    <row r="119" spans="1:8" x14ac:dyDescent="0.25">
      <c r="A119" s="4" t="s">
        <v>115</v>
      </c>
      <c r="B119" s="2">
        <f t="shared" si="4"/>
        <v>114</v>
      </c>
      <c r="C119" s="4">
        <v>89.4</v>
      </c>
      <c r="D119" s="26">
        <f>$C$2*C119+(1-$C$2)*D118</f>
        <v>104.19314317351824</v>
      </c>
      <c r="E119" s="26">
        <f t="shared" si="5"/>
        <v>-1.1435742597801577</v>
      </c>
      <c r="F119" s="26">
        <f t="shared" si="6"/>
        <v>105.44341396115627</v>
      </c>
      <c r="G119" s="26">
        <f>C119-F119</f>
        <v>-16.043413961156261</v>
      </c>
      <c r="H119" s="26">
        <f t="shared" si="7"/>
        <v>257.39113152902365</v>
      </c>
    </row>
    <row r="120" spans="1:8" x14ac:dyDescent="0.25">
      <c r="A120" s="4" t="s">
        <v>116</v>
      </c>
      <c r="B120" s="2">
        <f t="shared" si="4"/>
        <v>115</v>
      </c>
      <c r="C120" s="4">
        <v>95.3</v>
      </c>
      <c r="D120" s="26">
        <f>$C$2*C120+(1-$C$2)*D119</f>
        <v>103.30382885616642</v>
      </c>
      <c r="E120" s="26">
        <f t="shared" si="5"/>
        <v>-0.99101829432315403</v>
      </c>
      <c r="F120" s="26">
        <f t="shared" si="6"/>
        <v>103.04956891373809</v>
      </c>
      <c r="G120" s="26">
        <f>C120-F120</f>
        <v>-7.7495689137380879</v>
      </c>
      <c r="H120" s="26">
        <f t="shared" si="7"/>
        <v>60.05581834877573</v>
      </c>
    </row>
    <row r="121" spans="1:8" x14ac:dyDescent="0.25">
      <c r="A121" s="4" t="s">
        <v>117</v>
      </c>
      <c r="B121" s="2">
        <f t="shared" si="4"/>
        <v>116</v>
      </c>
      <c r="C121" s="4">
        <v>104.2</v>
      </c>
      <c r="D121" s="26">
        <f>$C$2*C121+(1-$C$2)*D120</f>
        <v>103.39344597054978</v>
      </c>
      <c r="E121" s="26">
        <f t="shared" si="5"/>
        <v>-0.34263704909924658</v>
      </c>
      <c r="F121" s="26">
        <f t="shared" si="6"/>
        <v>102.31281056184326</v>
      </c>
      <c r="G121" s="26">
        <f>C121-F121</f>
        <v>1.8871894381567387</v>
      </c>
      <c r="H121" s="26">
        <f t="shared" si="7"/>
        <v>3.5614839754903471</v>
      </c>
    </row>
    <row r="122" spans="1:8" x14ac:dyDescent="0.25">
      <c r="A122" s="4" t="s">
        <v>118</v>
      </c>
      <c r="B122" s="2">
        <f t="shared" si="4"/>
        <v>117</v>
      </c>
      <c r="C122" s="4">
        <v>106.4</v>
      </c>
      <c r="D122" s="26">
        <f>$C$2*C122+(1-$C$2)*D121</f>
        <v>103.6941013734948</v>
      </c>
      <c r="E122" s="26">
        <f t="shared" si="5"/>
        <v>4.3338422127316756E-2</v>
      </c>
      <c r="F122" s="26">
        <f t="shared" si="6"/>
        <v>103.05080892145052</v>
      </c>
      <c r="G122" s="26">
        <f>C122-F122</f>
        <v>3.3491910785494809</v>
      </c>
      <c r="H122" s="26">
        <f t="shared" si="7"/>
        <v>11.217080880635436</v>
      </c>
    </row>
    <row r="123" spans="1:8" x14ac:dyDescent="0.25">
      <c r="A123" s="4" t="s">
        <v>119</v>
      </c>
      <c r="B123" s="2">
        <f t="shared" si="4"/>
        <v>118</v>
      </c>
      <c r="C123" s="4">
        <v>116.2</v>
      </c>
      <c r="D123" s="26">
        <f>$C$2*C123+(1-$C$2)*D122</f>
        <v>104.94469123614533</v>
      </c>
      <c r="E123" s="26">
        <f t="shared" si="5"/>
        <v>0.76768928644124379</v>
      </c>
      <c r="F123" s="26">
        <f t="shared" si="6"/>
        <v>103.73743979562212</v>
      </c>
      <c r="G123" s="26">
        <f>C123-F123</f>
        <v>12.46256020437788</v>
      </c>
      <c r="H123" s="26">
        <f t="shared" si="7"/>
        <v>155.31540684774322</v>
      </c>
    </row>
    <row r="124" spans="1:8" x14ac:dyDescent="0.25">
      <c r="A124" s="4" t="s">
        <v>120</v>
      </c>
      <c r="B124" s="2">
        <f t="shared" si="4"/>
        <v>119</v>
      </c>
      <c r="C124" s="4">
        <v>135.9</v>
      </c>
      <c r="D124" s="26">
        <f>$C$2*C124+(1-$C$2)*D123</f>
        <v>108.0402221125308</v>
      </c>
      <c r="E124" s="26">
        <f t="shared" si="5"/>
        <v>2.1643942404077778</v>
      </c>
      <c r="F124" s="26">
        <f t="shared" si="6"/>
        <v>105.71238052258657</v>
      </c>
      <c r="G124" s="26">
        <f>C124-F124</f>
        <v>30.187619477413435</v>
      </c>
      <c r="H124" s="26">
        <f t="shared" si="7"/>
        <v>911.29236971311093</v>
      </c>
    </row>
    <row r="125" spans="1:8" x14ac:dyDescent="0.25">
      <c r="A125" s="4" t="s">
        <v>121</v>
      </c>
      <c r="B125" s="2">
        <f t="shared" si="4"/>
        <v>120</v>
      </c>
      <c r="C125" s="4">
        <v>134</v>
      </c>
      <c r="D125" s="26">
        <f>$C$2*C125+(1-$C$2)*D124</f>
        <v>110.63619990127772</v>
      </c>
      <c r="E125" s="26">
        <f t="shared" si="5"/>
        <v>2.423344369411264</v>
      </c>
      <c r="F125" s="26">
        <f t="shared" si="6"/>
        <v>110.20461635293857</v>
      </c>
      <c r="G125" s="26">
        <f>C125-F125</f>
        <v>23.795383647061428</v>
      </c>
      <c r="H125" s="26">
        <f t="shared" si="7"/>
        <v>566.22028291083836</v>
      </c>
    </row>
    <row r="126" spans="1:8" x14ac:dyDescent="0.25">
      <c r="A126" s="4" t="s">
        <v>122</v>
      </c>
      <c r="B126" s="2">
        <f t="shared" si="4"/>
        <v>121</v>
      </c>
      <c r="C126" s="4">
        <v>104.6</v>
      </c>
      <c r="D126" s="26">
        <f>$C$2*C126+(1-$C$2)*D125</f>
        <v>110.03257991114995</v>
      </c>
      <c r="E126" s="26">
        <f t="shared" si="5"/>
        <v>0.60716575368784464</v>
      </c>
      <c r="F126" s="26">
        <f t="shared" si="6"/>
        <v>113.05954427068899</v>
      </c>
      <c r="G126" s="26">
        <f>C126-F126</f>
        <v>-8.4595442706889941</v>
      </c>
      <c r="H126" s="26">
        <f t="shared" si="7"/>
        <v>71.563889267746987</v>
      </c>
    </row>
    <row r="127" spans="1:8" x14ac:dyDescent="0.25">
      <c r="A127" s="4" t="s">
        <v>123</v>
      </c>
      <c r="B127" s="2">
        <f t="shared" si="4"/>
        <v>122</v>
      </c>
      <c r="C127" s="4">
        <v>107.1</v>
      </c>
      <c r="D127" s="26">
        <f>$C$2*C127+(1-$C$2)*D126</f>
        <v>109.73932192003497</v>
      </c>
      <c r="E127" s="26">
        <f t="shared" si="5"/>
        <v>6.6911506806147242E-2</v>
      </c>
      <c r="F127" s="26">
        <f t="shared" si="6"/>
        <v>110.63974566483779</v>
      </c>
      <c r="G127" s="26">
        <f>C127-F127</f>
        <v>-3.5397456648377954</v>
      </c>
      <c r="H127" s="26">
        <f t="shared" si="7"/>
        <v>12.529799371737965</v>
      </c>
    </row>
    <row r="128" spans="1:8" x14ac:dyDescent="0.25">
      <c r="A128" s="4" t="s">
        <v>124</v>
      </c>
      <c r="B128" s="2">
        <f t="shared" si="4"/>
        <v>123</v>
      </c>
      <c r="C128" s="4">
        <v>123.5</v>
      </c>
      <c r="D128" s="26">
        <f>$C$2*C128+(1-$C$2)*D127</f>
        <v>111.11538972803149</v>
      </c>
      <c r="E128" s="26">
        <f t="shared" si="5"/>
        <v>0.85240528752037115</v>
      </c>
      <c r="F128" s="26">
        <f t="shared" si="6"/>
        <v>109.80623342684112</v>
      </c>
      <c r="G128" s="26">
        <f>C128-F128</f>
        <v>13.693766573158882</v>
      </c>
      <c r="H128" s="26">
        <f t="shared" si="7"/>
        <v>187.51924296016355</v>
      </c>
    </row>
    <row r="129" spans="1:8" x14ac:dyDescent="0.25">
      <c r="A129" s="4" t="s">
        <v>125</v>
      </c>
      <c r="B129" s="2">
        <f t="shared" si="4"/>
        <v>124</v>
      </c>
      <c r="C129" s="4">
        <v>98.8</v>
      </c>
      <c r="D129" s="26">
        <f>$C$2*C129+(1-$C$2)*D128</f>
        <v>109.88385075522834</v>
      </c>
      <c r="E129" s="26">
        <f t="shared" si="5"/>
        <v>-0.39796126867374176</v>
      </c>
      <c r="F129" s="26">
        <f t="shared" si="6"/>
        <v>111.96779501555186</v>
      </c>
      <c r="G129" s="26">
        <f>C129-F129</f>
        <v>-13.16779501555186</v>
      </c>
      <c r="H129" s="26">
        <f t="shared" si="7"/>
        <v>173.39082557159242</v>
      </c>
    </row>
    <row r="130" spans="1:8" x14ac:dyDescent="0.25">
      <c r="A130" s="4" t="s">
        <v>126</v>
      </c>
      <c r="B130" s="2">
        <f t="shared" si="4"/>
        <v>125</v>
      </c>
      <c r="C130" s="4">
        <v>98.6</v>
      </c>
      <c r="D130" s="26">
        <f>$C$2*C130+(1-$C$2)*D129</f>
        <v>108.75546567970551</v>
      </c>
      <c r="E130" s="26">
        <f t="shared" si="5"/>
        <v>-0.83621555278319393</v>
      </c>
      <c r="F130" s="26">
        <f t="shared" si="6"/>
        <v>109.4858894865546</v>
      </c>
      <c r="G130" s="26">
        <f>C130-F130</f>
        <v>-10.885889486554603</v>
      </c>
      <c r="H130" s="26">
        <f t="shared" si="7"/>
        <v>118.50258991348005</v>
      </c>
    </row>
    <row r="131" spans="1:8" x14ac:dyDescent="0.25">
      <c r="A131" s="4" t="s">
        <v>127</v>
      </c>
      <c r="B131" s="2">
        <f t="shared" si="4"/>
        <v>126</v>
      </c>
      <c r="C131" s="4">
        <v>90.6</v>
      </c>
      <c r="D131" s="26">
        <f>$C$2*C131+(1-$C$2)*D130</f>
        <v>106.93991911173497</v>
      </c>
      <c r="E131" s="26">
        <f t="shared" si="5"/>
        <v>-1.4238141618956033</v>
      </c>
      <c r="F131" s="26">
        <f t="shared" si="6"/>
        <v>107.91925012692232</v>
      </c>
      <c r="G131" s="26">
        <f>C131-F131</f>
        <v>-17.319250126922327</v>
      </c>
      <c r="H131" s="26">
        <f t="shared" si="7"/>
        <v>299.95642495889905</v>
      </c>
    </row>
    <row r="132" spans="1:8" x14ac:dyDescent="0.25">
      <c r="A132" s="4" t="s">
        <v>128</v>
      </c>
      <c r="B132" s="2">
        <f t="shared" si="4"/>
        <v>127</v>
      </c>
      <c r="C132" s="4">
        <v>89.1</v>
      </c>
      <c r="D132" s="26">
        <f>$C$2*C132+(1-$C$2)*D131</f>
        <v>105.15592720056146</v>
      </c>
      <c r="E132" s="26">
        <f t="shared" si="5"/>
        <v>-1.6399208114623423</v>
      </c>
      <c r="F132" s="26">
        <f t="shared" si="6"/>
        <v>105.51610494983936</v>
      </c>
      <c r="G132" s="26">
        <f>C132-F132</f>
        <v>-16.416104949839365</v>
      </c>
      <c r="H132" s="26">
        <f t="shared" si="7"/>
        <v>269.48850172414052</v>
      </c>
    </row>
    <row r="133" spans="1:8" x14ac:dyDescent="0.25">
      <c r="A133" s="4" t="s">
        <v>129</v>
      </c>
      <c r="B133" s="2">
        <f t="shared" si="4"/>
        <v>128</v>
      </c>
      <c r="C133" s="4">
        <v>105.2</v>
      </c>
      <c r="D133" s="26">
        <f>$C$2*C133+(1-$C$2)*D132</f>
        <v>105.16033448050531</v>
      </c>
      <c r="E133" s="26">
        <f t="shared" si="5"/>
        <v>-0.65332395661862808</v>
      </c>
      <c r="F133" s="26">
        <f t="shared" si="6"/>
        <v>103.51600638909912</v>
      </c>
      <c r="G133" s="26">
        <f>C133-F133</f>
        <v>1.6839936109008846</v>
      </c>
      <c r="H133" s="26">
        <f t="shared" si="7"/>
        <v>2.8358344815550001</v>
      </c>
    </row>
    <row r="134" spans="1:8" x14ac:dyDescent="0.25">
      <c r="A134" s="4" t="s">
        <v>130</v>
      </c>
      <c r="B134" s="2">
        <f t="shared" si="4"/>
        <v>129</v>
      </c>
      <c r="C134" s="4">
        <v>114</v>
      </c>
      <c r="D134" s="26">
        <f>$C$2*C134+(1-$C$2)*D133</f>
        <v>106.04430103245478</v>
      </c>
      <c r="E134" s="26">
        <f t="shared" si="5"/>
        <v>0.26905034852223081</v>
      </c>
      <c r="F134" s="26">
        <f t="shared" si="6"/>
        <v>104.50701052388669</v>
      </c>
      <c r="G134" s="26">
        <f>C134-F134</f>
        <v>9.4929894761133085</v>
      </c>
      <c r="H134" s="26">
        <f t="shared" si="7"/>
        <v>90.116849193598028</v>
      </c>
    </row>
    <row r="135" spans="1:8" x14ac:dyDescent="0.25">
      <c r="A135" s="4" t="s">
        <v>131</v>
      </c>
      <c r="B135" s="2">
        <f t="shared" ref="B135:B198" si="8">B134+1</f>
        <v>130</v>
      </c>
      <c r="C135" s="4">
        <v>122.1</v>
      </c>
      <c r="D135" s="26">
        <f>$C$2*C135+(1-$C$2)*D134</f>
        <v>107.6498709292093</v>
      </c>
      <c r="E135" s="26">
        <f t="shared" ref="E135:E198" si="9">$D$2*(D135-D134)+(1-$D$2)*E134</f>
        <v>1.0709620774616024</v>
      </c>
      <c r="F135" s="26">
        <f t="shared" ref="F135:F198" si="10">D134+E134</f>
        <v>106.31335138097701</v>
      </c>
      <c r="G135" s="26">
        <f>C135-F135</f>
        <v>15.786648619022984</v>
      </c>
      <c r="H135" s="26">
        <f t="shared" ref="H135:H198" si="11">G135*G135</f>
        <v>249.21827462050027</v>
      </c>
    </row>
    <row r="136" spans="1:8" x14ac:dyDescent="0.25">
      <c r="A136" s="4" t="s">
        <v>132</v>
      </c>
      <c r="B136" s="2">
        <f t="shared" si="8"/>
        <v>131</v>
      </c>
      <c r="C136" s="4">
        <v>138</v>
      </c>
      <c r="D136" s="26">
        <f>$C$2*C136+(1-$C$2)*D135</f>
        <v>110.68488383628836</v>
      </c>
      <c r="E136" s="26">
        <f t="shared" si="9"/>
        <v>2.2493925752320796</v>
      </c>
      <c r="F136" s="26">
        <f t="shared" si="10"/>
        <v>108.7208330066709</v>
      </c>
      <c r="G136" s="26">
        <f>C136-F136</f>
        <v>29.279166993329099</v>
      </c>
      <c r="H136" s="26">
        <f t="shared" si="11"/>
        <v>857.26961982325213</v>
      </c>
    </row>
    <row r="137" spans="1:8" x14ac:dyDescent="0.25">
      <c r="A137" s="4" t="s">
        <v>133</v>
      </c>
      <c r="B137" s="2">
        <f t="shared" si="8"/>
        <v>132</v>
      </c>
      <c r="C137" s="4">
        <v>142.19999999999999</v>
      </c>
      <c r="D137" s="26">
        <f>$C$2*C137+(1-$C$2)*D136</f>
        <v>113.83639545265953</v>
      </c>
      <c r="E137" s="26">
        <f t="shared" si="9"/>
        <v>2.790663999915532</v>
      </c>
      <c r="F137" s="26">
        <f t="shared" si="10"/>
        <v>112.93427641152044</v>
      </c>
      <c r="G137" s="26">
        <f>C137-F137</f>
        <v>29.265723588479545</v>
      </c>
      <c r="H137" s="26">
        <f t="shared" si="11"/>
        <v>856.48257715728812</v>
      </c>
    </row>
    <row r="138" spans="1:8" x14ac:dyDescent="0.25">
      <c r="A138" s="4" t="s">
        <v>134</v>
      </c>
      <c r="B138" s="2">
        <f t="shared" si="8"/>
        <v>133</v>
      </c>
      <c r="C138" s="4">
        <v>116.4</v>
      </c>
      <c r="D138" s="26">
        <f>$C$2*C138+(1-$C$2)*D137</f>
        <v>114.09275590739358</v>
      </c>
      <c r="E138" s="26">
        <f t="shared" si="9"/>
        <v>1.270081872806643</v>
      </c>
      <c r="F138" s="26">
        <f t="shared" si="10"/>
        <v>116.62705945257507</v>
      </c>
      <c r="G138" s="26">
        <f>C138-F138</f>
        <v>-0.22705945257506244</v>
      </c>
      <c r="H138" s="26">
        <f t="shared" si="11"/>
        <v>5.155599500368703E-2</v>
      </c>
    </row>
    <row r="139" spans="1:8" x14ac:dyDescent="0.25">
      <c r="A139" s="4" t="s">
        <v>135</v>
      </c>
      <c r="B139" s="2">
        <f t="shared" si="8"/>
        <v>134</v>
      </c>
      <c r="C139" s="4">
        <v>112.6</v>
      </c>
      <c r="D139" s="26">
        <f>$C$2*C139+(1-$C$2)*D138</f>
        <v>113.94348031665423</v>
      </c>
      <c r="E139" s="26">
        <f t="shared" si="9"/>
        <v>0.41846739467904709</v>
      </c>
      <c r="F139" s="26">
        <f t="shared" si="10"/>
        <v>115.36283778020022</v>
      </c>
      <c r="G139" s="26">
        <f>C139-F139</f>
        <v>-2.7628377802002291</v>
      </c>
      <c r="H139" s="26">
        <f t="shared" si="11"/>
        <v>7.633272599701729</v>
      </c>
    </row>
    <row r="140" spans="1:8" x14ac:dyDescent="0.25">
      <c r="A140" s="4" t="s">
        <v>136</v>
      </c>
      <c r="B140" s="2">
        <f t="shared" si="8"/>
        <v>135</v>
      </c>
      <c r="C140" s="4">
        <v>123.8</v>
      </c>
      <c r="D140" s="26">
        <f>$C$2*C140+(1-$C$2)*D139</f>
        <v>114.92913228498881</v>
      </c>
      <c r="E140" s="26">
        <f t="shared" si="9"/>
        <v>0.75877813887236645</v>
      </c>
      <c r="F140" s="26">
        <f t="shared" si="10"/>
        <v>114.36194771133327</v>
      </c>
      <c r="G140" s="26">
        <f>C140-F140</f>
        <v>9.4380522886667251</v>
      </c>
      <c r="H140" s="26">
        <f t="shared" si="11"/>
        <v>89.076831003607211</v>
      </c>
    </row>
    <row r="141" spans="1:8" x14ac:dyDescent="0.25">
      <c r="A141" s="4" t="s">
        <v>137</v>
      </c>
      <c r="B141" s="2">
        <f t="shared" si="8"/>
        <v>136</v>
      </c>
      <c r="C141" s="4">
        <v>103.6</v>
      </c>
      <c r="D141" s="26">
        <f>$C$2*C141+(1-$C$2)*D140</f>
        <v>113.79621905648993</v>
      </c>
      <c r="E141" s="26">
        <f t="shared" si="9"/>
        <v>-0.37623668155038065</v>
      </c>
      <c r="F141" s="26">
        <f t="shared" si="10"/>
        <v>115.68791042386118</v>
      </c>
      <c r="G141" s="26">
        <f>C141-F141</f>
        <v>-12.087910423861189</v>
      </c>
      <c r="H141" s="26">
        <f t="shared" si="11"/>
        <v>146.11757841529197</v>
      </c>
    </row>
    <row r="142" spans="1:8" x14ac:dyDescent="0.25">
      <c r="A142" s="4" t="s">
        <v>138</v>
      </c>
      <c r="B142" s="2">
        <f t="shared" si="8"/>
        <v>137</v>
      </c>
      <c r="C142" s="4">
        <v>113.9</v>
      </c>
      <c r="D142" s="26">
        <f>$C$2*C142+(1-$C$2)*D141</f>
        <v>113.80659715084094</v>
      </c>
      <c r="E142" s="26">
        <f t="shared" si="9"/>
        <v>-0.14426781600954525</v>
      </c>
      <c r="F142" s="26">
        <f t="shared" si="10"/>
        <v>113.41998237493955</v>
      </c>
      <c r="G142" s="26">
        <f>C142-F142</f>
        <v>0.48001762506045509</v>
      </c>
      <c r="H142" s="26">
        <f t="shared" si="11"/>
        <v>0.23041692036867964</v>
      </c>
    </row>
    <row r="143" spans="1:8" x14ac:dyDescent="0.25">
      <c r="A143" s="4" t="s">
        <v>139</v>
      </c>
      <c r="B143" s="2">
        <f t="shared" si="8"/>
        <v>138</v>
      </c>
      <c r="C143" s="4">
        <v>98.6</v>
      </c>
      <c r="D143" s="26">
        <f>$C$2*C143+(1-$C$2)*D142</f>
        <v>112.28593743575685</v>
      </c>
      <c r="E143" s="26">
        <f t="shared" si="9"/>
        <v>-0.97010295545427416</v>
      </c>
      <c r="F143" s="26">
        <f t="shared" si="10"/>
        <v>113.6623293348314</v>
      </c>
      <c r="G143" s="26">
        <f>C143-F143</f>
        <v>-15.062329334831404</v>
      </c>
      <c r="H143" s="26">
        <f t="shared" si="11"/>
        <v>226.87376499092264</v>
      </c>
    </row>
    <row r="144" spans="1:8" x14ac:dyDescent="0.25">
      <c r="A144" s="4" t="s">
        <v>140</v>
      </c>
      <c r="B144" s="2">
        <f t="shared" si="8"/>
        <v>139</v>
      </c>
      <c r="C144" s="4">
        <v>95</v>
      </c>
      <c r="D144" s="26">
        <f>$C$2*C144+(1-$C$2)*D143</f>
        <v>110.55734369218116</v>
      </c>
      <c r="E144" s="26">
        <f t="shared" si="9"/>
        <v>-1.4251974283271216</v>
      </c>
      <c r="F144" s="26">
        <f t="shared" si="10"/>
        <v>111.31583448030257</v>
      </c>
      <c r="G144" s="26">
        <f>C144-F144</f>
        <v>-16.31583448030257</v>
      </c>
      <c r="H144" s="26">
        <f t="shared" si="11"/>
        <v>266.20645478863025</v>
      </c>
    </row>
    <row r="145" spans="1:8" x14ac:dyDescent="0.25">
      <c r="A145" s="4" t="s">
        <v>141</v>
      </c>
      <c r="B145" s="2">
        <f t="shared" si="8"/>
        <v>140</v>
      </c>
      <c r="C145" s="4">
        <v>116</v>
      </c>
      <c r="D145" s="26">
        <f>$C$2*C145+(1-$C$2)*D144</f>
        <v>111.10160932296304</v>
      </c>
      <c r="E145" s="26">
        <f t="shared" si="9"/>
        <v>-0.24351959286172098</v>
      </c>
      <c r="F145" s="26">
        <f t="shared" si="10"/>
        <v>109.13214626385404</v>
      </c>
      <c r="G145" s="26">
        <f>C145-F145</f>
        <v>6.8678537361459604</v>
      </c>
      <c r="H145" s="26">
        <f t="shared" si="11"/>
        <v>47.16741494109403</v>
      </c>
    </row>
    <row r="146" spans="1:8" x14ac:dyDescent="0.25">
      <c r="A146" s="4" t="s">
        <v>142</v>
      </c>
      <c r="B146" s="2">
        <f t="shared" si="8"/>
        <v>141</v>
      </c>
      <c r="C146" s="4">
        <v>113.9</v>
      </c>
      <c r="D146" s="26">
        <f>$C$2*C146+(1-$C$2)*D145</f>
        <v>111.38144839066675</v>
      </c>
      <c r="E146" s="26">
        <f t="shared" si="9"/>
        <v>7.0495603477534474E-2</v>
      </c>
      <c r="F146" s="26">
        <f t="shared" si="10"/>
        <v>110.85808973010133</v>
      </c>
      <c r="G146" s="26">
        <f>C146-F146</f>
        <v>3.0419102698986791</v>
      </c>
      <c r="H146" s="26">
        <f t="shared" si="11"/>
        <v>9.2532180901150554</v>
      </c>
    </row>
    <row r="147" spans="1:8" x14ac:dyDescent="0.25">
      <c r="A147" s="4" t="s">
        <v>143</v>
      </c>
      <c r="B147" s="2">
        <f t="shared" si="8"/>
        <v>142</v>
      </c>
      <c r="C147" s="4">
        <v>127.5</v>
      </c>
      <c r="D147" s="26">
        <f>$C$2*C147+(1-$C$2)*D146</f>
        <v>112.99330355160008</v>
      </c>
      <c r="E147" s="26">
        <f t="shared" si="9"/>
        <v>0.99531133795101234</v>
      </c>
      <c r="F147" s="26">
        <f t="shared" si="10"/>
        <v>111.45194399414429</v>
      </c>
      <c r="G147" s="26">
        <f>C147-F147</f>
        <v>16.048056005855713</v>
      </c>
      <c r="H147" s="26">
        <f t="shared" si="11"/>
        <v>257.54010156708165</v>
      </c>
    </row>
    <row r="148" spans="1:8" x14ac:dyDescent="0.25">
      <c r="A148" s="4" t="s">
        <v>144</v>
      </c>
      <c r="B148" s="2">
        <f t="shared" si="8"/>
        <v>143</v>
      </c>
      <c r="C148" s="4">
        <v>131.4</v>
      </c>
      <c r="D148" s="26">
        <f>$C$2*C148+(1-$C$2)*D147</f>
        <v>114.83397319644007</v>
      </c>
      <c r="E148" s="26">
        <f t="shared" si="9"/>
        <v>1.5025263220843998</v>
      </c>
      <c r="F148" s="26">
        <f t="shared" si="10"/>
        <v>113.98861488955109</v>
      </c>
      <c r="G148" s="26">
        <f>C148-F148</f>
        <v>17.411385110448919</v>
      </c>
      <c r="H148" s="26">
        <f t="shared" si="11"/>
        <v>303.15633146436232</v>
      </c>
    </row>
    <row r="149" spans="1:8" x14ac:dyDescent="0.25">
      <c r="A149" s="4" t="s">
        <v>145</v>
      </c>
      <c r="B149" s="2">
        <f t="shared" si="8"/>
        <v>144</v>
      </c>
      <c r="C149" s="4">
        <v>145.9</v>
      </c>
      <c r="D149" s="26">
        <f>$C$2*C149+(1-$C$2)*D148</f>
        <v>117.94057587679607</v>
      </c>
      <c r="E149" s="26">
        <f t="shared" si="9"/>
        <v>2.4649721370473627</v>
      </c>
      <c r="F149" s="26">
        <f t="shared" si="10"/>
        <v>116.33649951852448</v>
      </c>
      <c r="G149" s="26">
        <f>C149-F149</f>
        <v>29.563500481475529</v>
      </c>
      <c r="H149" s="26">
        <f t="shared" si="11"/>
        <v>874.00056071820381</v>
      </c>
    </row>
    <row r="150" spans="1:8" x14ac:dyDescent="0.25">
      <c r="A150" s="4" t="s">
        <v>146</v>
      </c>
      <c r="B150" s="2">
        <f t="shared" si="8"/>
        <v>145</v>
      </c>
      <c r="C150" s="4">
        <v>131.5</v>
      </c>
      <c r="D150" s="26">
        <f>$C$2*C150+(1-$C$2)*D149</f>
        <v>119.29651828911648</v>
      </c>
      <c r="E150" s="26">
        <f t="shared" si="9"/>
        <v>1.7995543022111866</v>
      </c>
      <c r="F150" s="26">
        <f t="shared" si="10"/>
        <v>120.40554801384344</v>
      </c>
      <c r="G150" s="26">
        <f>C150-F150</f>
        <v>11.094451986156557</v>
      </c>
      <c r="H150" s="26">
        <f t="shared" si="11"/>
        <v>123.08686487313317</v>
      </c>
    </row>
    <row r="151" spans="1:8" x14ac:dyDescent="0.25">
      <c r="A151" s="4" t="s">
        <v>147</v>
      </c>
      <c r="B151" s="2">
        <f t="shared" si="8"/>
        <v>146</v>
      </c>
      <c r="C151" s="4">
        <v>131</v>
      </c>
      <c r="D151" s="26">
        <f>$C$2*C151+(1-$C$2)*D150</f>
        <v>120.46686646020484</v>
      </c>
      <c r="E151" s="26">
        <f t="shared" si="9"/>
        <v>1.4220306235374929</v>
      </c>
      <c r="F151" s="26">
        <f t="shared" si="10"/>
        <v>121.09607259132767</v>
      </c>
      <c r="G151" s="26">
        <f>C151-F151</f>
        <v>9.903927408672331</v>
      </c>
      <c r="H151" s="26">
        <f t="shared" si="11"/>
        <v>98.08777811625103</v>
      </c>
    </row>
    <row r="152" spans="1:8" x14ac:dyDescent="0.25">
      <c r="A152" s="4" t="s">
        <v>148</v>
      </c>
      <c r="B152" s="2">
        <f t="shared" si="8"/>
        <v>147</v>
      </c>
      <c r="C152" s="4">
        <v>130.5</v>
      </c>
      <c r="D152" s="26">
        <f>$C$2*C152+(1-$C$2)*D151</f>
        <v>121.47017981418436</v>
      </c>
      <c r="E152" s="26">
        <f t="shared" si="9"/>
        <v>1.17080026180271</v>
      </c>
      <c r="F152" s="26">
        <f t="shared" si="10"/>
        <v>121.88889708374234</v>
      </c>
      <c r="G152" s="26">
        <f>C152-F152</f>
        <v>8.6111029162576642</v>
      </c>
      <c r="H152" s="26">
        <f t="shared" si="11"/>
        <v>74.151093434381252</v>
      </c>
    </row>
    <row r="153" spans="1:8" x14ac:dyDescent="0.25">
      <c r="A153" s="4" t="s">
        <v>149</v>
      </c>
      <c r="B153" s="2">
        <f t="shared" si="8"/>
        <v>148</v>
      </c>
      <c r="C153" s="4">
        <v>118.9</v>
      </c>
      <c r="D153" s="26">
        <f>$C$2*C153+(1-$C$2)*D152</f>
        <v>121.21316183276593</v>
      </c>
      <c r="E153" s="26">
        <f t="shared" si="9"/>
        <v>0.31410931587002688</v>
      </c>
      <c r="F153" s="26">
        <f t="shared" si="10"/>
        <v>122.64098007598707</v>
      </c>
      <c r="G153" s="26">
        <f>C153-F153</f>
        <v>-3.7409800759870677</v>
      </c>
      <c r="H153" s="26">
        <f t="shared" si="11"/>
        <v>13.994931928932207</v>
      </c>
    </row>
    <row r="154" spans="1:8" x14ac:dyDescent="0.25">
      <c r="A154" s="4" t="s">
        <v>150</v>
      </c>
      <c r="B154" s="2">
        <f t="shared" si="8"/>
        <v>149</v>
      </c>
      <c r="C154" s="4">
        <v>114.3</v>
      </c>
      <c r="D154" s="26">
        <f>$C$2*C154+(1-$C$2)*D153</f>
        <v>120.52184564948934</v>
      </c>
      <c r="E154" s="26">
        <f t="shared" si="9"/>
        <v>-0.28914598361794797</v>
      </c>
      <c r="F154" s="26">
        <f t="shared" si="10"/>
        <v>121.52727114863596</v>
      </c>
      <c r="G154" s="26">
        <f>C154-F154</f>
        <v>-7.227271148635964</v>
      </c>
      <c r="H154" s="26">
        <f t="shared" si="11"/>
        <v>52.233448255905806</v>
      </c>
    </row>
    <row r="155" spans="1:8" x14ac:dyDescent="0.25">
      <c r="A155" s="4" t="s">
        <v>151</v>
      </c>
      <c r="B155" s="2">
        <f t="shared" si="8"/>
        <v>150</v>
      </c>
      <c r="C155" s="4">
        <v>85.7</v>
      </c>
      <c r="D155" s="26">
        <f>$C$2*C155+(1-$C$2)*D154</f>
        <v>117.0396610845404</v>
      </c>
      <c r="E155" s="26">
        <f t="shared" si="9"/>
        <v>-2.2049691324165415</v>
      </c>
      <c r="F155" s="26">
        <f t="shared" si="10"/>
        <v>120.23269966587139</v>
      </c>
      <c r="G155" s="26">
        <f>C155-F155</f>
        <v>-34.532699665871391</v>
      </c>
      <c r="H155" s="26">
        <f t="shared" si="11"/>
        <v>1192.5073462132741</v>
      </c>
    </row>
    <row r="156" spans="1:8" x14ac:dyDescent="0.25">
      <c r="A156" s="4" t="s">
        <v>152</v>
      </c>
      <c r="B156" s="2">
        <f t="shared" si="8"/>
        <v>151</v>
      </c>
      <c r="C156" s="4">
        <v>104.6</v>
      </c>
      <c r="D156" s="26">
        <f>$C$2*C156+(1-$C$2)*D155</f>
        <v>115.79569497608637</v>
      </c>
      <c r="E156" s="26">
        <f t="shared" si="9"/>
        <v>-1.6283673180390359</v>
      </c>
      <c r="F156" s="26">
        <f t="shared" si="10"/>
        <v>114.83469195212386</v>
      </c>
      <c r="G156" s="26">
        <f>C156-F156</f>
        <v>-10.234691952123868</v>
      </c>
      <c r="H156" s="26">
        <f t="shared" si="11"/>
        <v>104.74891935486906</v>
      </c>
    </row>
    <row r="157" spans="1:8" x14ac:dyDescent="0.25">
      <c r="A157" s="4" t="s">
        <v>153</v>
      </c>
      <c r="B157" s="2">
        <f t="shared" si="8"/>
        <v>152</v>
      </c>
      <c r="C157" s="4">
        <v>105.1</v>
      </c>
      <c r="D157" s="26">
        <f>$C$2*C157+(1-$C$2)*D156</f>
        <v>114.72612547847774</v>
      </c>
      <c r="E157" s="26">
        <f t="shared" si="9"/>
        <v>-1.2930886257807899</v>
      </c>
      <c r="F157" s="26">
        <f t="shared" si="10"/>
        <v>114.16732765804733</v>
      </c>
      <c r="G157" s="26">
        <f>C157-F157</f>
        <v>-9.0673276580473328</v>
      </c>
      <c r="H157" s="26">
        <f t="shared" si="11"/>
        <v>82.216430858390126</v>
      </c>
    </row>
    <row r="158" spans="1:8" x14ac:dyDescent="0.25">
      <c r="A158" s="4" t="s">
        <v>154</v>
      </c>
      <c r="B158" s="2">
        <f t="shared" si="8"/>
        <v>153</v>
      </c>
      <c r="C158" s="4">
        <v>117.3</v>
      </c>
      <c r="D158" s="26">
        <f>$C$2*C158+(1-$C$2)*D157</f>
        <v>114.98351293062997</v>
      </c>
      <c r="E158" s="26">
        <f t="shared" si="9"/>
        <v>-0.36280297902097802</v>
      </c>
      <c r="F158" s="26">
        <f t="shared" si="10"/>
        <v>113.43303685269694</v>
      </c>
      <c r="G158" s="26">
        <f>C158-F158</f>
        <v>3.8669631473030535</v>
      </c>
      <c r="H158" s="26">
        <f t="shared" si="11"/>
        <v>14.953403982599937</v>
      </c>
    </row>
    <row r="159" spans="1:8" x14ac:dyDescent="0.25">
      <c r="A159" s="4" t="s">
        <v>155</v>
      </c>
      <c r="B159" s="2">
        <f t="shared" si="8"/>
        <v>154</v>
      </c>
      <c r="C159" s="4">
        <v>142.5</v>
      </c>
      <c r="D159" s="26">
        <f>$C$2*C159+(1-$C$2)*D158</f>
        <v>117.73516163756697</v>
      </c>
      <c r="E159" s="26">
        <f t="shared" si="9"/>
        <v>1.5058680325538114</v>
      </c>
      <c r="F159" s="26">
        <f t="shared" si="10"/>
        <v>114.62070995160899</v>
      </c>
      <c r="G159" s="26">
        <f>C159-F159</f>
        <v>27.879290048391013</v>
      </c>
      <c r="H159" s="26">
        <f t="shared" si="11"/>
        <v>777.25481360231413</v>
      </c>
    </row>
    <row r="160" spans="1:8" x14ac:dyDescent="0.25">
      <c r="A160" s="4" t="s">
        <v>156</v>
      </c>
      <c r="B160" s="2">
        <f t="shared" si="8"/>
        <v>155</v>
      </c>
      <c r="C160" s="4">
        <v>140</v>
      </c>
      <c r="D160" s="26">
        <f>$C$2*C160+(1-$C$2)*D159</f>
        <v>119.96164547381028</v>
      </c>
      <c r="E160" s="26">
        <f t="shared" si="9"/>
        <v>1.9382375147675068</v>
      </c>
      <c r="F160" s="26">
        <f t="shared" si="10"/>
        <v>119.24102967012078</v>
      </c>
      <c r="G160" s="26">
        <f>C160-F160</f>
        <v>20.758970329879219</v>
      </c>
      <c r="H160" s="26">
        <f t="shared" si="11"/>
        <v>430.93484915680574</v>
      </c>
    </row>
    <row r="161" spans="1:8" x14ac:dyDescent="0.25">
      <c r="A161" s="4" t="s">
        <v>157</v>
      </c>
      <c r="B161" s="2">
        <f t="shared" si="8"/>
        <v>156</v>
      </c>
      <c r="C161" s="4">
        <v>159.80000000000001</v>
      </c>
      <c r="D161" s="26">
        <f>$C$2*C161+(1-$C$2)*D160</f>
        <v>123.94548092642925</v>
      </c>
      <c r="E161" s="26">
        <f t="shared" si="9"/>
        <v>3.1655962774783881</v>
      </c>
      <c r="F161" s="26">
        <f t="shared" si="10"/>
        <v>121.89988298857779</v>
      </c>
      <c r="G161" s="26">
        <f>C161-F161</f>
        <v>37.900117011422225</v>
      </c>
      <c r="H161" s="26">
        <f t="shared" si="11"/>
        <v>1436.4188694794964</v>
      </c>
    </row>
    <row r="162" spans="1:8" x14ac:dyDescent="0.25">
      <c r="A162" s="4" t="s">
        <v>158</v>
      </c>
      <c r="B162" s="2">
        <f t="shared" si="8"/>
        <v>157</v>
      </c>
      <c r="C162" s="4">
        <v>131.19999999999999</v>
      </c>
      <c r="D162" s="26">
        <f>$C$2*C162+(1-$C$2)*D161</f>
        <v>124.67093283378634</v>
      </c>
      <c r="E162" s="26">
        <f t="shared" si="9"/>
        <v>1.7015096554056055</v>
      </c>
      <c r="F162" s="26">
        <f t="shared" si="10"/>
        <v>127.11107720390764</v>
      </c>
      <c r="G162" s="26">
        <f>C162-F162</f>
        <v>4.0889227960923478</v>
      </c>
      <c r="H162" s="26">
        <f t="shared" si="11"/>
        <v>16.719289632403662</v>
      </c>
    </row>
    <row r="163" spans="1:8" x14ac:dyDescent="0.25">
      <c r="A163" s="4" t="s">
        <v>159</v>
      </c>
      <c r="B163" s="2">
        <f t="shared" si="8"/>
        <v>158</v>
      </c>
      <c r="C163" s="4">
        <v>125.4</v>
      </c>
      <c r="D163" s="26">
        <f>$C$2*C163+(1-$C$2)*D162</f>
        <v>124.74383955040771</v>
      </c>
      <c r="E163" s="26">
        <f t="shared" si="9"/>
        <v>0.72434789213506734</v>
      </c>
      <c r="F163" s="26">
        <f t="shared" si="10"/>
        <v>126.37244248919194</v>
      </c>
      <c r="G163" s="26">
        <f>C163-F163</f>
        <v>-0.9724424891919341</v>
      </c>
      <c r="H163" s="26">
        <f t="shared" si="11"/>
        <v>0.94564439478580486</v>
      </c>
    </row>
    <row r="164" spans="1:8" x14ac:dyDescent="0.25">
      <c r="A164" s="4" t="s">
        <v>160</v>
      </c>
      <c r="B164" s="2">
        <f t="shared" si="8"/>
        <v>159</v>
      </c>
      <c r="C164" s="4">
        <v>126.5</v>
      </c>
      <c r="D164" s="26">
        <f>$C$2*C164+(1-$C$2)*D163</f>
        <v>124.91945559536695</v>
      </c>
      <c r="E164" s="26">
        <f t="shared" si="9"/>
        <v>0.39510878382957182</v>
      </c>
      <c r="F164" s="26">
        <f t="shared" si="10"/>
        <v>125.46818744254278</v>
      </c>
      <c r="G164" s="26">
        <f>C164-F164</f>
        <v>1.031812557457215</v>
      </c>
      <c r="H164" s="26">
        <f t="shared" si="11"/>
        <v>1.0646371537263986</v>
      </c>
    </row>
    <row r="165" spans="1:8" x14ac:dyDescent="0.25">
      <c r="A165" s="4" t="s">
        <v>161</v>
      </c>
      <c r="B165" s="2">
        <f t="shared" si="8"/>
        <v>160</v>
      </c>
      <c r="C165" s="4">
        <v>119.4</v>
      </c>
      <c r="D165" s="26">
        <f>$C$2*C165+(1-$C$2)*D164</f>
        <v>124.36751003583026</v>
      </c>
      <c r="E165" s="26">
        <f t="shared" si="9"/>
        <v>-0.17312382219018566</v>
      </c>
      <c r="F165" s="26">
        <f t="shared" si="10"/>
        <v>125.31456437919653</v>
      </c>
      <c r="G165" s="26">
        <f>C165-F165</f>
        <v>-5.9145643791965199</v>
      </c>
      <c r="H165" s="26">
        <f t="shared" si="11"/>
        <v>34.982071795660318</v>
      </c>
    </row>
    <row r="166" spans="1:8" x14ac:dyDescent="0.25">
      <c r="A166" s="4" t="s">
        <v>162</v>
      </c>
      <c r="B166" s="2">
        <f t="shared" si="8"/>
        <v>161</v>
      </c>
      <c r="C166" s="4">
        <v>113.5</v>
      </c>
      <c r="D166" s="26">
        <f>$C$2*C166+(1-$C$2)*D165</f>
        <v>123.28075903224723</v>
      </c>
      <c r="E166" s="26">
        <f t="shared" si="9"/>
        <v>-0.72130013102589352</v>
      </c>
      <c r="F166" s="26">
        <f t="shared" si="10"/>
        <v>124.19438621364007</v>
      </c>
      <c r="G166" s="26">
        <f>C166-F166</f>
        <v>-10.694386213640072</v>
      </c>
      <c r="H166" s="26">
        <f t="shared" si="11"/>
        <v>114.36989648649485</v>
      </c>
    </row>
    <row r="167" spans="1:8" x14ac:dyDescent="0.25">
      <c r="A167" s="4" t="s">
        <v>163</v>
      </c>
      <c r="B167" s="2">
        <f t="shared" si="8"/>
        <v>162</v>
      </c>
      <c r="C167" s="4">
        <v>98.7</v>
      </c>
      <c r="D167" s="26">
        <f>$C$2*C167+(1-$C$2)*D166</f>
        <v>120.82268312902252</v>
      </c>
      <c r="E167" s="26">
        <f t="shared" si="9"/>
        <v>-1.7633655943451836</v>
      </c>
      <c r="F167" s="26">
        <f t="shared" si="10"/>
        <v>122.55945890122133</v>
      </c>
      <c r="G167" s="26">
        <f>C167-F167</f>
        <v>-23.859458901221331</v>
      </c>
      <c r="H167" s="26">
        <f t="shared" si="11"/>
        <v>569.27377905906974</v>
      </c>
    </row>
    <row r="168" spans="1:8" x14ac:dyDescent="0.25">
      <c r="A168" s="4" t="s">
        <v>164</v>
      </c>
      <c r="B168" s="2">
        <f t="shared" si="8"/>
        <v>163</v>
      </c>
      <c r="C168" s="4">
        <v>114.5</v>
      </c>
      <c r="D168" s="26">
        <f>$C$2*C168+(1-$C$2)*D167</f>
        <v>120.19041481612028</v>
      </c>
      <c r="E168" s="26">
        <f t="shared" si="9"/>
        <v>-1.0847072254794179</v>
      </c>
      <c r="F168" s="26">
        <f t="shared" si="10"/>
        <v>119.05931753467733</v>
      </c>
      <c r="G168" s="26">
        <f>C168-F168</f>
        <v>-4.5593175346773336</v>
      </c>
      <c r="H168" s="26">
        <f t="shared" si="11"/>
        <v>20.787376382016198</v>
      </c>
    </row>
    <row r="169" spans="1:8" x14ac:dyDescent="0.25">
      <c r="A169" s="4" t="s">
        <v>165</v>
      </c>
      <c r="B169" s="2">
        <f t="shared" si="8"/>
        <v>164</v>
      </c>
      <c r="C169" s="4">
        <v>113.8</v>
      </c>
      <c r="D169" s="26">
        <f>$C$2*C169+(1-$C$2)*D168</f>
        <v>119.55137333450826</v>
      </c>
      <c r="E169" s="26">
        <f t="shared" si="9"/>
        <v>-0.81730777915898245</v>
      </c>
      <c r="F169" s="26">
        <f t="shared" si="10"/>
        <v>119.10570759064086</v>
      </c>
      <c r="G169" s="26">
        <f>C169-F169</f>
        <v>-5.3057075906408642</v>
      </c>
      <c r="H169" s="26">
        <f t="shared" si="11"/>
        <v>28.150533037384083</v>
      </c>
    </row>
    <row r="170" spans="1:8" x14ac:dyDescent="0.25">
      <c r="A170" s="4" t="s">
        <v>166</v>
      </c>
      <c r="B170" s="2">
        <f t="shared" si="8"/>
        <v>165</v>
      </c>
      <c r="C170" s="4">
        <v>133.1</v>
      </c>
      <c r="D170" s="26">
        <f>$C$2*C170+(1-$C$2)*D169</f>
        <v>120.90623600105744</v>
      </c>
      <c r="E170" s="26">
        <f t="shared" si="9"/>
        <v>0.48599448826591551</v>
      </c>
      <c r="F170" s="26">
        <f t="shared" si="10"/>
        <v>118.73406555534928</v>
      </c>
      <c r="G170" s="26">
        <f>C170-F170</f>
        <v>14.365934444650719</v>
      </c>
      <c r="H170" s="26">
        <f t="shared" si="11"/>
        <v>206.38007246800197</v>
      </c>
    </row>
    <row r="171" spans="1:8" x14ac:dyDescent="0.25">
      <c r="A171" s="4" t="s">
        <v>167</v>
      </c>
      <c r="B171" s="2">
        <f t="shared" si="8"/>
        <v>166</v>
      </c>
      <c r="C171" s="4">
        <v>143.4</v>
      </c>
      <c r="D171" s="26">
        <f>$C$2*C171+(1-$C$2)*D170</f>
        <v>123.1556124009517</v>
      </c>
      <c r="E171" s="26">
        <f t="shared" si="9"/>
        <v>1.544023635242922</v>
      </c>
      <c r="F171" s="26">
        <f t="shared" si="10"/>
        <v>121.39223048932335</v>
      </c>
      <c r="G171" s="26">
        <f>C171-F171</f>
        <v>22.007769510676653</v>
      </c>
      <c r="H171" s="26">
        <f t="shared" si="11"/>
        <v>484.3419188350689</v>
      </c>
    </row>
    <row r="172" spans="1:8" x14ac:dyDescent="0.25">
      <c r="A172" s="4" t="s">
        <v>168</v>
      </c>
      <c r="B172" s="2">
        <f t="shared" si="8"/>
        <v>167</v>
      </c>
      <c r="C172" s="4">
        <v>137.30000000000001</v>
      </c>
      <c r="D172" s="26">
        <f>$C$2*C172+(1-$C$2)*D171</f>
        <v>124.57005116085654</v>
      </c>
      <c r="E172" s="26">
        <f t="shared" si="9"/>
        <v>1.466272710040073</v>
      </c>
      <c r="F172" s="26">
        <f t="shared" si="10"/>
        <v>124.69963603619462</v>
      </c>
      <c r="G172" s="26">
        <f>C172-F172</f>
        <v>12.600363963805393</v>
      </c>
      <c r="H172" s="26">
        <f t="shared" si="11"/>
        <v>158.76917202036554</v>
      </c>
    </row>
    <row r="173" spans="1:8" x14ac:dyDescent="0.25">
      <c r="A173" s="4" t="s">
        <v>169</v>
      </c>
      <c r="B173" s="2">
        <f t="shared" si="8"/>
        <v>168</v>
      </c>
      <c r="C173" s="4">
        <v>165.2</v>
      </c>
      <c r="D173" s="26">
        <f>$C$2*C173+(1-$C$2)*D172</f>
        <v>128.63304604477088</v>
      </c>
      <c r="E173" s="26">
        <f t="shared" si="9"/>
        <v>3.0243060143646345</v>
      </c>
      <c r="F173" s="26">
        <f t="shared" si="10"/>
        <v>126.03632387089661</v>
      </c>
      <c r="G173" s="26">
        <f>C173-F173</f>
        <v>39.163676129103379</v>
      </c>
      <c r="H173" s="26">
        <f t="shared" si="11"/>
        <v>1533.7935279453018</v>
      </c>
    </row>
    <row r="174" spans="1:8" x14ac:dyDescent="0.25">
      <c r="A174" s="4" t="s">
        <v>170</v>
      </c>
      <c r="B174" s="2">
        <f t="shared" si="8"/>
        <v>169</v>
      </c>
      <c r="C174" s="4">
        <v>126.9</v>
      </c>
      <c r="D174" s="26">
        <f>$C$2*C174+(1-$C$2)*D173</f>
        <v>128.45974144029381</v>
      </c>
      <c r="E174" s="26">
        <f t="shared" si="9"/>
        <v>1.1057396430596136</v>
      </c>
      <c r="F174" s="26">
        <f t="shared" si="10"/>
        <v>131.65735205913552</v>
      </c>
      <c r="G174" s="26">
        <f>C174-F174</f>
        <v>-4.7573520591355134</v>
      </c>
      <c r="H174" s="26">
        <f t="shared" si="11"/>
        <v>22.632398614560909</v>
      </c>
    </row>
    <row r="175" spans="1:8" x14ac:dyDescent="0.25">
      <c r="A175" s="4" t="s">
        <v>171</v>
      </c>
      <c r="B175" s="2">
        <f t="shared" si="8"/>
        <v>170</v>
      </c>
      <c r="C175" s="4">
        <v>124</v>
      </c>
      <c r="D175" s="26">
        <f>$C$2*C175+(1-$C$2)*D174</f>
        <v>128.01376729626443</v>
      </c>
      <c r="E175" s="26">
        <f t="shared" si="9"/>
        <v>0.17471137080621851</v>
      </c>
      <c r="F175" s="26">
        <f t="shared" si="10"/>
        <v>129.56548108335343</v>
      </c>
      <c r="G175" s="26">
        <f>C175-F175</f>
        <v>-5.5654810833534327</v>
      </c>
      <c r="H175" s="26">
        <f t="shared" si="11"/>
        <v>30.974579689164898</v>
      </c>
    </row>
    <row r="176" spans="1:8" x14ac:dyDescent="0.25">
      <c r="A176" s="4" t="s">
        <v>172</v>
      </c>
      <c r="B176" s="2">
        <f t="shared" si="8"/>
        <v>171</v>
      </c>
      <c r="C176" s="4">
        <v>135.69999999999999</v>
      </c>
      <c r="D176" s="26">
        <f>$C$2*C176+(1-$C$2)*D175</f>
        <v>128.78239056663799</v>
      </c>
      <c r="E176" s="26">
        <f t="shared" si="9"/>
        <v>0.53105851054661901</v>
      </c>
      <c r="F176" s="26">
        <f t="shared" si="10"/>
        <v>128.18847866707065</v>
      </c>
      <c r="G176" s="26">
        <f>C176-F176</f>
        <v>7.511521332929334</v>
      </c>
      <c r="H176" s="26">
        <f t="shared" si="11"/>
        <v>56.422952735052476</v>
      </c>
    </row>
    <row r="177" spans="1:8" x14ac:dyDescent="0.25">
      <c r="A177" s="4" t="s">
        <v>173</v>
      </c>
      <c r="B177" s="2">
        <f t="shared" si="8"/>
        <v>172</v>
      </c>
      <c r="C177" s="4">
        <v>130</v>
      </c>
      <c r="D177" s="26">
        <f>$C$2*C177+(1-$C$2)*D176</f>
        <v>128.90415150997418</v>
      </c>
      <c r="E177" s="26">
        <f t="shared" si="9"/>
        <v>0.28547997022036675</v>
      </c>
      <c r="F177" s="26">
        <f t="shared" si="10"/>
        <v>129.3134490771846</v>
      </c>
      <c r="G177" s="26">
        <f>C177-F177</f>
        <v>0.68655092281539964</v>
      </c>
      <c r="H177" s="26">
        <f t="shared" si="11"/>
        <v>0.47135216961867682</v>
      </c>
    </row>
    <row r="178" spans="1:8" x14ac:dyDescent="0.25">
      <c r="A178" s="4" t="s">
        <v>174</v>
      </c>
      <c r="B178" s="2">
        <f t="shared" si="8"/>
        <v>173</v>
      </c>
      <c r="C178" s="4">
        <v>109.4</v>
      </c>
      <c r="D178" s="26">
        <f>$C$2*C178+(1-$C$2)*D177</f>
        <v>126.95373635897677</v>
      </c>
      <c r="E178" s="26">
        <f t="shared" si="9"/>
        <v>-1.0560571025103023</v>
      </c>
      <c r="F178" s="26">
        <f t="shared" si="10"/>
        <v>129.18963148019455</v>
      </c>
      <c r="G178" s="26">
        <f>C178-F178</f>
        <v>-19.789631480194544</v>
      </c>
      <c r="H178" s="26">
        <f t="shared" si="11"/>
        <v>391.62951412190688</v>
      </c>
    </row>
    <row r="179" spans="1:8" x14ac:dyDescent="0.25">
      <c r="A179" s="4" t="s">
        <v>175</v>
      </c>
      <c r="B179" s="2">
        <f t="shared" si="8"/>
        <v>174</v>
      </c>
      <c r="C179" s="4">
        <v>117.8</v>
      </c>
      <c r="D179" s="26">
        <f>$C$2*C179+(1-$C$2)*D178</f>
        <v>126.03836272307909</v>
      </c>
      <c r="E179" s="26">
        <f t="shared" si="9"/>
        <v>-0.97164702254272894</v>
      </c>
      <c r="F179" s="26">
        <f t="shared" si="10"/>
        <v>125.89767925646646</v>
      </c>
      <c r="G179" s="26">
        <f>C179-F179</f>
        <v>-8.0976792564664635</v>
      </c>
      <c r="H179" s="26">
        <f t="shared" si="11"/>
        <v>65.572409340607251</v>
      </c>
    </row>
    <row r="180" spans="1:8" x14ac:dyDescent="0.25">
      <c r="A180" s="4" t="s">
        <v>176</v>
      </c>
      <c r="B180" s="2">
        <f t="shared" si="8"/>
        <v>175</v>
      </c>
      <c r="C180" s="4">
        <v>120.3</v>
      </c>
      <c r="D180" s="26">
        <f>$C$2*C180+(1-$C$2)*D179</f>
        <v>125.46452645077119</v>
      </c>
      <c r="E180" s="26">
        <f t="shared" si="9"/>
        <v>-0.73296057240183199</v>
      </c>
      <c r="F180" s="26">
        <f t="shared" si="10"/>
        <v>125.06671570053636</v>
      </c>
      <c r="G180" s="26">
        <f>C180-F180</f>
        <v>-4.7667157005363663</v>
      </c>
      <c r="H180" s="26">
        <f t="shared" si="11"/>
        <v>22.721578569739901</v>
      </c>
    </row>
    <row r="181" spans="1:8" x14ac:dyDescent="0.25">
      <c r="A181" s="4" t="s">
        <v>177</v>
      </c>
      <c r="B181" s="2">
        <f t="shared" si="8"/>
        <v>176</v>
      </c>
      <c r="C181" s="4">
        <v>121</v>
      </c>
      <c r="D181" s="26">
        <f>$C$2*C181+(1-$C$2)*D180</f>
        <v>125.01807380569409</v>
      </c>
      <c r="E181" s="26">
        <f t="shared" si="9"/>
        <v>-0.56105581600699383</v>
      </c>
      <c r="F181" s="26">
        <f t="shared" si="10"/>
        <v>124.73156587836935</v>
      </c>
      <c r="G181" s="26">
        <f>C181-F181</f>
        <v>-3.7315658783693522</v>
      </c>
      <c r="H181" s="26">
        <f t="shared" si="11"/>
        <v>13.924583904610435</v>
      </c>
    </row>
    <row r="182" spans="1:8" x14ac:dyDescent="0.25">
      <c r="A182" s="4" t="s">
        <v>178</v>
      </c>
      <c r="B182" s="2">
        <f t="shared" si="8"/>
        <v>177</v>
      </c>
      <c r="C182" s="4">
        <v>132.30000000000001</v>
      </c>
      <c r="D182" s="26">
        <f>$C$2*C182+(1-$C$2)*D181</f>
        <v>125.74626642512469</v>
      </c>
      <c r="E182" s="26">
        <f t="shared" si="9"/>
        <v>0.21249324525556304</v>
      </c>
      <c r="F182" s="26">
        <f t="shared" si="10"/>
        <v>124.45701798968709</v>
      </c>
      <c r="G182" s="26">
        <f>C182-F182</f>
        <v>7.8429820103129231</v>
      </c>
      <c r="H182" s="26">
        <f t="shared" si="11"/>
        <v>61.51236681409214</v>
      </c>
    </row>
    <row r="183" spans="1:8" x14ac:dyDescent="0.25">
      <c r="A183" s="4" t="s">
        <v>179</v>
      </c>
      <c r="B183" s="2">
        <f t="shared" si="8"/>
        <v>178</v>
      </c>
      <c r="C183" s="4">
        <v>142.9</v>
      </c>
      <c r="D183" s="26">
        <f>$C$2*C183+(1-$C$2)*D182</f>
        <v>127.46163978261222</v>
      </c>
      <c r="E183" s="26">
        <f t="shared" si="9"/>
        <v>1.1142213125947467</v>
      </c>
      <c r="F183" s="26">
        <f t="shared" si="10"/>
        <v>125.95875967038025</v>
      </c>
      <c r="G183" s="26">
        <f>C183-F183</f>
        <v>16.94124032961976</v>
      </c>
      <c r="H183" s="26">
        <f t="shared" si="11"/>
        <v>287.00562390593501</v>
      </c>
    </row>
    <row r="184" spans="1:8" x14ac:dyDescent="0.25">
      <c r="A184" s="4" t="s">
        <v>180</v>
      </c>
      <c r="B184" s="2">
        <f t="shared" si="8"/>
        <v>179</v>
      </c>
      <c r="C184" s="4">
        <v>147.4</v>
      </c>
      <c r="D184" s="26">
        <f>$C$2*C184+(1-$C$2)*D183</f>
        <v>129.45547580435101</v>
      </c>
      <c r="E184" s="26">
        <f t="shared" si="9"/>
        <v>1.6419901380811708</v>
      </c>
      <c r="F184" s="26">
        <f t="shared" si="10"/>
        <v>128.57586109520696</v>
      </c>
      <c r="G184" s="26">
        <f>C184-F184</f>
        <v>18.824138904793045</v>
      </c>
      <c r="H184" s="26">
        <f t="shared" si="11"/>
        <v>354.34820550694309</v>
      </c>
    </row>
    <row r="185" spans="1:8" x14ac:dyDescent="0.25">
      <c r="A185" s="4" t="s">
        <v>181</v>
      </c>
      <c r="B185" s="2">
        <f t="shared" si="8"/>
        <v>180</v>
      </c>
      <c r="C185" s="4">
        <v>175.9</v>
      </c>
      <c r="D185" s="26">
        <f>$C$2*C185+(1-$C$2)*D184</f>
        <v>134.0999282239159</v>
      </c>
      <c r="E185" s="26">
        <f t="shared" si="9"/>
        <v>3.4434675069713996</v>
      </c>
      <c r="F185" s="26">
        <f t="shared" si="10"/>
        <v>131.09746594243219</v>
      </c>
      <c r="G185" s="26">
        <f>C185-F185</f>
        <v>44.802534057567811</v>
      </c>
      <c r="H185" s="26">
        <f t="shared" si="11"/>
        <v>2007.2670579795238</v>
      </c>
    </row>
    <row r="186" spans="1:8" x14ac:dyDescent="0.25">
      <c r="A186" s="4" t="s">
        <v>182</v>
      </c>
      <c r="B186" s="2">
        <f t="shared" si="8"/>
        <v>181</v>
      </c>
      <c r="C186" s="4">
        <v>132.6</v>
      </c>
      <c r="D186" s="26">
        <f>$C$2*C186+(1-$C$2)*D185</f>
        <v>133.9499354015243</v>
      </c>
      <c r="E186" s="26">
        <f t="shared" si="9"/>
        <v>1.2873913093536025</v>
      </c>
      <c r="F186" s="26">
        <f t="shared" si="10"/>
        <v>137.54339573088728</v>
      </c>
      <c r="G186" s="26">
        <f>C186-F186</f>
        <v>-4.9433957308872891</v>
      </c>
      <c r="H186" s="26">
        <f t="shared" si="11"/>
        <v>24.437161352154675</v>
      </c>
    </row>
    <row r="187" spans="1:8" x14ac:dyDescent="0.25">
      <c r="A187" s="4" t="s">
        <v>183</v>
      </c>
      <c r="B187" s="2">
        <f t="shared" si="8"/>
        <v>182</v>
      </c>
      <c r="C187" s="4">
        <v>123.7</v>
      </c>
      <c r="D187" s="26">
        <f>$C$2*C187+(1-$C$2)*D186</f>
        <v>132.92494186137188</v>
      </c>
      <c r="E187" s="26">
        <f t="shared" si="9"/>
        <v>-0.10003960035001258</v>
      </c>
      <c r="F187" s="26">
        <f t="shared" si="10"/>
        <v>135.23732671087791</v>
      </c>
      <c r="G187" s="26">
        <f>C187-F187</f>
        <v>-11.537326710877906</v>
      </c>
      <c r="H187" s="26">
        <f t="shared" si="11"/>
        <v>133.10990763353681</v>
      </c>
    </row>
    <row r="188" spans="1:8" x14ac:dyDescent="0.25">
      <c r="A188" s="4" t="s">
        <v>184</v>
      </c>
      <c r="B188" s="2">
        <f t="shared" si="8"/>
        <v>183</v>
      </c>
      <c r="C188" s="4">
        <v>153.30000000000001</v>
      </c>
      <c r="D188" s="26">
        <f>$C$2*C188+(1-$C$2)*D187</f>
        <v>134.9624476752347</v>
      </c>
      <c r="E188" s="26">
        <f t="shared" si="9"/>
        <v>1.182487648177688</v>
      </c>
      <c r="F188" s="26">
        <f t="shared" si="10"/>
        <v>132.82490226102186</v>
      </c>
      <c r="G188" s="26">
        <f>C188-F188</f>
        <v>20.47509773897815</v>
      </c>
      <c r="H188" s="26">
        <f t="shared" si="11"/>
        <v>419.22962742070814</v>
      </c>
    </row>
    <row r="189" spans="1:8" x14ac:dyDescent="0.25">
      <c r="A189" s="4" t="s">
        <v>185</v>
      </c>
      <c r="B189" s="2">
        <f t="shared" si="8"/>
        <v>184</v>
      </c>
      <c r="C189" s="4">
        <v>134</v>
      </c>
      <c r="D189" s="26">
        <f>$C$2*C189+(1-$C$2)*D188</f>
        <v>134.86620290771123</v>
      </c>
      <c r="E189" s="26">
        <f t="shared" si="9"/>
        <v>0.41524819875699154</v>
      </c>
      <c r="F189" s="26">
        <f t="shared" si="10"/>
        <v>136.1449353234124</v>
      </c>
      <c r="G189" s="26">
        <f>C189-F189</f>
        <v>-2.1449353234123976</v>
      </c>
      <c r="H189" s="26">
        <f t="shared" si="11"/>
        <v>4.6007475416222468</v>
      </c>
    </row>
    <row r="190" spans="1:8" x14ac:dyDescent="0.25">
      <c r="A190" s="4" t="s">
        <v>186</v>
      </c>
      <c r="B190" s="2">
        <f t="shared" si="8"/>
        <v>185</v>
      </c>
      <c r="C190" s="4">
        <v>119.6</v>
      </c>
      <c r="D190" s="26">
        <f>$C$2*C190+(1-$C$2)*D189</f>
        <v>133.33958261694011</v>
      </c>
      <c r="E190" s="26">
        <f t="shared" si="9"/>
        <v>-0.74987289495987564</v>
      </c>
      <c r="F190" s="26">
        <f t="shared" si="10"/>
        <v>135.28145110646821</v>
      </c>
      <c r="G190" s="26">
        <f>C190-F190</f>
        <v>-15.681451106468216</v>
      </c>
      <c r="H190" s="26">
        <f t="shared" si="11"/>
        <v>245.90790880455324</v>
      </c>
    </row>
    <row r="191" spans="1:8" x14ac:dyDescent="0.25">
      <c r="A191" s="4" t="s">
        <v>187</v>
      </c>
      <c r="B191" s="2">
        <f t="shared" si="8"/>
        <v>186</v>
      </c>
      <c r="C191" s="4">
        <v>116.2</v>
      </c>
      <c r="D191" s="26">
        <f>$C$2*C191+(1-$C$2)*D190</f>
        <v>131.62562435524609</v>
      </c>
      <c r="E191" s="26">
        <f t="shared" si="9"/>
        <v>-1.3283241150003606</v>
      </c>
      <c r="F191" s="26">
        <f t="shared" si="10"/>
        <v>132.58970972198023</v>
      </c>
      <c r="G191" s="26">
        <f>C191-F191</f>
        <v>-16.389709721980225</v>
      </c>
      <c r="H191" s="26">
        <f t="shared" si="11"/>
        <v>268.62258477077307</v>
      </c>
    </row>
    <row r="192" spans="1:8" x14ac:dyDescent="0.25">
      <c r="A192" s="4" t="s">
        <v>188</v>
      </c>
      <c r="B192" s="2">
        <f t="shared" si="8"/>
        <v>187</v>
      </c>
      <c r="C192" s="4">
        <v>118.6</v>
      </c>
      <c r="D192" s="26">
        <f>$C$2*C192+(1-$C$2)*D191</f>
        <v>130.32306191972148</v>
      </c>
      <c r="E192" s="26">
        <f t="shared" si="9"/>
        <v>-1.3128671073149083</v>
      </c>
      <c r="F192" s="26">
        <f t="shared" si="10"/>
        <v>130.29730024024573</v>
      </c>
      <c r="G192" s="26">
        <f>C192-F192</f>
        <v>-11.697300240245738</v>
      </c>
      <c r="H192" s="26">
        <f t="shared" si="11"/>
        <v>136.82683291045299</v>
      </c>
    </row>
    <row r="193" spans="1:8" x14ac:dyDescent="0.25">
      <c r="A193" s="4" t="s">
        <v>189</v>
      </c>
      <c r="B193" s="2">
        <f t="shared" si="8"/>
        <v>188</v>
      </c>
      <c r="C193" s="4">
        <v>130.69999999999999</v>
      </c>
      <c r="D193" s="26">
        <f>$C$2*C193+(1-$C$2)*D192</f>
        <v>130.36075572774934</v>
      </c>
      <c r="E193" s="26">
        <f t="shared" si="9"/>
        <v>-0.50253055810925129</v>
      </c>
      <c r="F193" s="26">
        <f t="shared" si="10"/>
        <v>129.01019481240658</v>
      </c>
      <c r="G193" s="26">
        <f>C193-F193</f>
        <v>1.6898051875934073</v>
      </c>
      <c r="H193" s="26">
        <f t="shared" si="11"/>
        <v>2.8554415720175901</v>
      </c>
    </row>
    <row r="194" spans="1:8" x14ac:dyDescent="0.25">
      <c r="A194" s="4" t="s">
        <v>190</v>
      </c>
      <c r="B194" s="2">
        <f t="shared" si="8"/>
        <v>189</v>
      </c>
      <c r="C194" s="4">
        <v>129.30000000000001</v>
      </c>
      <c r="D194" s="26">
        <f>$C$2*C194+(1-$C$2)*D193</f>
        <v>130.25468015497441</v>
      </c>
      <c r="E194" s="26">
        <f t="shared" si="9"/>
        <v>-0.26465756690865655</v>
      </c>
      <c r="F194" s="26">
        <f t="shared" si="10"/>
        <v>129.85822516964009</v>
      </c>
      <c r="G194" s="26">
        <f>C194-F194</f>
        <v>-0.55822516964008173</v>
      </c>
      <c r="H194" s="26">
        <f t="shared" si="11"/>
        <v>0.31161534001969804</v>
      </c>
    </row>
    <row r="195" spans="1:8" x14ac:dyDescent="0.25">
      <c r="A195" s="4" t="s">
        <v>191</v>
      </c>
      <c r="B195" s="2">
        <f t="shared" si="8"/>
        <v>190</v>
      </c>
      <c r="C195" s="4">
        <v>144.4</v>
      </c>
      <c r="D195" s="26">
        <f>$C$2*C195+(1-$C$2)*D194</f>
        <v>131.66921213947697</v>
      </c>
      <c r="E195" s="26">
        <f t="shared" si="9"/>
        <v>0.74285616393807319</v>
      </c>
      <c r="F195" s="26">
        <f t="shared" si="10"/>
        <v>129.99002258806576</v>
      </c>
      <c r="G195" s="26">
        <f>C195-F195</f>
        <v>14.40997741193425</v>
      </c>
      <c r="H195" s="26">
        <f t="shared" si="11"/>
        <v>207.6474490124553</v>
      </c>
    </row>
    <row r="196" spans="1:8" x14ac:dyDescent="0.25">
      <c r="A196" s="4" t="s">
        <v>192</v>
      </c>
      <c r="B196" s="2">
        <f t="shared" si="8"/>
        <v>191</v>
      </c>
      <c r="C196" s="4">
        <v>163.19999999999999</v>
      </c>
      <c r="D196" s="26">
        <f>$C$2*C196+(1-$C$2)*D195</f>
        <v>134.82229092552927</v>
      </c>
      <c r="E196" s="26">
        <f t="shared" si="9"/>
        <v>2.1889897372066121</v>
      </c>
      <c r="F196" s="26">
        <f t="shared" si="10"/>
        <v>132.41206830341505</v>
      </c>
      <c r="G196" s="26">
        <f>C196-F196</f>
        <v>30.787931696584934</v>
      </c>
      <c r="H196" s="26">
        <f t="shared" si="11"/>
        <v>947.89673815357924</v>
      </c>
    </row>
    <row r="197" spans="1:8" x14ac:dyDescent="0.25">
      <c r="A197" s="4" t="s">
        <v>193</v>
      </c>
      <c r="B197" s="2">
        <f t="shared" si="8"/>
        <v>192</v>
      </c>
      <c r="C197" s="4">
        <v>179.4</v>
      </c>
      <c r="D197" s="26">
        <f>$C$2*C197+(1-$C$2)*D196</f>
        <v>139.28006183297634</v>
      </c>
      <c r="E197" s="26">
        <f t="shared" si="9"/>
        <v>3.5502584393508871</v>
      </c>
      <c r="F197" s="26">
        <f t="shared" si="10"/>
        <v>137.01128066273589</v>
      </c>
      <c r="G197" s="26">
        <f>C197-F197</f>
        <v>42.388719337264121</v>
      </c>
      <c r="H197" s="26">
        <f t="shared" si="11"/>
        <v>1796.8035270533492</v>
      </c>
    </row>
    <row r="198" spans="1:8" x14ac:dyDescent="0.25">
      <c r="A198" s="4" t="s">
        <v>194</v>
      </c>
      <c r="B198" s="2">
        <f t="shared" si="8"/>
        <v>193</v>
      </c>
      <c r="C198" s="4">
        <v>128.1</v>
      </c>
      <c r="D198" s="26">
        <f>$C$2*C198+(1-$C$2)*D197</f>
        <v>138.16205564967871</v>
      </c>
      <c r="E198" s="26">
        <f t="shared" si="9"/>
        <v>0.74929966576177232</v>
      </c>
      <c r="F198" s="26">
        <f t="shared" si="10"/>
        <v>142.83032027232724</v>
      </c>
      <c r="G198" s="26">
        <f>C198-F198</f>
        <v>-14.730320272327248</v>
      </c>
      <c r="H198" s="26">
        <f t="shared" si="11"/>
        <v>216.98233532533507</v>
      </c>
    </row>
    <row r="199" spans="1:8" x14ac:dyDescent="0.25">
      <c r="A199" s="4" t="s">
        <v>195</v>
      </c>
      <c r="B199" s="2">
        <f t="shared" ref="B199:B262" si="12">B198+1</f>
        <v>194</v>
      </c>
      <c r="C199" s="4">
        <v>138.4</v>
      </c>
      <c r="D199" s="26">
        <f>$C$2*C199+(1-$C$2)*D198</f>
        <v>138.18585008471084</v>
      </c>
      <c r="E199" s="26">
        <f t="shared" ref="E199:E262" si="13">$D$2*(D199-D198)+(1-$D$2)*E198</f>
        <v>0.31399652732398692</v>
      </c>
      <c r="F199" s="26">
        <f t="shared" ref="F199:F262" si="14">D198+E198</f>
        <v>138.91135531544049</v>
      </c>
      <c r="G199" s="26">
        <f>C199-F199</f>
        <v>-0.51135531544048263</v>
      </c>
      <c r="H199" s="26">
        <f t="shared" ref="H199:H262" si="15">G199*G199</f>
        <v>0.26148425862923547</v>
      </c>
    </row>
    <row r="200" spans="1:8" x14ac:dyDescent="0.25">
      <c r="A200" s="4" t="s">
        <v>196</v>
      </c>
      <c r="B200" s="2">
        <f t="shared" si="12"/>
        <v>195</v>
      </c>
      <c r="C200" s="4">
        <v>152.69999999999999</v>
      </c>
      <c r="D200" s="26">
        <f>$C$2*C200+(1-$C$2)*D199</f>
        <v>139.63726507623977</v>
      </c>
      <c r="E200" s="26">
        <f t="shared" si="13"/>
        <v>0.99644760584695591</v>
      </c>
      <c r="F200" s="26">
        <f t="shared" si="14"/>
        <v>138.49984661203482</v>
      </c>
      <c r="G200" s="26">
        <f>C200-F200</f>
        <v>14.200153387965173</v>
      </c>
      <c r="H200" s="26">
        <f t="shared" si="15"/>
        <v>201.64435624173879</v>
      </c>
    </row>
    <row r="201" spans="1:8" x14ac:dyDescent="0.25">
      <c r="A201" s="4" t="s">
        <v>197</v>
      </c>
      <c r="B201" s="2">
        <f t="shared" si="12"/>
        <v>196</v>
      </c>
      <c r="C201" s="4">
        <v>120</v>
      </c>
      <c r="D201" s="26">
        <f>$C$2*C201+(1-$C$2)*D200</f>
        <v>137.67353856861581</v>
      </c>
      <c r="E201" s="26">
        <f t="shared" si="13"/>
        <v>-0.77965686223559361</v>
      </c>
      <c r="F201" s="26">
        <f t="shared" si="14"/>
        <v>140.63371268208672</v>
      </c>
      <c r="G201" s="26">
        <f>C201-F201</f>
        <v>-20.633712682086724</v>
      </c>
      <c r="H201" s="26">
        <f t="shared" si="15"/>
        <v>425.75009904690648</v>
      </c>
    </row>
    <row r="202" spans="1:8" x14ac:dyDescent="0.25">
      <c r="A202" s="4" t="s">
        <v>198</v>
      </c>
      <c r="B202" s="2">
        <f t="shared" si="12"/>
        <v>197</v>
      </c>
      <c r="C202" s="4">
        <v>140.5</v>
      </c>
      <c r="D202" s="26">
        <f>$C$2*C202+(1-$C$2)*D201</f>
        <v>137.95618471175425</v>
      </c>
      <c r="E202" s="26">
        <f t="shared" si="13"/>
        <v>-0.14227505901117593</v>
      </c>
      <c r="F202" s="26">
        <f t="shared" si="14"/>
        <v>136.89388170638023</v>
      </c>
      <c r="G202" s="26">
        <f>C202-F202</f>
        <v>3.6061182936197724</v>
      </c>
      <c r="H202" s="26">
        <f t="shared" si="15"/>
        <v>13.00408914757918</v>
      </c>
    </row>
    <row r="203" spans="1:8" x14ac:dyDescent="0.25">
      <c r="A203" s="4" t="s">
        <v>199</v>
      </c>
      <c r="B203" s="2">
        <f t="shared" si="12"/>
        <v>198</v>
      </c>
      <c r="C203" s="4">
        <v>116.2</v>
      </c>
      <c r="D203" s="26">
        <f>$C$2*C203+(1-$C$2)*D202</f>
        <v>135.78056624057882</v>
      </c>
      <c r="E203" s="26">
        <f t="shared" si="13"/>
        <v>-1.3622811063097258</v>
      </c>
      <c r="F203" s="26">
        <f t="shared" si="14"/>
        <v>137.81390965274306</v>
      </c>
      <c r="G203" s="26">
        <f>C203-F203</f>
        <v>-21.613909652743061</v>
      </c>
      <c r="H203" s="26">
        <f t="shared" si="15"/>
        <v>467.16109047693965</v>
      </c>
    </row>
    <row r="204" spans="1:8" x14ac:dyDescent="0.25">
      <c r="A204" s="4" t="s">
        <v>200</v>
      </c>
      <c r="B204" s="2">
        <f t="shared" si="12"/>
        <v>199</v>
      </c>
      <c r="C204" s="4">
        <v>121.4</v>
      </c>
      <c r="D204" s="26">
        <f>$C$2*C204+(1-$C$2)*D203</f>
        <v>134.34250961652094</v>
      </c>
      <c r="E204" s="26">
        <f t="shared" si="13"/>
        <v>-1.4077464169586176</v>
      </c>
      <c r="F204" s="26">
        <f t="shared" si="14"/>
        <v>134.4182851342691</v>
      </c>
      <c r="G204" s="26">
        <f>C204-F204</f>
        <v>-13.018285134269092</v>
      </c>
      <c r="H204" s="26">
        <f t="shared" si="15"/>
        <v>169.47574783713165</v>
      </c>
    </row>
    <row r="205" spans="1:8" x14ac:dyDescent="0.25">
      <c r="A205" s="4" t="s">
        <v>201</v>
      </c>
      <c r="B205" s="2">
        <f t="shared" si="12"/>
        <v>200</v>
      </c>
      <c r="C205" s="4">
        <v>127.8</v>
      </c>
      <c r="D205" s="26">
        <f>$C$2*C205+(1-$C$2)*D204</f>
        <v>133.68825865486883</v>
      </c>
      <c r="E205" s="26">
        <f t="shared" si="13"/>
        <v>-0.95564914377471322</v>
      </c>
      <c r="F205" s="26">
        <f t="shared" si="14"/>
        <v>132.93476319956233</v>
      </c>
      <c r="G205" s="26">
        <f>C205-F205</f>
        <v>-5.1347631995623289</v>
      </c>
      <c r="H205" s="26">
        <f t="shared" si="15"/>
        <v>26.365793115579564</v>
      </c>
    </row>
    <row r="206" spans="1:8" x14ac:dyDescent="0.25">
      <c r="A206" s="4" t="s">
        <v>202</v>
      </c>
      <c r="B206" s="2">
        <f t="shared" si="12"/>
        <v>201</v>
      </c>
      <c r="C206" s="4">
        <v>143.6</v>
      </c>
      <c r="D206" s="26">
        <f>$C$2*C206+(1-$C$2)*D205</f>
        <v>134.67943278938196</v>
      </c>
      <c r="E206" s="26">
        <f t="shared" si="13"/>
        <v>0.21244482319799285</v>
      </c>
      <c r="F206" s="26">
        <f t="shared" si="14"/>
        <v>132.73260951109413</v>
      </c>
      <c r="G206" s="26">
        <f>C206-F206</f>
        <v>10.867390488905869</v>
      </c>
      <c r="H206" s="26">
        <f t="shared" si="15"/>
        <v>118.10017603836174</v>
      </c>
    </row>
    <row r="207" spans="1:8" x14ac:dyDescent="0.25">
      <c r="A207" s="4" t="s">
        <v>203</v>
      </c>
      <c r="B207" s="2">
        <f t="shared" si="12"/>
        <v>202</v>
      </c>
      <c r="C207" s="4">
        <v>157.6</v>
      </c>
      <c r="D207" s="26">
        <f>$C$2*C207+(1-$C$2)*D206</f>
        <v>136.97148951044377</v>
      </c>
      <c r="E207" s="26">
        <f t="shared" si="13"/>
        <v>1.4602119619162841</v>
      </c>
      <c r="F207" s="26">
        <f t="shared" si="14"/>
        <v>134.89187761257995</v>
      </c>
      <c r="G207" s="26">
        <f>C207-F207</f>
        <v>22.708122387420048</v>
      </c>
      <c r="H207" s="26">
        <f t="shared" si="15"/>
        <v>515.65882236204754</v>
      </c>
    </row>
    <row r="208" spans="1:8" x14ac:dyDescent="0.25">
      <c r="A208" s="4" t="s">
        <v>204</v>
      </c>
      <c r="B208" s="2">
        <f t="shared" si="12"/>
        <v>203</v>
      </c>
      <c r="C208" s="4">
        <v>166.2</v>
      </c>
      <c r="D208" s="26">
        <f>$C$2*C208+(1-$C$2)*D207</f>
        <v>139.89434055939941</v>
      </c>
      <c r="E208" s="26">
        <f t="shared" si="13"/>
        <v>2.3377954141398951</v>
      </c>
      <c r="F208" s="26">
        <f t="shared" si="14"/>
        <v>138.43170147236006</v>
      </c>
      <c r="G208" s="26">
        <f>C208-F208</f>
        <v>27.768298527639928</v>
      </c>
      <c r="H208" s="26">
        <f t="shared" si="15"/>
        <v>771.07840312012979</v>
      </c>
    </row>
    <row r="209" spans="1:8" x14ac:dyDescent="0.25">
      <c r="A209" s="4" t="s">
        <v>205</v>
      </c>
      <c r="B209" s="2">
        <f t="shared" si="12"/>
        <v>204</v>
      </c>
      <c r="C209" s="4">
        <v>182.3</v>
      </c>
      <c r="D209" s="26">
        <f>$C$2*C209+(1-$C$2)*D208</f>
        <v>144.13490650345946</v>
      </c>
      <c r="E209" s="26">
        <f t="shared" si="13"/>
        <v>3.4794577320919888</v>
      </c>
      <c r="F209" s="26">
        <f t="shared" si="14"/>
        <v>142.2321359735393</v>
      </c>
      <c r="G209" s="26">
        <f>C209-F209</f>
        <v>40.067864026460711</v>
      </c>
      <c r="H209" s="26">
        <f t="shared" si="15"/>
        <v>1605.4337276429444</v>
      </c>
    </row>
    <row r="210" spans="1:8" x14ac:dyDescent="0.25">
      <c r="A210" s="4" t="s">
        <v>206</v>
      </c>
      <c r="B210" s="2">
        <f t="shared" si="12"/>
        <v>205</v>
      </c>
      <c r="C210" s="4">
        <v>153.1</v>
      </c>
      <c r="D210" s="26">
        <f>$C$2*C210+(1-$C$2)*D209</f>
        <v>145.03141585311351</v>
      </c>
      <c r="E210" s="26">
        <f t="shared" si="13"/>
        <v>1.9296887026292275</v>
      </c>
      <c r="F210" s="26">
        <f t="shared" si="14"/>
        <v>147.61436423555145</v>
      </c>
      <c r="G210" s="26">
        <f>C210-F210</f>
        <v>5.4856357644485456</v>
      </c>
      <c r="H210" s="26">
        <f t="shared" si="15"/>
        <v>30.092199740196978</v>
      </c>
    </row>
    <row r="211" spans="1:8" x14ac:dyDescent="0.25">
      <c r="A211" s="4" t="s">
        <v>207</v>
      </c>
      <c r="B211" s="2">
        <f t="shared" si="12"/>
        <v>206</v>
      </c>
      <c r="C211" s="4">
        <v>147.6</v>
      </c>
      <c r="D211" s="26">
        <f>$C$2*C211+(1-$C$2)*D210</f>
        <v>145.28827426780217</v>
      </c>
      <c r="E211" s="26">
        <f t="shared" si="13"/>
        <v>0.92599052986488151</v>
      </c>
      <c r="F211" s="26">
        <f t="shared" si="14"/>
        <v>146.96110455574274</v>
      </c>
      <c r="G211" s="26">
        <f>C211-F211</f>
        <v>0.6388954442572583</v>
      </c>
      <c r="H211" s="26">
        <f t="shared" si="15"/>
        <v>0.40818738869267945</v>
      </c>
    </row>
    <row r="212" spans="1:8" x14ac:dyDescent="0.25">
      <c r="A212" s="4" t="s">
        <v>208</v>
      </c>
      <c r="B212" s="2">
        <f t="shared" si="12"/>
        <v>207</v>
      </c>
      <c r="C212" s="4">
        <v>157.69999999999999</v>
      </c>
      <c r="D212" s="26">
        <f>$C$2*C212+(1-$C$2)*D211</f>
        <v>146.52944684102195</v>
      </c>
      <c r="E212" s="26">
        <f t="shared" si="13"/>
        <v>1.1150997558778237</v>
      </c>
      <c r="F212" s="26">
        <f t="shared" si="14"/>
        <v>146.21426479766706</v>
      </c>
      <c r="G212" s="26">
        <f>C212-F212</f>
        <v>11.485735202332933</v>
      </c>
      <c r="H212" s="26">
        <f t="shared" si="15"/>
        <v>131.92211313810992</v>
      </c>
    </row>
    <row r="213" spans="1:8" x14ac:dyDescent="0.25">
      <c r="A213" s="4" t="s">
        <v>209</v>
      </c>
      <c r="B213" s="2">
        <f t="shared" si="12"/>
        <v>208</v>
      </c>
      <c r="C213" s="4">
        <v>137.19999999999999</v>
      </c>
      <c r="D213" s="26">
        <f>$C$2*C213+(1-$C$2)*D212</f>
        <v>145.59650215691977</v>
      </c>
      <c r="E213" s="26">
        <f t="shared" si="13"/>
        <v>-0.11372690811017966</v>
      </c>
      <c r="F213" s="26">
        <f t="shared" si="14"/>
        <v>147.64454659689977</v>
      </c>
      <c r="G213" s="26">
        <f>C213-F213</f>
        <v>-10.444546596899784</v>
      </c>
      <c r="H213" s="26">
        <f t="shared" si="15"/>
        <v>109.08855361481085</v>
      </c>
    </row>
    <row r="214" spans="1:8" x14ac:dyDescent="0.25">
      <c r="A214" s="4" t="s">
        <v>210</v>
      </c>
      <c r="B214" s="2">
        <f t="shared" si="12"/>
        <v>209</v>
      </c>
      <c r="C214" s="4">
        <v>151.5</v>
      </c>
      <c r="D214" s="26">
        <f>$C$2*C214+(1-$C$2)*D213</f>
        <v>146.18685194122781</v>
      </c>
      <c r="E214" s="26">
        <f t="shared" si="13"/>
        <v>0.30871910734075564</v>
      </c>
      <c r="F214" s="26">
        <f t="shared" si="14"/>
        <v>145.48277524880959</v>
      </c>
      <c r="G214" s="26">
        <f>C214-F214</f>
        <v>6.0172247511904118</v>
      </c>
      <c r="H214" s="26">
        <f t="shared" si="15"/>
        <v>36.206993706338515</v>
      </c>
    </row>
    <row r="215" spans="1:8" x14ac:dyDescent="0.25">
      <c r="A215" s="4" t="s">
        <v>211</v>
      </c>
      <c r="B215" s="2">
        <f t="shared" si="12"/>
        <v>210</v>
      </c>
      <c r="C215" s="4">
        <v>98.7</v>
      </c>
      <c r="D215" s="26">
        <f>$C$2*C215+(1-$C$2)*D214</f>
        <v>141.43816674710504</v>
      </c>
      <c r="E215" s="26">
        <f t="shared" si="13"/>
        <v>-2.7257234735373603</v>
      </c>
      <c r="F215" s="26">
        <f t="shared" si="14"/>
        <v>146.49557104856856</v>
      </c>
      <c r="G215" s="26">
        <f>C215-F215</f>
        <v>-47.795571048568561</v>
      </c>
      <c r="H215" s="26">
        <f t="shared" si="15"/>
        <v>2284.4166118587655</v>
      </c>
    </row>
    <row r="216" spans="1:8" x14ac:dyDescent="0.25">
      <c r="A216" s="4" t="s">
        <v>212</v>
      </c>
      <c r="B216" s="2">
        <f t="shared" si="12"/>
        <v>211</v>
      </c>
      <c r="C216" s="4">
        <v>145.80000000000001</v>
      </c>
      <c r="D216" s="26">
        <f>$C$2*C216+(1-$C$2)*D215</f>
        <v>141.87435007239455</v>
      </c>
      <c r="E216" s="26">
        <f t="shared" si="13"/>
        <v>-0.82857939424124094</v>
      </c>
      <c r="F216" s="26">
        <f t="shared" si="14"/>
        <v>138.71244327356769</v>
      </c>
      <c r="G216" s="26">
        <f>C216-F216</f>
        <v>7.0875567264323251</v>
      </c>
      <c r="H216" s="26">
        <f t="shared" si="15"/>
        <v>50.233460350396101</v>
      </c>
    </row>
    <row r="217" spans="1:8" x14ac:dyDescent="0.25">
      <c r="A217" s="4" t="s">
        <v>213</v>
      </c>
      <c r="B217" s="2">
        <f t="shared" si="12"/>
        <v>212</v>
      </c>
      <c r="C217" s="4">
        <v>151.69999999999999</v>
      </c>
      <c r="D217" s="26">
        <f>$C$2*C217+(1-$C$2)*D216</f>
        <v>142.85691506515508</v>
      </c>
      <c r="E217" s="26">
        <f t="shared" si="13"/>
        <v>0.25810723795982143</v>
      </c>
      <c r="F217" s="26">
        <f t="shared" si="14"/>
        <v>141.0457706781533</v>
      </c>
      <c r="G217" s="26">
        <f>C217-F217</f>
        <v>10.654229321846685</v>
      </c>
      <c r="H217" s="26">
        <f t="shared" si="15"/>
        <v>113.51260244249768</v>
      </c>
    </row>
    <row r="218" spans="1:8" x14ac:dyDescent="0.25">
      <c r="A218" s="4" t="s">
        <v>214</v>
      </c>
      <c r="B218" s="2">
        <f t="shared" si="12"/>
        <v>213</v>
      </c>
      <c r="C218" s="4">
        <v>129.4</v>
      </c>
      <c r="D218" s="26">
        <f>$C$2*C218+(1-$C$2)*D217</f>
        <v>141.51122355863959</v>
      </c>
      <c r="E218" s="26">
        <f t="shared" si="13"/>
        <v>-0.70417200872536723</v>
      </c>
      <c r="F218" s="26">
        <f t="shared" si="14"/>
        <v>143.1150223031149</v>
      </c>
      <c r="G218" s="26">
        <f>C218-F218</f>
        <v>-13.715022303114893</v>
      </c>
      <c r="H218" s="26">
        <f t="shared" si="15"/>
        <v>188.10183677493893</v>
      </c>
    </row>
    <row r="219" spans="1:8" x14ac:dyDescent="0.25">
      <c r="A219" s="4" t="s">
        <v>215</v>
      </c>
      <c r="B219" s="2">
        <f t="shared" si="12"/>
        <v>214</v>
      </c>
      <c r="C219" s="4">
        <v>174.1</v>
      </c>
      <c r="D219" s="26">
        <f>$C$2*C219+(1-$C$2)*D218</f>
        <v>144.77010120277563</v>
      </c>
      <c r="E219" s="26">
        <f t="shared" si="13"/>
        <v>1.6736577829914827</v>
      </c>
      <c r="F219" s="26">
        <f t="shared" si="14"/>
        <v>140.80705154991421</v>
      </c>
      <c r="G219" s="26">
        <f>C219-F219</f>
        <v>33.292948450085788</v>
      </c>
      <c r="H219" s="26">
        <f t="shared" si="15"/>
        <v>1108.4204165000697</v>
      </c>
    </row>
    <row r="220" spans="1:8" x14ac:dyDescent="0.25">
      <c r="A220" s="4" t="s">
        <v>216</v>
      </c>
      <c r="B220" s="2">
        <f t="shared" si="12"/>
        <v>215</v>
      </c>
      <c r="C220" s="4">
        <v>197</v>
      </c>
      <c r="D220" s="26">
        <f>$C$2*C220+(1-$C$2)*D219</f>
        <v>149.9930910824981</v>
      </c>
      <c r="E220" s="26">
        <f t="shared" si="13"/>
        <v>3.8032570410300703</v>
      </c>
      <c r="F220" s="26">
        <f t="shared" si="14"/>
        <v>146.44375898576712</v>
      </c>
      <c r="G220" s="26">
        <f>C220-F220</f>
        <v>50.556241014232882</v>
      </c>
      <c r="H220" s="26">
        <f t="shared" si="15"/>
        <v>2555.9335054892031</v>
      </c>
    </row>
    <row r="221" spans="1:8" x14ac:dyDescent="0.25">
      <c r="A221" s="4" t="s">
        <v>217</v>
      </c>
      <c r="B221" s="2">
        <f t="shared" si="12"/>
        <v>216</v>
      </c>
      <c r="C221" s="4">
        <v>193.9</v>
      </c>
      <c r="D221" s="26">
        <f>$C$2*C221+(1-$C$2)*D220</f>
        <v>154.38378197424828</v>
      </c>
      <c r="E221" s="26">
        <f t="shared" si="13"/>
        <v>4.1557173514621368</v>
      </c>
      <c r="F221" s="26">
        <f t="shared" si="14"/>
        <v>153.79634812352816</v>
      </c>
      <c r="G221" s="26">
        <f>C221-F221</f>
        <v>40.103651876471844</v>
      </c>
      <c r="H221" s="26">
        <f t="shared" si="15"/>
        <v>1608.3028938292437</v>
      </c>
    </row>
    <row r="222" spans="1:8" x14ac:dyDescent="0.25">
      <c r="A222" s="4" t="s">
        <v>218</v>
      </c>
      <c r="B222" s="2">
        <f t="shared" si="12"/>
        <v>217</v>
      </c>
      <c r="C222" s="4">
        <v>164.1</v>
      </c>
      <c r="D222" s="26">
        <f>$C$2*C222+(1-$C$2)*D221</f>
        <v>155.35540377682347</v>
      </c>
      <c r="E222" s="26">
        <f t="shared" si="13"/>
        <v>2.2452600221299663</v>
      </c>
      <c r="F222" s="26">
        <f t="shared" si="14"/>
        <v>158.53949932571041</v>
      </c>
      <c r="G222" s="26">
        <f>C222-F222</f>
        <v>5.5605006742895853</v>
      </c>
      <c r="H222" s="26">
        <f t="shared" si="15"/>
        <v>30.919167748774932</v>
      </c>
    </row>
    <row r="223" spans="1:8" x14ac:dyDescent="0.25">
      <c r="A223" s="4" t="s">
        <v>219</v>
      </c>
      <c r="B223" s="2">
        <f t="shared" si="12"/>
        <v>218</v>
      </c>
      <c r="C223" s="4">
        <v>142.80000000000001</v>
      </c>
      <c r="D223" s="26">
        <f>$C$2*C223+(1-$C$2)*D222</f>
        <v>154.09986339914113</v>
      </c>
      <c r="E223" s="26">
        <f t="shared" si="13"/>
        <v>0.14477978224258448</v>
      </c>
      <c r="F223" s="26">
        <f t="shared" si="14"/>
        <v>157.60066379895343</v>
      </c>
      <c r="G223" s="26">
        <f>C223-F223</f>
        <v>-14.800663798953423</v>
      </c>
      <c r="H223" s="26">
        <f t="shared" si="15"/>
        <v>219.05964888965036</v>
      </c>
    </row>
    <row r="224" spans="1:8" x14ac:dyDescent="0.25">
      <c r="A224" s="4" t="s">
        <v>220</v>
      </c>
      <c r="B224" s="2">
        <f t="shared" si="12"/>
        <v>219</v>
      </c>
      <c r="C224" s="4">
        <v>157.9</v>
      </c>
      <c r="D224" s="26">
        <f>$C$2*C224+(1-$C$2)*D223</f>
        <v>154.47987705922702</v>
      </c>
      <c r="E224" s="26">
        <f t="shared" si="13"/>
        <v>0.28592010894856984</v>
      </c>
      <c r="F224" s="26">
        <f t="shared" si="14"/>
        <v>154.24464318138371</v>
      </c>
      <c r="G224" s="26">
        <f>C224-F224</f>
        <v>3.6553568186162977</v>
      </c>
      <c r="H224" s="26">
        <f t="shared" si="15"/>
        <v>13.361633471404661</v>
      </c>
    </row>
    <row r="225" spans="1:8" x14ac:dyDescent="0.25">
      <c r="A225" s="4" t="s">
        <v>221</v>
      </c>
      <c r="B225" s="2">
        <f t="shared" si="12"/>
        <v>220</v>
      </c>
      <c r="C225" s="4">
        <v>159.19999999999999</v>
      </c>
      <c r="D225" s="26">
        <f>$C$2*C225+(1-$C$2)*D224</f>
        <v>154.95188935330432</v>
      </c>
      <c r="E225" s="26">
        <f t="shared" si="13"/>
        <v>0.39757542002580937</v>
      </c>
      <c r="F225" s="26">
        <f t="shared" si="14"/>
        <v>154.7657971681756</v>
      </c>
      <c r="G225" s="26">
        <f>C225-F225</f>
        <v>4.4342028318243933</v>
      </c>
      <c r="H225" s="26">
        <f t="shared" si="15"/>
        <v>19.66215475375947</v>
      </c>
    </row>
    <row r="226" spans="1:8" x14ac:dyDescent="0.25">
      <c r="A226" s="4" t="s">
        <v>222</v>
      </c>
      <c r="B226" s="2">
        <f t="shared" si="12"/>
        <v>221</v>
      </c>
      <c r="C226" s="4">
        <v>162.19999999999999</v>
      </c>
      <c r="D226" s="26">
        <f>$C$2*C226+(1-$C$2)*D225</f>
        <v>155.6767004179739</v>
      </c>
      <c r="E226" s="26">
        <f t="shared" si="13"/>
        <v>0.59391680681207215</v>
      </c>
      <c r="F226" s="26">
        <f t="shared" si="14"/>
        <v>155.34946477333014</v>
      </c>
      <c r="G226" s="26">
        <f>C226-F226</f>
        <v>6.850535226669848</v>
      </c>
      <c r="H226" s="26">
        <f t="shared" si="15"/>
        <v>46.929832891844505</v>
      </c>
    </row>
    <row r="227" spans="1:8" x14ac:dyDescent="0.25">
      <c r="A227" s="4" t="s">
        <v>223</v>
      </c>
      <c r="B227" s="2">
        <f t="shared" si="12"/>
        <v>222</v>
      </c>
      <c r="C227" s="4">
        <v>123.1</v>
      </c>
      <c r="D227" s="26">
        <f>$C$2*C227+(1-$C$2)*D226</f>
        <v>152.41903037617652</v>
      </c>
      <c r="E227" s="26">
        <f t="shared" si="13"/>
        <v>-1.7170353023536007</v>
      </c>
      <c r="F227" s="26">
        <f t="shared" si="14"/>
        <v>156.27061722478598</v>
      </c>
      <c r="G227" s="26">
        <f>C227-F227</f>
        <v>-33.170617224785985</v>
      </c>
      <c r="H227" s="26">
        <f t="shared" si="15"/>
        <v>1100.2898470732687</v>
      </c>
    </row>
    <row r="228" spans="1:8" x14ac:dyDescent="0.25">
      <c r="A228" s="4" t="s">
        <v>224</v>
      </c>
      <c r="B228" s="2">
        <f t="shared" si="12"/>
        <v>223</v>
      </c>
      <c r="C228" s="4">
        <v>130</v>
      </c>
      <c r="D228" s="26">
        <f>$C$2*C228+(1-$C$2)*D227</f>
        <v>150.17712733855888</v>
      </c>
      <c r="E228" s="26">
        <f t="shared" si="13"/>
        <v>-2.031955943512028</v>
      </c>
      <c r="F228" s="26">
        <f t="shared" si="14"/>
        <v>150.70199507382293</v>
      </c>
      <c r="G228" s="26">
        <f>C228-F228</f>
        <v>-20.701995073822928</v>
      </c>
      <c r="H228" s="26">
        <f t="shared" si="15"/>
        <v>428.57260003658877</v>
      </c>
    </row>
    <row r="229" spans="1:8" x14ac:dyDescent="0.25">
      <c r="A229" s="4" t="s">
        <v>225</v>
      </c>
      <c r="B229" s="2">
        <f t="shared" si="12"/>
        <v>224</v>
      </c>
      <c r="C229" s="4">
        <v>150.1</v>
      </c>
      <c r="D229" s="26">
        <f>$C$2*C229+(1-$C$2)*D228</f>
        <v>150.16941460470298</v>
      </c>
      <c r="E229" s="26">
        <f t="shared" si="13"/>
        <v>-0.81741001771834931</v>
      </c>
      <c r="F229" s="26">
        <f t="shared" si="14"/>
        <v>148.14517139504684</v>
      </c>
      <c r="G229" s="26">
        <f>C229-F229</f>
        <v>1.9548286049531498</v>
      </c>
      <c r="H229" s="26">
        <f t="shared" si="15"/>
        <v>3.8213548747430779</v>
      </c>
    </row>
    <row r="230" spans="1:8" x14ac:dyDescent="0.25">
      <c r="A230" s="4" t="s">
        <v>226</v>
      </c>
      <c r="B230" s="2">
        <f t="shared" si="12"/>
        <v>225</v>
      </c>
      <c r="C230" s="4">
        <v>169.4</v>
      </c>
      <c r="D230" s="26">
        <f>$C$2*C230+(1-$C$2)*D229</f>
        <v>152.09247314423268</v>
      </c>
      <c r="E230" s="26">
        <f t="shared" si="13"/>
        <v>0.82687111663048352</v>
      </c>
      <c r="F230" s="26">
        <f t="shared" si="14"/>
        <v>149.35200458698463</v>
      </c>
      <c r="G230" s="26">
        <f>C230-F230</f>
        <v>20.047995413015371</v>
      </c>
      <c r="H230" s="26">
        <f t="shared" si="15"/>
        <v>401.92212008028537</v>
      </c>
    </row>
    <row r="231" spans="1:8" x14ac:dyDescent="0.25">
      <c r="A231" s="4" t="s">
        <v>227</v>
      </c>
      <c r="B231" s="2">
        <f t="shared" si="12"/>
        <v>226</v>
      </c>
      <c r="C231" s="4">
        <v>179.7</v>
      </c>
      <c r="D231" s="26">
        <f>$C$2*C231+(1-$C$2)*D230</f>
        <v>154.85322582980942</v>
      </c>
      <c r="E231" s="26">
        <f t="shared" si="13"/>
        <v>1.9872000579982334</v>
      </c>
      <c r="F231" s="26">
        <f t="shared" si="14"/>
        <v>152.91934426086317</v>
      </c>
      <c r="G231" s="26">
        <f>C231-F231</f>
        <v>26.780655739136819</v>
      </c>
      <c r="H231" s="26">
        <f t="shared" si="15"/>
        <v>717.20352181816179</v>
      </c>
    </row>
    <row r="232" spans="1:8" x14ac:dyDescent="0.25">
      <c r="A232" s="4" t="s">
        <v>228</v>
      </c>
      <c r="B232" s="2">
        <f t="shared" si="12"/>
        <v>227</v>
      </c>
      <c r="C232" s="4">
        <v>182.1</v>
      </c>
      <c r="D232" s="26">
        <f>$C$2*C232+(1-$C$2)*D231</f>
        <v>157.5779032468285</v>
      </c>
      <c r="E232" s="26">
        <f t="shared" si="13"/>
        <v>2.4296864734107415</v>
      </c>
      <c r="F232" s="26">
        <f t="shared" si="14"/>
        <v>156.84042588780764</v>
      </c>
      <c r="G232" s="26">
        <f>C232-F232</f>
        <v>25.259574112192354</v>
      </c>
      <c r="H232" s="26">
        <f t="shared" si="15"/>
        <v>638.0460843293381</v>
      </c>
    </row>
    <row r="233" spans="1:8" x14ac:dyDescent="0.25">
      <c r="A233" s="4" t="s">
        <v>229</v>
      </c>
      <c r="B233" s="2">
        <f t="shared" si="12"/>
        <v>228</v>
      </c>
      <c r="C233" s="4">
        <v>194.3</v>
      </c>
      <c r="D233" s="26">
        <f>$C$2*C233+(1-$C$2)*D232</f>
        <v>161.25011292214566</v>
      </c>
      <c r="E233" s="26">
        <f t="shared" si="13"/>
        <v>3.1752003945545941</v>
      </c>
      <c r="F233" s="26">
        <f t="shared" si="14"/>
        <v>160.00758972023925</v>
      </c>
      <c r="G233" s="26">
        <f>C233-F233</f>
        <v>34.292410279760759</v>
      </c>
      <c r="H233" s="26">
        <f t="shared" si="15"/>
        <v>1175.9694027954413</v>
      </c>
    </row>
    <row r="234" spans="1:8" x14ac:dyDescent="0.25">
      <c r="A234" s="4" t="s">
        <v>230</v>
      </c>
      <c r="B234" s="2">
        <f t="shared" si="12"/>
        <v>229</v>
      </c>
      <c r="C234" s="4">
        <v>161.4</v>
      </c>
      <c r="D234" s="26">
        <f>$C$2*C234+(1-$C$2)*D233</f>
        <v>161.26510162993111</v>
      </c>
      <c r="E234" s="26">
        <f t="shared" si="13"/>
        <v>1.2790733824931069</v>
      </c>
      <c r="F234" s="26">
        <f t="shared" si="14"/>
        <v>164.42531331670025</v>
      </c>
      <c r="G234" s="26">
        <f>C234-F234</f>
        <v>-3.0253133167002488</v>
      </c>
      <c r="H234" s="26">
        <f t="shared" si="15"/>
        <v>9.1525206642038608</v>
      </c>
    </row>
    <row r="235" spans="1:8" x14ac:dyDescent="0.25">
      <c r="A235" s="4" t="s">
        <v>231</v>
      </c>
      <c r="B235" s="2">
        <f t="shared" si="12"/>
        <v>230</v>
      </c>
      <c r="C235" s="4">
        <v>169.4</v>
      </c>
      <c r="D235" s="26">
        <f>$C$2*C235+(1-$C$2)*D234</f>
        <v>162.07859146693801</v>
      </c>
      <c r="E235" s="26">
        <f t="shared" si="13"/>
        <v>0.99972325520138161</v>
      </c>
      <c r="F235" s="26">
        <f t="shared" si="14"/>
        <v>162.5441750124242</v>
      </c>
      <c r="G235" s="26">
        <f>C235-F235</f>
        <v>6.8558249875758008</v>
      </c>
      <c r="H235" s="26">
        <f t="shared" si="15"/>
        <v>47.002336260268727</v>
      </c>
    </row>
    <row r="236" spans="1:8" x14ac:dyDescent="0.25">
      <c r="A236" s="4" t="s">
        <v>232</v>
      </c>
      <c r="B236" s="2">
        <f t="shared" si="12"/>
        <v>231</v>
      </c>
      <c r="C236" s="4">
        <v>168.8</v>
      </c>
      <c r="D236" s="26">
        <f>$C$2*C236+(1-$C$2)*D235</f>
        <v>162.7507323202442</v>
      </c>
      <c r="E236" s="26">
        <f t="shared" si="13"/>
        <v>0.80317381406426613</v>
      </c>
      <c r="F236" s="26">
        <f t="shared" si="14"/>
        <v>163.0783147221394</v>
      </c>
      <c r="G236" s="26">
        <f>C236-F236</f>
        <v>5.7216852778606153</v>
      </c>
      <c r="H236" s="26">
        <f t="shared" si="15"/>
        <v>32.737682418886905</v>
      </c>
    </row>
    <row r="237" spans="1:8" x14ac:dyDescent="0.25">
      <c r="A237" s="4" t="s">
        <v>233</v>
      </c>
      <c r="B237" s="2">
        <f t="shared" si="12"/>
        <v>232</v>
      </c>
      <c r="C237" s="4">
        <v>158.1</v>
      </c>
      <c r="D237" s="26">
        <f>$C$2*C237+(1-$C$2)*D236</f>
        <v>162.28565908821977</v>
      </c>
      <c r="E237" s="26">
        <f t="shared" si="13"/>
        <v>4.2225586411052674E-2</v>
      </c>
      <c r="F237" s="26">
        <f t="shared" si="14"/>
        <v>163.55390613430848</v>
      </c>
      <c r="G237" s="26">
        <f>C237-F237</f>
        <v>-5.4539061343084825</v>
      </c>
      <c r="H237" s="26">
        <f t="shared" si="15"/>
        <v>29.745092121847694</v>
      </c>
    </row>
    <row r="238" spans="1:8" x14ac:dyDescent="0.25">
      <c r="A238" s="4" t="s">
        <v>234</v>
      </c>
      <c r="B238" s="2">
        <f t="shared" si="12"/>
        <v>233</v>
      </c>
      <c r="C238" s="4">
        <v>158.5</v>
      </c>
      <c r="D238" s="26">
        <f>$C$2*C238+(1-$C$2)*D237</f>
        <v>161.9070931793978</v>
      </c>
      <c r="E238" s="26">
        <f t="shared" si="13"/>
        <v>-0.21024931072876021</v>
      </c>
      <c r="F238" s="26">
        <f t="shared" si="14"/>
        <v>162.32788467463084</v>
      </c>
      <c r="G238" s="26">
        <f>C238-F238</f>
        <v>-3.8278846746308375</v>
      </c>
      <c r="H238" s="26">
        <f t="shared" si="15"/>
        <v>14.652701082273632</v>
      </c>
    </row>
    <row r="239" spans="1:8" x14ac:dyDescent="0.25">
      <c r="A239" s="4" t="s">
        <v>235</v>
      </c>
      <c r="B239" s="2">
        <f t="shared" si="12"/>
        <v>234</v>
      </c>
      <c r="C239" s="4">
        <v>135.30000000000001</v>
      </c>
      <c r="D239" s="26">
        <f>$C$2*C239+(1-$C$2)*D238</f>
        <v>159.24638386145804</v>
      </c>
      <c r="E239" s="26">
        <f t="shared" si="13"/>
        <v>-1.6805253150553614</v>
      </c>
      <c r="F239" s="26">
        <f t="shared" si="14"/>
        <v>161.69684386866905</v>
      </c>
      <c r="G239" s="26">
        <f>C239-F239</f>
        <v>-26.396843868669038</v>
      </c>
      <c r="H239" s="26">
        <f t="shared" si="15"/>
        <v>696.79336622689016</v>
      </c>
    </row>
    <row r="240" spans="1:8" x14ac:dyDescent="0.25">
      <c r="A240" s="4" t="s">
        <v>236</v>
      </c>
      <c r="B240" s="2">
        <f t="shared" si="12"/>
        <v>235</v>
      </c>
      <c r="C240" s="4">
        <v>149.30000000000001</v>
      </c>
      <c r="D240" s="26">
        <f>$C$2*C240+(1-$C$2)*D239</f>
        <v>158.25174547531225</v>
      </c>
      <c r="E240" s="26">
        <f t="shared" si="13"/>
        <v>-1.2689931577096214</v>
      </c>
      <c r="F240" s="26">
        <f t="shared" si="14"/>
        <v>157.56585854640269</v>
      </c>
      <c r="G240" s="26">
        <f>C240-F240</f>
        <v>-8.2658585464026828</v>
      </c>
      <c r="H240" s="26">
        <f t="shared" si="15"/>
        <v>68.324417509138271</v>
      </c>
    </row>
    <row r="241" spans="1:8" x14ac:dyDescent="0.25">
      <c r="A241" s="4" t="s">
        <v>237</v>
      </c>
      <c r="B241" s="2">
        <f t="shared" si="12"/>
        <v>236</v>
      </c>
      <c r="C241" s="4">
        <v>143.4</v>
      </c>
      <c r="D241" s="26">
        <f>$C$2*C241+(1-$C$2)*D240</f>
        <v>156.76657092778103</v>
      </c>
      <c r="E241" s="26">
        <f t="shared" si="13"/>
        <v>-1.3987019916025778</v>
      </c>
      <c r="F241" s="26">
        <f t="shared" si="14"/>
        <v>156.98275231760263</v>
      </c>
      <c r="G241" s="26">
        <f>C241-F241</f>
        <v>-13.582752317602626</v>
      </c>
      <c r="H241" s="26">
        <f t="shared" si="15"/>
        <v>184.49116052133951</v>
      </c>
    </row>
    <row r="242" spans="1:8" x14ac:dyDescent="0.25">
      <c r="A242" s="4" t="s">
        <v>238</v>
      </c>
      <c r="B242" s="2">
        <f t="shared" si="12"/>
        <v>237</v>
      </c>
      <c r="C242" s="4">
        <v>142.19999999999999</v>
      </c>
      <c r="D242" s="26">
        <f>$C$2*C242+(1-$C$2)*D241</f>
        <v>155.30991383500293</v>
      </c>
      <c r="E242" s="26">
        <f t="shared" si="13"/>
        <v>-1.4334750523078919</v>
      </c>
      <c r="F242" s="26">
        <f t="shared" si="14"/>
        <v>155.36786893617847</v>
      </c>
      <c r="G242" s="26">
        <f>C242-F242</f>
        <v>-13.167868936178479</v>
      </c>
      <c r="H242" s="26">
        <f t="shared" si="15"/>
        <v>173.39277232037415</v>
      </c>
    </row>
    <row r="243" spans="1:8" x14ac:dyDescent="0.25">
      <c r="A243" s="4" t="s">
        <v>239</v>
      </c>
      <c r="B243" s="2">
        <f t="shared" si="12"/>
        <v>238</v>
      </c>
      <c r="C243" s="4">
        <v>188.4</v>
      </c>
      <c r="D243" s="26">
        <f>$C$2*C243+(1-$C$2)*D242</f>
        <v>158.61892245150264</v>
      </c>
      <c r="E243" s="26">
        <f t="shared" si="13"/>
        <v>1.4120151489766695</v>
      </c>
      <c r="F243" s="26">
        <f t="shared" si="14"/>
        <v>153.87643878269503</v>
      </c>
      <c r="G243" s="26">
        <f>C243-F243</f>
        <v>34.523561217304973</v>
      </c>
      <c r="H243" s="26">
        <f t="shared" si="15"/>
        <v>1191.876279125004</v>
      </c>
    </row>
    <row r="244" spans="1:8" x14ac:dyDescent="0.25">
      <c r="A244" s="4" t="s">
        <v>240</v>
      </c>
      <c r="B244" s="2">
        <f t="shared" si="12"/>
        <v>239</v>
      </c>
      <c r="C244" s="4">
        <v>166.2</v>
      </c>
      <c r="D244" s="26">
        <f>$C$2*C244+(1-$C$2)*D243</f>
        <v>159.37703020635237</v>
      </c>
      <c r="E244" s="26">
        <f t="shared" si="13"/>
        <v>1.0196707125005069</v>
      </c>
      <c r="F244" s="26">
        <f t="shared" si="14"/>
        <v>160.03093760047932</v>
      </c>
      <c r="G244" s="26">
        <f>C244-F244</f>
        <v>6.1690623995206693</v>
      </c>
      <c r="H244" s="26">
        <f t="shared" si="15"/>
        <v>38.057330889179717</v>
      </c>
    </row>
    <row r="245" spans="1:8" x14ac:dyDescent="0.25">
      <c r="A245" s="4" t="s">
        <v>241</v>
      </c>
      <c r="B245" s="2">
        <f t="shared" si="12"/>
        <v>240</v>
      </c>
      <c r="C245" s="4">
        <v>199.2</v>
      </c>
      <c r="D245" s="26">
        <f>$C$2*C245+(1-$C$2)*D244</f>
        <v>163.35932718571712</v>
      </c>
      <c r="E245" s="26">
        <f t="shared" si="13"/>
        <v>2.7972464726190509</v>
      </c>
      <c r="F245" s="26">
        <f t="shared" si="14"/>
        <v>160.39670091885287</v>
      </c>
      <c r="G245" s="26">
        <f>C245-F245</f>
        <v>38.803299081147117</v>
      </c>
      <c r="H245" s="26">
        <f t="shared" si="15"/>
        <v>1505.6960195809527</v>
      </c>
    </row>
    <row r="246" spans="1:8" x14ac:dyDescent="0.25">
      <c r="A246" s="4" t="s">
        <v>242</v>
      </c>
      <c r="B246" s="2">
        <f t="shared" si="12"/>
        <v>241</v>
      </c>
      <c r="C246" s="4">
        <v>182.7</v>
      </c>
      <c r="D246" s="26">
        <f>$C$2*C246+(1-$C$2)*D245</f>
        <v>165.29339446714542</v>
      </c>
      <c r="E246" s="26">
        <f t="shared" si="13"/>
        <v>2.2793389579045993</v>
      </c>
      <c r="F246" s="26">
        <f t="shared" si="14"/>
        <v>166.15657365833619</v>
      </c>
      <c r="G246" s="26">
        <f>C246-F246</f>
        <v>16.543426341663803</v>
      </c>
      <c r="H246" s="26">
        <f t="shared" si="15"/>
        <v>273.68495512205578</v>
      </c>
    </row>
    <row r="247" spans="1:8" x14ac:dyDescent="0.25">
      <c r="A247" s="4" t="s">
        <v>243</v>
      </c>
      <c r="B247" s="2">
        <f t="shared" si="12"/>
        <v>242</v>
      </c>
      <c r="C247" s="4">
        <v>145.19999999999999</v>
      </c>
      <c r="D247" s="26">
        <f>$C$2*C247+(1-$C$2)*D246</f>
        <v>163.28405502043088</v>
      </c>
      <c r="E247" s="26">
        <f t="shared" si="13"/>
        <v>-0.29386808486688076</v>
      </c>
      <c r="F247" s="26">
        <f t="shared" si="14"/>
        <v>167.57273342505002</v>
      </c>
      <c r="G247" s="26">
        <f>C247-F247</f>
        <v>-22.372733425050029</v>
      </c>
      <c r="H247" s="26">
        <f t="shared" si="15"/>
        <v>500.53920090835084</v>
      </c>
    </row>
    <row r="248" spans="1:8" x14ac:dyDescent="0.25">
      <c r="A248" s="4" t="s">
        <v>244</v>
      </c>
      <c r="B248" s="2">
        <f t="shared" si="12"/>
        <v>243</v>
      </c>
      <c r="C248" s="4">
        <v>182.1</v>
      </c>
      <c r="D248" s="26">
        <f>$C$2*C248+(1-$C$2)*D247</f>
        <v>165.1656495183878</v>
      </c>
      <c r="E248" s="26">
        <f t="shared" si="13"/>
        <v>1.0114094648273944</v>
      </c>
      <c r="F248" s="26">
        <f t="shared" si="14"/>
        <v>162.990186935564</v>
      </c>
      <c r="G248" s="26">
        <f>C248-F248</f>
        <v>19.109813064435997</v>
      </c>
      <c r="H248" s="26">
        <f t="shared" si="15"/>
        <v>365.18495535768869</v>
      </c>
    </row>
    <row r="249" spans="1:8" x14ac:dyDescent="0.25">
      <c r="A249" s="4" t="s">
        <v>245</v>
      </c>
      <c r="B249" s="2">
        <f t="shared" si="12"/>
        <v>244</v>
      </c>
      <c r="C249" s="4">
        <v>158.69999999999999</v>
      </c>
      <c r="D249" s="26">
        <f>$C$2*C249+(1-$C$2)*D248</f>
        <v>164.51908456654903</v>
      </c>
      <c r="E249" s="26">
        <f t="shared" si="13"/>
        <v>1.6624814827696233E-2</v>
      </c>
      <c r="F249" s="26">
        <f t="shared" si="14"/>
        <v>166.17705898321518</v>
      </c>
      <c r="G249" s="26">
        <f>C249-F249</f>
        <v>-7.477058983215187</v>
      </c>
      <c r="H249" s="26">
        <f t="shared" si="15"/>
        <v>55.906411038478929</v>
      </c>
    </row>
    <row r="250" spans="1:8" x14ac:dyDescent="0.25">
      <c r="A250" s="4" t="s">
        <v>246</v>
      </c>
      <c r="B250" s="2">
        <f t="shared" si="12"/>
        <v>245</v>
      </c>
      <c r="C250" s="4">
        <v>141.6</v>
      </c>
      <c r="D250" s="26">
        <f>$C$2*C250+(1-$C$2)*D249</f>
        <v>162.22717610989412</v>
      </c>
      <c r="E250" s="26">
        <f t="shared" si="13"/>
        <v>-1.3684951480618666</v>
      </c>
      <c r="F250" s="26">
        <f t="shared" si="14"/>
        <v>164.53570938137673</v>
      </c>
      <c r="G250" s="26">
        <f>C250-F250</f>
        <v>-22.935709381376739</v>
      </c>
      <c r="H250" s="26">
        <f t="shared" si="15"/>
        <v>526.046764826973</v>
      </c>
    </row>
    <row r="251" spans="1:8" x14ac:dyDescent="0.25">
      <c r="A251" s="4" t="s">
        <v>247</v>
      </c>
      <c r="B251" s="2">
        <f t="shared" si="12"/>
        <v>246</v>
      </c>
      <c r="C251" s="4">
        <v>132.6</v>
      </c>
      <c r="D251" s="26">
        <f>$C$2*C251+(1-$C$2)*D250</f>
        <v>159.2644584989047</v>
      </c>
      <c r="E251" s="26">
        <f t="shared" si="13"/>
        <v>-2.3250286258183954</v>
      </c>
      <c r="F251" s="26">
        <f t="shared" si="14"/>
        <v>160.85868096183225</v>
      </c>
      <c r="G251" s="26">
        <f>C251-F251</f>
        <v>-28.258680961832255</v>
      </c>
      <c r="H251" s="26">
        <f t="shared" si="15"/>
        <v>798.55304970262068</v>
      </c>
    </row>
    <row r="252" spans="1:8" x14ac:dyDescent="0.25">
      <c r="A252" s="4" t="s">
        <v>248</v>
      </c>
      <c r="B252" s="2">
        <f t="shared" si="12"/>
        <v>247</v>
      </c>
      <c r="C252" s="4">
        <v>139.6</v>
      </c>
      <c r="D252" s="26">
        <f>$C$2*C252+(1-$C$2)*D251</f>
        <v>157.29801264901425</v>
      </c>
      <c r="E252" s="26">
        <f t="shared" si="13"/>
        <v>-2.1098789602616268</v>
      </c>
      <c r="F252" s="26">
        <f t="shared" si="14"/>
        <v>156.93942987308631</v>
      </c>
      <c r="G252" s="26">
        <f>C252-F252</f>
        <v>-17.339429873086317</v>
      </c>
      <c r="H252" s="26">
        <f t="shared" si="15"/>
        <v>300.65582832367818</v>
      </c>
    </row>
    <row r="253" spans="1:8" x14ac:dyDescent="0.25">
      <c r="A253" s="4" t="s">
        <v>249</v>
      </c>
      <c r="B253" s="2">
        <f t="shared" si="12"/>
        <v>248</v>
      </c>
      <c r="C253" s="4">
        <v>147</v>
      </c>
      <c r="D253" s="26">
        <f>$C$2*C253+(1-$C$2)*D252</f>
        <v>156.26821138411282</v>
      </c>
      <c r="E253" s="26">
        <f t="shared" si="13"/>
        <v>-1.4618323430455127</v>
      </c>
      <c r="F253" s="26">
        <f t="shared" si="14"/>
        <v>155.18813368875263</v>
      </c>
      <c r="G253" s="26">
        <f>C253-F253</f>
        <v>-8.1881336887526288</v>
      </c>
      <c r="H253" s="26">
        <f t="shared" si="15"/>
        <v>67.045533304885737</v>
      </c>
    </row>
    <row r="254" spans="1:8" x14ac:dyDescent="0.25">
      <c r="A254" s="4" t="s">
        <v>250</v>
      </c>
      <c r="B254" s="2">
        <f t="shared" si="12"/>
        <v>249</v>
      </c>
      <c r="C254" s="4">
        <v>166.6</v>
      </c>
      <c r="D254" s="26">
        <f>$C$2*C254+(1-$C$2)*D253</f>
        <v>157.30139024570153</v>
      </c>
      <c r="E254" s="26">
        <f t="shared" si="13"/>
        <v>3.5174379735020467E-2</v>
      </c>
      <c r="F254" s="26">
        <f t="shared" si="14"/>
        <v>154.80637904106732</v>
      </c>
      <c r="G254" s="26">
        <f>C254-F254</f>
        <v>11.793620958932678</v>
      </c>
      <c r="H254" s="26">
        <f t="shared" si="15"/>
        <v>139.08949532297615</v>
      </c>
    </row>
    <row r="255" spans="1:8" x14ac:dyDescent="0.25">
      <c r="A255" s="4" t="s">
        <v>251</v>
      </c>
      <c r="B255" s="2">
        <f t="shared" si="12"/>
        <v>250</v>
      </c>
      <c r="C255" s="4">
        <v>157</v>
      </c>
      <c r="D255" s="26">
        <f>$C$2*C255+(1-$C$2)*D254</f>
        <v>157.27125122113137</v>
      </c>
      <c r="E255" s="26">
        <f t="shared" si="13"/>
        <v>-4.0136628480885051E-3</v>
      </c>
      <c r="F255" s="26">
        <f t="shared" si="14"/>
        <v>157.33656462543655</v>
      </c>
      <c r="G255" s="26">
        <f>C255-F255</f>
        <v>-0.33656462543655152</v>
      </c>
      <c r="H255" s="26">
        <f t="shared" si="15"/>
        <v>0.11327574709524622</v>
      </c>
    </row>
    <row r="256" spans="1:8" x14ac:dyDescent="0.25">
      <c r="A256" s="4" t="s">
        <v>252</v>
      </c>
      <c r="B256" s="2">
        <f t="shared" si="12"/>
        <v>251</v>
      </c>
      <c r="C256" s="4">
        <v>180.4</v>
      </c>
      <c r="D256" s="26">
        <f>$C$2*C256+(1-$C$2)*D255</f>
        <v>159.58412609901822</v>
      </c>
      <c r="E256" s="26">
        <f t="shared" si="13"/>
        <v>1.3861194615928778</v>
      </c>
      <c r="F256" s="26">
        <f t="shared" si="14"/>
        <v>157.26723755828328</v>
      </c>
      <c r="G256" s="26">
        <f>C256-F256</f>
        <v>23.132762441716721</v>
      </c>
      <c r="H256" s="26">
        <f t="shared" si="15"/>
        <v>535.12469818489978</v>
      </c>
    </row>
    <row r="257" spans="1:8" x14ac:dyDescent="0.25">
      <c r="A257" s="4" t="s">
        <v>253</v>
      </c>
      <c r="B257" s="2">
        <f t="shared" si="12"/>
        <v>252</v>
      </c>
      <c r="C257" s="4">
        <v>210.2</v>
      </c>
      <c r="D257" s="26">
        <f>$C$2*C257+(1-$C$2)*D256</f>
        <v>164.64571348911642</v>
      </c>
      <c r="E257" s="26">
        <f t="shared" si="13"/>
        <v>3.5914002186960694</v>
      </c>
      <c r="F257" s="26">
        <f t="shared" si="14"/>
        <v>160.97024556061109</v>
      </c>
      <c r="G257" s="26">
        <f>C257-F257</f>
        <v>49.229754439388898</v>
      </c>
      <c r="H257" s="26">
        <f t="shared" si="15"/>
        <v>2423.5687221625308</v>
      </c>
    </row>
    <row r="258" spans="1:8" x14ac:dyDescent="0.25">
      <c r="A258" s="4" t="s">
        <v>254</v>
      </c>
      <c r="B258" s="2">
        <f t="shared" si="12"/>
        <v>253</v>
      </c>
      <c r="C258" s="4">
        <v>159.80000000000001</v>
      </c>
      <c r="D258" s="26">
        <f>$C$2*C258+(1-$C$2)*D257</f>
        <v>164.16114214020476</v>
      </c>
      <c r="E258" s="26">
        <f t="shared" si="13"/>
        <v>1.1458172781314333</v>
      </c>
      <c r="F258" s="26">
        <f t="shared" si="14"/>
        <v>168.23711370781248</v>
      </c>
      <c r="G258" s="26">
        <f>C258-F258</f>
        <v>-8.4371137078124718</v>
      </c>
      <c r="H258" s="26">
        <f t="shared" si="15"/>
        <v>71.184887718557121</v>
      </c>
    </row>
    <row r="259" spans="1:8" x14ac:dyDescent="0.25">
      <c r="A259" s="4" t="s">
        <v>255</v>
      </c>
      <c r="B259" s="2">
        <f t="shared" si="12"/>
        <v>254</v>
      </c>
      <c r="C259" s="4">
        <v>157.80000000000001</v>
      </c>
      <c r="D259" s="26">
        <f>$C$2*C259+(1-$C$2)*D258</f>
        <v>163.52502792618429</v>
      </c>
      <c r="E259" s="26">
        <f t="shared" si="13"/>
        <v>7.6658382840293582E-2</v>
      </c>
      <c r="F259" s="26">
        <f t="shared" si="14"/>
        <v>165.30695941833619</v>
      </c>
      <c r="G259" s="26">
        <f>C259-F259</f>
        <v>-7.5069594183361801</v>
      </c>
      <c r="H259" s="26">
        <f t="shared" si="15"/>
        <v>56.35443970854628</v>
      </c>
    </row>
    <row r="260" spans="1:8" x14ac:dyDescent="0.25">
      <c r="A260" s="4" t="s">
        <v>256</v>
      </c>
      <c r="B260" s="2">
        <f t="shared" si="12"/>
        <v>255</v>
      </c>
      <c r="C260" s="4">
        <v>168.2</v>
      </c>
      <c r="D260" s="26">
        <f>$C$2*C260+(1-$C$2)*D259</f>
        <v>163.99252513356586</v>
      </c>
      <c r="E260" s="26">
        <f t="shared" si="13"/>
        <v>0.31116167756505914</v>
      </c>
      <c r="F260" s="26">
        <f t="shared" si="14"/>
        <v>163.60168630902459</v>
      </c>
      <c r="G260" s="26">
        <f>C260-F260</f>
        <v>4.5983136909754023</v>
      </c>
      <c r="H260" s="26">
        <f t="shared" si="15"/>
        <v>21.144488800611828</v>
      </c>
    </row>
    <row r="261" spans="1:8" x14ac:dyDescent="0.25">
      <c r="A261" s="4" t="s">
        <v>257</v>
      </c>
      <c r="B261" s="2">
        <f t="shared" si="12"/>
        <v>256</v>
      </c>
      <c r="C261" s="4">
        <v>158.4</v>
      </c>
      <c r="D261" s="26">
        <f>$C$2*C261+(1-$C$2)*D260</f>
        <v>163.43327262020929</v>
      </c>
      <c r="E261" s="26">
        <f t="shared" si="13"/>
        <v>-0.21108683698791753</v>
      </c>
      <c r="F261" s="26">
        <f t="shared" si="14"/>
        <v>164.30368681113092</v>
      </c>
      <c r="G261" s="26">
        <f>C261-F261</f>
        <v>-5.9036868111309104</v>
      </c>
      <c r="H261" s="26">
        <f t="shared" si="15"/>
        <v>34.853517963921057</v>
      </c>
    </row>
    <row r="262" spans="1:8" x14ac:dyDescent="0.25">
      <c r="A262" s="4" t="s">
        <v>258</v>
      </c>
      <c r="B262" s="2">
        <f t="shared" si="12"/>
        <v>257</v>
      </c>
      <c r="C262" s="4">
        <v>152</v>
      </c>
      <c r="D262" s="26">
        <f>$C$2*C262+(1-$C$2)*D261</f>
        <v>162.28994535818836</v>
      </c>
      <c r="E262" s="26">
        <f t="shared" si="13"/>
        <v>-0.77043109200772641</v>
      </c>
      <c r="F262" s="26">
        <f t="shared" si="14"/>
        <v>163.22218578322136</v>
      </c>
      <c r="G262" s="26">
        <f>C262-F262</f>
        <v>-11.222185783221363</v>
      </c>
      <c r="H262" s="26">
        <f t="shared" si="15"/>
        <v>125.93745375313567</v>
      </c>
    </row>
    <row r="263" spans="1:8" x14ac:dyDescent="0.25">
      <c r="A263" s="4" t="s">
        <v>259</v>
      </c>
      <c r="B263" s="2">
        <f t="shared" ref="B263:B326" si="16">B262+1</f>
        <v>258</v>
      </c>
      <c r="C263" s="4">
        <v>142.19999999999999</v>
      </c>
      <c r="D263" s="26">
        <f>$C$2*C263+(1-$C$2)*D262</f>
        <v>160.28095082236953</v>
      </c>
      <c r="E263" s="26">
        <f t="shared" ref="E263:E326" si="17">$D$2*(D263-D262)+(1-$D$2)*E262</f>
        <v>-1.5135691582943878</v>
      </c>
      <c r="F263" s="26">
        <f t="shared" ref="F263:F326" si="18">D262+E262</f>
        <v>161.51951426618064</v>
      </c>
      <c r="G263" s="26">
        <f>C263-F263</f>
        <v>-19.319514266180647</v>
      </c>
      <c r="H263" s="26">
        <f t="shared" ref="H263:H326" si="19">G263*G263</f>
        <v>373.24363148115754</v>
      </c>
    </row>
    <row r="264" spans="1:8" x14ac:dyDescent="0.25">
      <c r="A264" s="4" t="s">
        <v>260</v>
      </c>
      <c r="B264" s="2">
        <f t="shared" si="16"/>
        <v>259</v>
      </c>
      <c r="C264" s="4">
        <v>137.19999999999999</v>
      </c>
      <c r="D264" s="26">
        <f>$C$2*C264+(1-$C$2)*D263</f>
        <v>157.97285574013259</v>
      </c>
      <c r="E264" s="26">
        <f t="shared" si="17"/>
        <v>-1.9902847126599226</v>
      </c>
      <c r="F264" s="26">
        <f t="shared" si="18"/>
        <v>158.76738166407515</v>
      </c>
      <c r="G264" s="26">
        <f>C264-F264</f>
        <v>-21.567381664075157</v>
      </c>
      <c r="H264" s="26">
        <f t="shared" si="19"/>
        <v>465.15195184388529</v>
      </c>
    </row>
    <row r="265" spans="1:8" x14ac:dyDescent="0.25">
      <c r="A265" s="4" t="s">
        <v>261</v>
      </c>
      <c r="B265" s="2">
        <f t="shared" si="16"/>
        <v>260</v>
      </c>
      <c r="C265" s="4">
        <v>152.6</v>
      </c>
      <c r="D265" s="26">
        <f>$C$2*C265+(1-$C$2)*D264</f>
        <v>157.43557016611933</v>
      </c>
      <c r="E265" s="26">
        <f t="shared" si="17"/>
        <v>-1.1184852294719212</v>
      </c>
      <c r="F265" s="26">
        <f t="shared" si="18"/>
        <v>155.98257102747266</v>
      </c>
      <c r="G265" s="26">
        <f>C265-F265</f>
        <v>-3.3825710274726646</v>
      </c>
      <c r="H265" s="26">
        <f t="shared" si="19"/>
        <v>11.441786755897478</v>
      </c>
    </row>
    <row r="266" spans="1:8" x14ac:dyDescent="0.25">
      <c r="A266" s="4" t="s">
        <v>262</v>
      </c>
      <c r="B266" s="2">
        <f t="shared" si="16"/>
        <v>261</v>
      </c>
      <c r="C266" s="4">
        <v>166.8</v>
      </c>
      <c r="D266" s="26">
        <f>$C$2*C266+(1-$C$2)*D265</f>
        <v>158.37201314950741</v>
      </c>
      <c r="E266" s="26">
        <f t="shared" si="17"/>
        <v>0.11447169824407727</v>
      </c>
      <c r="F266" s="26">
        <f t="shared" si="18"/>
        <v>156.3170849366474</v>
      </c>
      <c r="G266" s="26">
        <f>C266-F266</f>
        <v>10.482915063352607</v>
      </c>
      <c r="H266" s="26">
        <f t="shared" si="19"/>
        <v>109.89150822546499</v>
      </c>
    </row>
    <row r="267" spans="1:8" x14ac:dyDescent="0.25">
      <c r="A267" s="4" t="s">
        <v>263</v>
      </c>
      <c r="B267" s="2">
        <f t="shared" si="16"/>
        <v>262</v>
      </c>
      <c r="C267" s="4">
        <v>165.6</v>
      </c>
      <c r="D267" s="26">
        <f>$C$2*C267+(1-$C$2)*D266</f>
        <v>159.09481183455668</v>
      </c>
      <c r="E267" s="26">
        <f t="shared" si="17"/>
        <v>0.47946789032719278</v>
      </c>
      <c r="F267" s="26">
        <f t="shared" si="18"/>
        <v>158.48648484775148</v>
      </c>
      <c r="G267" s="26">
        <f>C267-F267</f>
        <v>7.1135151522485103</v>
      </c>
      <c r="H267" s="26">
        <f t="shared" si="19"/>
        <v>50.602097821269147</v>
      </c>
    </row>
    <row r="268" spans="1:8" x14ac:dyDescent="0.25">
      <c r="A268" s="4" t="s">
        <v>264</v>
      </c>
      <c r="B268" s="2">
        <f t="shared" si="16"/>
        <v>263</v>
      </c>
      <c r="C268" s="4">
        <v>198.6</v>
      </c>
      <c r="D268" s="26">
        <f>$C$2*C268+(1-$C$2)*D267</f>
        <v>163.04533065110104</v>
      </c>
      <c r="E268" s="26">
        <f t="shared" si="17"/>
        <v>2.5620984460574929</v>
      </c>
      <c r="F268" s="26">
        <f t="shared" si="18"/>
        <v>159.57427972488387</v>
      </c>
      <c r="G268" s="26">
        <f>C268-F268</f>
        <v>39.025720275116129</v>
      </c>
      <c r="H268" s="26">
        <f t="shared" si="19"/>
        <v>1523.00684299161</v>
      </c>
    </row>
    <row r="269" spans="1:8" x14ac:dyDescent="0.25">
      <c r="A269" s="4" t="s">
        <v>265</v>
      </c>
      <c r="B269" s="2">
        <f t="shared" si="16"/>
        <v>264</v>
      </c>
      <c r="C269" s="4">
        <v>201.5</v>
      </c>
      <c r="D269" s="26">
        <f>$C$2*C269+(1-$C$2)*D268</f>
        <v>166.89079758599095</v>
      </c>
      <c r="E269" s="26">
        <f t="shared" si="17"/>
        <v>3.3321195393569454</v>
      </c>
      <c r="F269" s="26">
        <f t="shared" si="18"/>
        <v>165.60742909715853</v>
      </c>
      <c r="G269" s="26">
        <f>C269-F269</f>
        <v>35.89257090284147</v>
      </c>
      <c r="H269" s="26">
        <f t="shared" si="19"/>
        <v>1288.2766460155021</v>
      </c>
    </row>
    <row r="270" spans="1:8" x14ac:dyDescent="0.25">
      <c r="A270" s="4" t="s">
        <v>266</v>
      </c>
      <c r="B270" s="2">
        <f t="shared" si="16"/>
        <v>265</v>
      </c>
      <c r="C270" s="4">
        <v>170.7</v>
      </c>
      <c r="D270" s="26">
        <f>$C$2*C270+(1-$C$2)*D269</f>
        <v>167.27171782739185</v>
      </c>
      <c r="E270" s="26">
        <f t="shared" si="17"/>
        <v>1.5613999605833189</v>
      </c>
      <c r="F270" s="26">
        <f t="shared" si="18"/>
        <v>170.22291712534789</v>
      </c>
      <c r="G270" s="26">
        <f>C270-F270</f>
        <v>0.47708287465209764</v>
      </c>
      <c r="H270" s="26">
        <f t="shared" si="19"/>
        <v>0.22760806928630911</v>
      </c>
    </row>
    <row r="271" spans="1:8" x14ac:dyDescent="0.25">
      <c r="A271" s="4" t="s">
        <v>267</v>
      </c>
      <c r="B271" s="2">
        <f t="shared" si="16"/>
        <v>266</v>
      </c>
      <c r="C271" s="4">
        <v>164.4</v>
      </c>
      <c r="D271" s="26">
        <f>$C$2*C271+(1-$C$2)*D270</f>
        <v>166.98454604465266</v>
      </c>
      <c r="E271" s="26">
        <f t="shared" si="17"/>
        <v>0.45225691458981165</v>
      </c>
      <c r="F271" s="26">
        <f t="shared" si="18"/>
        <v>168.83311778797517</v>
      </c>
      <c r="G271" s="26">
        <f>C271-F271</f>
        <v>-4.4331177879751635</v>
      </c>
      <c r="H271" s="26">
        <f t="shared" si="19"/>
        <v>19.652533322061807</v>
      </c>
    </row>
    <row r="272" spans="1:8" x14ac:dyDescent="0.25">
      <c r="A272" s="4" t="s">
        <v>268</v>
      </c>
      <c r="B272" s="2">
        <f t="shared" si="16"/>
        <v>267</v>
      </c>
      <c r="C272" s="4">
        <v>179.7</v>
      </c>
      <c r="D272" s="26">
        <f>$C$2*C272+(1-$C$2)*D271</f>
        <v>168.25609144018739</v>
      </c>
      <c r="E272" s="26">
        <f t="shared" si="17"/>
        <v>0.94383000315676269</v>
      </c>
      <c r="F272" s="26">
        <f t="shared" si="18"/>
        <v>167.43680295924247</v>
      </c>
      <c r="G272" s="26">
        <f>C272-F272</f>
        <v>12.263197040757518</v>
      </c>
      <c r="H272" s="26">
        <f t="shared" si="19"/>
        <v>150.38600166044395</v>
      </c>
    </row>
    <row r="273" spans="1:8" x14ac:dyDescent="0.25">
      <c r="A273" s="4" t="s">
        <v>269</v>
      </c>
      <c r="B273" s="2">
        <f t="shared" si="16"/>
        <v>268</v>
      </c>
      <c r="C273" s="4">
        <v>157</v>
      </c>
      <c r="D273" s="26">
        <f>$C$2*C273+(1-$C$2)*D272</f>
        <v>167.13048229616865</v>
      </c>
      <c r="E273" s="26">
        <f t="shared" si="17"/>
        <v>-0.2978334851485383</v>
      </c>
      <c r="F273" s="26">
        <f t="shared" si="18"/>
        <v>169.19992144334415</v>
      </c>
      <c r="G273" s="26">
        <f>C273-F273</f>
        <v>-12.199921443344152</v>
      </c>
      <c r="H273" s="26">
        <f t="shared" si="19"/>
        <v>148.83808322376845</v>
      </c>
    </row>
    <row r="274" spans="1:8" x14ac:dyDescent="0.25">
      <c r="A274" s="4" t="s">
        <v>270</v>
      </c>
      <c r="B274" s="2">
        <f t="shared" si="16"/>
        <v>269</v>
      </c>
      <c r="C274" s="4">
        <v>168</v>
      </c>
      <c r="D274" s="26">
        <f>$C$2*C274+(1-$C$2)*D273</f>
        <v>167.21743406655179</v>
      </c>
      <c r="E274" s="26">
        <f t="shared" si="17"/>
        <v>-6.6962331829532679E-2</v>
      </c>
      <c r="F274" s="26">
        <f t="shared" si="18"/>
        <v>166.83264881102011</v>
      </c>
      <c r="G274" s="26">
        <f>C274-F274</f>
        <v>1.1673511889798931</v>
      </c>
      <c r="H274" s="26">
        <f t="shared" si="19"/>
        <v>1.3627087984127702</v>
      </c>
    </row>
    <row r="275" spans="1:8" x14ac:dyDescent="0.25">
      <c r="A275" s="4" t="s">
        <v>271</v>
      </c>
      <c r="B275" s="2">
        <f t="shared" si="16"/>
        <v>270</v>
      </c>
      <c r="C275" s="4">
        <v>139.30000000000001</v>
      </c>
      <c r="D275" s="26">
        <f>$C$2*C275+(1-$C$2)*D274</f>
        <v>164.42569065989662</v>
      </c>
      <c r="E275" s="26">
        <f t="shared" si="17"/>
        <v>-1.7018309767249162</v>
      </c>
      <c r="F275" s="26">
        <f t="shared" si="18"/>
        <v>167.15047173472226</v>
      </c>
      <c r="G275" s="26">
        <f>C275-F275</f>
        <v>-27.850471734722248</v>
      </c>
      <c r="H275" s="26">
        <f t="shared" si="19"/>
        <v>775.6487758465629</v>
      </c>
    </row>
    <row r="276" spans="1:8" x14ac:dyDescent="0.25">
      <c r="A276" s="4" t="s">
        <v>272</v>
      </c>
      <c r="B276" s="2">
        <f t="shared" si="16"/>
        <v>271</v>
      </c>
      <c r="C276" s="4">
        <v>138.6</v>
      </c>
      <c r="D276" s="26">
        <f>$C$2*C276+(1-$C$2)*D275</f>
        <v>161.84312159390697</v>
      </c>
      <c r="E276" s="26">
        <f t="shared" si="17"/>
        <v>-2.2302738302837533</v>
      </c>
      <c r="F276" s="26">
        <f t="shared" si="18"/>
        <v>162.7238596831717</v>
      </c>
      <c r="G276" s="26">
        <f>C276-F276</f>
        <v>-24.123859683171702</v>
      </c>
      <c r="H276" s="26">
        <f t="shared" si="19"/>
        <v>581.96060601335705</v>
      </c>
    </row>
    <row r="277" spans="1:8" x14ac:dyDescent="0.25">
      <c r="A277" s="4" t="s">
        <v>273</v>
      </c>
      <c r="B277" s="2">
        <f t="shared" si="16"/>
        <v>272</v>
      </c>
      <c r="C277" s="4">
        <v>153.4</v>
      </c>
      <c r="D277" s="26">
        <f>$C$2*C277+(1-$C$2)*D276</f>
        <v>160.99880943451629</v>
      </c>
      <c r="E277" s="26">
        <f t="shared" si="17"/>
        <v>-1.3986968277479108</v>
      </c>
      <c r="F277" s="26">
        <f t="shared" si="18"/>
        <v>159.61284776362322</v>
      </c>
      <c r="G277" s="26">
        <f>C277-F277</f>
        <v>-6.2128477636232162</v>
      </c>
      <c r="H277" s="26">
        <f t="shared" si="19"/>
        <v>38.599477333957999</v>
      </c>
    </row>
    <row r="278" spans="1:8" x14ac:dyDescent="0.25">
      <c r="A278" s="4" t="s">
        <v>274</v>
      </c>
      <c r="B278" s="2">
        <f t="shared" si="16"/>
        <v>273</v>
      </c>
      <c r="C278" s="4">
        <v>138.9</v>
      </c>
      <c r="D278" s="26">
        <f>$C$2*C278+(1-$C$2)*D277</f>
        <v>158.78892849106467</v>
      </c>
      <c r="E278" s="26">
        <f t="shared" si="17"/>
        <v>-1.8854072971701381</v>
      </c>
      <c r="F278" s="26">
        <f t="shared" si="18"/>
        <v>159.60011260676839</v>
      </c>
      <c r="G278" s="26">
        <f>C278-F278</f>
        <v>-20.700112606768386</v>
      </c>
      <c r="H278" s="26">
        <f t="shared" si="19"/>
        <v>428.49466193289146</v>
      </c>
    </row>
    <row r="279" spans="1:8" x14ac:dyDescent="0.25">
      <c r="A279" s="4" t="s">
        <v>275</v>
      </c>
      <c r="B279" s="2">
        <f t="shared" si="16"/>
        <v>274</v>
      </c>
      <c r="C279" s="4">
        <v>172.1</v>
      </c>
      <c r="D279" s="26">
        <f>$C$2*C279+(1-$C$2)*D278</f>
        <v>160.12003564195822</v>
      </c>
      <c r="E279" s="26">
        <f t="shared" si="17"/>
        <v>4.4501371668079659E-2</v>
      </c>
      <c r="F279" s="26">
        <f t="shared" si="18"/>
        <v>156.90352119389453</v>
      </c>
      <c r="G279" s="26">
        <f>C279-F279</f>
        <v>15.196478806105461</v>
      </c>
      <c r="H279" s="26">
        <f t="shared" si="19"/>
        <v>230.93296810441245</v>
      </c>
    </row>
    <row r="280" spans="1:8" x14ac:dyDescent="0.25">
      <c r="A280" s="4" t="s">
        <v>276</v>
      </c>
      <c r="B280" s="2">
        <f t="shared" si="16"/>
        <v>275</v>
      </c>
      <c r="C280" s="4">
        <v>198.4</v>
      </c>
      <c r="D280" s="26">
        <f>$C$2*C280+(1-$C$2)*D279</f>
        <v>163.94803207776241</v>
      </c>
      <c r="E280" s="26">
        <f t="shared" si="17"/>
        <v>2.3145984101497405</v>
      </c>
      <c r="F280" s="26">
        <f t="shared" si="18"/>
        <v>160.1645370136263</v>
      </c>
      <c r="G280" s="26">
        <f>C280-F280</f>
        <v>38.235462986373705</v>
      </c>
      <c r="H280" s="26">
        <f t="shared" si="19"/>
        <v>1461.9506297823536</v>
      </c>
    </row>
    <row r="281" spans="1:8" x14ac:dyDescent="0.25">
      <c r="A281" s="4" t="s">
        <v>277</v>
      </c>
      <c r="B281" s="2">
        <f t="shared" si="16"/>
        <v>276</v>
      </c>
      <c r="C281" s="4">
        <v>217.8</v>
      </c>
      <c r="D281" s="26">
        <f>$C$2*C281+(1-$C$2)*D280</f>
        <v>169.33322886998616</v>
      </c>
      <c r="E281" s="26">
        <f t="shared" si="17"/>
        <v>4.156957439394148</v>
      </c>
      <c r="F281" s="26">
        <f t="shared" si="18"/>
        <v>166.26263048791213</v>
      </c>
      <c r="G281" s="26">
        <f>C281-F281</f>
        <v>51.537369512087878</v>
      </c>
      <c r="H281" s="26">
        <f t="shared" si="19"/>
        <v>2656.1004562254852</v>
      </c>
    </row>
    <row r="282" spans="1:8" x14ac:dyDescent="0.25">
      <c r="A282" s="4" t="s">
        <v>278</v>
      </c>
      <c r="B282" s="2">
        <f t="shared" si="16"/>
        <v>277</v>
      </c>
      <c r="C282" s="4">
        <v>173.7</v>
      </c>
      <c r="D282" s="26">
        <f>$C$2*C282+(1-$C$2)*D281</f>
        <v>169.76990598298755</v>
      </c>
      <c r="E282" s="26">
        <f t="shared" si="17"/>
        <v>1.9247892435584959</v>
      </c>
      <c r="F282" s="26">
        <f t="shared" si="18"/>
        <v>173.49018630938031</v>
      </c>
      <c r="G282" s="26">
        <f>C282-F282</f>
        <v>0.2098136906196828</v>
      </c>
      <c r="H282" s="26">
        <f t="shared" si="19"/>
        <v>4.4021784771451973E-2</v>
      </c>
    </row>
    <row r="283" spans="1:8" x14ac:dyDescent="0.25">
      <c r="A283" s="4" t="s">
        <v>279</v>
      </c>
      <c r="B283" s="2">
        <f t="shared" si="16"/>
        <v>278</v>
      </c>
      <c r="C283" s="4">
        <v>153.80000000000001</v>
      </c>
      <c r="D283" s="26">
        <f>$C$2*C283+(1-$C$2)*D282</f>
        <v>168.17291538468879</v>
      </c>
      <c r="E283" s="26">
        <f t="shared" si="17"/>
        <v>-0.18827866155585748</v>
      </c>
      <c r="F283" s="26">
        <f t="shared" si="18"/>
        <v>171.69469522654606</v>
      </c>
      <c r="G283" s="26">
        <f>C283-F283</f>
        <v>-17.894695226546048</v>
      </c>
      <c r="H283" s="26">
        <f t="shared" si="19"/>
        <v>320.22011725096991</v>
      </c>
    </row>
    <row r="284" spans="1:8" x14ac:dyDescent="0.25">
      <c r="A284" s="4" t="s">
        <v>280</v>
      </c>
      <c r="B284" s="2">
        <f t="shared" si="16"/>
        <v>279</v>
      </c>
      <c r="C284" s="4">
        <v>175.6</v>
      </c>
      <c r="D284" s="26">
        <f>$C$2*C284+(1-$C$2)*D283</f>
        <v>168.91562384621992</v>
      </c>
      <c r="E284" s="26">
        <f t="shared" si="17"/>
        <v>0.37031361229633081</v>
      </c>
      <c r="F284" s="26">
        <f t="shared" si="18"/>
        <v>167.98463672313292</v>
      </c>
      <c r="G284" s="26">
        <f>C284-F284</f>
        <v>7.6153632768670718</v>
      </c>
      <c r="H284" s="26">
        <f t="shared" si="19"/>
        <v>57.993757838655583</v>
      </c>
    </row>
    <row r="285" spans="1:8" x14ac:dyDescent="0.25">
      <c r="A285" s="4" t="s">
        <v>281</v>
      </c>
      <c r="B285" s="2">
        <f t="shared" si="16"/>
        <v>280</v>
      </c>
      <c r="C285" s="4">
        <v>147.1</v>
      </c>
      <c r="D285" s="26">
        <f>$C$2*C285+(1-$C$2)*D284</f>
        <v>166.73406146159795</v>
      </c>
      <c r="E285" s="26">
        <f t="shared" si="17"/>
        <v>-1.1608119858546493</v>
      </c>
      <c r="F285" s="26">
        <f t="shared" si="18"/>
        <v>169.28593745851626</v>
      </c>
      <c r="G285" s="26">
        <f>C285-F285</f>
        <v>-22.185937458516264</v>
      </c>
      <c r="H285" s="26">
        <f t="shared" si="19"/>
        <v>492.2158209131951</v>
      </c>
    </row>
    <row r="286" spans="1:8" x14ac:dyDescent="0.25">
      <c r="A286" s="4" t="s">
        <v>282</v>
      </c>
      <c r="B286" s="2">
        <f t="shared" si="16"/>
        <v>281</v>
      </c>
      <c r="C286" s="4">
        <v>160.30000000000001</v>
      </c>
      <c r="D286" s="26">
        <f>$C$2*C286+(1-$C$2)*D285</f>
        <v>166.09065531543817</v>
      </c>
      <c r="E286" s="26">
        <f t="shared" si="17"/>
        <v>-0.85036848203772553</v>
      </c>
      <c r="F286" s="26">
        <f t="shared" si="18"/>
        <v>165.5732494757433</v>
      </c>
      <c r="G286" s="26">
        <f>C286-F286</f>
        <v>-5.2732494757432846</v>
      </c>
      <c r="H286" s="26">
        <f t="shared" si="19"/>
        <v>27.807160033426825</v>
      </c>
    </row>
    <row r="287" spans="1:8" x14ac:dyDescent="0.25">
      <c r="A287" s="4" t="s">
        <v>283</v>
      </c>
      <c r="B287" s="2">
        <f t="shared" si="16"/>
        <v>282</v>
      </c>
      <c r="C287" s="4">
        <v>135.19999999999999</v>
      </c>
      <c r="D287" s="26">
        <f>$C$2*C287+(1-$C$2)*D286</f>
        <v>163.00158978389436</v>
      </c>
      <c r="E287" s="26">
        <f t="shared" si="17"/>
        <v>-2.1935867117413759</v>
      </c>
      <c r="F287" s="26">
        <f t="shared" si="18"/>
        <v>165.24028683340043</v>
      </c>
      <c r="G287" s="26">
        <f>C287-F287</f>
        <v>-30.040286833400444</v>
      </c>
      <c r="H287" s="26">
        <f t="shared" si="19"/>
        <v>902.41883303297209</v>
      </c>
    </row>
    <row r="288" spans="1:8" x14ac:dyDescent="0.25">
      <c r="A288" s="4" t="s">
        <v>284</v>
      </c>
      <c r="B288" s="2">
        <f t="shared" si="16"/>
        <v>283</v>
      </c>
      <c r="C288" s="4">
        <v>148.80000000000001</v>
      </c>
      <c r="D288" s="26">
        <f>$C$2*C288+(1-$C$2)*D287</f>
        <v>161.58143080550494</v>
      </c>
      <c r="E288" s="26">
        <f t="shared" si="17"/>
        <v>-1.7295300717302045</v>
      </c>
      <c r="F288" s="26">
        <f t="shared" si="18"/>
        <v>160.80800307215299</v>
      </c>
      <c r="G288" s="26">
        <f>C288-F288</f>
        <v>-12.008003072152974</v>
      </c>
      <c r="H288" s="26">
        <f t="shared" si="19"/>
        <v>144.19213778083525</v>
      </c>
    </row>
    <row r="289" spans="1:8" x14ac:dyDescent="0.25">
      <c r="A289" s="4" t="s">
        <v>285</v>
      </c>
      <c r="B289" s="2">
        <f t="shared" si="16"/>
        <v>284</v>
      </c>
      <c r="C289" s="4">
        <v>151</v>
      </c>
      <c r="D289" s="26">
        <f>$C$2*C289+(1-$C$2)*D288</f>
        <v>160.52328772495443</v>
      </c>
      <c r="E289" s="26">
        <f t="shared" si="17"/>
        <v>-1.3266978770223865</v>
      </c>
      <c r="F289" s="26">
        <f t="shared" si="18"/>
        <v>159.85190073377473</v>
      </c>
      <c r="G289" s="26">
        <f>C289-F289</f>
        <v>-8.8519007337747269</v>
      </c>
      <c r="H289" s="26">
        <f t="shared" si="19"/>
        <v>78.356146600601548</v>
      </c>
    </row>
    <row r="290" spans="1:8" x14ac:dyDescent="0.25">
      <c r="A290" s="4" t="s">
        <v>286</v>
      </c>
      <c r="B290" s="2">
        <f t="shared" si="16"/>
        <v>285</v>
      </c>
      <c r="C290" s="4">
        <v>148.19999999999999</v>
      </c>
      <c r="D290" s="26">
        <f>$C$2*C290+(1-$C$2)*D289</f>
        <v>159.29095895245899</v>
      </c>
      <c r="E290" s="26">
        <f t="shared" si="17"/>
        <v>-1.270076414306216</v>
      </c>
      <c r="F290" s="26">
        <f t="shared" si="18"/>
        <v>159.19658984793205</v>
      </c>
      <c r="G290" s="26">
        <f>C290-F290</f>
        <v>-10.996589847932057</v>
      </c>
      <c r="H290" s="26">
        <f t="shared" si="19"/>
        <v>120.92498828364238</v>
      </c>
    </row>
    <row r="291" spans="1:8" x14ac:dyDescent="0.25">
      <c r="A291" s="4" t="s">
        <v>287</v>
      </c>
      <c r="B291" s="2">
        <f t="shared" si="16"/>
        <v>286</v>
      </c>
      <c r="C291" s="4">
        <v>182.2</v>
      </c>
      <c r="D291" s="26">
        <f>$C$2*C291+(1-$C$2)*D290</f>
        <v>161.5818630572131</v>
      </c>
      <c r="E291" s="26">
        <f t="shared" si="17"/>
        <v>0.86651189712997678</v>
      </c>
      <c r="F291" s="26">
        <f t="shared" si="18"/>
        <v>158.02088253815279</v>
      </c>
      <c r="G291" s="26">
        <f>C291-F291</f>
        <v>24.179117461847198</v>
      </c>
      <c r="H291" s="26">
        <f t="shared" si="19"/>
        <v>584.62972123380416</v>
      </c>
    </row>
    <row r="292" spans="1:8" x14ac:dyDescent="0.25">
      <c r="A292" s="4" t="s">
        <v>288</v>
      </c>
      <c r="B292" s="2">
        <f t="shared" si="16"/>
        <v>287</v>
      </c>
      <c r="C292" s="4">
        <v>189.2</v>
      </c>
      <c r="D292" s="26">
        <f>$C$2*C292+(1-$C$2)*D291</f>
        <v>164.34367675149178</v>
      </c>
      <c r="E292" s="26">
        <f t="shared" si="17"/>
        <v>2.0036929754192023</v>
      </c>
      <c r="F292" s="26">
        <f t="shared" si="18"/>
        <v>162.44837495434308</v>
      </c>
      <c r="G292" s="26">
        <f>C292-F292</f>
        <v>26.751625045656908</v>
      </c>
      <c r="H292" s="26">
        <f t="shared" si="19"/>
        <v>715.64944258341802</v>
      </c>
    </row>
    <row r="293" spans="1:8" x14ac:dyDescent="0.25">
      <c r="A293" s="4" t="s">
        <v>289</v>
      </c>
      <c r="B293" s="2">
        <f t="shared" si="16"/>
        <v>288</v>
      </c>
      <c r="C293" s="4">
        <v>183.1</v>
      </c>
      <c r="D293" s="26">
        <f>$C$2*C293+(1-$C$2)*D292</f>
        <v>166.21930907634263</v>
      </c>
      <c r="E293" s="26">
        <f t="shared" si="17"/>
        <v>1.9268565850781854</v>
      </c>
      <c r="F293" s="26">
        <f t="shared" si="18"/>
        <v>166.34736972691098</v>
      </c>
      <c r="G293" s="26">
        <f>C293-F293</f>
        <v>16.752630273089011</v>
      </c>
      <c r="H293" s="26">
        <f t="shared" si="19"/>
        <v>280.65062106681836</v>
      </c>
    </row>
    <row r="294" spans="1:8" x14ac:dyDescent="0.25">
      <c r="A294" s="4" t="s">
        <v>290</v>
      </c>
      <c r="B294" s="2">
        <f t="shared" si="16"/>
        <v>289</v>
      </c>
      <c r="C294" s="4">
        <v>170</v>
      </c>
      <c r="D294" s="26">
        <f>$C$2*C294+(1-$C$2)*D293</f>
        <v>166.59737816870836</v>
      </c>
      <c r="E294" s="26">
        <f t="shared" si="17"/>
        <v>0.99758408945071497</v>
      </c>
      <c r="F294" s="26">
        <f t="shared" si="18"/>
        <v>168.14616566142081</v>
      </c>
      <c r="G294" s="26">
        <f>C294-F294</f>
        <v>1.8538343385791904</v>
      </c>
      <c r="H294" s="26">
        <f t="shared" si="19"/>
        <v>3.4367017548953447</v>
      </c>
    </row>
    <row r="295" spans="1:8" x14ac:dyDescent="0.25">
      <c r="A295" s="4" t="s">
        <v>291</v>
      </c>
      <c r="B295" s="2">
        <f t="shared" si="16"/>
        <v>290</v>
      </c>
      <c r="C295" s="4">
        <v>158.4</v>
      </c>
      <c r="D295" s="26">
        <f>$C$2*C295+(1-$C$2)*D294</f>
        <v>165.77764035183753</v>
      </c>
      <c r="E295" s="26">
        <f t="shared" si="17"/>
        <v>-9.2809054342210151E-2</v>
      </c>
      <c r="F295" s="26">
        <f t="shared" si="18"/>
        <v>167.59496225815909</v>
      </c>
      <c r="G295" s="26">
        <f>C295-F295</f>
        <v>-9.1949622581590802</v>
      </c>
      <c r="H295" s="26">
        <f t="shared" si="19"/>
        <v>84.547330928969927</v>
      </c>
    </row>
    <row r="296" spans="1:8" x14ac:dyDescent="0.25">
      <c r="A296" s="4" t="s">
        <v>292</v>
      </c>
      <c r="B296" s="2">
        <f t="shared" si="16"/>
        <v>291</v>
      </c>
      <c r="C296" s="4">
        <v>176.1</v>
      </c>
      <c r="D296" s="26">
        <f>$C$2*C296+(1-$C$2)*D295</f>
        <v>166.8098763166538</v>
      </c>
      <c r="E296" s="26">
        <f t="shared" si="17"/>
        <v>0.5822179571528755</v>
      </c>
      <c r="F296" s="26">
        <f t="shared" si="18"/>
        <v>165.68483129749532</v>
      </c>
      <c r="G296" s="26">
        <f>C296-F296</f>
        <v>10.415168702504673</v>
      </c>
      <c r="H296" s="26">
        <f t="shared" si="19"/>
        <v>108.47573910163287</v>
      </c>
    </row>
    <row r="297" spans="1:8" x14ac:dyDescent="0.25">
      <c r="A297" s="4" t="s">
        <v>293</v>
      </c>
      <c r="B297" s="2">
        <f t="shared" si="16"/>
        <v>292</v>
      </c>
      <c r="C297" s="4">
        <v>156.19999999999999</v>
      </c>
      <c r="D297" s="26">
        <f>$C$2*C297+(1-$C$2)*D296</f>
        <v>165.74888868498843</v>
      </c>
      <c r="E297" s="26">
        <f t="shared" si="17"/>
        <v>-0.40370539613807166</v>
      </c>
      <c r="F297" s="26">
        <f t="shared" si="18"/>
        <v>167.39209427380666</v>
      </c>
      <c r="G297" s="26">
        <f>C297-F297</f>
        <v>-11.192094273806674</v>
      </c>
      <c r="H297" s="26">
        <f t="shared" si="19"/>
        <v>125.26297423377615</v>
      </c>
    </row>
    <row r="298" spans="1:8" x14ac:dyDescent="0.25">
      <c r="A298" s="4" t="s">
        <v>294</v>
      </c>
      <c r="B298" s="2">
        <f t="shared" si="16"/>
        <v>293</v>
      </c>
      <c r="C298" s="4">
        <v>153.19999999999999</v>
      </c>
      <c r="D298" s="26">
        <f>$C$2*C298+(1-$C$2)*D297</f>
        <v>164.49399981648958</v>
      </c>
      <c r="E298" s="26">
        <f t="shared" si="17"/>
        <v>-0.91441547955454028</v>
      </c>
      <c r="F298" s="26">
        <f t="shared" si="18"/>
        <v>165.34518328885036</v>
      </c>
      <c r="G298" s="26">
        <f>C298-F298</f>
        <v>-12.145183288850376</v>
      </c>
      <c r="H298" s="26">
        <f t="shared" si="19"/>
        <v>147.50547711977043</v>
      </c>
    </row>
    <row r="299" spans="1:8" x14ac:dyDescent="0.25">
      <c r="A299" s="4" t="s">
        <v>295</v>
      </c>
      <c r="B299" s="2">
        <f t="shared" si="16"/>
        <v>294</v>
      </c>
      <c r="C299" s="4">
        <v>117.9</v>
      </c>
      <c r="D299" s="26">
        <f>$C$2*C299+(1-$C$2)*D298</f>
        <v>159.83459983484062</v>
      </c>
      <c r="E299" s="26">
        <f t="shared" si="17"/>
        <v>-3.1614061808111917</v>
      </c>
      <c r="F299" s="26">
        <f t="shared" si="18"/>
        <v>163.57958433693503</v>
      </c>
      <c r="G299" s="26">
        <f>C299-F299</f>
        <v>-45.679584336935022</v>
      </c>
      <c r="H299" s="26">
        <f t="shared" si="19"/>
        <v>2086.6244251951593</v>
      </c>
    </row>
    <row r="300" spans="1:8" x14ac:dyDescent="0.25">
      <c r="A300" s="4" t="s">
        <v>296</v>
      </c>
      <c r="B300" s="2">
        <f t="shared" si="16"/>
        <v>295</v>
      </c>
      <c r="C300" s="4">
        <v>149.80000000000001</v>
      </c>
      <c r="D300" s="26">
        <f>$C$2*C300+(1-$C$2)*D299</f>
        <v>158.83113985135654</v>
      </c>
      <c r="E300" s="26">
        <f t="shared" si="17"/>
        <v>-1.8666384624149233</v>
      </c>
      <c r="F300" s="26">
        <f t="shared" si="18"/>
        <v>156.67319365402943</v>
      </c>
      <c r="G300" s="26">
        <f>C300-F300</f>
        <v>-6.8731936540294214</v>
      </c>
      <c r="H300" s="26">
        <f t="shared" si="19"/>
        <v>47.240791005790307</v>
      </c>
    </row>
    <row r="301" spans="1:8" x14ac:dyDescent="0.25">
      <c r="A301" s="4" t="s">
        <v>297</v>
      </c>
      <c r="B301" s="2">
        <f t="shared" si="16"/>
        <v>296</v>
      </c>
      <c r="C301" s="4">
        <v>156.6</v>
      </c>
      <c r="D301" s="26">
        <f>$C$2*C301+(1-$C$2)*D300</f>
        <v>158.60802586622088</v>
      </c>
      <c r="E301" s="26">
        <f t="shared" si="17"/>
        <v>-0.88052377604736209</v>
      </c>
      <c r="F301" s="26">
        <f t="shared" si="18"/>
        <v>156.96450138894161</v>
      </c>
      <c r="G301" s="26">
        <f>C301-F301</f>
        <v>-0.3645013889416191</v>
      </c>
      <c r="H301" s="26">
        <f t="shared" si="19"/>
        <v>0.13286126254036948</v>
      </c>
    </row>
    <row r="302" spans="1:8" x14ac:dyDescent="0.25">
      <c r="A302" s="4" t="s">
        <v>298</v>
      </c>
      <c r="B302" s="2">
        <f t="shared" si="16"/>
        <v>297</v>
      </c>
      <c r="C302" s="4">
        <v>166.7</v>
      </c>
      <c r="D302" s="26">
        <f>$C$2*C302+(1-$C$2)*D301</f>
        <v>159.4172232795988</v>
      </c>
      <c r="E302" s="26">
        <f t="shared" si="17"/>
        <v>0.13330893760780471</v>
      </c>
      <c r="F302" s="26">
        <f t="shared" si="18"/>
        <v>157.72750209017352</v>
      </c>
      <c r="G302" s="26">
        <f>C302-F302</f>
        <v>8.9724979098264726</v>
      </c>
      <c r="H302" s="26">
        <f t="shared" si="19"/>
        <v>80.505718741840425</v>
      </c>
    </row>
    <row r="303" spans="1:8" x14ac:dyDescent="0.25">
      <c r="A303" s="4" t="s">
        <v>299</v>
      </c>
      <c r="B303" s="2">
        <f t="shared" si="16"/>
        <v>298</v>
      </c>
      <c r="C303" s="4">
        <v>156.80000000000001</v>
      </c>
      <c r="D303" s="26">
        <f>$C$2*C303+(1-$C$2)*D302</f>
        <v>159.15550095163894</v>
      </c>
      <c r="E303" s="26">
        <f t="shared" si="17"/>
        <v>-0.10370982173279356</v>
      </c>
      <c r="F303" s="26">
        <f t="shared" si="18"/>
        <v>159.55053221720661</v>
      </c>
      <c r="G303" s="26">
        <f>C303-F303</f>
        <v>-2.7505322172065974</v>
      </c>
      <c r="H303" s="26">
        <f t="shared" si="19"/>
        <v>7.5654274778914408</v>
      </c>
    </row>
    <row r="304" spans="1:8" x14ac:dyDescent="0.25">
      <c r="A304" s="4" t="s">
        <v>300</v>
      </c>
      <c r="B304" s="2">
        <f t="shared" si="16"/>
        <v>299</v>
      </c>
      <c r="C304" s="4">
        <v>158.6</v>
      </c>
      <c r="D304" s="26">
        <f>$C$2*C304+(1-$C$2)*D303</f>
        <v>159.09995085647506</v>
      </c>
      <c r="E304" s="26">
        <f t="shared" si="17"/>
        <v>-7.4813985791445742E-2</v>
      </c>
      <c r="F304" s="26">
        <f t="shared" si="18"/>
        <v>159.05179112990615</v>
      </c>
      <c r="G304" s="26">
        <f>C304-F304</f>
        <v>-0.45179112990615522</v>
      </c>
      <c r="H304" s="26">
        <f t="shared" si="19"/>
        <v>0.20411522506188043</v>
      </c>
    </row>
    <row r="305" spans="1:8" x14ac:dyDescent="0.25">
      <c r="A305" s="4" t="s">
        <v>301</v>
      </c>
      <c r="B305" s="2">
        <f t="shared" si="16"/>
        <v>300</v>
      </c>
      <c r="C305" s="4">
        <v>210.8</v>
      </c>
      <c r="D305" s="26">
        <f>$C$2*C305+(1-$C$2)*D304</f>
        <v>164.26995577082758</v>
      </c>
      <c r="E305" s="26">
        <f t="shared" si="17"/>
        <v>3.0720773542949322</v>
      </c>
      <c r="F305" s="26">
        <f t="shared" si="18"/>
        <v>159.02513687068361</v>
      </c>
      <c r="G305" s="26">
        <f>C305-F305</f>
        <v>51.774863129316401</v>
      </c>
      <c r="H305" s="26">
        <f t="shared" si="19"/>
        <v>2680.636452059447</v>
      </c>
    </row>
    <row r="306" spans="1:8" x14ac:dyDescent="0.25">
      <c r="A306" s="4" t="s">
        <v>302</v>
      </c>
      <c r="B306" s="2">
        <f t="shared" si="16"/>
        <v>301</v>
      </c>
      <c r="C306" s="4">
        <v>203.6</v>
      </c>
      <c r="D306" s="26">
        <f>$C$2*C306+(1-$C$2)*D305</f>
        <v>168.20296019374484</v>
      </c>
      <c r="E306" s="26">
        <f t="shared" si="17"/>
        <v>3.5886335954683313</v>
      </c>
      <c r="F306" s="26">
        <f t="shared" si="18"/>
        <v>167.3420331251225</v>
      </c>
      <c r="G306" s="26">
        <f>C306-F306</f>
        <v>36.257966874877496</v>
      </c>
      <c r="H306" s="26">
        <f t="shared" si="19"/>
        <v>1314.6401618997138</v>
      </c>
    </row>
    <row r="307" spans="1:8" x14ac:dyDescent="0.25">
      <c r="A307" s="4" t="s">
        <v>303</v>
      </c>
      <c r="B307" s="2">
        <f t="shared" si="16"/>
        <v>302</v>
      </c>
      <c r="C307" s="4">
        <v>175.2</v>
      </c>
      <c r="D307" s="26">
        <f>$C$2*C307+(1-$C$2)*D306</f>
        <v>168.90266417437039</v>
      </c>
      <c r="E307" s="26">
        <f t="shared" si="17"/>
        <v>1.8552758265626583</v>
      </c>
      <c r="F307" s="26">
        <f t="shared" si="18"/>
        <v>171.79159378921318</v>
      </c>
      <c r="G307" s="26">
        <f>C307-F307</f>
        <v>3.4084062107868078</v>
      </c>
      <c r="H307" s="26">
        <f t="shared" si="19"/>
        <v>11.617232897730085</v>
      </c>
    </row>
    <row r="308" spans="1:8" x14ac:dyDescent="0.25">
      <c r="A308" s="4" t="s">
        <v>304</v>
      </c>
      <c r="B308" s="2">
        <f t="shared" si="16"/>
        <v>303</v>
      </c>
      <c r="C308" s="4">
        <v>168.7</v>
      </c>
      <c r="D308" s="26">
        <f>$C$2*C308+(1-$C$2)*D307</f>
        <v>168.88239775693336</v>
      </c>
      <c r="E308" s="26">
        <f t="shared" si="17"/>
        <v>0.72995048016284636</v>
      </c>
      <c r="F308" s="26">
        <f t="shared" si="18"/>
        <v>170.75794000093305</v>
      </c>
      <c r="G308" s="26">
        <f>C308-F308</f>
        <v>-2.0579400009330584</v>
      </c>
      <c r="H308" s="26">
        <f t="shared" si="19"/>
        <v>4.2351170474403563</v>
      </c>
    </row>
    <row r="309" spans="1:8" x14ac:dyDescent="0.25">
      <c r="A309" s="4" t="s">
        <v>305</v>
      </c>
      <c r="B309" s="2">
        <f t="shared" si="16"/>
        <v>304</v>
      </c>
      <c r="C309" s="4">
        <v>155.9</v>
      </c>
      <c r="D309" s="26">
        <f>$C$2*C309+(1-$C$2)*D308</f>
        <v>167.58415798124003</v>
      </c>
      <c r="E309" s="26">
        <f t="shared" si="17"/>
        <v>-0.48696367335086083</v>
      </c>
      <c r="F309" s="26">
        <f t="shared" si="18"/>
        <v>169.6123482370962</v>
      </c>
      <c r="G309" s="26">
        <f>C309-F309</f>
        <v>-13.712348237096194</v>
      </c>
      <c r="H309" s="26">
        <f t="shared" si="19"/>
        <v>188.02849417539508</v>
      </c>
    </row>
    <row r="310" spans="1:8" x14ac:dyDescent="0.25">
      <c r="A310" s="4" t="s">
        <v>306</v>
      </c>
      <c r="B310" s="2">
        <f t="shared" si="16"/>
        <v>305</v>
      </c>
      <c r="C310" s="4">
        <v>147.30000000000001</v>
      </c>
      <c r="D310" s="26">
        <f>$C$2*C310+(1-$C$2)*D309</f>
        <v>165.55574218311602</v>
      </c>
      <c r="E310" s="26">
        <f t="shared" si="17"/>
        <v>-1.4118349482147452</v>
      </c>
      <c r="F310" s="26">
        <f t="shared" si="18"/>
        <v>167.09719430788917</v>
      </c>
      <c r="G310" s="26">
        <f>C310-F310</f>
        <v>-19.797194307889157</v>
      </c>
      <c r="H310" s="26">
        <f t="shared" si="19"/>
        <v>391.92890246431887</v>
      </c>
    </row>
    <row r="311" spans="1:8" x14ac:dyDescent="0.25">
      <c r="A311" s="4" t="s">
        <v>307</v>
      </c>
      <c r="B311" s="2">
        <f t="shared" si="16"/>
        <v>306</v>
      </c>
      <c r="C311" s="4">
        <v>137</v>
      </c>
      <c r="D311" s="26">
        <f>$C$2*C311+(1-$C$2)*D310</f>
        <v>162.70016796480442</v>
      </c>
      <c r="E311" s="26">
        <f t="shared" si="17"/>
        <v>-2.2780785102728593</v>
      </c>
      <c r="F311" s="26">
        <f t="shared" si="18"/>
        <v>164.14390723490129</v>
      </c>
      <c r="G311" s="26">
        <f>C311-F311</f>
        <v>-27.143907234901292</v>
      </c>
      <c r="H311" s="26">
        <f t="shared" si="19"/>
        <v>736.79169997692668</v>
      </c>
    </row>
    <row r="312" spans="1:8" x14ac:dyDescent="0.25">
      <c r="A312" s="4" t="s">
        <v>308</v>
      </c>
      <c r="B312" s="2">
        <f t="shared" si="16"/>
        <v>307</v>
      </c>
      <c r="C312" s="4">
        <v>141.1</v>
      </c>
      <c r="D312" s="26">
        <f>$C$2*C312+(1-$C$2)*D311</f>
        <v>160.54015116832397</v>
      </c>
      <c r="E312" s="26">
        <f t="shared" si="17"/>
        <v>-2.2072414819974129</v>
      </c>
      <c r="F312" s="26">
        <f t="shared" si="18"/>
        <v>160.42208945453157</v>
      </c>
      <c r="G312" s="26">
        <f>C312-F312</f>
        <v>-19.322089454531579</v>
      </c>
      <c r="H312" s="26">
        <f t="shared" si="19"/>
        <v>373.34314088892046</v>
      </c>
    </row>
    <row r="313" spans="1:8" x14ac:dyDescent="0.25">
      <c r="A313" s="4" t="s">
        <v>309</v>
      </c>
      <c r="B313" s="2">
        <f t="shared" si="16"/>
        <v>308</v>
      </c>
      <c r="C313" s="4">
        <v>167.4</v>
      </c>
      <c r="D313" s="26">
        <f>$C$2*C313+(1-$C$2)*D312</f>
        <v>161.22613605149158</v>
      </c>
      <c r="E313" s="26">
        <f t="shared" si="17"/>
        <v>-0.47130566289840153</v>
      </c>
      <c r="F313" s="26">
        <f t="shared" si="18"/>
        <v>158.33290968632656</v>
      </c>
      <c r="G313" s="26">
        <f>C313-F313</f>
        <v>9.0670903136734466</v>
      </c>
      <c r="H313" s="26">
        <f t="shared" si="19"/>
        <v>82.212126756310838</v>
      </c>
    </row>
    <row r="314" spans="1:8" x14ac:dyDescent="0.25">
      <c r="A314" s="4" t="s">
        <v>310</v>
      </c>
      <c r="B314" s="2">
        <f t="shared" si="16"/>
        <v>309</v>
      </c>
      <c r="C314" s="4">
        <v>160.19999999999999</v>
      </c>
      <c r="D314" s="26">
        <f>$C$2*C314+(1-$C$2)*D313</f>
        <v>161.12352244634243</v>
      </c>
      <c r="E314" s="26">
        <f t="shared" si="17"/>
        <v>-0.25009042824884753</v>
      </c>
      <c r="F314" s="26">
        <f t="shared" si="18"/>
        <v>160.75483038859318</v>
      </c>
      <c r="G314" s="26">
        <f>C314-F314</f>
        <v>-0.55483038859318867</v>
      </c>
      <c r="H314" s="26">
        <f t="shared" si="19"/>
        <v>0.30783676010646877</v>
      </c>
    </row>
    <row r="315" spans="1:8" x14ac:dyDescent="0.25">
      <c r="A315" s="4" t="s">
        <v>311</v>
      </c>
      <c r="B315" s="2">
        <f t="shared" si="16"/>
        <v>310</v>
      </c>
      <c r="C315" s="4">
        <v>191.9</v>
      </c>
      <c r="D315" s="26">
        <f>$C$2*C315+(1-$C$2)*D314</f>
        <v>164.20117020170818</v>
      </c>
      <c r="E315" s="26">
        <f t="shared" si="17"/>
        <v>1.7465524819199083</v>
      </c>
      <c r="F315" s="26">
        <f t="shared" si="18"/>
        <v>160.87343201809358</v>
      </c>
      <c r="G315" s="26">
        <f>C315-F315</f>
        <v>31.026567981906425</v>
      </c>
      <c r="H315" s="26">
        <f t="shared" si="19"/>
        <v>962.64792073586091</v>
      </c>
    </row>
    <row r="316" spans="1:8" x14ac:dyDescent="0.25">
      <c r="A316" s="4" t="s">
        <v>312</v>
      </c>
      <c r="B316" s="2">
        <f t="shared" si="16"/>
        <v>311</v>
      </c>
      <c r="C316" s="4">
        <v>174.4</v>
      </c>
      <c r="D316" s="26">
        <f>$C$2*C316+(1-$C$2)*D315</f>
        <v>165.22105318153737</v>
      </c>
      <c r="E316" s="26">
        <f t="shared" si="17"/>
        <v>1.3105507806654781</v>
      </c>
      <c r="F316" s="26">
        <f t="shared" si="18"/>
        <v>165.94772268362809</v>
      </c>
      <c r="G316" s="26">
        <f>C316-F316</f>
        <v>8.4522773163719194</v>
      </c>
      <c r="H316" s="26">
        <f t="shared" si="19"/>
        <v>71.440991832855289</v>
      </c>
    </row>
    <row r="317" spans="1:8" x14ac:dyDescent="0.25">
      <c r="A317" s="4" t="s">
        <v>313</v>
      </c>
      <c r="B317" s="2">
        <f t="shared" si="16"/>
        <v>312</v>
      </c>
      <c r="C317" s="4">
        <v>208.2</v>
      </c>
      <c r="D317" s="26">
        <f>$C$2*C317+(1-$C$2)*D316</f>
        <v>169.51894786338363</v>
      </c>
      <c r="E317" s="26">
        <f t="shared" si="17"/>
        <v>3.1029571213739464</v>
      </c>
      <c r="F317" s="26">
        <f t="shared" si="18"/>
        <v>166.53160396220284</v>
      </c>
      <c r="G317" s="26">
        <f>C317-F317</f>
        <v>41.668396037797152</v>
      </c>
      <c r="H317" s="26">
        <f t="shared" si="19"/>
        <v>1736.2552283627094</v>
      </c>
    </row>
    <row r="318" spans="1:8" x14ac:dyDescent="0.25">
      <c r="A318" s="4" t="s">
        <v>314</v>
      </c>
      <c r="B318" s="2">
        <f t="shared" si="16"/>
        <v>313</v>
      </c>
      <c r="C318" s="4">
        <v>159.4</v>
      </c>
      <c r="D318" s="26">
        <f>$C$2*C318+(1-$C$2)*D317</f>
        <v>168.50705307704527</v>
      </c>
      <c r="E318" s="26">
        <f t="shared" si="17"/>
        <v>0.63404597674656282</v>
      </c>
      <c r="F318" s="26">
        <f t="shared" si="18"/>
        <v>172.62190498475758</v>
      </c>
      <c r="G318" s="26">
        <f>C318-F318</f>
        <v>-13.221904984757572</v>
      </c>
      <c r="H318" s="26">
        <f t="shared" si="19"/>
        <v>174.81877142595712</v>
      </c>
    </row>
    <row r="319" spans="1:8" x14ac:dyDescent="0.25">
      <c r="A319" s="4" t="s">
        <v>315</v>
      </c>
      <c r="B319" s="2">
        <f t="shared" si="16"/>
        <v>314</v>
      </c>
      <c r="C319" s="4">
        <v>161.1</v>
      </c>
      <c r="D319" s="26">
        <f>$C$2*C319+(1-$C$2)*D318</f>
        <v>167.76634776934077</v>
      </c>
      <c r="E319" s="26">
        <f t="shared" si="17"/>
        <v>-0.19080479392407607</v>
      </c>
      <c r="F319" s="26">
        <f t="shared" si="18"/>
        <v>169.14109905379183</v>
      </c>
      <c r="G319" s="26">
        <f>C319-F319</f>
        <v>-8.0410990537918394</v>
      </c>
      <c r="H319" s="26">
        <f t="shared" si="19"/>
        <v>64.659273992892011</v>
      </c>
    </row>
    <row r="320" spans="1:8" x14ac:dyDescent="0.25">
      <c r="A320" s="4" t="s">
        <v>316</v>
      </c>
      <c r="B320" s="2">
        <f t="shared" si="16"/>
        <v>315</v>
      </c>
      <c r="C320" s="4">
        <v>172.1</v>
      </c>
      <c r="D320" s="26">
        <f>$C$2*C320+(1-$C$2)*D319</f>
        <v>168.19971299240672</v>
      </c>
      <c r="E320" s="26">
        <f t="shared" si="17"/>
        <v>0.18369721626993846</v>
      </c>
      <c r="F320" s="26">
        <f t="shared" si="18"/>
        <v>167.57554297541668</v>
      </c>
      <c r="G320" s="26">
        <f>C320-F320</f>
        <v>4.5244570245833131</v>
      </c>
      <c r="H320" s="26">
        <f t="shared" si="19"/>
        <v>20.470711367301288</v>
      </c>
    </row>
    <row r="321" spans="1:8" x14ac:dyDescent="0.25">
      <c r="A321" s="4" t="s">
        <v>317</v>
      </c>
      <c r="B321" s="2">
        <f t="shared" si="16"/>
        <v>316</v>
      </c>
      <c r="C321" s="4">
        <v>158.4</v>
      </c>
      <c r="D321" s="26">
        <f>$C$2*C321+(1-$C$2)*D320</f>
        <v>167.21974169316604</v>
      </c>
      <c r="E321" s="26">
        <f t="shared" si="17"/>
        <v>-0.51450389303642896</v>
      </c>
      <c r="F321" s="26">
        <f t="shared" si="18"/>
        <v>168.38341020867665</v>
      </c>
      <c r="G321" s="26">
        <f>C321-F321</f>
        <v>-9.983410208676645</v>
      </c>
      <c r="H321" s="26">
        <f t="shared" si="19"/>
        <v>99.668479394709053</v>
      </c>
    </row>
    <row r="322" spans="1:8" x14ac:dyDescent="0.25">
      <c r="A322" s="4" t="s">
        <v>318</v>
      </c>
      <c r="B322" s="2">
        <f t="shared" si="16"/>
        <v>317</v>
      </c>
      <c r="C322" s="4">
        <v>114.6</v>
      </c>
      <c r="D322" s="26">
        <f>$C$2*C322+(1-$C$2)*D321</f>
        <v>161.95776752384944</v>
      </c>
      <c r="E322" s="26">
        <f t="shared" si="17"/>
        <v>-3.3629860588045326</v>
      </c>
      <c r="F322" s="26">
        <f t="shared" si="18"/>
        <v>166.70523780012962</v>
      </c>
      <c r="G322" s="26">
        <f>C322-F322</f>
        <v>-52.105237800129629</v>
      </c>
      <c r="H322" s="26">
        <f t="shared" si="19"/>
        <v>2714.9558062080578</v>
      </c>
    </row>
    <row r="323" spans="1:8" x14ac:dyDescent="0.25">
      <c r="A323" s="4" t="s">
        <v>319</v>
      </c>
      <c r="B323" s="2">
        <f t="shared" si="16"/>
        <v>318</v>
      </c>
      <c r="C323" s="4">
        <v>159.6</v>
      </c>
      <c r="D323" s="26">
        <f>$C$2*C323+(1-$C$2)*D322</f>
        <v>161.7219907714645</v>
      </c>
      <c r="E323" s="26">
        <f t="shared" si="17"/>
        <v>-1.4866604749527748</v>
      </c>
      <c r="F323" s="26">
        <f t="shared" si="18"/>
        <v>158.59478146504492</v>
      </c>
      <c r="G323" s="26">
        <f>C323-F323</f>
        <v>1.0052185349550768</v>
      </c>
      <c r="H323" s="26">
        <f t="shared" si="19"/>
        <v>1.0104643030172311</v>
      </c>
    </row>
    <row r="324" spans="1:8" x14ac:dyDescent="0.25">
      <c r="A324" s="4" t="s">
        <v>320</v>
      </c>
      <c r="B324" s="2">
        <f t="shared" si="16"/>
        <v>319</v>
      </c>
      <c r="C324" s="4">
        <v>159.69999999999999</v>
      </c>
      <c r="D324" s="26">
        <f>$C$2*C324+(1-$C$2)*D323</f>
        <v>161.51979169431806</v>
      </c>
      <c r="E324" s="26">
        <f t="shared" si="17"/>
        <v>-0.71598363626897743</v>
      </c>
      <c r="F324" s="26">
        <f t="shared" si="18"/>
        <v>160.23533029651173</v>
      </c>
      <c r="G324" s="26">
        <f>C324-F324</f>
        <v>-0.53533029651174502</v>
      </c>
      <c r="H324" s="26">
        <f t="shared" si="19"/>
        <v>0.28657852636335285</v>
      </c>
    </row>
    <row r="325" spans="1:8" x14ac:dyDescent="0.25">
      <c r="A325" s="4" t="s">
        <v>321</v>
      </c>
      <c r="B325" s="2">
        <f t="shared" si="16"/>
        <v>320</v>
      </c>
      <c r="C325" s="4">
        <v>159.4</v>
      </c>
      <c r="D325" s="26">
        <f>$C$2*C325+(1-$C$2)*D324</f>
        <v>161.30781252488626</v>
      </c>
      <c r="E325" s="26">
        <f t="shared" si="17"/>
        <v>-0.41358095616667073</v>
      </c>
      <c r="F325" s="26">
        <f t="shared" si="18"/>
        <v>160.80380805804907</v>
      </c>
      <c r="G325" s="26">
        <f>C325-F325</f>
        <v>-1.4038080580490657</v>
      </c>
      <c r="H325" s="26">
        <f t="shared" si="19"/>
        <v>1.9706770638434892</v>
      </c>
    </row>
    <row r="326" spans="1:8" x14ac:dyDescent="0.25">
      <c r="A326" s="4" t="s">
        <v>322</v>
      </c>
      <c r="B326" s="2">
        <f t="shared" si="16"/>
        <v>321</v>
      </c>
      <c r="C326" s="4">
        <v>160.69999999999999</v>
      </c>
      <c r="D326" s="26">
        <f>$C$2*C326+(1-$C$2)*D325</f>
        <v>161.24703127239763</v>
      </c>
      <c r="E326" s="26">
        <f t="shared" si="17"/>
        <v>-0.20190113395984283</v>
      </c>
      <c r="F326" s="26">
        <f t="shared" si="18"/>
        <v>160.89423156871959</v>
      </c>
      <c r="G326" s="26">
        <f>C326-F326</f>
        <v>-0.19423156871960146</v>
      </c>
      <c r="H326" s="26">
        <f t="shared" si="19"/>
        <v>3.7725902287277263E-2</v>
      </c>
    </row>
    <row r="327" spans="1:8" x14ac:dyDescent="0.25">
      <c r="A327" s="4" t="s">
        <v>323</v>
      </c>
      <c r="B327" s="2">
        <f t="shared" ref="B327:B390" si="20">B326+1</f>
        <v>322</v>
      </c>
      <c r="C327" s="4">
        <v>165.5</v>
      </c>
      <c r="D327" s="26">
        <f>$C$2*C327+(1-$C$2)*D326</f>
        <v>161.67232814515788</v>
      </c>
      <c r="E327" s="26">
        <f t="shared" ref="E327:E390" si="21">$D$2*(D327-D326)+(1-$D$2)*E326</f>
        <v>0.17441767007220815</v>
      </c>
      <c r="F327" s="26">
        <f t="shared" ref="F327:F390" si="22">D326+E326</f>
        <v>161.0451301384378</v>
      </c>
      <c r="G327" s="26">
        <f>C327-F327</f>
        <v>4.4548698615622015</v>
      </c>
      <c r="H327" s="26">
        <f t="shared" ref="H327:H390" si="23">G327*G327</f>
        <v>19.845865483455228</v>
      </c>
    </row>
    <row r="328" spans="1:8" x14ac:dyDescent="0.25">
      <c r="A328" s="4" t="s">
        <v>324</v>
      </c>
      <c r="B328" s="2">
        <f t="shared" si="20"/>
        <v>323</v>
      </c>
      <c r="C328" s="4">
        <v>205</v>
      </c>
      <c r="D328" s="26">
        <f>$C$2*C328+(1-$C$2)*D327</f>
        <v>166.00509533064209</v>
      </c>
      <c r="E328" s="26">
        <f t="shared" si="21"/>
        <v>2.6694273793194121</v>
      </c>
      <c r="F328" s="26">
        <f t="shared" si="22"/>
        <v>161.84674581523009</v>
      </c>
      <c r="G328" s="26">
        <f>C328-F328</f>
        <v>43.153254184769906</v>
      </c>
      <c r="H328" s="26">
        <f t="shared" si="23"/>
        <v>1862.2033467353615</v>
      </c>
    </row>
    <row r="329" spans="1:8" x14ac:dyDescent="0.25">
      <c r="A329" s="4" t="s">
        <v>325</v>
      </c>
      <c r="B329" s="2">
        <f t="shared" si="20"/>
        <v>324</v>
      </c>
      <c r="C329" s="4">
        <v>205.2</v>
      </c>
      <c r="D329" s="26">
        <f>$C$2*C329+(1-$C$2)*D328</f>
        <v>169.92458579757789</v>
      </c>
      <c r="E329" s="26">
        <f t="shared" si="21"/>
        <v>3.4194652318892436</v>
      </c>
      <c r="F329" s="26">
        <f t="shared" si="22"/>
        <v>168.67452270996151</v>
      </c>
      <c r="G329" s="26">
        <f>C329-F329</f>
        <v>36.525477290038481</v>
      </c>
      <c r="H329" s="26">
        <f t="shared" si="23"/>
        <v>1334.1104912651167</v>
      </c>
    </row>
    <row r="330" spans="1:8" x14ac:dyDescent="0.25">
      <c r="A330" s="4" t="s">
        <v>326</v>
      </c>
      <c r="B330" s="2">
        <f t="shared" si="20"/>
        <v>325</v>
      </c>
      <c r="C330" s="4">
        <v>141.6</v>
      </c>
      <c r="D330" s="26">
        <f>$C$2*C330+(1-$C$2)*D329</f>
        <v>167.09212721782009</v>
      </c>
      <c r="E330" s="26">
        <f t="shared" si="21"/>
        <v>-0.33168905509898128</v>
      </c>
      <c r="F330" s="26">
        <f t="shared" si="22"/>
        <v>173.34405102946712</v>
      </c>
      <c r="G330" s="26">
        <f>C330-F330</f>
        <v>-31.74405102946713</v>
      </c>
      <c r="H330" s="26">
        <f t="shared" si="23"/>
        <v>1007.6847757614131</v>
      </c>
    </row>
    <row r="331" spans="1:8" x14ac:dyDescent="0.25">
      <c r="A331" s="4" t="s">
        <v>327</v>
      </c>
      <c r="B331" s="2">
        <f t="shared" si="20"/>
        <v>326</v>
      </c>
      <c r="C331" s="4">
        <v>148.1</v>
      </c>
      <c r="D331" s="26">
        <f>$C$2*C331+(1-$C$2)*D330</f>
        <v>165.1929144960381</v>
      </c>
      <c r="E331" s="26">
        <f t="shared" si="21"/>
        <v>-1.2722032551087883</v>
      </c>
      <c r="F331" s="26">
        <f t="shared" si="22"/>
        <v>166.7604381627211</v>
      </c>
      <c r="G331" s="26">
        <f>C331-F331</f>
        <v>-18.660438162721107</v>
      </c>
      <c r="H331" s="26">
        <f t="shared" si="23"/>
        <v>348.21195242473829</v>
      </c>
    </row>
    <row r="332" spans="1:8" x14ac:dyDescent="0.25">
      <c r="A332" s="4" t="s">
        <v>328</v>
      </c>
      <c r="B332" s="2">
        <f t="shared" si="20"/>
        <v>327</v>
      </c>
      <c r="C332" s="4">
        <v>184.9</v>
      </c>
      <c r="D332" s="26">
        <f>$C$2*C332+(1-$C$2)*D331</f>
        <v>167.16362304643431</v>
      </c>
      <c r="E332" s="26">
        <f t="shared" si="21"/>
        <v>0.67354382819421088</v>
      </c>
      <c r="F332" s="26">
        <f t="shared" si="22"/>
        <v>163.92071124092931</v>
      </c>
      <c r="G332" s="26">
        <f>C332-F332</f>
        <v>20.979288759070698</v>
      </c>
      <c r="H332" s="26">
        <f t="shared" si="23"/>
        <v>440.13055683647013</v>
      </c>
    </row>
    <row r="333" spans="1:8" x14ac:dyDescent="0.25">
      <c r="A333" s="4" t="s">
        <v>329</v>
      </c>
      <c r="B333" s="2">
        <f t="shared" si="20"/>
        <v>328</v>
      </c>
      <c r="C333" s="4">
        <v>132.5</v>
      </c>
      <c r="D333" s="26">
        <f>$C$2*C333+(1-$C$2)*D332</f>
        <v>163.69726074179087</v>
      </c>
      <c r="E333" s="26">
        <f t="shared" si="21"/>
        <v>-1.8103998515083792</v>
      </c>
      <c r="F333" s="26">
        <f t="shared" si="22"/>
        <v>167.83716687462851</v>
      </c>
      <c r="G333" s="26">
        <f>C333-F333</f>
        <v>-35.337166874628508</v>
      </c>
      <c r="H333" s="26">
        <f t="shared" si="23"/>
        <v>1248.7153627253424</v>
      </c>
    </row>
    <row r="334" spans="1:8" x14ac:dyDescent="0.25">
      <c r="A334" s="4" t="s">
        <v>330</v>
      </c>
      <c r="B334" s="2">
        <f t="shared" si="20"/>
        <v>329</v>
      </c>
      <c r="C334" s="4">
        <v>137.30000000000001</v>
      </c>
      <c r="D334" s="26">
        <f>$C$2*C334+(1-$C$2)*D333</f>
        <v>161.05753466761178</v>
      </c>
      <c r="E334" s="26">
        <f t="shared" si="21"/>
        <v>-2.3079955851108083</v>
      </c>
      <c r="F334" s="26">
        <f t="shared" si="22"/>
        <v>161.88686089028249</v>
      </c>
      <c r="G334" s="26">
        <f>C334-F334</f>
        <v>-24.58686089028248</v>
      </c>
      <c r="H334" s="26">
        <f t="shared" si="23"/>
        <v>604.51372843810225</v>
      </c>
    </row>
    <row r="335" spans="1:8" x14ac:dyDescent="0.25">
      <c r="A335" s="4" t="s">
        <v>331</v>
      </c>
      <c r="B335" s="2">
        <f t="shared" si="20"/>
        <v>330</v>
      </c>
      <c r="C335" s="4">
        <v>135.5</v>
      </c>
      <c r="D335" s="26">
        <f>$C$2*C335+(1-$C$2)*D334</f>
        <v>158.50178120085062</v>
      </c>
      <c r="E335" s="26">
        <f t="shared" si="21"/>
        <v>-2.4566503141010196</v>
      </c>
      <c r="F335" s="26">
        <f t="shared" si="22"/>
        <v>158.74953908250097</v>
      </c>
      <c r="G335" s="26">
        <f>C335-F335</f>
        <v>-23.249539082500974</v>
      </c>
      <c r="H335" s="26">
        <f t="shared" si="23"/>
        <v>540.54106754874022</v>
      </c>
    </row>
    <row r="336" spans="1:8" x14ac:dyDescent="0.25">
      <c r="A336" s="4" t="s">
        <v>332</v>
      </c>
      <c r="B336" s="2">
        <f t="shared" si="20"/>
        <v>331</v>
      </c>
      <c r="C336" s="4">
        <v>121.7</v>
      </c>
      <c r="D336" s="26">
        <f>$C$2*C336+(1-$C$2)*D335</f>
        <v>154.82160308076556</v>
      </c>
      <c r="E336" s="26">
        <f t="shared" si="21"/>
        <v>-3.1907669976914437</v>
      </c>
      <c r="F336" s="26">
        <f t="shared" si="22"/>
        <v>156.0451308867496</v>
      </c>
      <c r="G336" s="26">
        <f>C336-F336</f>
        <v>-34.345130886749601</v>
      </c>
      <c r="H336" s="26">
        <f t="shared" si="23"/>
        <v>1179.5880156279613</v>
      </c>
    </row>
    <row r="337" spans="1:8" x14ac:dyDescent="0.25">
      <c r="A337" s="4" t="s">
        <v>333</v>
      </c>
      <c r="B337" s="2">
        <f t="shared" si="20"/>
        <v>332</v>
      </c>
      <c r="C337" s="4">
        <v>166.1</v>
      </c>
      <c r="D337" s="26">
        <f>$C$2*C337+(1-$C$2)*D336</f>
        <v>155.949442772689</v>
      </c>
      <c r="E337" s="26">
        <f t="shared" si="21"/>
        <v>-0.59960298392251288</v>
      </c>
      <c r="F337" s="26">
        <f t="shared" si="22"/>
        <v>151.63083608307412</v>
      </c>
      <c r="G337" s="26">
        <f>C337-F337</f>
        <v>14.469163916925879</v>
      </c>
      <c r="H337" s="26">
        <f t="shared" si="23"/>
        <v>209.35670445486986</v>
      </c>
    </row>
    <row r="338" spans="1:8" x14ac:dyDescent="0.25">
      <c r="A338" s="4" t="s">
        <v>334</v>
      </c>
      <c r="B338" s="2">
        <f t="shared" si="20"/>
        <v>333</v>
      </c>
      <c r="C338" s="4">
        <v>146.80000000000001</v>
      </c>
      <c r="D338" s="26">
        <f>$C$2*C338+(1-$C$2)*D337</f>
        <v>155.03449849542011</v>
      </c>
      <c r="E338" s="26">
        <f t="shared" si="21"/>
        <v>-0.78880775993033736</v>
      </c>
      <c r="F338" s="26">
        <f t="shared" si="22"/>
        <v>155.34983978876647</v>
      </c>
      <c r="G338" s="26">
        <f>C338-F338</f>
        <v>-8.5498397887664623</v>
      </c>
      <c r="H338" s="26">
        <f t="shared" si="23"/>
        <v>73.099760413574145</v>
      </c>
    </row>
    <row r="339" spans="1:8" x14ac:dyDescent="0.25">
      <c r="A339" s="4" t="s">
        <v>335</v>
      </c>
      <c r="B339" s="2">
        <f t="shared" si="20"/>
        <v>334</v>
      </c>
      <c r="C339" s="4">
        <v>162.80000000000001</v>
      </c>
      <c r="D339" s="26">
        <f>$C$2*C339+(1-$C$2)*D338</f>
        <v>155.81104864587812</v>
      </c>
      <c r="E339" s="26">
        <f t="shared" si="21"/>
        <v>0.15040698630266935</v>
      </c>
      <c r="F339" s="26">
        <f t="shared" si="22"/>
        <v>154.24569073548977</v>
      </c>
      <c r="G339" s="26">
        <f>C339-F339</f>
        <v>8.5543092645102377</v>
      </c>
      <c r="H339" s="26">
        <f t="shared" si="23"/>
        <v>73.176206992885682</v>
      </c>
    </row>
    <row r="340" spans="1:8" x14ac:dyDescent="0.25">
      <c r="A340" s="4" t="s">
        <v>336</v>
      </c>
      <c r="B340" s="2">
        <f t="shared" si="20"/>
        <v>335</v>
      </c>
      <c r="C340" s="4">
        <v>186.8</v>
      </c>
      <c r="D340" s="26">
        <f>$C$2*C340+(1-$C$2)*D339</f>
        <v>158.90994378129031</v>
      </c>
      <c r="E340" s="26">
        <f t="shared" si="21"/>
        <v>1.919499875768383</v>
      </c>
      <c r="F340" s="26">
        <f t="shared" si="22"/>
        <v>155.96145563218079</v>
      </c>
      <c r="G340" s="26">
        <f>C340-F340</f>
        <v>30.838544367819225</v>
      </c>
      <c r="H340" s="26">
        <f t="shared" si="23"/>
        <v>951.01581872595477</v>
      </c>
    </row>
    <row r="341" spans="1:8" x14ac:dyDescent="0.25">
      <c r="A341" s="4" t="s">
        <v>337</v>
      </c>
      <c r="B341" s="2">
        <f t="shared" si="20"/>
        <v>336</v>
      </c>
      <c r="C341" s="4">
        <v>185.5</v>
      </c>
      <c r="D341" s="26">
        <f>$C$2*C341+(1-$C$2)*D340</f>
        <v>161.5689494031613</v>
      </c>
      <c r="E341" s="26">
        <f t="shared" si="21"/>
        <v>2.3632033234299468</v>
      </c>
      <c r="F341" s="26">
        <f t="shared" si="22"/>
        <v>160.8294436570587</v>
      </c>
      <c r="G341" s="26">
        <f>C341-F341</f>
        <v>24.670556342941296</v>
      </c>
      <c r="H341" s="26">
        <f t="shared" si="23"/>
        <v>608.636350270241</v>
      </c>
    </row>
    <row r="342" spans="1:8" x14ac:dyDescent="0.25">
      <c r="A342" s="4" t="s">
        <v>338</v>
      </c>
      <c r="B342" s="2">
        <f t="shared" si="20"/>
        <v>337</v>
      </c>
      <c r="C342" s="4">
        <v>151.5</v>
      </c>
      <c r="D342" s="26">
        <f>$C$2*C342+(1-$C$2)*D341</f>
        <v>160.56205446284517</v>
      </c>
      <c r="E342" s="26">
        <f t="shared" si="21"/>
        <v>0.34114436518230085</v>
      </c>
      <c r="F342" s="26">
        <f t="shared" si="22"/>
        <v>163.93215272659126</v>
      </c>
      <c r="G342" s="26">
        <f>C342-F342</f>
        <v>-12.432152726591255</v>
      </c>
      <c r="H342" s="26">
        <f t="shared" si="23"/>
        <v>154.55842141729039</v>
      </c>
    </row>
    <row r="343" spans="1:8" x14ac:dyDescent="0.25">
      <c r="A343" s="4" t="s">
        <v>339</v>
      </c>
      <c r="B343" s="2">
        <f t="shared" si="20"/>
        <v>338</v>
      </c>
      <c r="C343" s="4">
        <v>158.1</v>
      </c>
      <c r="D343" s="26">
        <f>$C$2*C343+(1-$C$2)*D342</f>
        <v>160.31584901656066</v>
      </c>
      <c r="E343" s="26">
        <f t="shared" si="21"/>
        <v>-1.1265521697783248E-2</v>
      </c>
      <c r="F343" s="26">
        <f t="shared" si="22"/>
        <v>160.90319882802746</v>
      </c>
      <c r="G343" s="26">
        <f>C343-F343</f>
        <v>-2.8031988280274618</v>
      </c>
      <c r="H343" s="26">
        <f t="shared" si="23"/>
        <v>7.8579236694545349</v>
      </c>
    </row>
    <row r="344" spans="1:8" x14ac:dyDescent="0.25">
      <c r="A344" s="4" t="s">
        <v>340</v>
      </c>
      <c r="B344" s="2">
        <f t="shared" si="20"/>
        <v>339</v>
      </c>
      <c r="C344" s="4">
        <v>143</v>
      </c>
      <c r="D344" s="26">
        <f>$C$2*C344+(1-$C$2)*D343</f>
        <v>158.58426411490461</v>
      </c>
      <c r="E344" s="26">
        <f t="shared" si="21"/>
        <v>-1.0434571496727427</v>
      </c>
      <c r="F344" s="26">
        <f t="shared" si="22"/>
        <v>160.30458349486287</v>
      </c>
      <c r="G344" s="26">
        <f>C344-F344</f>
        <v>-17.304583494862868</v>
      </c>
      <c r="H344" s="26">
        <f t="shared" si="23"/>
        <v>299.44860993068039</v>
      </c>
    </row>
    <row r="345" spans="1:8" x14ac:dyDescent="0.25">
      <c r="A345" s="4" t="s">
        <v>341</v>
      </c>
      <c r="B345" s="2">
        <f t="shared" si="20"/>
        <v>340</v>
      </c>
      <c r="C345" s="4">
        <v>151.19999999999999</v>
      </c>
      <c r="D345" s="26">
        <f>$C$2*C345+(1-$C$2)*D344</f>
        <v>157.84583770341416</v>
      </c>
      <c r="E345" s="26">
        <f t="shared" si="21"/>
        <v>-0.86043870676336776</v>
      </c>
      <c r="F345" s="26">
        <f t="shared" si="22"/>
        <v>157.54080696523187</v>
      </c>
      <c r="G345" s="26">
        <f>C345-F345</f>
        <v>-6.3408069652318773</v>
      </c>
      <c r="H345" s="26">
        <f t="shared" si="23"/>
        <v>40.205832970333091</v>
      </c>
    </row>
    <row r="346" spans="1:8" x14ac:dyDescent="0.25">
      <c r="A346" s="4" t="s">
        <v>342</v>
      </c>
      <c r="B346" s="2">
        <f t="shared" si="20"/>
        <v>341</v>
      </c>
      <c r="C346" s="4">
        <v>147.6</v>
      </c>
      <c r="D346" s="26">
        <f>$C$2*C346+(1-$C$2)*D345</f>
        <v>156.82125393307274</v>
      </c>
      <c r="E346" s="26">
        <f t="shared" si="21"/>
        <v>-0.95892574491020055</v>
      </c>
      <c r="F346" s="26">
        <f t="shared" si="22"/>
        <v>156.98539899665079</v>
      </c>
      <c r="G346" s="26">
        <f>C346-F346</f>
        <v>-9.3853989966507925</v>
      </c>
      <c r="H346" s="26">
        <f t="shared" si="23"/>
        <v>88.085714326333701</v>
      </c>
    </row>
    <row r="347" spans="1:8" x14ac:dyDescent="0.25">
      <c r="A347" s="4" t="s">
        <v>343</v>
      </c>
      <c r="B347" s="2">
        <f t="shared" si="20"/>
        <v>342</v>
      </c>
      <c r="C347" s="4">
        <v>130.69999999999999</v>
      </c>
      <c r="D347" s="26">
        <f>$C$2*C347+(1-$C$2)*D346</f>
        <v>154.20912853976546</v>
      </c>
      <c r="E347" s="26">
        <f t="shared" si="21"/>
        <v>-1.9508455339484487</v>
      </c>
      <c r="F347" s="26">
        <f t="shared" si="22"/>
        <v>155.86232818816254</v>
      </c>
      <c r="G347" s="26">
        <f>C347-F347</f>
        <v>-25.162328188162547</v>
      </c>
      <c r="H347" s="26">
        <f t="shared" si="23"/>
        <v>633.14275984879953</v>
      </c>
    </row>
    <row r="348" spans="1:8" x14ac:dyDescent="0.25">
      <c r="A348" s="4" t="s">
        <v>344</v>
      </c>
      <c r="B348" s="2">
        <f t="shared" si="20"/>
        <v>343</v>
      </c>
      <c r="C348" s="4">
        <v>137.5</v>
      </c>
      <c r="D348" s="26">
        <f>$C$2*C348+(1-$C$2)*D347</f>
        <v>152.53821568578891</v>
      </c>
      <c r="E348" s="26">
        <f t="shared" si="21"/>
        <v>-1.7828859259653069</v>
      </c>
      <c r="F348" s="26">
        <f t="shared" si="22"/>
        <v>152.25828300581702</v>
      </c>
      <c r="G348" s="26">
        <f>C348-F348</f>
        <v>-14.75828300581702</v>
      </c>
      <c r="H348" s="26">
        <f t="shared" si="23"/>
        <v>217.80691727978746</v>
      </c>
    </row>
    <row r="349" spans="1:8" x14ac:dyDescent="0.25">
      <c r="A349" s="4" t="s">
        <v>345</v>
      </c>
      <c r="B349" s="2">
        <f t="shared" si="20"/>
        <v>344</v>
      </c>
      <c r="C349" s="4">
        <v>146.1</v>
      </c>
      <c r="D349" s="26">
        <f>$C$2*C349+(1-$C$2)*D348</f>
        <v>151.89439411721003</v>
      </c>
      <c r="E349" s="26">
        <f t="shared" si="21"/>
        <v>-1.0994473115334547</v>
      </c>
      <c r="F349" s="26">
        <f t="shared" si="22"/>
        <v>150.75532975982361</v>
      </c>
      <c r="G349" s="26">
        <f>C349-F349</f>
        <v>-4.6553297598236156</v>
      </c>
      <c r="H349" s="26">
        <f t="shared" si="23"/>
        <v>21.672095172699404</v>
      </c>
    </row>
    <row r="350" spans="1:8" x14ac:dyDescent="0.25">
      <c r="A350" s="4" t="s">
        <v>346</v>
      </c>
      <c r="B350" s="2">
        <f t="shared" si="20"/>
        <v>345</v>
      </c>
      <c r="C350" s="4">
        <v>133.6</v>
      </c>
      <c r="D350" s="26">
        <f>$C$2*C350+(1-$C$2)*D349</f>
        <v>150.06495470548901</v>
      </c>
      <c r="E350" s="26">
        <f t="shared" si="21"/>
        <v>-1.537442571645989</v>
      </c>
      <c r="F350" s="26">
        <f t="shared" si="22"/>
        <v>150.79494680567657</v>
      </c>
      <c r="G350" s="26">
        <f>C350-F350</f>
        <v>-17.19494680567658</v>
      </c>
      <c r="H350" s="26">
        <f t="shared" si="23"/>
        <v>295.6661956500472</v>
      </c>
    </row>
    <row r="351" spans="1:8" x14ac:dyDescent="0.25">
      <c r="A351" s="4" t="s">
        <v>347</v>
      </c>
      <c r="B351" s="2">
        <f t="shared" si="20"/>
        <v>346</v>
      </c>
      <c r="C351" s="4">
        <v>167.9</v>
      </c>
      <c r="D351" s="26">
        <f>$C$2*C351+(1-$C$2)*D350</f>
        <v>151.84845923494012</v>
      </c>
      <c r="E351" s="26">
        <f t="shared" si="21"/>
        <v>0.45512568901226891</v>
      </c>
      <c r="F351" s="26">
        <f t="shared" si="22"/>
        <v>148.52751213384303</v>
      </c>
      <c r="G351" s="26">
        <f>C351-F351</f>
        <v>19.372487866156973</v>
      </c>
      <c r="H351" s="26">
        <f t="shared" si="23"/>
        <v>375.29328612439917</v>
      </c>
    </row>
    <row r="352" spans="1:8" x14ac:dyDescent="0.25">
      <c r="A352" s="4" t="s">
        <v>348</v>
      </c>
      <c r="B352" s="2">
        <f t="shared" si="20"/>
        <v>347</v>
      </c>
      <c r="C352" s="4">
        <v>181.9</v>
      </c>
      <c r="D352" s="26">
        <f>$C$2*C352+(1-$C$2)*D351</f>
        <v>154.85361331144611</v>
      </c>
      <c r="E352" s="26">
        <f t="shared" si="21"/>
        <v>1.9851427215085005</v>
      </c>
      <c r="F352" s="26">
        <f t="shared" si="22"/>
        <v>152.3035849239524</v>
      </c>
      <c r="G352" s="26">
        <f>C352-F352</f>
        <v>29.596415076047606</v>
      </c>
      <c r="H352" s="26">
        <f t="shared" si="23"/>
        <v>875.94778535369801</v>
      </c>
    </row>
    <row r="353" spans="1:8" x14ac:dyDescent="0.25">
      <c r="A353" s="4" t="s">
        <v>349</v>
      </c>
      <c r="B353" s="2">
        <f t="shared" si="20"/>
        <v>348</v>
      </c>
      <c r="C353" s="4">
        <v>202</v>
      </c>
      <c r="D353" s="26">
        <f>$C$2*C353+(1-$C$2)*D352</f>
        <v>159.56825198030151</v>
      </c>
      <c r="E353" s="26">
        <f t="shared" si="21"/>
        <v>3.6228402899166401</v>
      </c>
      <c r="F353" s="26">
        <f t="shared" si="22"/>
        <v>156.83875603295462</v>
      </c>
      <c r="G353" s="26">
        <f>C353-F353</f>
        <v>45.16124396704538</v>
      </c>
      <c r="H353" s="26">
        <f t="shared" si="23"/>
        <v>2039.5379566509928</v>
      </c>
    </row>
    <row r="354" spans="1:8" x14ac:dyDescent="0.25">
      <c r="A354" s="4" t="s">
        <v>350</v>
      </c>
      <c r="B354" s="2">
        <f t="shared" si="20"/>
        <v>349</v>
      </c>
      <c r="C354" s="4">
        <v>166.5</v>
      </c>
      <c r="D354" s="26">
        <f>$C$2*C354+(1-$C$2)*D353</f>
        <v>160.26142678227137</v>
      </c>
      <c r="E354" s="26">
        <f t="shared" si="21"/>
        <v>1.8650409971485722</v>
      </c>
      <c r="F354" s="26">
        <f t="shared" si="22"/>
        <v>163.19109227021815</v>
      </c>
      <c r="G354" s="26">
        <f>C354-F354</f>
        <v>3.3089077297818505</v>
      </c>
      <c r="H354" s="26">
        <f t="shared" si="23"/>
        <v>10.94887036421008</v>
      </c>
    </row>
    <row r="355" spans="1:8" x14ac:dyDescent="0.25">
      <c r="A355" s="4" t="s">
        <v>351</v>
      </c>
      <c r="B355" s="2">
        <f t="shared" si="20"/>
        <v>350</v>
      </c>
      <c r="C355" s="4">
        <v>151.30000000000001</v>
      </c>
      <c r="D355" s="26">
        <f>$C$2*C355+(1-$C$2)*D354</f>
        <v>159.36528410404424</v>
      </c>
      <c r="E355" s="26">
        <f t="shared" si="21"/>
        <v>0.20833079192314741</v>
      </c>
      <c r="F355" s="26">
        <f t="shared" si="22"/>
        <v>162.12646777941995</v>
      </c>
      <c r="G355" s="26">
        <f>C355-F355</f>
        <v>-10.826467779419943</v>
      </c>
      <c r="H355" s="26">
        <f t="shared" si="23"/>
        <v>117.21240457881819</v>
      </c>
    </row>
    <row r="356" spans="1:8" x14ac:dyDescent="0.25">
      <c r="A356" s="4" t="s">
        <v>352</v>
      </c>
      <c r="B356" s="2">
        <f t="shared" si="20"/>
        <v>351</v>
      </c>
      <c r="C356" s="4">
        <v>146.19999999999999</v>
      </c>
      <c r="D356" s="26">
        <f>$C$2*C356+(1-$C$2)*D355</f>
        <v>158.04875569363983</v>
      </c>
      <c r="E356" s="26">
        <f t="shared" si="21"/>
        <v>-0.70658472947338213</v>
      </c>
      <c r="F356" s="26">
        <f t="shared" si="22"/>
        <v>159.57361489596738</v>
      </c>
      <c r="G356" s="26">
        <f>C356-F356</f>
        <v>-13.373614895967393</v>
      </c>
      <c r="H356" s="26">
        <f t="shared" si="23"/>
        <v>178.85357538564094</v>
      </c>
    </row>
    <row r="357" spans="1:8" x14ac:dyDescent="0.25">
      <c r="A357" s="4" t="s">
        <v>353</v>
      </c>
      <c r="B357" s="2">
        <f t="shared" si="20"/>
        <v>352</v>
      </c>
      <c r="C357" s="4">
        <v>148.30000000000001</v>
      </c>
      <c r="D357" s="26">
        <f>$C$2*C357+(1-$C$2)*D356</f>
        <v>157.07388012427586</v>
      </c>
      <c r="E357" s="26">
        <f t="shared" si="21"/>
        <v>-0.86755923340773711</v>
      </c>
      <c r="F357" s="26">
        <f t="shared" si="22"/>
        <v>157.34217096416646</v>
      </c>
      <c r="G357" s="26">
        <f>C357-F357</f>
        <v>-9.0421709641664449</v>
      </c>
      <c r="H357" s="26">
        <f t="shared" si="23"/>
        <v>81.760855745214741</v>
      </c>
    </row>
    <row r="358" spans="1:8" x14ac:dyDescent="0.25">
      <c r="A358" s="4" t="s">
        <v>354</v>
      </c>
      <c r="B358" s="2">
        <f t="shared" si="20"/>
        <v>353</v>
      </c>
      <c r="C358" s="4">
        <v>144.69999999999999</v>
      </c>
      <c r="D358" s="26">
        <f>$C$2*C358+(1-$C$2)*D357</f>
        <v>155.83649211184829</v>
      </c>
      <c r="E358" s="26">
        <f t="shared" si="21"/>
        <v>-1.0894565008196386</v>
      </c>
      <c r="F358" s="26">
        <f t="shared" si="22"/>
        <v>156.20632089086811</v>
      </c>
      <c r="G358" s="26">
        <f>C358-F358</f>
        <v>-11.506320890868125</v>
      </c>
      <c r="H358" s="26">
        <f t="shared" si="23"/>
        <v>132.39542044362824</v>
      </c>
    </row>
    <row r="359" spans="1:8" x14ac:dyDescent="0.25">
      <c r="A359" s="4" t="s">
        <v>355</v>
      </c>
      <c r="B359" s="2">
        <f t="shared" si="20"/>
        <v>354</v>
      </c>
      <c r="C359" s="4">
        <v>123.6</v>
      </c>
      <c r="D359" s="26">
        <f>$C$2*C359+(1-$C$2)*D358</f>
        <v>152.61284290066345</v>
      </c>
      <c r="E359" s="26">
        <f t="shared" si="21"/>
        <v>-2.3699721270387561</v>
      </c>
      <c r="F359" s="26">
        <f t="shared" si="22"/>
        <v>154.74703561102865</v>
      </c>
      <c r="G359" s="26">
        <f>C359-F359</f>
        <v>-31.147035611028656</v>
      </c>
      <c r="H359" s="26">
        <f t="shared" si="23"/>
        <v>970.13782735468726</v>
      </c>
    </row>
    <row r="360" spans="1:8" x14ac:dyDescent="0.25">
      <c r="A360" s="4" t="s">
        <v>356</v>
      </c>
      <c r="B360" s="2">
        <f t="shared" si="20"/>
        <v>355</v>
      </c>
      <c r="C360" s="4">
        <v>151.6</v>
      </c>
      <c r="D360" s="26">
        <f>$C$2*C360+(1-$C$2)*D359</f>
        <v>152.51155861059712</v>
      </c>
      <c r="E360" s="26">
        <f t="shared" si="21"/>
        <v>-1.0087594248553016</v>
      </c>
      <c r="F360" s="26">
        <f t="shared" si="22"/>
        <v>150.2428707736247</v>
      </c>
      <c r="G360" s="26">
        <f>C360-F360</f>
        <v>1.3571292263752923</v>
      </c>
      <c r="H360" s="26">
        <f t="shared" si="23"/>
        <v>1.8417997370819994</v>
      </c>
    </row>
    <row r="361" spans="1:8" x14ac:dyDescent="0.25">
      <c r="A361" s="4" t="s">
        <v>357</v>
      </c>
      <c r="B361" s="2">
        <f t="shared" si="20"/>
        <v>356</v>
      </c>
      <c r="C361" s="4">
        <v>133.9</v>
      </c>
      <c r="D361" s="26">
        <f>$C$2*C361+(1-$C$2)*D360</f>
        <v>150.65040274953742</v>
      </c>
      <c r="E361" s="26">
        <f t="shared" si="21"/>
        <v>-1.5201972865779407</v>
      </c>
      <c r="F361" s="26">
        <f t="shared" si="22"/>
        <v>151.50279918574182</v>
      </c>
      <c r="G361" s="26">
        <f>C361-F361</f>
        <v>-17.602799185741816</v>
      </c>
      <c r="H361" s="26">
        <f t="shared" si="23"/>
        <v>309.85853917355274</v>
      </c>
    </row>
    <row r="362" spans="1:8" x14ac:dyDescent="0.25">
      <c r="A362" s="4" t="s">
        <v>358</v>
      </c>
      <c r="B362" s="2">
        <f t="shared" si="20"/>
        <v>357</v>
      </c>
      <c r="C362" s="4">
        <v>137.4</v>
      </c>
      <c r="D362" s="26">
        <f>$C$2*C362+(1-$C$2)*D361</f>
        <v>149.3253624745837</v>
      </c>
      <c r="E362" s="26">
        <f t="shared" si="21"/>
        <v>-1.4031030796034094</v>
      </c>
      <c r="F362" s="26">
        <f t="shared" si="22"/>
        <v>149.13020546295948</v>
      </c>
      <c r="G362" s="26">
        <f>C362-F362</f>
        <v>-11.730205462959475</v>
      </c>
      <c r="H362" s="26">
        <f t="shared" si="23"/>
        <v>137.59772020324431</v>
      </c>
    </row>
    <row r="363" spans="1:8" x14ac:dyDescent="0.25">
      <c r="A363" s="4" t="s">
        <v>359</v>
      </c>
      <c r="B363" s="2">
        <f t="shared" si="20"/>
        <v>358</v>
      </c>
      <c r="C363" s="4">
        <v>181.6</v>
      </c>
      <c r="D363" s="26">
        <f>$C$2*C363+(1-$C$2)*D362</f>
        <v>152.55282622712534</v>
      </c>
      <c r="E363" s="26">
        <f t="shared" si="21"/>
        <v>1.375237019683619</v>
      </c>
      <c r="F363" s="26">
        <f t="shared" si="22"/>
        <v>147.9222593949803</v>
      </c>
      <c r="G363" s="26">
        <f>C363-F363</f>
        <v>33.677740605019693</v>
      </c>
      <c r="H363" s="26">
        <f t="shared" si="23"/>
        <v>1134.1902122589922</v>
      </c>
    </row>
    <row r="364" spans="1:8" x14ac:dyDescent="0.25">
      <c r="A364" s="4" t="s">
        <v>360</v>
      </c>
      <c r="B364" s="2">
        <f t="shared" si="20"/>
        <v>359</v>
      </c>
      <c r="C364" s="4">
        <v>182</v>
      </c>
      <c r="D364" s="26">
        <f>$C$2*C364+(1-$C$2)*D363</f>
        <v>155.49754360441278</v>
      </c>
      <c r="E364" s="26">
        <f t="shared" si="21"/>
        <v>2.3169252342459155</v>
      </c>
      <c r="F364" s="26">
        <f t="shared" si="22"/>
        <v>153.92806324680896</v>
      </c>
      <c r="G364" s="26">
        <f>C364-F364</f>
        <v>28.071936753191039</v>
      </c>
      <c r="H364" s="26">
        <f t="shared" si="23"/>
        <v>788.03363307515792</v>
      </c>
    </row>
    <row r="365" spans="1:8" x14ac:dyDescent="0.25">
      <c r="A365" s="4" t="s">
        <v>361</v>
      </c>
      <c r="B365" s="2">
        <f t="shared" si="20"/>
        <v>360</v>
      </c>
      <c r="C365" s="4">
        <v>190</v>
      </c>
      <c r="D365" s="26">
        <f>$C$2*C365+(1-$C$2)*D364</f>
        <v>158.9477892439715</v>
      </c>
      <c r="E365" s="26">
        <f t="shared" si="21"/>
        <v>2.9969174774335956</v>
      </c>
      <c r="F365" s="26">
        <f t="shared" si="22"/>
        <v>157.81446883865871</v>
      </c>
      <c r="G365" s="26">
        <f>C365-F365</f>
        <v>32.185531161341288</v>
      </c>
      <c r="H365" s="26">
        <f t="shared" si="23"/>
        <v>1035.9084161376711</v>
      </c>
    </row>
    <row r="366" spans="1:8" x14ac:dyDescent="0.25">
      <c r="A366" s="4" t="s">
        <v>362</v>
      </c>
      <c r="B366" s="2">
        <f t="shared" si="20"/>
        <v>361</v>
      </c>
      <c r="C366" s="4">
        <v>161.19999999999999</v>
      </c>
      <c r="D366" s="26">
        <f>$C$2*C366+(1-$C$2)*D365</f>
        <v>159.17301031957436</v>
      </c>
      <c r="E366" s="26">
        <f t="shared" si="21"/>
        <v>1.3338996363351543</v>
      </c>
      <c r="F366" s="26">
        <f t="shared" si="22"/>
        <v>161.94470672140508</v>
      </c>
      <c r="G366" s="26">
        <f>C366-F366</f>
        <v>-0.74470672140509464</v>
      </c>
      <c r="H366" s="26">
        <f t="shared" si="23"/>
        <v>0.55458810090592525</v>
      </c>
    </row>
    <row r="367" spans="1:8" x14ac:dyDescent="0.25">
      <c r="A367" s="4" t="s">
        <v>363</v>
      </c>
      <c r="B367" s="2">
        <f t="shared" si="20"/>
        <v>362</v>
      </c>
      <c r="C367" s="4">
        <v>155.5</v>
      </c>
      <c r="D367" s="26">
        <f>$C$2*C367+(1-$C$2)*D366</f>
        <v>158.80570928761693</v>
      </c>
      <c r="E367" s="26">
        <f t="shared" si="21"/>
        <v>0.31317923535960701</v>
      </c>
      <c r="F367" s="26">
        <f t="shared" si="22"/>
        <v>160.50690995590952</v>
      </c>
      <c r="G367" s="26">
        <f>C367-F367</f>
        <v>-5.0069099559095207</v>
      </c>
      <c r="H367" s="26">
        <f t="shared" si="23"/>
        <v>25.069147306585879</v>
      </c>
    </row>
    <row r="368" spans="1:8" x14ac:dyDescent="0.25">
      <c r="A368" s="4" t="s">
        <v>364</v>
      </c>
      <c r="B368" s="2">
        <f t="shared" si="20"/>
        <v>363</v>
      </c>
      <c r="C368" s="4">
        <v>141.9</v>
      </c>
      <c r="D368" s="26">
        <f>$C$2*C368+(1-$C$2)*D367</f>
        <v>157.11513835885523</v>
      </c>
      <c r="E368" s="26">
        <f t="shared" si="21"/>
        <v>-0.88907086311317807</v>
      </c>
      <c r="F368" s="26">
        <f t="shared" si="22"/>
        <v>159.11888852297653</v>
      </c>
      <c r="G368" s="26">
        <f>C368-F368</f>
        <v>-17.218888522976528</v>
      </c>
      <c r="H368" s="26">
        <f t="shared" si="23"/>
        <v>296.49012196669281</v>
      </c>
    </row>
    <row r="369" spans="1:8" x14ac:dyDescent="0.25">
      <c r="A369" s="4" t="s">
        <v>365</v>
      </c>
      <c r="B369" s="2">
        <f t="shared" si="20"/>
        <v>364</v>
      </c>
      <c r="C369" s="4">
        <v>164.6</v>
      </c>
      <c r="D369" s="26">
        <f>$C$2*C369+(1-$C$2)*D368</f>
        <v>157.86362452296973</v>
      </c>
      <c r="E369" s="26">
        <f t="shared" si="21"/>
        <v>9.3463353223426304E-2</v>
      </c>
      <c r="F369" s="26">
        <f t="shared" si="22"/>
        <v>156.22606749574206</v>
      </c>
      <c r="G369" s="26">
        <f>C369-F369</f>
        <v>8.3739325042579367</v>
      </c>
      <c r="H369" s="26">
        <f t="shared" si="23"/>
        <v>70.122745585867605</v>
      </c>
    </row>
    <row r="370" spans="1:8" x14ac:dyDescent="0.25">
      <c r="A370" s="4" t="s">
        <v>366</v>
      </c>
      <c r="B370" s="2">
        <f t="shared" si="20"/>
        <v>365</v>
      </c>
      <c r="C370" s="4">
        <v>136.19999999999999</v>
      </c>
      <c r="D370" s="26">
        <f>$C$2*C370+(1-$C$2)*D369</f>
        <v>155.69726207067276</v>
      </c>
      <c r="E370" s="26">
        <f t="shared" si="21"/>
        <v>-1.2624321300888088</v>
      </c>
      <c r="F370" s="26">
        <f t="shared" si="22"/>
        <v>157.95708787619316</v>
      </c>
      <c r="G370" s="26">
        <f>C370-F370</f>
        <v>-21.757087876193168</v>
      </c>
      <c r="H370" s="26">
        <f t="shared" si="23"/>
        <v>473.37087285239176</v>
      </c>
    </row>
    <row r="371" spans="1:8" x14ac:dyDescent="0.25">
      <c r="A371" s="4" t="s">
        <v>367</v>
      </c>
      <c r="B371" s="2">
        <f t="shared" si="20"/>
        <v>366</v>
      </c>
      <c r="C371" s="4">
        <v>126.8</v>
      </c>
      <c r="D371" s="26">
        <f>$C$2*C371+(1-$C$2)*D370</f>
        <v>152.80753586360549</v>
      </c>
      <c r="E371" s="26">
        <f t="shared" si="21"/>
        <v>-2.2388085762758854</v>
      </c>
      <c r="F371" s="26">
        <f t="shared" si="22"/>
        <v>154.43482994058397</v>
      </c>
      <c r="G371" s="26">
        <f>C371-F371</f>
        <v>-27.63482994058397</v>
      </c>
      <c r="H371" s="26">
        <f t="shared" si="23"/>
        <v>763.68382584499625</v>
      </c>
    </row>
    <row r="372" spans="1:8" x14ac:dyDescent="0.25">
      <c r="A372" s="4" t="s">
        <v>368</v>
      </c>
      <c r="B372" s="2">
        <f t="shared" si="20"/>
        <v>367</v>
      </c>
      <c r="C372" s="4">
        <v>152.5</v>
      </c>
      <c r="D372" s="26">
        <f>$C$2*C372+(1-$C$2)*D371</f>
        <v>152.77678227724496</v>
      </c>
      <c r="E372" s="26">
        <f t="shared" si="21"/>
        <v>-0.91397558232667364</v>
      </c>
      <c r="F372" s="26">
        <f t="shared" si="22"/>
        <v>150.56872728732961</v>
      </c>
      <c r="G372" s="26">
        <f>C372-F372</f>
        <v>1.9312727126703919</v>
      </c>
      <c r="H372" s="26">
        <f t="shared" si="23"/>
        <v>3.7298142907052543</v>
      </c>
    </row>
    <row r="373" spans="1:8" x14ac:dyDescent="0.25">
      <c r="A373" s="4" t="s">
        <v>369</v>
      </c>
      <c r="B373" s="2">
        <f t="shared" si="20"/>
        <v>368</v>
      </c>
      <c r="C373" s="4">
        <v>126.6</v>
      </c>
      <c r="D373" s="26">
        <f>$C$2*C373+(1-$C$2)*D372</f>
        <v>150.15910404952047</v>
      </c>
      <c r="E373" s="26">
        <f t="shared" si="21"/>
        <v>-1.9361971695653675</v>
      </c>
      <c r="F373" s="26">
        <f t="shared" si="22"/>
        <v>151.86280669491828</v>
      </c>
      <c r="G373" s="26">
        <f>C373-F373</f>
        <v>-25.262806694918282</v>
      </c>
      <c r="H373" s="26">
        <f t="shared" si="23"/>
        <v>638.20940210480796</v>
      </c>
    </row>
    <row r="374" spans="1:8" x14ac:dyDescent="0.25">
      <c r="A374" s="4" t="s">
        <v>370</v>
      </c>
      <c r="B374" s="2">
        <f t="shared" si="20"/>
        <v>369</v>
      </c>
      <c r="C374" s="4">
        <v>150.1</v>
      </c>
      <c r="D374" s="26">
        <f>$C$2*C374+(1-$C$2)*D373</f>
        <v>150.1531936445684</v>
      </c>
      <c r="E374" s="26">
        <f t="shared" si="21"/>
        <v>-0.77802511079738379</v>
      </c>
      <c r="F374" s="26">
        <f t="shared" si="22"/>
        <v>148.2229068799551</v>
      </c>
      <c r="G374" s="26">
        <f>C374-F374</f>
        <v>1.8770931200448899</v>
      </c>
      <c r="H374" s="26">
        <f t="shared" si="23"/>
        <v>3.5234785813198597</v>
      </c>
    </row>
    <row r="375" spans="1:8" x14ac:dyDescent="0.25">
      <c r="A375" s="4" t="s">
        <v>371</v>
      </c>
      <c r="B375" s="2">
        <f t="shared" si="20"/>
        <v>370</v>
      </c>
      <c r="C375" s="4">
        <v>186.3</v>
      </c>
      <c r="D375" s="26">
        <f>$C$2*C375+(1-$C$2)*D374</f>
        <v>153.76787428011156</v>
      </c>
      <c r="E375" s="26">
        <f t="shared" si="21"/>
        <v>1.8575983370069375</v>
      </c>
      <c r="F375" s="26">
        <f t="shared" si="22"/>
        <v>149.37516853377102</v>
      </c>
      <c r="G375" s="26">
        <f>C375-F375</f>
        <v>36.924831466228994</v>
      </c>
      <c r="H375" s="26">
        <f t="shared" si="23"/>
        <v>1363.4431788094148</v>
      </c>
    </row>
    <row r="376" spans="1:8" x14ac:dyDescent="0.25">
      <c r="A376" s="4" t="s">
        <v>372</v>
      </c>
      <c r="B376" s="2">
        <f t="shared" si="20"/>
        <v>371</v>
      </c>
      <c r="C376" s="4">
        <v>147.5</v>
      </c>
      <c r="D376" s="26">
        <f>$C$2*C376+(1-$C$2)*D375</f>
        <v>153.14108685210041</v>
      </c>
      <c r="E376" s="26">
        <f t="shared" si="21"/>
        <v>0.36696687799609023</v>
      </c>
      <c r="F376" s="26">
        <f t="shared" si="22"/>
        <v>155.6254726171185</v>
      </c>
      <c r="G376" s="26">
        <f>C376-F376</f>
        <v>-8.1254726171185041</v>
      </c>
      <c r="H376" s="26">
        <f t="shared" si="23"/>
        <v>66.023305251542638</v>
      </c>
    </row>
    <row r="377" spans="1:8" x14ac:dyDescent="0.25">
      <c r="A377" s="4" t="s">
        <v>373</v>
      </c>
      <c r="B377" s="2">
        <f t="shared" si="20"/>
        <v>372</v>
      </c>
      <c r="C377" s="4">
        <v>200.4</v>
      </c>
      <c r="D377" s="26">
        <f>$C$2*C377+(1-$C$2)*D376</f>
        <v>157.86697816689036</v>
      </c>
      <c r="E377" s="26">
        <f t="shared" si="21"/>
        <v>2.9823215400724044</v>
      </c>
      <c r="F377" s="26">
        <f t="shared" si="22"/>
        <v>153.50805373009649</v>
      </c>
      <c r="G377" s="26">
        <f>C377-F377</f>
        <v>46.891946269903514</v>
      </c>
      <c r="H377" s="26">
        <f t="shared" si="23"/>
        <v>2198.8546249795181</v>
      </c>
    </row>
    <row r="378" spans="1:8" x14ac:dyDescent="0.25">
      <c r="A378" s="4" t="s">
        <v>374</v>
      </c>
      <c r="B378" s="2">
        <f t="shared" si="20"/>
        <v>373</v>
      </c>
      <c r="C378" s="4">
        <v>177.2</v>
      </c>
      <c r="D378" s="26">
        <f>$C$2*C378+(1-$C$2)*D377</f>
        <v>159.80028035020132</v>
      </c>
      <c r="E378" s="26">
        <f t="shared" si="21"/>
        <v>2.3529099260155357</v>
      </c>
      <c r="F378" s="26">
        <f t="shared" si="22"/>
        <v>160.84929970696277</v>
      </c>
      <c r="G378" s="26">
        <f>C378-F378</f>
        <v>16.350700293037221</v>
      </c>
      <c r="H378" s="26">
        <f t="shared" si="23"/>
        <v>267.34540007272744</v>
      </c>
    </row>
    <row r="379" spans="1:8" x14ac:dyDescent="0.25">
      <c r="A379" s="4" t="s">
        <v>375</v>
      </c>
      <c r="B379" s="2">
        <f t="shared" si="20"/>
        <v>374</v>
      </c>
      <c r="C379" s="4">
        <v>127.4</v>
      </c>
      <c r="D379" s="26">
        <f>$C$2*C379+(1-$C$2)*D378</f>
        <v>156.5602523151812</v>
      </c>
      <c r="E379" s="26">
        <f t="shared" si="21"/>
        <v>-1.0028528506058558</v>
      </c>
      <c r="F379" s="26">
        <f t="shared" si="22"/>
        <v>162.15319027621686</v>
      </c>
      <c r="G379" s="26">
        <f>C379-F379</f>
        <v>-34.753190276216856</v>
      </c>
      <c r="H379" s="26">
        <f t="shared" si="23"/>
        <v>1207.7842343749337</v>
      </c>
    </row>
    <row r="380" spans="1:8" x14ac:dyDescent="0.25">
      <c r="A380" s="4" t="s">
        <v>376</v>
      </c>
      <c r="B380" s="2">
        <f t="shared" si="20"/>
        <v>375</v>
      </c>
      <c r="C380" s="4">
        <v>177.1</v>
      </c>
      <c r="D380" s="26">
        <f>$C$2*C380+(1-$C$2)*D379</f>
        <v>158.61422708366308</v>
      </c>
      <c r="E380" s="26">
        <f t="shared" si="21"/>
        <v>0.83124372084678511</v>
      </c>
      <c r="F380" s="26">
        <f t="shared" si="22"/>
        <v>155.55739946457535</v>
      </c>
      <c r="G380" s="26">
        <f>C380-F380</f>
        <v>21.54260053542464</v>
      </c>
      <c r="H380" s="26">
        <f t="shared" si="23"/>
        <v>464.08363782887801</v>
      </c>
    </row>
    <row r="381" spans="1:8" x14ac:dyDescent="0.25">
      <c r="A381" s="4" t="s">
        <v>377</v>
      </c>
      <c r="B381" s="2">
        <f t="shared" si="20"/>
        <v>376</v>
      </c>
      <c r="C381" s="4">
        <v>154.4</v>
      </c>
      <c r="D381" s="26">
        <f>$C$2*C381+(1-$C$2)*D380</f>
        <v>158.19280437529679</v>
      </c>
      <c r="E381" s="26">
        <f t="shared" si="21"/>
        <v>7.964386331893808E-2</v>
      </c>
      <c r="F381" s="26">
        <f t="shared" si="22"/>
        <v>159.44547080450985</v>
      </c>
      <c r="G381" s="26">
        <f>C381-F381</f>
        <v>-5.0454708045098471</v>
      </c>
      <c r="H381" s="26">
        <f t="shared" si="23"/>
        <v>25.456775639161243</v>
      </c>
    </row>
    <row r="382" spans="1:8" x14ac:dyDescent="0.25">
      <c r="A382" s="4" t="s">
        <v>378</v>
      </c>
      <c r="B382" s="2">
        <f t="shared" si="20"/>
        <v>377</v>
      </c>
      <c r="C382" s="4">
        <v>135.19999999999999</v>
      </c>
      <c r="D382" s="26">
        <f>$C$2*C382+(1-$C$2)*D381</f>
        <v>155.89352393776713</v>
      </c>
      <c r="E382" s="26">
        <f t="shared" si="21"/>
        <v>-1.3477107171902207</v>
      </c>
      <c r="F382" s="26">
        <f t="shared" si="22"/>
        <v>158.27244823861574</v>
      </c>
      <c r="G382" s="26">
        <f>C382-F382</f>
        <v>-23.072448238615749</v>
      </c>
      <c r="H382" s="26">
        <f t="shared" si="23"/>
        <v>532.33786772360293</v>
      </c>
    </row>
    <row r="383" spans="1:8" x14ac:dyDescent="0.25">
      <c r="A383" s="4" t="s">
        <v>379</v>
      </c>
      <c r="B383" s="2">
        <f t="shared" si="20"/>
        <v>378</v>
      </c>
      <c r="C383" s="4">
        <v>126.4</v>
      </c>
      <c r="D383" s="26">
        <f>$C$2*C383+(1-$C$2)*D382</f>
        <v>152.94417154399042</v>
      </c>
      <c r="E383" s="26">
        <f t="shared" si="21"/>
        <v>-2.3086957231421121</v>
      </c>
      <c r="F383" s="26">
        <f t="shared" si="22"/>
        <v>154.54581322057692</v>
      </c>
      <c r="G383" s="26">
        <f>C383-F383</f>
        <v>-28.145813220576912</v>
      </c>
      <c r="H383" s="26">
        <f t="shared" si="23"/>
        <v>792.18680184760206</v>
      </c>
    </row>
    <row r="384" spans="1:8" x14ac:dyDescent="0.25">
      <c r="A384" s="4" t="s">
        <v>380</v>
      </c>
      <c r="B384" s="2">
        <f t="shared" si="20"/>
        <v>379</v>
      </c>
      <c r="C384" s="4">
        <v>147.30000000000001</v>
      </c>
      <c r="D384" s="26">
        <f>$C$2*C384+(1-$C$2)*D383</f>
        <v>152.37975438959137</v>
      </c>
      <c r="E384" s="26">
        <f t="shared" si="21"/>
        <v>-1.2621285818962764</v>
      </c>
      <c r="F384" s="26">
        <f t="shared" si="22"/>
        <v>150.63547582084831</v>
      </c>
      <c r="G384" s="26">
        <f>C384-F384</f>
        <v>-3.335475820848302</v>
      </c>
      <c r="H384" s="26">
        <f t="shared" si="23"/>
        <v>11.125398951463653</v>
      </c>
    </row>
    <row r="385" spans="1:8" x14ac:dyDescent="0.25">
      <c r="A385" s="4" t="s">
        <v>381</v>
      </c>
      <c r="B385" s="2">
        <f t="shared" si="20"/>
        <v>380</v>
      </c>
      <c r="C385" s="4">
        <v>140.6</v>
      </c>
      <c r="D385" s="26">
        <f>$C$2*C385+(1-$C$2)*D384</f>
        <v>151.20177895063225</v>
      </c>
      <c r="E385" s="26">
        <f t="shared" si="21"/>
        <v>-1.2116366961339846</v>
      </c>
      <c r="F385" s="26">
        <f t="shared" si="22"/>
        <v>151.11762580769511</v>
      </c>
      <c r="G385" s="26">
        <f>C385-F385</f>
        <v>-10.517625807695111</v>
      </c>
      <c r="H385" s="26">
        <f t="shared" si="23"/>
        <v>110.62045263069425</v>
      </c>
    </row>
    <row r="386" spans="1:8" x14ac:dyDescent="0.25">
      <c r="A386" s="4" t="s">
        <v>382</v>
      </c>
      <c r="B386" s="2">
        <f t="shared" si="20"/>
        <v>381</v>
      </c>
      <c r="C386" s="4">
        <v>152.30000000000001</v>
      </c>
      <c r="D386" s="26">
        <f>$C$2*C386+(1-$C$2)*D385</f>
        <v>151.31160105556901</v>
      </c>
      <c r="E386" s="26">
        <f t="shared" si="21"/>
        <v>-0.41876141549153306</v>
      </c>
      <c r="F386" s="26">
        <f t="shared" si="22"/>
        <v>149.99014225449827</v>
      </c>
      <c r="G386" s="26">
        <f>C386-F386</f>
        <v>2.3098577455017448</v>
      </c>
      <c r="H386" s="26">
        <f t="shared" si="23"/>
        <v>5.3354428044544031</v>
      </c>
    </row>
    <row r="387" spans="1:8" x14ac:dyDescent="0.25">
      <c r="A387" s="4" t="s">
        <v>383</v>
      </c>
      <c r="B387" s="2">
        <f t="shared" si="20"/>
        <v>382</v>
      </c>
      <c r="C387" s="4">
        <v>151.19999999999999</v>
      </c>
      <c r="D387" s="26">
        <f>$C$2*C387+(1-$C$2)*D386</f>
        <v>151.30044095001213</v>
      </c>
      <c r="E387" s="26">
        <f t="shared" si="21"/>
        <v>-0.17420062953074283</v>
      </c>
      <c r="F387" s="26">
        <f t="shared" si="22"/>
        <v>150.89283964007748</v>
      </c>
      <c r="G387" s="26">
        <f>C387-F387</f>
        <v>0.30716035992250568</v>
      </c>
      <c r="H387" s="26">
        <f t="shared" si="23"/>
        <v>9.4347486707723235E-2</v>
      </c>
    </row>
    <row r="388" spans="1:8" x14ac:dyDescent="0.25">
      <c r="A388" s="4" t="s">
        <v>384</v>
      </c>
      <c r="B388" s="2">
        <f t="shared" si="20"/>
        <v>383</v>
      </c>
      <c r="C388" s="4">
        <v>172.2</v>
      </c>
      <c r="D388" s="26">
        <f>$C$2*C388+(1-$C$2)*D387</f>
        <v>153.39039685501092</v>
      </c>
      <c r="E388" s="26">
        <f t="shared" si="21"/>
        <v>1.1842932911869759</v>
      </c>
      <c r="F388" s="26">
        <f t="shared" si="22"/>
        <v>151.1262403204814</v>
      </c>
      <c r="G388" s="26">
        <f>C388-F388</f>
        <v>21.073759679518588</v>
      </c>
      <c r="H388" s="26">
        <f t="shared" si="23"/>
        <v>444.10334703010341</v>
      </c>
    </row>
    <row r="389" spans="1:8" x14ac:dyDescent="0.25">
      <c r="A389" s="4" t="s">
        <v>385</v>
      </c>
      <c r="B389" s="2">
        <f t="shared" si="20"/>
        <v>384</v>
      </c>
      <c r="C389" s="4">
        <v>215.3</v>
      </c>
      <c r="D389" s="26">
        <f>$C$2*C389+(1-$C$2)*D388</f>
        <v>159.58135716950983</v>
      </c>
      <c r="E389" s="26">
        <f t="shared" si="21"/>
        <v>4.1882935051741352</v>
      </c>
      <c r="F389" s="26">
        <f t="shared" si="22"/>
        <v>154.5746901461979</v>
      </c>
      <c r="G389" s="26">
        <f>C389-F389</f>
        <v>60.725309853802116</v>
      </c>
      <c r="H389" s="26">
        <f t="shared" si="23"/>
        <v>3687.5632568402766</v>
      </c>
    </row>
    <row r="390" spans="1:8" x14ac:dyDescent="0.25">
      <c r="A390" s="4" t="s">
        <v>386</v>
      </c>
      <c r="B390" s="2">
        <f t="shared" si="20"/>
        <v>385</v>
      </c>
      <c r="C390" s="4">
        <v>154.1</v>
      </c>
      <c r="D390" s="26">
        <f>$C$2*C390+(1-$C$2)*D389</f>
        <v>159.03322145255885</v>
      </c>
      <c r="E390" s="26">
        <f t="shared" si="21"/>
        <v>1.3464359718990657</v>
      </c>
      <c r="F390" s="26">
        <f t="shared" si="22"/>
        <v>163.76965067468396</v>
      </c>
      <c r="G390" s="26">
        <f>C390-F390</f>
        <v>-9.6696506746839646</v>
      </c>
      <c r="H390" s="26">
        <f t="shared" si="23"/>
        <v>93.502144170416045</v>
      </c>
    </row>
    <row r="391" spans="1:8" x14ac:dyDescent="0.25">
      <c r="A391" s="4" t="s">
        <v>387</v>
      </c>
      <c r="B391" s="2">
        <f t="shared" ref="B391:B454" si="24">B390+1</f>
        <v>386</v>
      </c>
      <c r="C391" s="4">
        <v>159.30000000000001</v>
      </c>
      <c r="D391" s="26">
        <f>$C$2*C391+(1-$C$2)*D390</f>
        <v>159.05989930730297</v>
      </c>
      <c r="E391" s="26">
        <f t="shared" ref="E391:E454" si="25">$D$2*(D391-D390)+(1-$D$2)*E390</f>
        <v>0.55458110160609941</v>
      </c>
      <c r="F391" s="26">
        <f t="shared" ref="F391:F454" si="26">D390+E390</f>
        <v>160.37965742445792</v>
      </c>
      <c r="G391" s="26">
        <f>C391-F391</f>
        <v>-1.0796574244579062</v>
      </c>
      <c r="H391" s="26">
        <f t="shared" ref="H391:H454" si="27">G391*G391</f>
        <v>1.1656601541870795</v>
      </c>
    </row>
    <row r="392" spans="1:8" x14ac:dyDescent="0.25">
      <c r="A392" s="4" t="s">
        <v>388</v>
      </c>
      <c r="B392" s="2">
        <f t="shared" si="24"/>
        <v>387</v>
      </c>
      <c r="C392" s="4">
        <v>160.4</v>
      </c>
      <c r="D392" s="26">
        <f>$C$2*C392+(1-$C$2)*D391</f>
        <v>159.19390937657266</v>
      </c>
      <c r="E392" s="26">
        <f t="shared" si="25"/>
        <v>0.30223848220425509</v>
      </c>
      <c r="F392" s="26">
        <f t="shared" si="26"/>
        <v>159.61448040890906</v>
      </c>
      <c r="G392" s="26">
        <f>C392-F392</f>
        <v>0.78551959109094582</v>
      </c>
      <c r="H392" s="26">
        <f t="shared" si="27"/>
        <v>0.61704102798768679</v>
      </c>
    </row>
    <row r="393" spans="1:8" x14ac:dyDescent="0.25">
      <c r="A393" s="4" t="s">
        <v>389</v>
      </c>
      <c r="B393" s="2">
        <f t="shared" si="24"/>
        <v>388</v>
      </c>
      <c r="C393" s="4">
        <v>151.9</v>
      </c>
      <c r="D393" s="26">
        <f>$C$2*C393+(1-$C$2)*D392</f>
        <v>158.46451843891541</v>
      </c>
      <c r="E393" s="26">
        <f t="shared" si="25"/>
        <v>-0.31673916971265226</v>
      </c>
      <c r="F393" s="26">
        <f t="shared" si="26"/>
        <v>159.49614785877691</v>
      </c>
      <c r="G393" s="26">
        <f>C393-F393</f>
        <v>-7.5961478587769022</v>
      </c>
      <c r="H393" s="26">
        <f t="shared" si="27"/>
        <v>57.701462292400919</v>
      </c>
    </row>
    <row r="394" spans="1:8" x14ac:dyDescent="0.25">
      <c r="A394" s="4" t="s">
        <v>390</v>
      </c>
      <c r="B394" s="2">
        <f t="shared" si="24"/>
        <v>389</v>
      </c>
      <c r="C394" s="4">
        <v>148.4</v>
      </c>
      <c r="D394" s="26">
        <f>$C$2*C394+(1-$C$2)*D393</f>
        <v>157.45806659502387</v>
      </c>
      <c r="E394" s="26">
        <f t="shared" si="25"/>
        <v>-0.73056677421998484</v>
      </c>
      <c r="F394" s="26">
        <f t="shared" si="26"/>
        <v>158.14777926920274</v>
      </c>
      <c r="G394" s="26">
        <f>C394-F394</f>
        <v>-9.7477792692027379</v>
      </c>
      <c r="H394" s="26">
        <f t="shared" si="27"/>
        <v>95.019200681098667</v>
      </c>
    </row>
    <row r="395" spans="1:8" x14ac:dyDescent="0.25">
      <c r="A395" s="4" t="s">
        <v>391</v>
      </c>
      <c r="B395" s="2">
        <f t="shared" si="24"/>
        <v>390</v>
      </c>
      <c r="C395" s="4">
        <v>139.6</v>
      </c>
      <c r="D395" s="26">
        <f>$C$2*C395+(1-$C$2)*D394</f>
        <v>155.67225993552148</v>
      </c>
      <c r="E395" s="26">
        <f t="shared" si="25"/>
        <v>-1.3637107053894246</v>
      </c>
      <c r="F395" s="26">
        <f t="shared" si="26"/>
        <v>156.72749982080387</v>
      </c>
      <c r="G395" s="26">
        <f>C395-F395</f>
        <v>-17.127499820803877</v>
      </c>
      <c r="H395" s="26">
        <f t="shared" si="27"/>
        <v>293.35125011163683</v>
      </c>
    </row>
    <row r="396" spans="1:8" x14ac:dyDescent="0.25">
      <c r="A396" s="4" t="s">
        <v>392</v>
      </c>
      <c r="B396" s="2">
        <f t="shared" si="24"/>
        <v>391</v>
      </c>
      <c r="C396" s="4">
        <v>148.19999999999999</v>
      </c>
      <c r="D396" s="26">
        <f>$C$2*C396+(1-$C$2)*D395</f>
        <v>154.92503394196933</v>
      </c>
      <c r="E396" s="26">
        <f t="shared" si="25"/>
        <v>-0.99381987828705931</v>
      </c>
      <c r="F396" s="26">
        <f t="shared" si="26"/>
        <v>154.30854923013206</v>
      </c>
      <c r="G396" s="26">
        <f>C396-F396</f>
        <v>-6.1085492301320699</v>
      </c>
      <c r="H396" s="26">
        <f t="shared" si="27"/>
        <v>37.314373696947101</v>
      </c>
    </row>
    <row r="397" spans="1:8" x14ac:dyDescent="0.25">
      <c r="A397" s="4" t="s">
        <v>393</v>
      </c>
      <c r="B397" s="2">
        <f t="shared" si="24"/>
        <v>392</v>
      </c>
      <c r="C397" s="4">
        <v>153.5</v>
      </c>
      <c r="D397" s="26">
        <f>$C$2*C397+(1-$C$2)*D396</f>
        <v>154.78253054777241</v>
      </c>
      <c r="E397" s="26">
        <f t="shared" si="25"/>
        <v>-0.48302998783297685</v>
      </c>
      <c r="F397" s="26">
        <f t="shared" si="26"/>
        <v>153.93121406368226</v>
      </c>
      <c r="G397" s="26">
        <f>C397-F397</f>
        <v>-0.43121406368226189</v>
      </c>
      <c r="H397" s="26">
        <f t="shared" si="27"/>
        <v>0.18594556871736981</v>
      </c>
    </row>
    <row r="398" spans="1:8" x14ac:dyDescent="0.25">
      <c r="A398" s="4" t="s">
        <v>394</v>
      </c>
      <c r="B398" s="2">
        <f t="shared" si="24"/>
        <v>393</v>
      </c>
      <c r="C398" s="4">
        <v>145.1</v>
      </c>
      <c r="D398" s="26">
        <f>$C$2*C398+(1-$C$2)*D397</f>
        <v>153.81427749299516</v>
      </c>
      <c r="E398" s="26">
        <f t="shared" si="25"/>
        <v>-0.77416382799954075</v>
      </c>
      <c r="F398" s="26">
        <f t="shared" si="26"/>
        <v>154.29950055993945</v>
      </c>
      <c r="G398" s="26">
        <f>C398-F398</f>
        <v>-9.1995005599394517</v>
      </c>
      <c r="H398" s="26">
        <f t="shared" si="27"/>
        <v>84.630810552326281</v>
      </c>
    </row>
    <row r="399" spans="1:8" x14ac:dyDescent="0.25">
      <c r="A399" s="4" t="s">
        <v>395</v>
      </c>
      <c r="B399" s="2">
        <f t="shared" si="24"/>
        <v>394</v>
      </c>
      <c r="C399" s="4">
        <v>183.7</v>
      </c>
      <c r="D399" s="26">
        <f>$C$2*C399+(1-$C$2)*D398</f>
        <v>156.80284974369565</v>
      </c>
      <c r="E399" s="26">
        <f t="shared" si="25"/>
        <v>1.4834778192204752</v>
      </c>
      <c r="F399" s="26">
        <f t="shared" si="26"/>
        <v>153.04011366499563</v>
      </c>
      <c r="G399" s="26">
        <f>C399-F399</f>
        <v>30.659886335004359</v>
      </c>
      <c r="H399" s="26">
        <f t="shared" si="27"/>
        <v>940.02863007538701</v>
      </c>
    </row>
    <row r="400" spans="1:8" x14ac:dyDescent="0.25">
      <c r="A400" s="4" t="s">
        <v>396</v>
      </c>
      <c r="B400" s="2">
        <f t="shared" si="24"/>
        <v>395</v>
      </c>
      <c r="C400" s="4">
        <v>210.5</v>
      </c>
      <c r="D400" s="26">
        <f>$C$2*C400+(1-$C$2)*D399</f>
        <v>162.1725647693261</v>
      </c>
      <c r="E400" s="26">
        <f t="shared" si="25"/>
        <v>3.8152201430664632</v>
      </c>
      <c r="F400" s="26">
        <f t="shared" si="26"/>
        <v>158.28632756291611</v>
      </c>
      <c r="G400" s="26">
        <f>C400-F400</f>
        <v>52.213672437083886</v>
      </c>
      <c r="H400" s="26">
        <f t="shared" si="27"/>
        <v>2726.2675893670935</v>
      </c>
    </row>
    <row r="401" spans="1:8" x14ac:dyDescent="0.25">
      <c r="A401" s="4" t="s">
        <v>397</v>
      </c>
      <c r="B401" s="2">
        <f t="shared" si="24"/>
        <v>396</v>
      </c>
      <c r="C401" s="4">
        <v>203.3</v>
      </c>
      <c r="D401" s="26">
        <f>$C$2*C401+(1-$C$2)*D400</f>
        <v>166.28530829239349</v>
      </c>
      <c r="E401" s="26">
        <f t="shared" si="25"/>
        <v>3.9937341710670218</v>
      </c>
      <c r="F401" s="26">
        <f t="shared" si="26"/>
        <v>165.98778491239256</v>
      </c>
      <c r="G401" s="26">
        <f>C401-F401</f>
        <v>37.312215087607456</v>
      </c>
      <c r="H401" s="26">
        <f t="shared" si="27"/>
        <v>1392.2013947438813</v>
      </c>
    </row>
    <row r="402" spans="1:8" x14ac:dyDescent="0.25">
      <c r="A402" s="4" t="s">
        <v>398</v>
      </c>
      <c r="B402" s="2">
        <f t="shared" si="24"/>
        <v>397</v>
      </c>
      <c r="C402" s="4">
        <v>153.30000000000001</v>
      </c>
      <c r="D402" s="26">
        <f>$C$2*C402+(1-$C$2)*D401</f>
        <v>164.98677746315417</v>
      </c>
      <c r="E402" s="26">
        <f t="shared" si="25"/>
        <v>0.81837517088321354</v>
      </c>
      <c r="F402" s="26">
        <f t="shared" si="26"/>
        <v>170.27904246346051</v>
      </c>
      <c r="G402" s="26">
        <f>C402-F402</f>
        <v>-16.979042463460502</v>
      </c>
      <c r="H402" s="26">
        <f t="shared" si="27"/>
        <v>288.28788297599488</v>
      </c>
    </row>
    <row r="403" spans="1:8" x14ac:dyDescent="0.25">
      <c r="A403" s="4" t="s">
        <v>399</v>
      </c>
      <c r="B403" s="2">
        <f t="shared" si="24"/>
        <v>398</v>
      </c>
      <c r="C403" s="4">
        <v>144.30000000000001</v>
      </c>
      <c r="D403" s="26">
        <f>$C$2*C403+(1-$C$2)*D402</f>
        <v>162.91809971683875</v>
      </c>
      <c r="E403" s="26">
        <f t="shared" si="25"/>
        <v>-0.91385657943596388</v>
      </c>
      <c r="F403" s="26">
        <f t="shared" si="26"/>
        <v>165.80515263403737</v>
      </c>
      <c r="G403" s="26">
        <f>C403-F403</f>
        <v>-21.505152634037358</v>
      </c>
      <c r="H403" s="26">
        <f t="shared" si="27"/>
        <v>462.47158981324395</v>
      </c>
    </row>
    <row r="404" spans="1:8" x14ac:dyDescent="0.25">
      <c r="A404" s="4" t="s">
        <v>400</v>
      </c>
      <c r="B404" s="2">
        <f t="shared" si="24"/>
        <v>399</v>
      </c>
      <c r="C404" s="4">
        <v>169.6</v>
      </c>
      <c r="D404" s="26">
        <f>$C$2*C404+(1-$C$2)*D403</f>
        <v>163.58628974515489</v>
      </c>
      <c r="E404" s="26">
        <f t="shared" si="25"/>
        <v>3.5371385215293982E-2</v>
      </c>
      <c r="F404" s="26">
        <f t="shared" si="26"/>
        <v>162.0042431374028</v>
      </c>
      <c r="G404" s="26">
        <f>C404-F404</f>
        <v>7.5957568625971987</v>
      </c>
      <c r="H404" s="26">
        <f t="shared" si="27"/>
        <v>57.695522315692443</v>
      </c>
    </row>
    <row r="405" spans="1:8" x14ac:dyDescent="0.25">
      <c r="A405" s="4" t="s">
        <v>401</v>
      </c>
      <c r="B405" s="2">
        <f t="shared" si="24"/>
        <v>400</v>
      </c>
      <c r="C405" s="4">
        <v>143.69999999999999</v>
      </c>
      <c r="D405" s="26">
        <f>$C$2*C405+(1-$C$2)*D404</f>
        <v>161.59766077063941</v>
      </c>
      <c r="E405" s="26">
        <f t="shared" si="25"/>
        <v>-1.1790288306231695</v>
      </c>
      <c r="F405" s="26">
        <f t="shared" si="26"/>
        <v>163.62166113037017</v>
      </c>
      <c r="G405" s="26">
        <f>C405-F405</f>
        <v>-19.921661130370182</v>
      </c>
      <c r="H405" s="26">
        <f t="shared" si="27"/>
        <v>396.87258219330215</v>
      </c>
    </row>
    <row r="406" spans="1:8" x14ac:dyDescent="0.25">
      <c r="A406" s="4" t="s">
        <v>402</v>
      </c>
      <c r="B406" s="2">
        <f t="shared" si="24"/>
        <v>401</v>
      </c>
      <c r="C406" s="4">
        <v>160.1</v>
      </c>
      <c r="D406" s="26">
        <f>$C$2*C406+(1-$C$2)*D405</f>
        <v>161.44789469357545</v>
      </c>
      <c r="E406" s="26">
        <f t="shared" si="25"/>
        <v>-0.56147117848764283</v>
      </c>
      <c r="F406" s="26">
        <f t="shared" si="26"/>
        <v>160.41863194001624</v>
      </c>
      <c r="G406" s="26">
        <f>C406-F406</f>
        <v>-0.31863194001624606</v>
      </c>
      <c r="H406" s="26">
        <f t="shared" si="27"/>
        <v>0.10152631319851663</v>
      </c>
    </row>
    <row r="407" spans="1:8" x14ac:dyDescent="0.25">
      <c r="A407" s="4" t="s">
        <v>403</v>
      </c>
      <c r="B407" s="2">
        <f t="shared" si="24"/>
        <v>402</v>
      </c>
      <c r="C407" s="4">
        <v>135.6</v>
      </c>
      <c r="D407" s="26">
        <f>$C$2*C407+(1-$C$2)*D406</f>
        <v>158.86310522421792</v>
      </c>
      <c r="E407" s="26">
        <f t="shared" si="25"/>
        <v>-1.775462153009576</v>
      </c>
      <c r="F407" s="26">
        <f t="shared" si="26"/>
        <v>160.88642351508781</v>
      </c>
      <c r="G407" s="26">
        <f>C407-F407</f>
        <v>-25.286423515087819</v>
      </c>
      <c r="H407" s="26">
        <f t="shared" si="27"/>
        <v>639.40321418438623</v>
      </c>
    </row>
    <row r="408" spans="1:8" x14ac:dyDescent="0.25">
      <c r="A408" s="4" t="s">
        <v>404</v>
      </c>
      <c r="B408" s="2">
        <f t="shared" si="24"/>
        <v>403</v>
      </c>
      <c r="C408" s="4">
        <v>141.80000000000001</v>
      </c>
      <c r="D408" s="26">
        <f>$C$2*C408+(1-$C$2)*D407</f>
        <v>157.15679470179614</v>
      </c>
      <c r="E408" s="26">
        <f t="shared" si="25"/>
        <v>-1.7339711746568944</v>
      </c>
      <c r="F408" s="26">
        <f t="shared" si="26"/>
        <v>157.08764307120833</v>
      </c>
      <c r="G408" s="26">
        <f>C408-F408</f>
        <v>-15.287643071208322</v>
      </c>
      <c r="H408" s="26">
        <f t="shared" si="27"/>
        <v>233.71203067266381</v>
      </c>
    </row>
    <row r="409" spans="1:8" x14ac:dyDescent="0.25">
      <c r="A409" s="4" t="s">
        <v>405</v>
      </c>
      <c r="B409" s="2">
        <f t="shared" si="24"/>
        <v>404</v>
      </c>
      <c r="C409" s="4">
        <v>159.9</v>
      </c>
      <c r="D409" s="26">
        <f>$C$2*C409+(1-$C$2)*D408</f>
        <v>157.43111523161653</v>
      </c>
      <c r="E409" s="26">
        <f t="shared" si="25"/>
        <v>-0.52899615197052618</v>
      </c>
      <c r="F409" s="26">
        <f t="shared" si="26"/>
        <v>155.42282352713926</v>
      </c>
      <c r="G409" s="26">
        <f>C409-F409</f>
        <v>4.4771764728607479</v>
      </c>
      <c r="H409" s="26">
        <f t="shared" si="27"/>
        <v>20.045109169137806</v>
      </c>
    </row>
    <row r="410" spans="1:8" x14ac:dyDescent="0.25">
      <c r="A410" s="4" t="s">
        <v>406</v>
      </c>
      <c r="B410" s="2">
        <f t="shared" si="24"/>
        <v>405</v>
      </c>
      <c r="C410" s="4">
        <v>145.69999999999999</v>
      </c>
      <c r="D410" s="26">
        <f>$C$2*C410+(1-$C$2)*D409</f>
        <v>156.25800370845488</v>
      </c>
      <c r="E410" s="26">
        <f t="shared" si="25"/>
        <v>-0.91546537468520128</v>
      </c>
      <c r="F410" s="26">
        <f t="shared" si="26"/>
        <v>156.90211907964601</v>
      </c>
      <c r="G410" s="26">
        <f>C410-F410</f>
        <v>-11.202119079646025</v>
      </c>
      <c r="H410" s="26">
        <f t="shared" si="27"/>
        <v>125.48747187456949</v>
      </c>
    </row>
    <row r="411" spans="1:8" x14ac:dyDescent="0.25">
      <c r="A411" s="4" t="s">
        <v>407</v>
      </c>
      <c r="B411" s="2">
        <f t="shared" si="24"/>
        <v>406</v>
      </c>
      <c r="C411" s="4">
        <v>183.5</v>
      </c>
      <c r="D411" s="26">
        <f>$C$2*C411+(1-$C$2)*D410</f>
        <v>158.98220333760938</v>
      </c>
      <c r="E411" s="26">
        <f t="shared" si="25"/>
        <v>1.2683336276186181</v>
      </c>
      <c r="F411" s="26">
        <f t="shared" si="26"/>
        <v>155.34253833376968</v>
      </c>
      <c r="G411" s="26">
        <f>C411-F411</f>
        <v>28.157461666230319</v>
      </c>
      <c r="H411" s="26">
        <f t="shared" si="27"/>
        <v>792.84264748522992</v>
      </c>
    </row>
    <row r="412" spans="1:8" x14ac:dyDescent="0.25">
      <c r="A412" s="4" t="s">
        <v>408</v>
      </c>
      <c r="B412" s="2">
        <f t="shared" si="24"/>
        <v>407</v>
      </c>
      <c r="C412" s="4">
        <v>198.2</v>
      </c>
      <c r="D412" s="26">
        <f>$C$2*C412+(1-$C$2)*D411</f>
        <v>162.90398300384842</v>
      </c>
      <c r="E412" s="26">
        <f t="shared" si="25"/>
        <v>2.8604012507908756</v>
      </c>
      <c r="F412" s="26">
        <f t="shared" si="26"/>
        <v>160.25053696522801</v>
      </c>
      <c r="G412" s="26">
        <f>C412-F412</f>
        <v>37.949463034771981</v>
      </c>
      <c r="H412" s="26">
        <f t="shared" si="27"/>
        <v>1440.161744627525</v>
      </c>
    </row>
    <row r="413" spans="1:8" x14ac:dyDescent="0.25">
      <c r="A413" s="4" t="s">
        <v>409</v>
      </c>
      <c r="B413" s="2">
        <f t="shared" si="24"/>
        <v>408</v>
      </c>
      <c r="C413" s="4">
        <v>186.8</v>
      </c>
      <c r="D413" s="26">
        <f>$C$2*C413+(1-$C$2)*D412</f>
        <v>165.29358470346358</v>
      </c>
      <c r="E413" s="26">
        <f t="shared" si="25"/>
        <v>2.577921520085444</v>
      </c>
      <c r="F413" s="26">
        <f t="shared" si="26"/>
        <v>165.76438425463931</v>
      </c>
      <c r="G413" s="26">
        <f>C413-F413</f>
        <v>21.035615745360701</v>
      </c>
      <c r="H413" s="26">
        <f t="shared" si="27"/>
        <v>442.49712978646704</v>
      </c>
    </row>
    <row r="414" spans="1:8" x14ac:dyDescent="0.25">
      <c r="A414" s="4" t="s">
        <v>410</v>
      </c>
      <c r="B414" s="2">
        <f t="shared" si="24"/>
        <v>409</v>
      </c>
      <c r="C414" s="4">
        <v>172</v>
      </c>
      <c r="D414" s="26">
        <f>$C$2*C414+(1-$C$2)*D413</f>
        <v>165.96422623311722</v>
      </c>
      <c r="E414" s="26">
        <f t="shared" si="25"/>
        <v>1.4335535258263592</v>
      </c>
      <c r="F414" s="26">
        <f t="shared" si="26"/>
        <v>167.87150622354903</v>
      </c>
      <c r="G414" s="26">
        <f>C414-F414</f>
        <v>4.1284937764509664</v>
      </c>
      <c r="H414" s="26">
        <f t="shared" si="27"/>
        <v>17.044460862194363</v>
      </c>
    </row>
    <row r="415" spans="1:8" x14ac:dyDescent="0.25">
      <c r="A415" s="4" t="s">
        <v>411</v>
      </c>
      <c r="B415" s="2">
        <f t="shared" si="24"/>
        <v>410</v>
      </c>
      <c r="C415" s="4">
        <v>150.6</v>
      </c>
      <c r="D415" s="26">
        <f>$C$2*C415+(1-$C$2)*D414</f>
        <v>164.42780360980549</v>
      </c>
      <c r="E415" s="26">
        <f t="shared" si="25"/>
        <v>-0.34843216365648955</v>
      </c>
      <c r="F415" s="26">
        <f t="shared" si="26"/>
        <v>167.39777975894359</v>
      </c>
      <c r="G415" s="26">
        <f>C415-F415</f>
        <v>-16.797779758943591</v>
      </c>
      <c r="H415" s="26">
        <f t="shared" si="27"/>
        <v>282.16540482997499</v>
      </c>
    </row>
    <row r="416" spans="1:8" x14ac:dyDescent="0.25">
      <c r="A416" s="4" t="s">
        <v>412</v>
      </c>
      <c r="B416" s="2">
        <f t="shared" si="24"/>
        <v>411</v>
      </c>
      <c r="C416" s="4">
        <v>163.30000000000001</v>
      </c>
      <c r="D416" s="26">
        <f>$C$2*C416+(1-$C$2)*D415</f>
        <v>164.31502324882496</v>
      </c>
      <c r="E416" s="26">
        <f t="shared" si="25"/>
        <v>-0.20704108205091798</v>
      </c>
      <c r="F416" s="26">
        <f t="shared" si="26"/>
        <v>164.079371446149</v>
      </c>
      <c r="G416" s="26">
        <f>C416-F416</f>
        <v>-0.77937144614898557</v>
      </c>
      <c r="H416" s="26">
        <f t="shared" si="27"/>
        <v>0.60741985107236107</v>
      </c>
    </row>
    <row r="417" spans="1:8" x14ac:dyDescent="0.25">
      <c r="A417" s="4" t="s">
        <v>413</v>
      </c>
      <c r="B417" s="2">
        <f t="shared" si="24"/>
        <v>412</v>
      </c>
      <c r="C417" s="4">
        <v>153.69999999999999</v>
      </c>
      <c r="D417" s="26">
        <f>$C$2*C417+(1-$C$2)*D416</f>
        <v>163.25352092394246</v>
      </c>
      <c r="E417" s="26">
        <f t="shared" si="25"/>
        <v>-0.71971782774986526</v>
      </c>
      <c r="F417" s="26">
        <f t="shared" si="26"/>
        <v>164.10798216677404</v>
      </c>
      <c r="G417" s="26">
        <f>C417-F417</f>
        <v>-10.407982166774048</v>
      </c>
      <c r="H417" s="26">
        <f t="shared" si="27"/>
        <v>108.32609278388659</v>
      </c>
    </row>
    <row r="418" spans="1:8" x14ac:dyDescent="0.25">
      <c r="A418" s="4" t="s">
        <v>414</v>
      </c>
      <c r="B418" s="2">
        <f t="shared" si="24"/>
        <v>413</v>
      </c>
      <c r="C418" s="4">
        <v>152.9</v>
      </c>
      <c r="D418" s="26">
        <f>$C$2*C418+(1-$C$2)*D417</f>
        <v>162.21816883154821</v>
      </c>
      <c r="E418" s="26">
        <f t="shared" si="25"/>
        <v>-0.90909838653649511</v>
      </c>
      <c r="F418" s="26">
        <f t="shared" si="26"/>
        <v>162.5338030961926</v>
      </c>
      <c r="G418" s="26">
        <f>C418-F418</f>
        <v>-9.6338030961925938</v>
      </c>
      <c r="H418" s="26">
        <f t="shared" si="27"/>
        <v>92.810162096210007</v>
      </c>
    </row>
    <row r="419" spans="1:8" x14ac:dyDescent="0.25">
      <c r="A419" s="4" t="s">
        <v>415</v>
      </c>
      <c r="B419" s="2">
        <f t="shared" si="24"/>
        <v>414</v>
      </c>
      <c r="C419" s="4">
        <v>135.5</v>
      </c>
      <c r="D419" s="26">
        <f>$C$2*C419+(1-$C$2)*D418</f>
        <v>159.54635194839341</v>
      </c>
      <c r="E419" s="26">
        <f t="shared" si="25"/>
        <v>-1.9667294845074803</v>
      </c>
      <c r="F419" s="26">
        <f t="shared" si="26"/>
        <v>161.30907044501171</v>
      </c>
      <c r="G419" s="26">
        <f>C419-F419</f>
        <v>-25.809070445011713</v>
      </c>
      <c r="H419" s="26">
        <f t="shared" si="27"/>
        <v>666.10811723557708</v>
      </c>
    </row>
    <row r="420" spans="1:8" x14ac:dyDescent="0.25">
      <c r="A420" s="4" t="s">
        <v>416</v>
      </c>
      <c r="B420" s="2">
        <f t="shared" si="24"/>
        <v>415</v>
      </c>
      <c r="C420" s="4">
        <v>148.5</v>
      </c>
      <c r="D420" s="26">
        <f>$C$2*C420+(1-$C$2)*D419</f>
        <v>158.44171675355406</v>
      </c>
      <c r="E420" s="26">
        <f t="shared" si="25"/>
        <v>-1.4494729107066</v>
      </c>
      <c r="F420" s="26">
        <f t="shared" si="26"/>
        <v>157.57962246388593</v>
      </c>
      <c r="G420" s="26">
        <f>C420-F420</f>
        <v>-9.0796224638859258</v>
      </c>
      <c r="H420" s="26">
        <f t="shared" si="27"/>
        <v>82.439544086701929</v>
      </c>
    </row>
    <row r="421" spans="1:8" x14ac:dyDescent="0.25">
      <c r="A421" s="4" t="s">
        <v>417</v>
      </c>
      <c r="B421" s="2">
        <f t="shared" si="24"/>
        <v>416</v>
      </c>
      <c r="C421" s="4">
        <v>148.4</v>
      </c>
      <c r="D421" s="26">
        <f>$C$2*C421+(1-$C$2)*D420</f>
        <v>157.43754507819867</v>
      </c>
      <c r="E421" s="26">
        <f t="shared" si="25"/>
        <v>-1.1822921694958766</v>
      </c>
      <c r="F421" s="26">
        <f t="shared" si="26"/>
        <v>156.99224384284747</v>
      </c>
      <c r="G421" s="26">
        <f>C421-F421</f>
        <v>-8.5922438428474663</v>
      </c>
      <c r="H421" s="26">
        <f t="shared" si="27"/>
        <v>73.826654254950199</v>
      </c>
    </row>
    <row r="422" spans="1:8" x14ac:dyDescent="0.25">
      <c r="A422" s="4" t="s">
        <v>418</v>
      </c>
      <c r="B422" s="2">
        <f t="shared" si="24"/>
        <v>417</v>
      </c>
      <c r="C422" s="4">
        <v>133.6</v>
      </c>
      <c r="D422" s="26">
        <f>$C$2*C422+(1-$C$2)*D421</f>
        <v>155.05379057037879</v>
      </c>
      <c r="E422" s="26">
        <f t="shared" si="25"/>
        <v>-1.9031695724902744</v>
      </c>
      <c r="F422" s="26">
        <f t="shared" si="26"/>
        <v>156.2552529087028</v>
      </c>
      <c r="G422" s="26">
        <f>C422-F422</f>
        <v>-22.655252908702806</v>
      </c>
      <c r="H422" s="26">
        <f t="shared" si="27"/>
        <v>513.26048435728694</v>
      </c>
    </row>
    <row r="423" spans="1:8" x14ac:dyDescent="0.25">
      <c r="A423" s="4" t="s">
        <v>419</v>
      </c>
      <c r="B423" s="2">
        <f t="shared" si="24"/>
        <v>418</v>
      </c>
      <c r="C423" s="4">
        <v>194.1</v>
      </c>
      <c r="D423" s="26">
        <f>$C$2*C423+(1-$C$2)*D422</f>
        <v>158.95841151334091</v>
      </c>
      <c r="E423" s="26">
        <f t="shared" si="25"/>
        <v>1.5815047367811572</v>
      </c>
      <c r="F423" s="26">
        <f t="shared" si="26"/>
        <v>153.15062099788852</v>
      </c>
      <c r="G423" s="26">
        <f>C423-F423</f>
        <v>40.949379002111471</v>
      </c>
      <c r="H423" s="26">
        <f t="shared" si="27"/>
        <v>1676.8516406585677</v>
      </c>
    </row>
    <row r="424" spans="1:8" x14ac:dyDescent="0.25">
      <c r="A424" s="4" t="s">
        <v>420</v>
      </c>
      <c r="B424" s="2">
        <f t="shared" si="24"/>
        <v>419</v>
      </c>
      <c r="C424" s="4">
        <v>208.6</v>
      </c>
      <c r="D424" s="26">
        <f>$C$2*C424+(1-$C$2)*D423</f>
        <v>163.92257036200681</v>
      </c>
      <c r="E424" s="26">
        <f t="shared" si="25"/>
        <v>3.6110972039120046</v>
      </c>
      <c r="F424" s="26">
        <f t="shared" si="26"/>
        <v>160.53991625012208</v>
      </c>
      <c r="G424" s="26">
        <f>C424-F424</f>
        <v>48.060083749877919</v>
      </c>
      <c r="H424" s="26">
        <f t="shared" si="27"/>
        <v>2309.7716500452798</v>
      </c>
    </row>
    <row r="425" spans="1:8" x14ac:dyDescent="0.25">
      <c r="A425" s="4" t="s">
        <v>421</v>
      </c>
      <c r="B425" s="2">
        <f t="shared" si="24"/>
        <v>420</v>
      </c>
      <c r="C425" s="4">
        <v>197.3</v>
      </c>
      <c r="D425" s="26">
        <f>$C$2*C425+(1-$C$2)*D424</f>
        <v>167.26031332580612</v>
      </c>
      <c r="E425" s="26">
        <f t="shared" si="25"/>
        <v>3.4470846598443905</v>
      </c>
      <c r="F425" s="26">
        <f t="shared" si="26"/>
        <v>167.53366756591882</v>
      </c>
      <c r="G425" s="26">
        <f>C425-F425</f>
        <v>29.766332434081193</v>
      </c>
      <c r="H425" s="26">
        <f t="shared" si="27"/>
        <v>886.03454657623399</v>
      </c>
    </row>
    <row r="426" spans="1:8" x14ac:dyDescent="0.25">
      <c r="A426" s="4" t="s">
        <v>422</v>
      </c>
      <c r="B426" s="2">
        <f t="shared" si="24"/>
        <v>421</v>
      </c>
      <c r="C426" s="4">
        <v>164.4</v>
      </c>
      <c r="D426" s="26">
        <f>$C$2*C426+(1-$C$2)*D425</f>
        <v>166.9742819932255</v>
      </c>
      <c r="E426" s="26">
        <f t="shared" si="25"/>
        <v>1.207215064389384</v>
      </c>
      <c r="F426" s="26">
        <f t="shared" si="26"/>
        <v>170.70739798565052</v>
      </c>
      <c r="G426" s="26">
        <f>C426-F426</f>
        <v>-6.3073979856505105</v>
      </c>
      <c r="H426" s="26">
        <f t="shared" si="27"/>
        <v>39.783269349388114</v>
      </c>
    </row>
    <row r="427" spans="1:8" x14ac:dyDescent="0.25">
      <c r="A427" s="4" t="s">
        <v>423</v>
      </c>
      <c r="B427" s="2">
        <f t="shared" si="24"/>
        <v>422</v>
      </c>
      <c r="C427" s="4">
        <v>148.1</v>
      </c>
      <c r="D427" s="26">
        <f>$C$2*C427+(1-$C$2)*D426</f>
        <v>165.08685379390295</v>
      </c>
      <c r="E427" s="26">
        <f t="shared" si="25"/>
        <v>-0.64957089383778022</v>
      </c>
      <c r="F427" s="26">
        <f t="shared" si="26"/>
        <v>168.18149705761488</v>
      </c>
      <c r="G427" s="26">
        <f>C427-F427</f>
        <v>-20.081497057614882</v>
      </c>
      <c r="H427" s="26">
        <f t="shared" si="27"/>
        <v>403.26652407499517</v>
      </c>
    </row>
    <row r="428" spans="1:8" x14ac:dyDescent="0.25">
      <c r="A428" s="4" t="s">
        <v>424</v>
      </c>
      <c r="B428" s="2">
        <f t="shared" si="24"/>
        <v>423</v>
      </c>
      <c r="C428" s="4">
        <v>152</v>
      </c>
      <c r="D428" s="26">
        <f>$C$2*C428+(1-$C$2)*D427</f>
        <v>163.77816841451263</v>
      </c>
      <c r="E428" s="26">
        <f t="shared" si="25"/>
        <v>-1.0450395851692991</v>
      </c>
      <c r="F428" s="26">
        <f t="shared" si="26"/>
        <v>164.43728290006516</v>
      </c>
      <c r="G428" s="26">
        <f>C428-F428</f>
        <v>-12.437282900065156</v>
      </c>
      <c r="H428" s="26">
        <f t="shared" si="27"/>
        <v>154.68600593625314</v>
      </c>
    </row>
    <row r="429" spans="1:8" x14ac:dyDescent="0.25">
      <c r="A429" s="4" t="s">
        <v>425</v>
      </c>
      <c r="B429" s="2">
        <f t="shared" si="24"/>
        <v>424</v>
      </c>
      <c r="C429" s="4">
        <v>144.1</v>
      </c>
      <c r="D429" s="26">
        <f>$C$2*C429+(1-$C$2)*D428</f>
        <v>161.81035157306138</v>
      </c>
      <c r="E429" s="26">
        <f t="shared" si="25"/>
        <v>-1.5987059389384712</v>
      </c>
      <c r="F429" s="26">
        <f t="shared" si="26"/>
        <v>162.73312882934334</v>
      </c>
      <c r="G429" s="26">
        <f>C429-F429</f>
        <v>-18.633128829343349</v>
      </c>
      <c r="H429" s="26">
        <f t="shared" si="27"/>
        <v>347.19348997090623</v>
      </c>
    </row>
    <row r="430" spans="1:8" x14ac:dyDescent="0.25">
      <c r="A430" s="4" t="s">
        <v>426</v>
      </c>
      <c r="B430" s="2">
        <f t="shared" si="24"/>
        <v>425</v>
      </c>
      <c r="C430" s="4">
        <v>155</v>
      </c>
      <c r="D430" s="26">
        <f>$C$2*C430+(1-$C$2)*D429</f>
        <v>161.12931641575526</v>
      </c>
      <c r="E430" s="26">
        <f t="shared" si="25"/>
        <v>-1.0481034699590648</v>
      </c>
      <c r="F430" s="26">
        <f t="shared" si="26"/>
        <v>160.2116456341229</v>
      </c>
      <c r="G430" s="26">
        <f>C430-F430</f>
        <v>-5.2116456341229025</v>
      </c>
      <c r="H430" s="26">
        <f t="shared" si="27"/>
        <v>27.161250215672311</v>
      </c>
    </row>
    <row r="431" spans="1:8" x14ac:dyDescent="0.25">
      <c r="A431" s="4" t="s">
        <v>427</v>
      </c>
      <c r="B431" s="2">
        <f t="shared" si="24"/>
        <v>426</v>
      </c>
      <c r="C431" s="4">
        <v>124.5</v>
      </c>
      <c r="D431" s="26">
        <f>$C$2*C431+(1-$C$2)*D430</f>
        <v>157.46638477417972</v>
      </c>
      <c r="E431" s="26">
        <f t="shared" si="25"/>
        <v>-2.6170003729289499</v>
      </c>
      <c r="F431" s="26">
        <f t="shared" si="26"/>
        <v>160.08121294579618</v>
      </c>
      <c r="G431" s="26">
        <f>C431-F431</f>
        <v>-35.581212945796182</v>
      </c>
      <c r="H431" s="26">
        <f t="shared" si="27"/>
        <v>1266.0227146940938</v>
      </c>
    </row>
    <row r="432" spans="1:8" x14ac:dyDescent="0.25">
      <c r="A432" s="4" t="s">
        <v>428</v>
      </c>
      <c r="B432" s="2">
        <f t="shared" si="24"/>
        <v>427</v>
      </c>
      <c r="C432" s="4">
        <v>153</v>
      </c>
      <c r="D432" s="26">
        <f>$C$2*C432+(1-$C$2)*D431</f>
        <v>157.01974629676175</v>
      </c>
      <c r="E432" s="26">
        <f t="shared" si="25"/>
        <v>-1.3147832356223577</v>
      </c>
      <c r="F432" s="26">
        <f t="shared" si="26"/>
        <v>154.84938440125077</v>
      </c>
      <c r="G432" s="26">
        <f>C432-F432</f>
        <v>-1.8493844012507736</v>
      </c>
      <c r="H432" s="26">
        <f t="shared" si="27"/>
        <v>3.4202226635896826</v>
      </c>
    </row>
    <row r="433" spans="1:8" x14ac:dyDescent="0.25">
      <c r="A433" s="4" t="s">
        <v>429</v>
      </c>
      <c r="B433" s="2">
        <f t="shared" si="24"/>
        <v>428</v>
      </c>
      <c r="C433" s="4">
        <v>146</v>
      </c>
      <c r="D433" s="26">
        <f>$C$2*C433+(1-$C$2)*D432</f>
        <v>155.91777166708559</v>
      </c>
      <c r="E433" s="26">
        <f t="shared" si="25"/>
        <v>-1.1870980720546414</v>
      </c>
      <c r="F433" s="26">
        <f t="shared" si="26"/>
        <v>155.70496306113938</v>
      </c>
      <c r="G433" s="26">
        <f>C433-F433</f>
        <v>-9.7049630611393809</v>
      </c>
      <c r="H433" s="26">
        <f t="shared" si="27"/>
        <v>94.186308018079856</v>
      </c>
    </row>
    <row r="434" spans="1:8" x14ac:dyDescent="0.25">
      <c r="A434" s="4" t="s">
        <v>430</v>
      </c>
      <c r="B434" s="2">
        <f t="shared" si="24"/>
        <v>429</v>
      </c>
      <c r="C434" s="4">
        <v>138</v>
      </c>
      <c r="D434" s="26">
        <f>$C$2*C434+(1-$C$2)*D433</f>
        <v>154.12599450037703</v>
      </c>
      <c r="E434" s="26">
        <f t="shared" si="25"/>
        <v>-1.5499055288469901</v>
      </c>
      <c r="F434" s="26">
        <f t="shared" si="26"/>
        <v>154.73067359503094</v>
      </c>
      <c r="G434" s="26">
        <f>C434-F434</f>
        <v>-16.730673595030936</v>
      </c>
      <c r="H434" s="26">
        <f t="shared" si="27"/>
        <v>279.9154389434654</v>
      </c>
    </row>
    <row r="435" spans="1:8" x14ac:dyDescent="0.25">
      <c r="A435" s="4" t="s">
        <v>431</v>
      </c>
      <c r="B435" s="2">
        <f t="shared" si="24"/>
        <v>430</v>
      </c>
      <c r="C435" s="4">
        <v>190</v>
      </c>
      <c r="D435" s="26">
        <f>$C$2*C435+(1-$C$2)*D434</f>
        <v>157.71339505033933</v>
      </c>
      <c r="E435" s="26">
        <f t="shared" si="25"/>
        <v>1.5324781184385818</v>
      </c>
      <c r="F435" s="26">
        <f t="shared" si="26"/>
        <v>152.57608897153006</v>
      </c>
      <c r="G435" s="26">
        <f>C435-F435</f>
        <v>37.423911028469945</v>
      </c>
      <c r="H435" s="26">
        <f t="shared" si="27"/>
        <v>1400.5491166668344</v>
      </c>
    </row>
    <row r="436" spans="1:8" x14ac:dyDescent="0.25">
      <c r="A436" s="4" t="s">
        <v>432</v>
      </c>
      <c r="B436" s="2">
        <f t="shared" si="24"/>
        <v>431</v>
      </c>
      <c r="C436" s="4">
        <v>192</v>
      </c>
      <c r="D436" s="26">
        <f>$C$2*C436+(1-$C$2)*D435</f>
        <v>161.14205554530542</v>
      </c>
      <c r="E436" s="26">
        <f t="shared" si="25"/>
        <v>2.6701875443550898</v>
      </c>
      <c r="F436" s="26">
        <f t="shared" si="26"/>
        <v>159.2458731687779</v>
      </c>
      <c r="G436" s="26">
        <f>C436-F436</f>
        <v>32.754126831222095</v>
      </c>
      <c r="H436" s="26">
        <f t="shared" si="27"/>
        <v>1072.8328244757831</v>
      </c>
    </row>
    <row r="437" spans="1:8" x14ac:dyDescent="0.25">
      <c r="A437" s="4" t="s">
        <v>433</v>
      </c>
      <c r="B437" s="2">
        <f t="shared" si="24"/>
        <v>432</v>
      </c>
      <c r="C437" s="4">
        <v>192</v>
      </c>
      <c r="D437" s="26">
        <f>$C$2*C437+(1-$C$2)*D436</f>
        <v>164.22784999077487</v>
      </c>
      <c r="E437" s="26">
        <f t="shared" si="25"/>
        <v>2.9195516850237038</v>
      </c>
      <c r="F437" s="26">
        <f t="shared" si="26"/>
        <v>163.81224308966051</v>
      </c>
      <c r="G437" s="26">
        <f>C437-F437</f>
        <v>28.187756910339488</v>
      </c>
      <c r="H437" s="26">
        <f t="shared" si="27"/>
        <v>794.54963963639159</v>
      </c>
    </row>
    <row r="438" spans="1:8" x14ac:dyDescent="0.25">
      <c r="A438" s="4" t="s">
        <v>434</v>
      </c>
      <c r="B438" s="2">
        <f t="shared" si="24"/>
        <v>433</v>
      </c>
      <c r="C438" s="4">
        <v>147</v>
      </c>
      <c r="D438" s="26">
        <f>$C$2*C438+(1-$C$2)*D437</f>
        <v>162.50506499169737</v>
      </c>
      <c r="E438" s="26">
        <f t="shared" si="25"/>
        <v>0.1341496745629791</v>
      </c>
      <c r="F438" s="26">
        <f t="shared" si="26"/>
        <v>167.14740167579856</v>
      </c>
      <c r="G438" s="26">
        <f>C438-F438</f>
        <v>-20.147401675798562</v>
      </c>
      <c r="H438" s="26">
        <f t="shared" si="27"/>
        <v>405.91779428597073</v>
      </c>
    </row>
    <row r="439" spans="1:8" x14ac:dyDescent="0.25">
      <c r="A439" s="4" t="s">
        <v>435</v>
      </c>
      <c r="B439" s="2">
        <f t="shared" si="24"/>
        <v>434</v>
      </c>
      <c r="C439" s="4">
        <v>133</v>
      </c>
      <c r="D439" s="26">
        <f>$C$2*C439+(1-$C$2)*D438</f>
        <v>159.55455849252763</v>
      </c>
      <c r="E439" s="26">
        <f t="shared" si="25"/>
        <v>-1.7166440296766488</v>
      </c>
      <c r="F439" s="26">
        <f t="shared" si="26"/>
        <v>162.63921466626036</v>
      </c>
      <c r="G439" s="26">
        <f>C439-F439</f>
        <v>-29.639214666260358</v>
      </c>
      <c r="H439" s="26">
        <f t="shared" si="27"/>
        <v>878.48304603266308</v>
      </c>
    </row>
    <row r="440" spans="1:8" x14ac:dyDescent="0.25">
      <c r="A440" s="4" t="s">
        <v>436</v>
      </c>
      <c r="B440" s="2">
        <f t="shared" si="24"/>
        <v>435</v>
      </c>
      <c r="C440" s="4">
        <v>163</v>
      </c>
      <c r="D440" s="26">
        <f>$C$2*C440+(1-$C$2)*D439</f>
        <v>159.89910264327489</v>
      </c>
      <c r="E440" s="26">
        <f t="shared" si="25"/>
        <v>-0.47993112142230732</v>
      </c>
      <c r="F440" s="26">
        <f t="shared" si="26"/>
        <v>157.83791446285099</v>
      </c>
      <c r="G440" s="26">
        <f>C440-F440</f>
        <v>5.1620855371490109</v>
      </c>
      <c r="H440" s="26">
        <f t="shared" si="27"/>
        <v>26.647127092842993</v>
      </c>
    </row>
    <row r="441" spans="1:8" x14ac:dyDescent="0.25">
      <c r="A441" s="4" t="s">
        <v>437</v>
      </c>
      <c r="B441" s="2">
        <f t="shared" si="24"/>
        <v>436</v>
      </c>
      <c r="C441" s="4">
        <v>150</v>
      </c>
      <c r="D441" s="26">
        <f>$C$2*C441+(1-$C$2)*D440</f>
        <v>158.90919237894741</v>
      </c>
      <c r="E441" s="26">
        <f t="shared" si="25"/>
        <v>-0.78591860716540929</v>
      </c>
      <c r="F441" s="26">
        <f t="shared" si="26"/>
        <v>159.41917152185258</v>
      </c>
      <c r="G441" s="26">
        <f>C441-F441</f>
        <v>-9.4191715218525758</v>
      </c>
      <c r="H441" s="26">
        <f t="shared" si="27"/>
        <v>88.720792158078567</v>
      </c>
    </row>
    <row r="442" spans="1:8" x14ac:dyDescent="0.25">
      <c r="A442" s="4" t="s">
        <v>438</v>
      </c>
      <c r="B442" s="2">
        <f t="shared" si="24"/>
        <v>437</v>
      </c>
      <c r="C442" s="4">
        <v>129</v>
      </c>
      <c r="D442" s="26">
        <f>$C$2*C442+(1-$C$2)*D441</f>
        <v>155.91827314105268</v>
      </c>
      <c r="E442" s="26">
        <f t="shared" si="25"/>
        <v>-2.1089189856030015</v>
      </c>
      <c r="F442" s="26">
        <f t="shared" si="26"/>
        <v>158.12327377178201</v>
      </c>
      <c r="G442" s="26">
        <f>C442-F442</f>
        <v>-29.12327377178201</v>
      </c>
      <c r="H442" s="26">
        <f t="shared" si="27"/>
        <v>848.16507518616595</v>
      </c>
    </row>
    <row r="443" spans="1:8" x14ac:dyDescent="0.25">
      <c r="A443" s="4" t="s">
        <v>439</v>
      </c>
      <c r="B443" s="2">
        <f t="shared" si="24"/>
        <v>438</v>
      </c>
      <c r="C443" s="4">
        <v>131</v>
      </c>
      <c r="D443" s="26">
        <f>$C$2*C443+(1-$C$2)*D442</f>
        <v>153.4264458269474</v>
      </c>
      <c r="E443" s="26">
        <f t="shared" si="25"/>
        <v>-2.338663982704368</v>
      </c>
      <c r="F443" s="26">
        <f t="shared" si="26"/>
        <v>153.80935415544968</v>
      </c>
      <c r="G443" s="26">
        <f>C443-F443</f>
        <v>-22.809354155449682</v>
      </c>
      <c r="H443" s="26">
        <f t="shared" si="27"/>
        <v>520.26663698872972</v>
      </c>
    </row>
    <row r="444" spans="1:8" x14ac:dyDescent="0.25">
      <c r="A444" s="4" t="s">
        <v>440</v>
      </c>
      <c r="B444" s="2">
        <f t="shared" si="24"/>
        <v>439</v>
      </c>
      <c r="C444" s="4">
        <v>145</v>
      </c>
      <c r="D444" s="26">
        <f>$C$2*C444+(1-$C$2)*D443</f>
        <v>152.58380124425267</v>
      </c>
      <c r="E444" s="26">
        <f t="shared" si="25"/>
        <v>-1.4410523426985862</v>
      </c>
      <c r="F444" s="26">
        <f t="shared" si="26"/>
        <v>151.08778184424304</v>
      </c>
      <c r="G444" s="26">
        <f>C444-F444</f>
        <v>-6.0877818442430396</v>
      </c>
      <c r="H444" s="26">
        <f t="shared" si="27"/>
        <v>37.061087783095182</v>
      </c>
    </row>
    <row r="445" spans="1:8" x14ac:dyDescent="0.25">
      <c r="A445" s="4" t="s">
        <v>441</v>
      </c>
      <c r="B445" s="2">
        <f t="shared" si="24"/>
        <v>440</v>
      </c>
      <c r="C445" s="4">
        <v>137</v>
      </c>
      <c r="D445" s="26">
        <f>$C$2*C445+(1-$C$2)*D444</f>
        <v>151.0254211198274</v>
      </c>
      <c r="E445" s="26">
        <f t="shared" si="25"/>
        <v>-1.5114490117345962</v>
      </c>
      <c r="F445" s="26">
        <f t="shared" si="26"/>
        <v>151.14274890155409</v>
      </c>
      <c r="G445" s="26">
        <f>C445-F445</f>
        <v>-14.142748901554086</v>
      </c>
      <c r="H445" s="26">
        <f t="shared" si="27"/>
        <v>200.0173464924093</v>
      </c>
    </row>
    <row r="446" spans="1:8" x14ac:dyDescent="0.25">
      <c r="A446" s="4" t="s">
        <v>442</v>
      </c>
      <c r="B446" s="2">
        <f t="shared" si="24"/>
        <v>441</v>
      </c>
      <c r="C446" s="4">
        <v>138</v>
      </c>
      <c r="D446" s="26">
        <f>$C$2*C446+(1-$C$2)*D445</f>
        <v>149.72287900784468</v>
      </c>
      <c r="E446" s="26">
        <f t="shared" si="25"/>
        <v>-1.386104871883469</v>
      </c>
      <c r="F446" s="26">
        <f t="shared" si="26"/>
        <v>149.51397210809282</v>
      </c>
      <c r="G446" s="26">
        <f>C446-F446</f>
        <v>-11.513972108092815</v>
      </c>
      <c r="H446" s="26">
        <f t="shared" si="27"/>
        <v>132.57155370593932</v>
      </c>
    </row>
    <row r="447" spans="1:8" x14ac:dyDescent="0.25">
      <c r="A447" s="4" t="s">
        <v>443</v>
      </c>
      <c r="B447" s="2">
        <f t="shared" si="24"/>
        <v>442</v>
      </c>
      <c r="C447" s="4">
        <v>168</v>
      </c>
      <c r="D447" s="26">
        <f>$C$2*C447+(1-$C$2)*D446</f>
        <v>151.55059110706023</v>
      </c>
      <c r="E447" s="26">
        <f t="shared" si="25"/>
        <v>0.54218531077594001</v>
      </c>
      <c r="F447" s="26">
        <f t="shared" si="26"/>
        <v>148.33677413596121</v>
      </c>
      <c r="G447" s="26">
        <f>C447-F447</f>
        <v>19.663225864038793</v>
      </c>
      <c r="H447" s="26">
        <f t="shared" si="27"/>
        <v>386.64245138020414</v>
      </c>
    </row>
    <row r="448" spans="1:8" x14ac:dyDescent="0.25">
      <c r="A448" s="4" t="s">
        <v>444</v>
      </c>
      <c r="B448" s="2">
        <f t="shared" si="24"/>
        <v>443</v>
      </c>
      <c r="C448" s="4">
        <v>176</v>
      </c>
      <c r="D448" s="26">
        <f>$C$2*C448+(1-$C$2)*D447</f>
        <v>153.9955319963542</v>
      </c>
      <c r="E448" s="26">
        <f t="shared" si="25"/>
        <v>1.6838386578867606</v>
      </c>
      <c r="F448" s="26">
        <f t="shared" si="26"/>
        <v>152.09277641783618</v>
      </c>
      <c r="G448" s="26">
        <f>C448-F448</f>
        <v>23.907223582163823</v>
      </c>
      <c r="H448" s="26">
        <f t="shared" si="27"/>
        <v>571.55533940757005</v>
      </c>
    </row>
    <row r="449" spans="1:8" x14ac:dyDescent="0.25">
      <c r="A449" s="4" t="s">
        <v>445</v>
      </c>
      <c r="B449" s="2">
        <f t="shared" si="24"/>
        <v>444</v>
      </c>
      <c r="C449" s="4">
        <v>188</v>
      </c>
      <c r="D449" s="26">
        <f>$C$2*C449+(1-$C$2)*D448</f>
        <v>157.39597879671879</v>
      </c>
      <c r="E449" s="26">
        <f t="shared" si="25"/>
        <v>2.7138035433734586</v>
      </c>
      <c r="F449" s="26">
        <f t="shared" si="26"/>
        <v>155.67937065424096</v>
      </c>
      <c r="G449" s="26">
        <f>C449-F449</f>
        <v>32.320629345759045</v>
      </c>
      <c r="H449" s="26">
        <f t="shared" si="27"/>
        <v>1044.6230813059408</v>
      </c>
    </row>
    <row r="450" spans="1:8" x14ac:dyDescent="0.25">
      <c r="A450" s="4" t="s">
        <v>446</v>
      </c>
      <c r="B450" s="2">
        <f t="shared" si="24"/>
        <v>445</v>
      </c>
      <c r="C450" s="4">
        <v>139</v>
      </c>
      <c r="D450" s="26">
        <f>$C$2*C450+(1-$C$2)*D449</f>
        <v>155.55638091704694</v>
      </c>
      <c r="E450" s="26">
        <f t="shared" si="25"/>
        <v>-1.823731045373056E-2</v>
      </c>
      <c r="F450" s="26">
        <f t="shared" si="26"/>
        <v>160.10978234009224</v>
      </c>
      <c r="G450" s="26">
        <f>C450-F450</f>
        <v>-21.109782340092238</v>
      </c>
      <c r="H450" s="26">
        <f t="shared" si="27"/>
        <v>445.62291044607014</v>
      </c>
    </row>
    <row r="451" spans="1:8" x14ac:dyDescent="0.25">
      <c r="A451" s="4" t="s">
        <v>447</v>
      </c>
      <c r="B451" s="2">
        <f t="shared" si="24"/>
        <v>446</v>
      </c>
      <c r="C451" s="4">
        <v>143</v>
      </c>
      <c r="D451" s="26">
        <f>$C$2*C451+(1-$C$2)*D450</f>
        <v>154.30074282534227</v>
      </c>
      <c r="E451" s="26">
        <f t="shared" si="25"/>
        <v>-0.76067777920429314</v>
      </c>
      <c r="F451" s="26">
        <f t="shared" si="26"/>
        <v>155.5381436065932</v>
      </c>
      <c r="G451" s="26">
        <f>C451-F451</f>
        <v>-12.538143606593195</v>
      </c>
      <c r="H451" s="26">
        <f t="shared" si="27"/>
        <v>157.20504509955381</v>
      </c>
    </row>
    <row r="452" spans="1:8" x14ac:dyDescent="0.25">
      <c r="A452" s="4" t="s">
        <v>448</v>
      </c>
      <c r="B452" s="2">
        <f t="shared" si="24"/>
        <v>447</v>
      </c>
      <c r="C452" s="4">
        <v>150</v>
      </c>
      <c r="D452" s="26">
        <f>$C$2*C452+(1-$C$2)*D451</f>
        <v>153.87066854280803</v>
      </c>
      <c r="E452" s="26">
        <f t="shared" si="25"/>
        <v>-0.5623156812022585</v>
      </c>
      <c r="F452" s="26">
        <f t="shared" si="26"/>
        <v>153.54006504613798</v>
      </c>
      <c r="G452" s="26">
        <f>C452-F452</f>
        <v>-3.5400650461379826</v>
      </c>
      <c r="H452" s="26">
        <f t="shared" si="27"/>
        <v>12.532060530887916</v>
      </c>
    </row>
    <row r="453" spans="1:8" x14ac:dyDescent="0.25">
      <c r="A453" s="4" t="s">
        <v>449</v>
      </c>
      <c r="B453" s="2">
        <f t="shared" si="24"/>
        <v>448</v>
      </c>
      <c r="C453" s="4">
        <v>154</v>
      </c>
      <c r="D453" s="26">
        <f>$C$2*C453+(1-$C$2)*D452</f>
        <v>153.88360168852725</v>
      </c>
      <c r="E453" s="26">
        <f t="shared" si="25"/>
        <v>-0.21716638504937347</v>
      </c>
      <c r="F453" s="26">
        <f t="shared" si="26"/>
        <v>153.30835286160578</v>
      </c>
      <c r="G453" s="26">
        <f>C453-F453</f>
        <v>0.69164713839421665</v>
      </c>
      <c r="H453" s="26">
        <f t="shared" si="27"/>
        <v>0.47837576404890869</v>
      </c>
    </row>
    <row r="454" spans="1:8" x14ac:dyDescent="0.25">
      <c r="A454" s="4" t="s">
        <v>450</v>
      </c>
      <c r="B454" s="2">
        <f t="shared" si="24"/>
        <v>449</v>
      </c>
      <c r="C454" s="4">
        <v>137</v>
      </c>
      <c r="D454" s="26">
        <f>$C$2*C454+(1-$C$2)*D453</f>
        <v>152.19524151967451</v>
      </c>
      <c r="E454" s="26">
        <f t="shared" si="25"/>
        <v>-1.0998826553313927</v>
      </c>
      <c r="F454" s="26">
        <f t="shared" si="26"/>
        <v>153.66643530347787</v>
      </c>
      <c r="G454" s="26">
        <f>C454-F454</f>
        <v>-16.666435303477869</v>
      </c>
      <c r="H454" s="26">
        <f t="shared" si="27"/>
        <v>277.77006572501341</v>
      </c>
    </row>
    <row r="455" spans="1:8" x14ac:dyDescent="0.25">
      <c r="A455" s="4" t="s">
        <v>451</v>
      </c>
      <c r="B455" s="2">
        <f t="shared" ref="B455:B481" si="28">B454+1</f>
        <v>450</v>
      </c>
      <c r="C455" s="4">
        <v>129</v>
      </c>
      <c r="D455" s="26">
        <f>$C$2*C455+(1-$C$2)*D454</f>
        <v>149.87571736770707</v>
      </c>
      <c r="E455" s="26">
        <f t="shared" ref="E455:E481" si="29">$D$2*(D455-D454)+(1-$D$2)*E454</f>
        <v>-1.8316675533130227</v>
      </c>
      <c r="F455" s="26">
        <f t="shared" ref="F455:F481" si="30">D454+E454</f>
        <v>151.09535886434313</v>
      </c>
      <c r="G455" s="26">
        <f>C455-F455</f>
        <v>-22.095358864343126</v>
      </c>
      <c r="H455" s="26">
        <f t="shared" ref="H455:H481" si="31">G455*G455</f>
        <v>488.20488334410635</v>
      </c>
    </row>
    <row r="456" spans="1:8" x14ac:dyDescent="0.25">
      <c r="A456" s="4" t="s">
        <v>452</v>
      </c>
      <c r="B456" s="2">
        <f t="shared" si="28"/>
        <v>451</v>
      </c>
      <c r="C456" s="4">
        <v>128</v>
      </c>
      <c r="D456" s="26">
        <f>$C$2*C456+(1-$C$2)*D455</f>
        <v>147.68814563093639</v>
      </c>
      <c r="E456" s="26">
        <f t="shared" si="29"/>
        <v>-2.045210063387616</v>
      </c>
      <c r="F456" s="26">
        <f t="shared" si="30"/>
        <v>148.04404981439404</v>
      </c>
      <c r="G456" s="26">
        <f>C456-F456</f>
        <v>-20.044049814394043</v>
      </c>
      <c r="H456" s="26">
        <f t="shared" si="31"/>
        <v>401.76393296190986</v>
      </c>
    </row>
    <row r="457" spans="1:8" x14ac:dyDescent="0.25">
      <c r="A457" s="4" t="s">
        <v>453</v>
      </c>
      <c r="B457" s="2">
        <f t="shared" si="28"/>
        <v>452</v>
      </c>
      <c r="C457" s="4">
        <v>140</v>
      </c>
      <c r="D457" s="26">
        <f>$C$2*C457+(1-$C$2)*D456</f>
        <v>146.91933106784276</v>
      </c>
      <c r="E457" s="26">
        <f t="shared" si="29"/>
        <v>-1.2793727632112231</v>
      </c>
      <c r="F457" s="26">
        <f t="shared" si="30"/>
        <v>145.64293556754876</v>
      </c>
      <c r="G457" s="26">
        <f>C457-F457</f>
        <v>-5.6429355675487614</v>
      </c>
      <c r="H457" s="26">
        <f t="shared" si="31"/>
        <v>31.84272181950686</v>
      </c>
    </row>
    <row r="458" spans="1:8" x14ac:dyDescent="0.25">
      <c r="A458" s="4" t="s">
        <v>454</v>
      </c>
      <c r="B458" s="2">
        <f t="shared" si="28"/>
        <v>453</v>
      </c>
      <c r="C458" s="4">
        <v>143</v>
      </c>
      <c r="D458" s="26">
        <f>$C$2*C458+(1-$C$2)*D457</f>
        <v>146.52739796105851</v>
      </c>
      <c r="E458" s="26">
        <f t="shared" si="29"/>
        <v>-0.74690896935503959</v>
      </c>
      <c r="F458" s="26">
        <f t="shared" si="30"/>
        <v>145.63995830463153</v>
      </c>
      <c r="G458" s="26">
        <f>C458-F458</f>
        <v>-2.6399583046315342</v>
      </c>
      <c r="H458" s="26">
        <f t="shared" si="31"/>
        <v>6.9693798501930049</v>
      </c>
    </row>
    <row r="459" spans="1:8" x14ac:dyDescent="0.25">
      <c r="A459" s="4" t="s">
        <v>455</v>
      </c>
      <c r="B459" s="2">
        <f t="shared" si="28"/>
        <v>454</v>
      </c>
      <c r="C459" s="4">
        <v>151</v>
      </c>
      <c r="D459" s="26">
        <f>$C$2*C459+(1-$C$2)*D458</f>
        <v>146.97465816495267</v>
      </c>
      <c r="E459" s="26">
        <f t="shared" si="29"/>
        <v>-3.0407465405519696E-2</v>
      </c>
      <c r="F459" s="26">
        <f t="shared" si="30"/>
        <v>145.78048899170346</v>
      </c>
      <c r="G459" s="26">
        <f>C459-F459</f>
        <v>5.2195110082965357</v>
      </c>
      <c r="H459" s="26">
        <f t="shared" si="31"/>
        <v>27.243295165728718</v>
      </c>
    </row>
    <row r="460" spans="1:8" x14ac:dyDescent="0.25">
      <c r="A460" s="4" t="s">
        <v>456</v>
      </c>
      <c r="B460" s="2">
        <f t="shared" si="28"/>
        <v>455</v>
      </c>
      <c r="C460" s="4">
        <v>177</v>
      </c>
      <c r="D460" s="26">
        <f>$C$2*C460+(1-$C$2)*D459</f>
        <v>149.97719234845741</v>
      </c>
      <c r="E460" s="26">
        <f t="shared" si="29"/>
        <v>1.7893575239406334</v>
      </c>
      <c r="F460" s="26">
        <f t="shared" si="30"/>
        <v>146.94425069954715</v>
      </c>
      <c r="G460" s="26">
        <f>C460-F460</f>
        <v>30.055749300452845</v>
      </c>
      <c r="H460" s="26">
        <f t="shared" si="31"/>
        <v>903.34806601167168</v>
      </c>
    </row>
    <row r="461" spans="1:8" x14ac:dyDescent="0.25">
      <c r="A461" s="4" t="s">
        <v>457</v>
      </c>
      <c r="B461" s="2">
        <f t="shared" si="28"/>
        <v>456</v>
      </c>
      <c r="C461" s="4">
        <v>184</v>
      </c>
      <c r="D461" s="26">
        <f>$C$2*C461+(1-$C$2)*D460</f>
        <v>153.37947311361168</v>
      </c>
      <c r="E461" s="26">
        <f t="shared" si="29"/>
        <v>2.7571114686688172</v>
      </c>
      <c r="F461" s="26">
        <f t="shared" si="30"/>
        <v>151.76654987239803</v>
      </c>
      <c r="G461" s="26">
        <f>C461-F461</f>
        <v>32.233450127601969</v>
      </c>
      <c r="H461" s="26">
        <f t="shared" si="31"/>
        <v>1038.9953071286034</v>
      </c>
    </row>
    <row r="462" spans="1:8" x14ac:dyDescent="0.25">
      <c r="A462" s="4" t="s">
        <v>458</v>
      </c>
      <c r="B462" s="2">
        <f t="shared" si="28"/>
        <v>457</v>
      </c>
      <c r="C462" s="4">
        <v>151</v>
      </c>
      <c r="D462" s="26">
        <f>$C$2*C462+(1-$C$2)*D461</f>
        <v>153.1415258022505</v>
      </c>
      <c r="E462" s="26">
        <f t="shared" si="29"/>
        <v>0.96007620065081767</v>
      </c>
      <c r="F462" s="26">
        <f t="shared" si="30"/>
        <v>156.13658458228051</v>
      </c>
      <c r="G462" s="26">
        <f>C462-F462</f>
        <v>-5.1365845822805056</v>
      </c>
      <c r="H462" s="26">
        <f t="shared" si="31"/>
        <v>26.384501170921798</v>
      </c>
    </row>
    <row r="463" spans="1:8" x14ac:dyDescent="0.25">
      <c r="A463" s="4" t="s">
        <v>459</v>
      </c>
      <c r="B463" s="2">
        <f t="shared" si="28"/>
        <v>458</v>
      </c>
      <c r="C463" s="4">
        <v>134</v>
      </c>
      <c r="D463" s="26">
        <f>$C$2*C463+(1-$C$2)*D462</f>
        <v>151.22737322202545</v>
      </c>
      <c r="E463" s="26">
        <f t="shared" si="29"/>
        <v>-0.7644610678747028</v>
      </c>
      <c r="F463" s="26">
        <f t="shared" si="30"/>
        <v>154.1016020029013</v>
      </c>
      <c r="G463" s="26">
        <f>C463-F463</f>
        <v>-20.101602002901302</v>
      </c>
      <c r="H463" s="26">
        <f t="shared" si="31"/>
        <v>404.07440308304564</v>
      </c>
    </row>
    <row r="464" spans="1:8" x14ac:dyDescent="0.25">
      <c r="A464" s="4" t="s">
        <v>460</v>
      </c>
      <c r="B464" s="2">
        <f t="shared" si="28"/>
        <v>459</v>
      </c>
      <c r="C464" s="4">
        <v>164</v>
      </c>
      <c r="D464" s="26">
        <f>$C$2*C464+(1-$C$2)*D463</f>
        <v>152.50463589982292</v>
      </c>
      <c r="E464" s="26">
        <f t="shared" si="29"/>
        <v>0.46057317952859872</v>
      </c>
      <c r="F464" s="26">
        <f t="shared" si="30"/>
        <v>150.46291215415076</v>
      </c>
      <c r="G464" s="26">
        <f>C464-F464</f>
        <v>13.537087845849243</v>
      </c>
      <c r="H464" s="26">
        <f t="shared" si="31"/>
        <v>183.25274734623929</v>
      </c>
    </row>
    <row r="465" spans="1:8" x14ac:dyDescent="0.25">
      <c r="A465" s="4" t="s">
        <v>461</v>
      </c>
      <c r="B465" s="2">
        <f t="shared" si="28"/>
        <v>460</v>
      </c>
      <c r="C465" s="4">
        <v>126</v>
      </c>
      <c r="D465" s="26">
        <f>$C$2*C465+(1-$C$2)*D464</f>
        <v>149.85417230984064</v>
      </c>
      <c r="E465" s="26">
        <f t="shared" si="29"/>
        <v>-1.4060488821779284</v>
      </c>
      <c r="F465" s="26">
        <f t="shared" si="30"/>
        <v>152.96520907935152</v>
      </c>
      <c r="G465" s="26">
        <f>C465-F465</f>
        <v>-26.965209079351524</v>
      </c>
      <c r="H465" s="26">
        <f t="shared" si="31"/>
        <v>727.12250069314189</v>
      </c>
    </row>
    <row r="466" spans="1:8" x14ac:dyDescent="0.25">
      <c r="A466" s="4" t="s">
        <v>462</v>
      </c>
      <c r="B466" s="2">
        <f t="shared" si="28"/>
        <v>461</v>
      </c>
      <c r="C466" s="4">
        <v>131</v>
      </c>
      <c r="D466" s="26">
        <f>$C$2*C466+(1-$C$2)*D465</f>
        <v>147.96875507885656</v>
      </c>
      <c r="E466" s="26">
        <f t="shared" si="29"/>
        <v>-1.6936698914616164</v>
      </c>
      <c r="F466" s="26">
        <f t="shared" si="30"/>
        <v>148.44812342766269</v>
      </c>
      <c r="G466" s="26">
        <f>C466-F466</f>
        <v>-17.448123427662694</v>
      </c>
      <c r="H466" s="26">
        <f t="shared" si="31"/>
        <v>304.43701114695176</v>
      </c>
    </row>
    <row r="467" spans="1:8" x14ac:dyDescent="0.25">
      <c r="A467" s="4" t="s">
        <v>463</v>
      </c>
      <c r="B467" s="2">
        <f t="shared" si="28"/>
        <v>462</v>
      </c>
      <c r="C467" s="4">
        <v>125</v>
      </c>
      <c r="D467" s="26">
        <f>$C$2*C467+(1-$C$2)*D466</f>
        <v>145.6718795709709</v>
      </c>
      <c r="E467" s="26">
        <f t="shared" si="29"/>
        <v>-2.0555932613160417</v>
      </c>
      <c r="F467" s="26">
        <f t="shared" si="30"/>
        <v>146.27508518739495</v>
      </c>
      <c r="G467" s="26">
        <f>C467-F467</f>
        <v>-21.27508518739495</v>
      </c>
      <c r="H467" s="26">
        <f t="shared" si="31"/>
        <v>452.62924973091202</v>
      </c>
    </row>
    <row r="468" spans="1:8" x14ac:dyDescent="0.25">
      <c r="A468" s="4" t="s">
        <v>464</v>
      </c>
      <c r="B468" s="2">
        <f t="shared" si="28"/>
        <v>463</v>
      </c>
      <c r="C468" s="4">
        <v>127</v>
      </c>
      <c r="D468" s="26">
        <f>$C$2*C468+(1-$C$2)*D467</f>
        <v>143.80469161387381</v>
      </c>
      <c r="E468" s="26">
        <f t="shared" si="29"/>
        <v>-1.9425500787846692</v>
      </c>
      <c r="F468" s="26">
        <f t="shared" si="30"/>
        <v>143.61628630965487</v>
      </c>
      <c r="G468" s="26">
        <f>C468-F468</f>
        <v>-16.616286309654868</v>
      </c>
      <c r="H468" s="26">
        <f t="shared" si="31"/>
        <v>276.1009707244238</v>
      </c>
    </row>
    <row r="469" spans="1:8" x14ac:dyDescent="0.25">
      <c r="A469" s="4" t="s">
        <v>465</v>
      </c>
      <c r="B469" s="2">
        <f t="shared" si="28"/>
        <v>464</v>
      </c>
      <c r="C469" s="4">
        <v>143</v>
      </c>
      <c r="D469" s="26">
        <f>$C$2*C469+(1-$C$2)*D468</f>
        <v>143.72422245248646</v>
      </c>
      <c r="E469" s="26">
        <f t="shared" si="29"/>
        <v>-0.82530152834628123</v>
      </c>
      <c r="F469" s="26">
        <f t="shared" si="30"/>
        <v>141.86214153508914</v>
      </c>
      <c r="G469" s="26">
        <f>C469-F469</f>
        <v>1.1378584649108632</v>
      </c>
      <c r="H469" s="26">
        <f t="shared" si="31"/>
        <v>1.2947218861693059</v>
      </c>
    </row>
    <row r="470" spans="1:8" x14ac:dyDescent="0.25">
      <c r="A470" s="4" t="s">
        <v>466</v>
      </c>
      <c r="B470" s="2">
        <f t="shared" si="28"/>
        <v>465</v>
      </c>
      <c r="C470" s="4">
        <v>143</v>
      </c>
      <c r="D470" s="26">
        <f>$C$2*C470+(1-$C$2)*D469</f>
        <v>143.65180020723784</v>
      </c>
      <c r="E470" s="26">
        <f t="shared" si="29"/>
        <v>-0.37357395848768293</v>
      </c>
      <c r="F470" s="26">
        <f t="shared" si="30"/>
        <v>142.89892092414019</v>
      </c>
      <c r="G470" s="26">
        <f>C470-F470</f>
        <v>0.10107907585981479</v>
      </c>
      <c r="H470" s="26">
        <f t="shared" si="31"/>
        <v>1.0216979576674194E-2</v>
      </c>
    </row>
    <row r="471" spans="1:8" x14ac:dyDescent="0.25">
      <c r="A471" s="4" t="s">
        <v>467</v>
      </c>
      <c r="B471" s="2">
        <f t="shared" si="28"/>
        <v>466</v>
      </c>
      <c r="C471" s="4">
        <v>160</v>
      </c>
      <c r="D471" s="26">
        <f>$C$2*C471+(1-$C$2)*D470</f>
        <v>145.28662018651406</v>
      </c>
      <c r="E471" s="26">
        <f t="shared" si="29"/>
        <v>0.83146240417065631</v>
      </c>
      <c r="F471" s="26">
        <f t="shared" si="30"/>
        <v>143.27822624875014</v>
      </c>
      <c r="G471" s="26">
        <f>C471-F471</f>
        <v>16.721773751249856</v>
      </c>
      <c r="H471" s="26">
        <f t="shared" si="31"/>
        <v>279.61771738798871</v>
      </c>
    </row>
    <row r="472" spans="1:8" x14ac:dyDescent="0.25">
      <c r="A472" s="4" t="s">
        <v>468</v>
      </c>
      <c r="B472" s="2">
        <f t="shared" si="28"/>
        <v>467</v>
      </c>
      <c r="C472" s="4">
        <v>190</v>
      </c>
      <c r="D472" s="26">
        <f>$C$2*C472+(1-$C$2)*D471</f>
        <v>149.75795816786265</v>
      </c>
      <c r="E472" s="26">
        <f t="shared" si="29"/>
        <v>3.0153877504774207</v>
      </c>
      <c r="F472" s="26">
        <f t="shared" si="30"/>
        <v>146.11808259068471</v>
      </c>
      <c r="G472" s="26">
        <f>C472-F472</f>
        <v>43.881917409315292</v>
      </c>
      <c r="H472" s="26">
        <f t="shared" si="31"/>
        <v>1925.6226755179684</v>
      </c>
    </row>
    <row r="473" spans="1:8" x14ac:dyDescent="0.25">
      <c r="A473" s="4" t="s">
        <v>469</v>
      </c>
      <c r="B473" s="2">
        <f t="shared" si="28"/>
        <v>468</v>
      </c>
      <c r="C473" s="4">
        <v>182</v>
      </c>
      <c r="D473" s="26">
        <f>$C$2*C473+(1-$C$2)*D472</f>
        <v>152.98216235107637</v>
      </c>
      <c r="E473" s="26">
        <f t="shared" si="29"/>
        <v>3.1406776101191971</v>
      </c>
      <c r="F473" s="26">
        <f t="shared" si="30"/>
        <v>152.77334591834008</v>
      </c>
      <c r="G473" s="26">
        <f>C473-F473</f>
        <v>29.226654081659916</v>
      </c>
      <c r="H473" s="26">
        <f t="shared" si="31"/>
        <v>854.19730880900818</v>
      </c>
    </row>
    <row r="474" spans="1:8" x14ac:dyDescent="0.25">
      <c r="A474" s="4" t="s">
        <v>470</v>
      </c>
      <c r="B474" s="2">
        <f t="shared" si="28"/>
        <v>469</v>
      </c>
      <c r="C474" s="4">
        <v>138</v>
      </c>
      <c r="D474" s="26">
        <f>$C$2*C474+(1-$C$2)*D473</f>
        <v>151.48394611596873</v>
      </c>
      <c r="E474" s="26">
        <f t="shared" si="29"/>
        <v>0.35734130298309863</v>
      </c>
      <c r="F474" s="26">
        <f t="shared" si="30"/>
        <v>156.12283996119555</v>
      </c>
      <c r="G474" s="26">
        <f>C474-F474</f>
        <v>-18.122839961195552</v>
      </c>
      <c r="H474" s="26">
        <f t="shared" si="31"/>
        <v>328.43732825910644</v>
      </c>
    </row>
    <row r="475" spans="1:8" x14ac:dyDescent="0.25">
      <c r="A475" s="4" t="s">
        <v>471</v>
      </c>
      <c r="B475" s="2">
        <f t="shared" si="28"/>
        <v>470</v>
      </c>
      <c r="C475" s="4">
        <v>136</v>
      </c>
      <c r="D475" s="26">
        <f>$C$2*C475+(1-$C$2)*D474</f>
        <v>149.93555150437186</v>
      </c>
      <c r="E475" s="26">
        <f t="shared" si="29"/>
        <v>-0.78610024576488624</v>
      </c>
      <c r="F475" s="26">
        <f t="shared" si="30"/>
        <v>151.84128741895182</v>
      </c>
      <c r="G475" s="26">
        <f>C475-F475</f>
        <v>-15.841287418951822</v>
      </c>
      <c r="H475" s="26">
        <f t="shared" si="31"/>
        <v>250.94638708984127</v>
      </c>
    </row>
    <row r="476" spans="1:8" x14ac:dyDescent="0.25">
      <c r="A476" s="4" t="s">
        <v>472</v>
      </c>
      <c r="B476" s="2">
        <f t="shared" si="28"/>
        <v>471</v>
      </c>
      <c r="C476" s="4">
        <v>152</v>
      </c>
      <c r="D476" s="26">
        <f>$C$2*C476+(1-$C$2)*D475</f>
        <v>150.14199635393467</v>
      </c>
      <c r="E476" s="26">
        <f t="shared" si="29"/>
        <v>-0.19057318856826605</v>
      </c>
      <c r="F476" s="26">
        <f t="shared" si="30"/>
        <v>149.14945125860697</v>
      </c>
      <c r="G476" s="26">
        <f>C476-F476</f>
        <v>2.8505487413930268</v>
      </c>
      <c r="H476" s="26">
        <f t="shared" si="31"/>
        <v>8.1256281270573698</v>
      </c>
    </row>
    <row r="477" spans="1:8" x14ac:dyDescent="0.25">
      <c r="A477" s="4" t="s">
        <v>473</v>
      </c>
      <c r="B477" s="2">
        <f t="shared" si="28"/>
        <v>472</v>
      </c>
      <c r="C477" s="4">
        <v>127</v>
      </c>
      <c r="D477" s="26">
        <f>$C$2*C477+(1-$C$2)*D476</f>
        <v>147.82779671854121</v>
      </c>
      <c r="E477" s="26">
        <f t="shared" si="29"/>
        <v>-1.464749056663385</v>
      </c>
      <c r="F477" s="26">
        <f t="shared" si="30"/>
        <v>149.95142316536641</v>
      </c>
      <c r="G477" s="26">
        <f>C477-F477</f>
        <v>-22.951423165366407</v>
      </c>
      <c r="H477" s="26">
        <f t="shared" si="31"/>
        <v>526.76782531571769</v>
      </c>
    </row>
    <row r="478" spans="1:8" x14ac:dyDescent="0.25">
      <c r="A478" s="4" t="s">
        <v>474</v>
      </c>
      <c r="B478" s="2">
        <f t="shared" si="28"/>
        <v>473</v>
      </c>
      <c r="C478" s="4">
        <v>151</v>
      </c>
      <c r="D478" s="26">
        <f>$C$2*C478+(1-$C$2)*D477</f>
        <v>148.14501704668709</v>
      </c>
      <c r="E478" s="26">
        <f t="shared" si="29"/>
        <v>-0.3955674257778265</v>
      </c>
      <c r="F478" s="26">
        <f t="shared" si="30"/>
        <v>146.36304766187783</v>
      </c>
      <c r="G478" s="26">
        <f>C478-F478</f>
        <v>4.6369523381221711</v>
      </c>
      <c r="H478" s="26">
        <f t="shared" si="31"/>
        <v>21.501326986016668</v>
      </c>
    </row>
    <row r="479" spans="1:8" x14ac:dyDescent="0.25">
      <c r="A479" s="4" t="s">
        <v>475</v>
      </c>
      <c r="B479" s="2">
        <f t="shared" si="28"/>
        <v>474</v>
      </c>
      <c r="C479" s="4">
        <v>130</v>
      </c>
      <c r="D479" s="26">
        <f>$C$2*C479+(1-$C$2)*D478</f>
        <v>146.33051534201837</v>
      </c>
      <c r="E479" s="26">
        <f t="shared" si="29"/>
        <v>-1.2469279931123591</v>
      </c>
      <c r="F479" s="26">
        <f t="shared" si="30"/>
        <v>147.74944962090927</v>
      </c>
      <c r="G479" s="26">
        <f>C479-F479</f>
        <v>-17.749449620909274</v>
      </c>
      <c r="H479" s="26">
        <f t="shared" si="31"/>
        <v>315.04296184519637</v>
      </c>
    </row>
    <row r="480" spans="1:8" x14ac:dyDescent="0.25">
      <c r="A480" s="4" t="s">
        <v>476</v>
      </c>
      <c r="B480" s="2">
        <f t="shared" si="28"/>
        <v>475</v>
      </c>
      <c r="C480" s="4">
        <v>119</v>
      </c>
      <c r="D480" s="26">
        <f>$C$2*C480+(1-$C$2)*D479</f>
        <v>143.59746380781655</v>
      </c>
      <c r="E480" s="26">
        <f t="shared" si="29"/>
        <v>-2.1386021177660357</v>
      </c>
      <c r="F480" s="26">
        <f t="shared" si="30"/>
        <v>145.08358734890601</v>
      </c>
      <c r="G480" s="26">
        <f>C480-F480</f>
        <v>-26.083587348906008</v>
      </c>
      <c r="H480" s="26">
        <f t="shared" si="31"/>
        <v>680.35352898800954</v>
      </c>
    </row>
    <row r="481" spans="1:8" x14ac:dyDescent="0.25">
      <c r="A481" s="4" t="s">
        <v>477</v>
      </c>
      <c r="B481" s="2">
        <f t="shared" si="28"/>
        <v>476</v>
      </c>
      <c r="C481" s="4">
        <v>153</v>
      </c>
      <c r="D481" s="26">
        <f>$C$2*C481+(1-$C$2)*D480</f>
        <v>144.53771742703492</v>
      </c>
      <c r="E481" s="26">
        <f t="shared" si="29"/>
        <v>-0.29128867557539384</v>
      </c>
      <c r="F481" s="26">
        <f t="shared" si="30"/>
        <v>141.45886169005053</v>
      </c>
      <c r="G481" s="26">
        <f>C481-F481</f>
        <v>11.541138309949474</v>
      </c>
      <c r="H481" s="26">
        <f t="shared" si="31"/>
        <v>133.1978734893834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showGridLines="0" topLeftCell="B1" zoomScale="90" zoomScaleNormal="90" workbookViewId="0">
      <selection activeCell="K25" sqref="K25"/>
    </sheetView>
  </sheetViews>
  <sheetFormatPr defaultRowHeight="15" x14ac:dyDescent="0.25"/>
  <cols>
    <col min="2" max="2" width="11.7109375" bestFit="1" customWidth="1"/>
    <col min="3" max="3" width="23.7109375" bestFit="1" customWidth="1"/>
    <col min="4" max="4" width="15.42578125" bestFit="1" customWidth="1"/>
    <col min="5" max="5" width="15.42578125" customWidth="1"/>
    <col min="6" max="6" width="27.5703125" bestFit="1" customWidth="1"/>
    <col min="7" max="7" width="15.42578125" bestFit="1" customWidth="1"/>
    <col min="8" max="8" width="13.140625" bestFit="1" customWidth="1"/>
    <col min="9" max="9" width="3.7109375" customWidth="1"/>
  </cols>
  <sheetData>
    <row r="1" spans="1:20" x14ac:dyDescent="0.25">
      <c r="B1" s="6" t="s">
        <v>478</v>
      </c>
      <c r="C1" s="6" t="s">
        <v>479</v>
      </c>
      <c r="D1" s="6" t="s">
        <v>515</v>
      </c>
      <c r="E1" s="6" t="s">
        <v>480</v>
      </c>
      <c r="F1" s="6" t="s">
        <v>481</v>
      </c>
      <c r="G1" s="6" t="s">
        <v>482</v>
      </c>
      <c r="J1" s="33" t="s">
        <v>526</v>
      </c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25">
      <c r="B2" s="7">
        <v>476</v>
      </c>
      <c r="C2" s="7">
        <v>0.1</v>
      </c>
      <c r="D2" s="7">
        <v>0.6</v>
      </c>
      <c r="E2" s="7">
        <f>SUM(H6:H481)</f>
        <v>172394.06348965113</v>
      </c>
      <c r="F2" s="7">
        <f>E2/(B2-1)</f>
        <v>362.9348705045287</v>
      </c>
      <c r="G2" s="7">
        <f>SQRT(F2)</f>
        <v>19.050849600595999</v>
      </c>
      <c r="J2" s="32" t="s">
        <v>523</v>
      </c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x14ac:dyDescent="0.25">
      <c r="J3" s="32" t="s">
        <v>524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x14ac:dyDescent="0.25">
      <c r="A4" s="3" t="s">
        <v>0</v>
      </c>
      <c r="B4" s="3" t="s">
        <v>488</v>
      </c>
      <c r="C4" s="3" t="s">
        <v>1</v>
      </c>
      <c r="D4" s="3" t="s">
        <v>486</v>
      </c>
      <c r="E4" s="3" t="s">
        <v>487</v>
      </c>
      <c r="F4" s="3" t="s">
        <v>483</v>
      </c>
      <c r="G4" s="3" t="s">
        <v>484</v>
      </c>
      <c r="H4" s="3" t="s">
        <v>485</v>
      </c>
      <c r="J4" s="32" t="s">
        <v>525</v>
      </c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x14ac:dyDescent="0.25">
      <c r="A5" s="2"/>
      <c r="B5" s="2">
        <v>0</v>
      </c>
      <c r="C5" s="2"/>
      <c r="D5" s="25">
        <v>95.310252100840273</v>
      </c>
      <c r="E5" s="25">
        <v>0.17226467945668836</v>
      </c>
      <c r="F5" s="26"/>
      <c r="G5" s="26"/>
      <c r="H5" s="26"/>
    </row>
    <row r="6" spans="1:20" x14ac:dyDescent="0.25">
      <c r="A6" s="4" t="s">
        <v>2</v>
      </c>
      <c r="B6" s="2">
        <f>B5+1</f>
        <v>1</v>
      </c>
      <c r="C6" s="4">
        <v>93.2</v>
      </c>
      <c r="D6" s="26">
        <f>$C$2*C6+(1-$C$2)*(D5+E5)</f>
        <v>95.254265102267254</v>
      </c>
      <c r="E6" s="26">
        <f>$D$2*(D6-D5)+(1-$D$2)*E5</f>
        <v>3.5313672638864063E-2</v>
      </c>
      <c r="F6" s="26">
        <f>D5+E5</f>
        <v>95.482516780296962</v>
      </c>
      <c r="G6" s="26">
        <f>C6-F6</f>
        <v>-2.2825167802969588</v>
      </c>
      <c r="H6" s="26">
        <f>G6*G6</f>
        <v>5.2098828523371949</v>
      </c>
    </row>
    <row r="7" spans="1:20" x14ac:dyDescent="0.25">
      <c r="A7" s="4" t="s">
        <v>3</v>
      </c>
      <c r="B7" s="2">
        <f t="shared" ref="B7:B70" si="0">B6+1</f>
        <v>2</v>
      </c>
      <c r="C7" s="4">
        <v>96</v>
      </c>
      <c r="D7" s="26">
        <f>$C$2*C7+(1-$C$2)*D6</f>
        <v>95.32883859204054</v>
      </c>
      <c r="E7" s="26">
        <f t="shared" ref="E7:E70" si="1">$D$2*(D7-D6)+(1-$D$2)*E6</f>
        <v>5.8869562919517178E-2</v>
      </c>
      <c r="F7" s="26">
        <f t="shared" ref="F7:F70" si="2">D6+E6</f>
        <v>95.289578774906118</v>
      </c>
      <c r="G7" s="26">
        <f>C7-F7</f>
        <v>0.7104212250938815</v>
      </c>
      <c r="H7" s="26">
        <f t="shared" ref="H7:H70" si="3">G7*G7</f>
        <v>0.50469831706389146</v>
      </c>
    </row>
    <row r="8" spans="1:20" x14ac:dyDescent="0.25">
      <c r="A8" s="4" t="s">
        <v>4</v>
      </c>
      <c r="B8" s="2">
        <f t="shared" si="0"/>
        <v>3</v>
      </c>
      <c r="C8" s="4">
        <v>95.2</v>
      </c>
      <c r="D8" s="26">
        <f>$C$2*C8+(1-$C$2)*D7</f>
        <v>95.315954732836488</v>
      </c>
      <c r="E8" s="26">
        <f t="shared" si="1"/>
        <v>1.5817509645375476E-2</v>
      </c>
      <c r="F8" s="26">
        <f t="shared" si="2"/>
        <v>95.387708154960052</v>
      </c>
      <c r="G8" s="26">
        <f>C8-F8</f>
        <v>-0.187708154960049</v>
      </c>
      <c r="H8" s="26">
        <f t="shared" si="3"/>
        <v>3.523435143850577E-2</v>
      </c>
    </row>
    <row r="9" spans="1:20" x14ac:dyDescent="0.25">
      <c r="A9" s="4" t="s">
        <v>5</v>
      </c>
      <c r="B9" s="2">
        <f t="shared" si="0"/>
        <v>4</v>
      </c>
      <c r="C9" s="4">
        <v>77.099999999999994</v>
      </c>
      <c r="D9" s="26">
        <f>$C$2*C9+(1-$C$2)*D8</f>
        <v>93.494359259552837</v>
      </c>
      <c r="E9" s="26">
        <f t="shared" si="1"/>
        <v>-1.0866302801120402</v>
      </c>
      <c r="F9" s="26">
        <f t="shared" si="2"/>
        <v>95.331772242481861</v>
      </c>
      <c r="G9" s="26">
        <f>C9-F9</f>
        <v>-18.231772242481867</v>
      </c>
      <c r="H9" s="26">
        <f t="shared" si="3"/>
        <v>332.39751910173226</v>
      </c>
    </row>
    <row r="10" spans="1:20" x14ac:dyDescent="0.25">
      <c r="A10" s="4" t="s">
        <v>6</v>
      </c>
      <c r="B10" s="2">
        <f t="shared" si="0"/>
        <v>5</v>
      </c>
      <c r="C10" s="4">
        <v>70.900000000000006</v>
      </c>
      <c r="D10" s="26">
        <f>$C$2*C10+(1-$C$2)*D9</f>
        <v>91.234923333597564</v>
      </c>
      <c r="E10" s="26">
        <f t="shared" si="1"/>
        <v>-1.7903136676179801</v>
      </c>
      <c r="F10" s="26">
        <f t="shared" si="2"/>
        <v>92.40772897944079</v>
      </c>
      <c r="G10" s="26">
        <f>C10-F10</f>
        <v>-21.507728979440785</v>
      </c>
      <c r="H10" s="26">
        <f t="shared" si="3"/>
        <v>462.58240585307692</v>
      </c>
    </row>
    <row r="11" spans="1:20" x14ac:dyDescent="0.25">
      <c r="A11" s="4" t="s">
        <v>7</v>
      </c>
      <c r="B11" s="2">
        <f t="shared" si="0"/>
        <v>6</v>
      </c>
      <c r="C11" s="4">
        <v>64.8</v>
      </c>
      <c r="D11" s="26">
        <f>$C$2*C11+(1-$C$2)*D10</f>
        <v>88.591431000237819</v>
      </c>
      <c r="E11" s="26">
        <f t="shared" si="1"/>
        <v>-2.3022208670630393</v>
      </c>
      <c r="F11" s="26">
        <f t="shared" si="2"/>
        <v>89.444609665979584</v>
      </c>
      <c r="G11" s="26">
        <f>C11-F11</f>
        <v>-24.644609665979587</v>
      </c>
      <c r="H11" s="26">
        <f t="shared" si="3"/>
        <v>607.35678558849452</v>
      </c>
    </row>
    <row r="12" spans="1:20" x14ac:dyDescent="0.25">
      <c r="A12" s="4" t="s">
        <v>8</v>
      </c>
      <c r="B12" s="2">
        <f t="shared" si="0"/>
        <v>7</v>
      </c>
      <c r="C12" s="4">
        <v>70.099999999999994</v>
      </c>
      <c r="D12" s="26">
        <f>$C$2*C12+(1-$C$2)*D11</f>
        <v>86.742287900214038</v>
      </c>
      <c r="E12" s="26">
        <f t="shared" si="1"/>
        <v>-2.0303742068394843</v>
      </c>
      <c r="F12" s="26">
        <f t="shared" si="2"/>
        <v>86.289210133174777</v>
      </c>
      <c r="G12" s="26">
        <f>C12-F12</f>
        <v>-16.189210133174782</v>
      </c>
      <c r="H12" s="26">
        <f t="shared" si="3"/>
        <v>262.09052473608904</v>
      </c>
    </row>
    <row r="13" spans="1:20" x14ac:dyDescent="0.25">
      <c r="A13" s="4" t="s">
        <v>9</v>
      </c>
      <c r="B13" s="2">
        <f t="shared" si="0"/>
        <v>8</v>
      </c>
      <c r="C13" s="4">
        <v>77.3</v>
      </c>
      <c r="D13" s="26">
        <f>$C$2*C13+(1-$C$2)*D12</f>
        <v>85.798059110192639</v>
      </c>
      <c r="E13" s="26">
        <f t="shared" si="1"/>
        <v>-1.3786869567486328</v>
      </c>
      <c r="F13" s="26">
        <f t="shared" si="2"/>
        <v>84.711913693374555</v>
      </c>
      <c r="G13" s="26">
        <f>C13-F13</f>
        <v>-7.411913693374558</v>
      </c>
      <c r="H13" s="26">
        <f t="shared" si="3"/>
        <v>54.936464598033282</v>
      </c>
    </row>
    <row r="14" spans="1:20" x14ac:dyDescent="0.25">
      <c r="A14" s="4" t="s">
        <v>10</v>
      </c>
      <c r="B14" s="2">
        <f t="shared" si="0"/>
        <v>9</v>
      </c>
      <c r="C14" s="4">
        <v>79.5</v>
      </c>
      <c r="D14" s="26">
        <f>$C$2*C14+(1-$C$2)*D13</f>
        <v>85.168253199173378</v>
      </c>
      <c r="E14" s="26">
        <f t="shared" si="1"/>
        <v>-0.92935832931100981</v>
      </c>
      <c r="F14" s="26">
        <f t="shared" si="2"/>
        <v>84.419372153444002</v>
      </c>
      <c r="G14" s="26">
        <f>C14-F14</f>
        <v>-4.9193721534440016</v>
      </c>
      <c r="H14" s="26">
        <f t="shared" si="3"/>
        <v>24.200222384080273</v>
      </c>
    </row>
    <row r="15" spans="1:20" x14ac:dyDescent="0.25">
      <c r="A15" s="4" t="s">
        <v>11</v>
      </c>
      <c r="B15" s="2">
        <f t="shared" si="0"/>
        <v>10</v>
      </c>
      <c r="C15" s="4">
        <v>100.6</v>
      </c>
      <c r="D15" s="26">
        <f>$C$2*C15+(1-$C$2)*D14</f>
        <v>86.71142787925605</v>
      </c>
      <c r="E15" s="26">
        <f t="shared" si="1"/>
        <v>0.55416147632519897</v>
      </c>
      <c r="F15" s="26">
        <f t="shared" si="2"/>
        <v>84.238894869862364</v>
      </c>
      <c r="G15" s="26">
        <f>C15-F15</f>
        <v>16.361105130137631</v>
      </c>
      <c r="H15" s="26">
        <f t="shared" si="3"/>
        <v>267.6857610794159</v>
      </c>
    </row>
    <row r="16" spans="1:20" x14ac:dyDescent="0.25">
      <c r="A16" s="4" t="s">
        <v>12</v>
      </c>
      <c r="B16" s="2">
        <f t="shared" si="0"/>
        <v>11</v>
      </c>
      <c r="C16" s="4">
        <v>100.7</v>
      </c>
      <c r="D16" s="26">
        <f>$C$2*C16+(1-$C$2)*D15</f>
        <v>88.110285091330439</v>
      </c>
      <c r="E16" s="26">
        <f t="shared" si="1"/>
        <v>1.0609789177747133</v>
      </c>
      <c r="F16" s="26">
        <f t="shared" si="2"/>
        <v>87.265589355581255</v>
      </c>
      <c r="G16" s="26">
        <f>C16-F16</f>
        <v>13.434410644418747</v>
      </c>
      <c r="H16" s="26">
        <f t="shared" si="3"/>
        <v>180.48338936287175</v>
      </c>
    </row>
    <row r="17" spans="1:8" x14ac:dyDescent="0.25">
      <c r="A17" s="4" t="s">
        <v>13</v>
      </c>
      <c r="B17" s="2">
        <f t="shared" si="0"/>
        <v>12</v>
      </c>
      <c r="C17" s="4">
        <v>107.1</v>
      </c>
      <c r="D17" s="26">
        <f>$C$2*C17+(1-$C$2)*D16</f>
        <v>90.009256582197395</v>
      </c>
      <c r="E17" s="26">
        <f t="shared" si="1"/>
        <v>1.5637744616300586</v>
      </c>
      <c r="F17" s="26">
        <f t="shared" si="2"/>
        <v>89.171264009105158</v>
      </c>
      <c r="G17" s="26">
        <f>C17-F17</f>
        <v>17.928735990894836</v>
      </c>
      <c r="H17" s="26">
        <f t="shared" si="3"/>
        <v>321.43957423120781</v>
      </c>
    </row>
    <row r="18" spans="1:8" x14ac:dyDescent="0.25">
      <c r="A18" s="4" t="s">
        <v>14</v>
      </c>
      <c r="B18" s="2">
        <f t="shared" si="0"/>
        <v>13</v>
      </c>
      <c r="C18" s="4">
        <v>95.9</v>
      </c>
      <c r="D18" s="26">
        <f>$C$2*C18+(1-$C$2)*D17</f>
        <v>90.598330923977656</v>
      </c>
      <c r="E18" s="26">
        <f t="shared" si="1"/>
        <v>0.97895438972018001</v>
      </c>
      <c r="F18" s="26">
        <f t="shared" si="2"/>
        <v>91.573031043827456</v>
      </c>
      <c r="G18" s="26">
        <f>C18-F18</f>
        <v>4.32696895617255</v>
      </c>
      <c r="H18" s="26">
        <f t="shared" si="3"/>
        <v>18.722660347680968</v>
      </c>
    </row>
    <row r="19" spans="1:8" x14ac:dyDescent="0.25">
      <c r="A19" s="4" t="s">
        <v>15</v>
      </c>
      <c r="B19" s="2">
        <f t="shared" si="0"/>
        <v>14</v>
      </c>
      <c r="C19" s="4">
        <v>82.8</v>
      </c>
      <c r="D19" s="26">
        <f>$C$2*C19+(1-$C$2)*D18</f>
        <v>89.81849783157989</v>
      </c>
      <c r="E19" s="26">
        <f t="shared" si="1"/>
        <v>-7.6318099550587493E-2</v>
      </c>
      <c r="F19" s="26">
        <f t="shared" si="2"/>
        <v>91.577285313697843</v>
      </c>
      <c r="G19" s="26">
        <f>C19-F19</f>
        <v>-8.7772853136978455</v>
      </c>
      <c r="H19" s="26">
        <f t="shared" si="3"/>
        <v>77.040737478055888</v>
      </c>
    </row>
    <row r="20" spans="1:8" x14ac:dyDescent="0.25">
      <c r="A20" s="4" t="s">
        <v>16</v>
      </c>
      <c r="B20" s="2">
        <f t="shared" si="0"/>
        <v>15</v>
      </c>
      <c r="C20" s="4">
        <v>83.3</v>
      </c>
      <c r="D20" s="26">
        <f>$C$2*C20+(1-$C$2)*D19</f>
        <v>89.166648048421905</v>
      </c>
      <c r="E20" s="26">
        <f t="shared" si="1"/>
        <v>-0.42163710971502599</v>
      </c>
      <c r="F20" s="26">
        <f t="shared" si="2"/>
        <v>89.7421797320293</v>
      </c>
      <c r="G20" s="26">
        <f>C20-F20</f>
        <v>-6.4421797320293024</v>
      </c>
      <c r="H20" s="26">
        <f t="shared" si="3"/>
        <v>41.501679699769134</v>
      </c>
    </row>
    <row r="21" spans="1:8" x14ac:dyDescent="0.25">
      <c r="A21" s="4" t="s">
        <v>17</v>
      </c>
      <c r="B21" s="2">
        <f t="shared" si="0"/>
        <v>16</v>
      </c>
      <c r="C21" s="4">
        <v>80</v>
      </c>
      <c r="D21" s="26">
        <f>$C$2*C21+(1-$C$2)*D20</f>
        <v>88.24998324357972</v>
      </c>
      <c r="E21" s="26">
        <f t="shared" si="1"/>
        <v>-0.71865372679132122</v>
      </c>
      <c r="F21" s="26">
        <f t="shared" si="2"/>
        <v>88.745010938706884</v>
      </c>
      <c r="G21" s="26">
        <f>C21-F21</f>
        <v>-8.7450109387068835</v>
      </c>
      <c r="H21" s="26">
        <f t="shared" si="3"/>
        <v>76.475216318103051</v>
      </c>
    </row>
    <row r="22" spans="1:8" x14ac:dyDescent="0.25">
      <c r="A22" s="4" t="s">
        <v>18</v>
      </c>
      <c r="B22" s="2">
        <f t="shared" si="0"/>
        <v>17</v>
      </c>
      <c r="C22" s="4">
        <v>80.400000000000006</v>
      </c>
      <c r="D22" s="26">
        <f>$C$2*C22+(1-$C$2)*D21</f>
        <v>87.464984919221763</v>
      </c>
      <c r="E22" s="26">
        <f t="shared" si="1"/>
        <v>-0.75846048533130284</v>
      </c>
      <c r="F22" s="26">
        <f t="shared" si="2"/>
        <v>87.531329516788404</v>
      </c>
      <c r="G22" s="26">
        <f>C22-F22</f>
        <v>-7.1313295167883979</v>
      </c>
      <c r="H22" s="26">
        <f t="shared" si="3"/>
        <v>50.855860677017446</v>
      </c>
    </row>
    <row r="23" spans="1:8" x14ac:dyDescent="0.25">
      <c r="A23" s="4" t="s">
        <v>19</v>
      </c>
      <c r="B23" s="2">
        <f t="shared" si="0"/>
        <v>18</v>
      </c>
      <c r="C23" s="4">
        <v>67.5</v>
      </c>
      <c r="D23" s="26">
        <f>$C$2*C23+(1-$C$2)*D22</f>
        <v>85.468486427299595</v>
      </c>
      <c r="E23" s="26">
        <f t="shared" si="1"/>
        <v>-1.5012832892858219</v>
      </c>
      <c r="F23" s="26">
        <f t="shared" si="2"/>
        <v>86.706524433890465</v>
      </c>
      <c r="G23" s="26">
        <f>C23-F23</f>
        <v>-19.206524433890465</v>
      </c>
      <c r="H23" s="26">
        <f t="shared" si="3"/>
        <v>368.89058082963146</v>
      </c>
    </row>
    <row r="24" spans="1:8" x14ac:dyDescent="0.25">
      <c r="A24" s="4" t="s">
        <v>20</v>
      </c>
      <c r="B24" s="2">
        <f t="shared" si="0"/>
        <v>19</v>
      </c>
      <c r="C24" s="4">
        <v>75.7</v>
      </c>
      <c r="D24" s="26">
        <f>$C$2*C24+(1-$C$2)*D23</f>
        <v>84.491637784569633</v>
      </c>
      <c r="E24" s="26">
        <f t="shared" si="1"/>
        <v>-1.186622501352306</v>
      </c>
      <c r="F24" s="26">
        <f t="shared" si="2"/>
        <v>83.967203138013772</v>
      </c>
      <c r="G24" s="26">
        <f>C24-F24</f>
        <v>-8.2672031380137696</v>
      </c>
      <c r="H24" s="26">
        <f t="shared" si="3"/>
        <v>68.346647725184724</v>
      </c>
    </row>
    <row r="25" spans="1:8" x14ac:dyDescent="0.25">
      <c r="A25" s="4" t="s">
        <v>21</v>
      </c>
      <c r="B25" s="2">
        <f t="shared" si="0"/>
        <v>20</v>
      </c>
      <c r="C25" s="4">
        <v>71.099999999999994</v>
      </c>
      <c r="D25" s="26">
        <f>$C$2*C25+(1-$C$2)*D24</f>
        <v>83.152474006112669</v>
      </c>
      <c r="E25" s="26">
        <f t="shared" si="1"/>
        <v>-1.2781472676151007</v>
      </c>
      <c r="F25" s="26">
        <f t="shared" si="2"/>
        <v>83.30501528321733</v>
      </c>
      <c r="G25" s="26">
        <f>C25-F25</f>
        <v>-12.205015283217335</v>
      </c>
      <c r="H25" s="26">
        <f t="shared" si="3"/>
        <v>148.96239806356874</v>
      </c>
    </row>
    <row r="26" spans="1:8" x14ac:dyDescent="0.25">
      <c r="A26" s="4" t="s">
        <v>22</v>
      </c>
      <c r="B26" s="2">
        <f t="shared" si="0"/>
        <v>21</v>
      </c>
      <c r="C26" s="4">
        <v>89.3</v>
      </c>
      <c r="D26" s="26">
        <f>$C$2*C26+(1-$C$2)*D25</f>
        <v>83.767226605501406</v>
      </c>
      <c r="E26" s="26">
        <f t="shared" si="1"/>
        <v>-0.14240734741279804</v>
      </c>
      <c r="F26" s="26">
        <f t="shared" si="2"/>
        <v>81.874326738497572</v>
      </c>
      <c r="G26" s="26">
        <f>C26-F26</f>
        <v>7.4256732615024248</v>
      </c>
      <c r="H26" s="26">
        <f t="shared" si="3"/>
        <v>55.140623386592061</v>
      </c>
    </row>
    <row r="27" spans="1:8" x14ac:dyDescent="0.25">
      <c r="A27" s="4" t="s">
        <v>23</v>
      </c>
      <c r="B27" s="2">
        <f t="shared" si="0"/>
        <v>22</v>
      </c>
      <c r="C27" s="4">
        <v>101.1</v>
      </c>
      <c r="D27" s="26">
        <f>$C$2*C27+(1-$C$2)*D26</f>
        <v>85.500503944951262</v>
      </c>
      <c r="E27" s="26">
        <f t="shared" si="1"/>
        <v>0.98300346470479427</v>
      </c>
      <c r="F27" s="26">
        <f t="shared" si="2"/>
        <v>83.624819258088607</v>
      </c>
      <c r="G27" s="26">
        <f>C27-F27</f>
        <v>17.475180741911387</v>
      </c>
      <c r="H27" s="26">
        <f t="shared" si="3"/>
        <v>305.38194196247065</v>
      </c>
    </row>
    <row r="28" spans="1:8" x14ac:dyDescent="0.25">
      <c r="A28" s="4" t="s">
        <v>24</v>
      </c>
      <c r="B28" s="2">
        <f t="shared" si="0"/>
        <v>23</v>
      </c>
      <c r="C28" s="4">
        <v>105.2</v>
      </c>
      <c r="D28" s="26">
        <f>$C$2*C28+(1-$C$2)*D27</f>
        <v>87.470453550456128</v>
      </c>
      <c r="E28" s="26">
        <f t="shared" si="1"/>
        <v>1.575171149184837</v>
      </c>
      <c r="F28" s="26">
        <f t="shared" si="2"/>
        <v>86.483507409656056</v>
      </c>
      <c r="G28" s="26">
        <f>C28-F28</f>
        <v>18.716492590343947</v>
      </c>
      <c r="H28" s="26">
        <f t="shared" si="3"/>
        <v>350.30709488439987</v>
      </c>
    </row>
    <row r="29" spans="1:8" x14ac:dyDescent="0.25">
      <c r="A29" s="4" t="s">
        <v>25</v>
      </c>
      <c r="B29" s="2">
        <f t="shared" si="0"/>
        <v>24</v>
      </c>
      <c r="C29" s="4">
        <v>114.1</v>
      </c>
      <c r="D29" s="26">
        <f>$C$2*C29+(1-$C$2)*D28</f>
        <v>90.13340819541051</v>
      </c>
      <c r="E29" s="26">
        <f t="shared" si="1"/>
        <v>2.2278412466465642</v>
      </c>
      <c r="F29" s="26">
        <f t="shared" si="2"/>
        <v>89.045624699640967</v>
      </c>
      <c r="G29" s="26">
        <f>C29-F29</f>
        <v>25.054375300359027</v>
      </c>
      <c r="H29" s="26">
        <f t="shared" si="3"/>
        <v>627.72172169124053</v>
      </c>
    </row>
    <row r="30" spans="1:8" x14ac:dyDescent="0.25">
      <c r="A30" s="4" t="s">
        <v>26</v>
      </c>
      <c r="B30" s="2">
        <f t="shared" si="0"/>
        <v>25</v>
      </c>
      <c r="C30" s="4">
        <v>96.3</v>
      </c>
      <c r="D30" s="26">
        <f>$C$2*C30+(1-$C$2)*D29</f>
        <v>90.750067375869463</v>
      </c>
      <c r="E30" s="26">
        <f t="shared" si="1"/>
        <v>1.2611320069339975</v>
      </c>
      <c r="F30" s="26">
        <f t="shared" si="2"/>
        <v>92.361249442057073</v>
      </c>
      <c r="G30" s="26">
        <f>C30-F30</f>
        <v>3.9387505579429245</v>
      </c>
      <c r="H30" s="26">
        <f t="shared" si="3"/>
        <v>15.513755957695698</v>
      </c>
    </row>
    <row r="31" spans="1:8" x14ac:dyDescent="0.25">
      <c r="A31" s="4" t="s">
        <v>27</v>
      </c>
      <c r="B31" s="2">
        <f t="shared" si="0"/>
        <v>26</v>
      </c>
      <c r="C31" s="4">
        <v>84.4</v>
      </c>
      <c r="D31" s="26">
        <f>$C$2*C31+(1-$C$2)*D30</f>
        <v>90.115060638282515</v>
      </c>
      <c r="E31" s="26">
        <f t="shared" si="1"/>
        <v>0.12344876022142992</v>
      </c>
      <c r="F31" s="26">
        <f t="shared" si="2"/>
        <v>92.011199382803454</v>
      </c>
      <c r="G31" s="26">
        <f>C31-F31</f>
        <v>-7.6111993828034485</v>
      </c>
      <c r="H31" s="26">
        <f t="shared" si="3"/>
        <v>57.930356044787594</v>
      </c>
    </row>
    <row r="32" spans="1:8" x14ac:dyDescent="0.25">
      <c r="A32" s="4" t="s">
        <v>28</v>
      </c>
      <c r="B32" s="2">
        <f t="shared" si="0"/>
        <v>27</v>
      </c>
      <c r="C32" s="4">
        <v>91.2</v>
      </c>
      <c r="D32" s="26">
        <f>$C$2*C32+(1-$C$2)*D31</f>
        <v>90.223554574454269</v>
      </c>
      <c r="E32" s="26">
        <f t="shared" si="1"/>
        <v>0.11447586579162468</v>
      </c>
      <c r="F32" s="26">
        <f t="shared" si="2"/>
        <v>90.23850939850395</v>
      </c>
      <c r="G32" s="26">
        <f>C32-F32</f>
        <v>0.96149060149605248</v>
      </c>
      <c r="H32" s="26">
        <f t="shared" si="3"/>
        <v>0.92446417676524084</v>
      </c>
    </row>
    <row r="33" spans="1:8" x14ac:dyDescent="0.25">
      <c r="A33" s="4" t="s">
        <v>29</v>
      </c>
      <c r="B33" s="2">
        <f t="shared" si="0"/>
        <v>28</v>
      </c>
      <c r="C33" s="4">
        <v>81.900000000000006</v>
      </c>
      <c r="D33" s="26">
        <f>$C$2*C33+(1-$C$2)*D32</f>
        <v>89.391199117008838</v>
      </c>
      <c r="E33" s="26">
        <f t="shared" si="1"/>
        <v>-0.45362292815060851</v>
      </c>
      <c r="F33" s="26">
        <f t="shared" si="2"/>
        <v>90.338030440245888</v>
      </c>
      <c r="G33" s="26">
        <f>C33-F33</f>
        <v>-8.4380304402458819</v>
      </c>
      <c r="H33" s="26">
        <f t="shared" si="3"/>
        <v>71.200357710516116</v>
      </c>
    </row>
    <row r="34" spans="1:8" x14ac:dyDescent="0.25">
      <c r="A34" s="4" t="s">
        <v>30</v>
      </c>
      <c r="B34" s="2">
        <f t="shared" si="0"/>
        <v>29</v>
      </c>
      <c r="C34" s="4">
        <v>80.5</v>
      </c>
      <c r="D34" s="26">
        <f>$C$2*C34+(1-$C$2)*D33</f>
        <v>88.50207920530795</v>
      </c>
      <c r="E34" s="26">
        <f t="shared" si="1"/>
        <v>-0.7149211182807762</v>
      </c>
      <c r="F34" s="26">
        <f t="shared" si="2"/>
        <v>88.93757618885823</v>
      </c>
      <c r="G34" s="26">
        <f>C34-F34</f>
        <v>-8.4375761888582304</v>
      </c>
      <c r="H34" s="26">
        <f t="shared" si="3"/>
        <v>71.192691942787377</v>
      </c>
    </row>
    <row r="35" spans="1:8" x14ac:dyDescent="0.25">
      <c r="A35" s="4" t="s">
        <v>31</v>
      </c>
      <c r="B35" s="2">
        <f t="shared" si="0"/>
        <v>30</v>
      </c>
      <c r="C35" s="4">
        <v>70.400000000000006</v>
      </c>
      <c r="D35" s="26">
        <f>$C$2*C35+(1-$C$2)*D34</f>
        <v>86.691871284777164</v>
      </c>
      <c r="E35" s="26">
        <f t="shared" si="1"/>
        <v>-1.3720931996307821</v>
      </c>
      <c r="F35" s="26">
        <f t="shared" si="2"/>
        <v>87.78715808702718</v>
      </c>
      <c r="G35" s="26">
        <f>C35-F35</f>
        <v>-17.387158087027174</v>
      </c>
      <c r="H35" s="26">
        <f t="shared" si="3"/>
        <v>302.31326634327445</v>
      </c>
    </row>
    <row r="36" spans="1:8" x14ac:dyDescent="0.25">
      <c r="A36" s="4" t="s">
        <v>32</v>
      </c>
      <c r="B36" s="2">
        <f t="shared" si="0"/>
        <v>31</v>
      </c>
      <c r="C36" s="4">
        <v>74.8</v>
      </c>
      <c r="D36" s="26">
        <f>$C$2*C36+(1-$C$2)*D35</f>
        <v>85.502684156299452</v>
      </c>
      <c r="E36" s="26">
        <f t="shared" si="1"/>
        <v>-1.2623495569389402</v>
      </c>
      <c r="F36" s="26">
        <f t="shared" si="2"/>
        <v>85.319778085146382</v>
      </c>
      <c r="G36" s="26">
        <f>C36-F36</f>
        <v>-10.519778085146385</v>
      </c>
      <c r="H36" s="26">
        <f t="shared" si="3"/>
        <v>110.66573096072614</v>
      </c>
    </row>
    <row r="37" spans="1:8" x14ac:dyDescent="0.25">
      <c r="A37" s="4" t="s">
        <v>33</v>
      </c>
      <c r="B37" s="2">
        <f t="shared" si="0"/>
        <v>32</v>
      </c>
      <c r="C37" s="4">
        <v>75.900000000000006</v>
      </c>
      <c r="D37" s="26">
        <f>$C$2*C37+(1-$C$2)*D36</f>
        <v>84.542415740669512</v>
      </c>
      <c r="E37" s="26">
        <f t="shared" si="1"/>
        <v>-1.0811008721535402</v>
      </c>
      <c r="F37" s="26">
        <f t="shared" si="2"/>
        <v>84.240334599360509</v>
      </c>
      <c r="G37" s="26">
        <f>C37-F37</f>
        <v>-8.3403345993605029</v>
      </c>
      <c r="H37" s="26">
        <f t="shared" si="3"/>
        <v>69.561181229289915</v>
      </c>
    </row>
    <row r="38" spans="1:8" x14ac:dyDescent="0.25">
      <c r="A38" s="4" t="s">
        <v>34</v>
      </c>
      <c r="B38" s="2">
        <f t="shared" si="0"/>
        <v>33</v>
      </c>
      <c r="C38" s="4">
        <v>86.3</v>
      </c>
      <c r="D38" s="26">
        <f>$C$2*C38+(1-$C$2)*D37</f>
        <v>84.718174166602552</v>
      </c>
      <c r="E38" s="26">
        <f t="shared" si="1"/>
        <v>-0.32698529330159209</v>
      </c>
      <c r="F38" s="26">
        <f t="shared" si="2"/>
        <v>83.46131486851597</v>
      </c>
      <c r="G38" s="26">
        <f>C38-F38</f>
        <v>2.8386851314840271</v>
      </c>
      <c r="H38" s="26">
        <f t="shared" si="3"/>
        <v>8.0581332757084887</v>
      </c>
    </row>
    <row r="39" spans="1:8" x14ac:dyDescent="0.25">
      <c r="A39" s="4" t="s">
        <v>35</v>
      </c>
      <c r="B39" s="2">
        <f t="shared" si="0"/>
        <v>34</v>
      </c>
      <c r="C39" s="4">
        <v>98.7</v>
      </c>
      <c r="D39" s="26">
        <f>$C$2*C39+(1-$C$2)*D38</f>
        <v>86.116356749942298</v>
      </c>
      <c r="E39" s="26">
        <f t="shared" si="1"/>
        <v>0.70811543268321109</v>
      </c>
      <c r="F39" s="26">
        <f t="shared" si="2"/>
        <v>84.391188873300962</v>
      </c>
      <c r="G39" s="26">
        <f>C39-F39</f>
        <v>14.308811126699041</v>
      </c>
      <c r="H39" s="26">
        <f t="shared" si="3"/>
        <v>204.74207585954628</v>
      </c>
    </row>
    <row r="40" spans="1:8" x14ac:dyDescent="0.25">
      <c r="A40" s="4" t="s">
        <v>36</v>
      </c>
      <c r="B40" s="2">
        <f t="shared" si="0"/>
        <v>35</v>
      </c>
      <c r="C40" s="4">
        <v>100.9</v>
      </c>
      <c r="D40" s="26">
        <f>$C$2*C40+(1-$C$2)*D39</f>
        <v>87.594721074948069</v>
      </c>
      <c r="E40" s="26">
        <f t="shared" si="1"/>
        <v>1.1702647680767468</v>
      </c>
      <c r="F40" s="26">
        <f t="shared" si="2"/>
        <v>86.824472182625513</v>
      </c>
      <c r="G40" s="26">
        <f>C40-F40</f>
        <v>14.075527817374493</v>
      </c>
      <c r="H40" s="26">
        <f t="shared" si="3"/>
        <v>198.12048333768314</v>
      </c>
    </row>
    <row r="41" spans="1:8" x14ac:dyDescent="0.25">
      <c r="A41" s="4" t="s">
        <v>37</v>
      </c>
      <c r="B41" s="2">
        <f t="shared" si="0"/>
        <v>36</v>
      </c>
      <c r="C41" s="4">
        <v>113.8</v>
      </c>
      <c r="D41" s="26">
        <f>$C$2*C41+(1-$C$2)*D40</f>
        <v>90.215248967453263</v>
      </c>
      <c r="E41" s="26">
        <f t="shared" si="1"/>
        <v>2.040422642733815</v>
      </c>
      <c r="F41" s="26">
        <f t="shared" si="2"/>
        <v>88.764985843024817</v>
      </c>
      <c r="G41" s="26">
        <f>C41-F41</f>
        <v>25.03501415697518</v>
      </c>
      <c r="H41" s="26">
        <f t="shared" si="3"/>
        <v>626.7519338399477</v>
      </c>
    </row>
    <row r="42" spans="1:8" x14ac:dyDescent="0.25">
      <c r="A42" s="4" t="s">
        <v>38</v>
      </c>
      <c r="B42" s="2">
        <f t="shared" si="0"/>
        <v>37</v>
      </c>
      <c r="C42" s="4">
        <v>89.8</v>
      </c>
      <c r="D42" s="26">
        <f>$C$2*C42+(1-$C$2)*D41</f>
        <v>90.173724070707948</v>
      </c>
      <c r="E42" s="26">
        <f t="shared" si="1"/>
        <v>0.79125411904633691</v>
      </c>
      <c r="F42" s="26">
        <f t="shared" si="2"/>
        <v>92.255671610187079</v>
      </c>
      <c r="G42" s="26">
        <f>C42-F42</f>
        <v>-2.4556716101870819</v>
      </c>
      <c r="H42" s="26">
        <f t="shared" si="3"/>
        <v>6.0303230570788156</v>
      </c>
    </row>
    <row r="43" spans="1:8" x14ac:dyDescent="0.25">
      <c r="A43" s="4" t="s">
        <v>39</v>
      </c>
      <c r="B43" s="2">
        <f t="shared" si="0"/>
        <v>38</v>
      </c>
      <c r="C43" s="4">
        <v>84.4</v>
      </c>
      <c r="D43" s="26">
        <f>$C$2*C43+(1-$C$2)*D42</f>
        <v>89.596351663637151</v>
      </c>
      <c r="E43" s="26">
        <f t="shared" si="1"/>
        <v>-2.9921796623943453E-2</v>
      </c>
      <c r="F43" s="26">
        <f t="shared" si="2"/>
        <v>90.964978189754291</v>
      </c>
      <c r="G43" s="26">
        <f>C43-F43</f>
        <v>-6.5649781897542852</v>
      </c>
      <c r="H43" s="26">
        <f t="shared" si="3"/>
        <v>43.098938631949451</v>
      </c>
    </row>
    <row r="44" spans="1:8" x14ac:dyDescent="0.25">
      <c r="A44" s="4" t="s">
        <v>40</v>
      </c>
      <c r="B44" s="2">
        <f t="shared" si="0"/>
        <v>39</v>
      </c>
      <c r="C44" s="4">
        <v>87.2</v>
      </c>
      <c r="D44" s="26">
        <f>$C$2*C44+(1-$C$2)*D43</f>
        <v>89.356716497273439</v>
      </c>
      <c r="E44" s="26">
        <f t="shared" si="1"/>
        <v>-0.15574981846780456</v>
      </c>
      <c r="F44" s="26">
        <f t="shared" si="2"/>
        <v>89.566429867013213</v>
      </c>
      <c r="G44" s="26">
        <f>C44-F44</f>
        <v>-2.3664298670132098</v>
      </c>
      <c r="H44" s="26">
        <f t="shared" si="3"/>
        <v>5.5999903154921578</v>
      </c>
    </row>
    <row r="45" spans="1:8" x14ac:dyDescent="0.25">
      <c r="A45" s="4" t="s">
        <v>41</v>
      </c>
      <c r="B45" s="2">
        <f t="shared" si="0"/>
        <v>40</v>
      </c>
      <c r="C45" s="4">
        <v>85.6</v>
      </c>
      <c r="D45" s="26">
        <f>$C$2*C45+(1-$C$2)*D44</f>
        <v>88.981044847546102</v>
      </c>
      <c r="E45" s="26">
        <f t="shared" si="1"/>
        <v>-0.2877029172235242</v>
      </c>
      <c r="F45" s="26">
        <f t="shared" si="2"/>
        <v>89.200966678805628</v>
      </c>
      <c r="G45" s="26">
        <f>C45-F45</f>
        <v>-3.6009666788056336</v>
      </c>
      <c r="H45" s="26">
        <f t="shared" si="3"/>
        <v>12.966961021868475</v>
      </c>
    </row>
    <row r="46" spans="1:8" x14ac:dyDescent="0.25">
      <c r="A46" s="4" t="s">
        <v>42</v>
      </c>
      <c r="B46" s="2">
        <f t="shared" si="0"/>
        <v>41</v>
      </c>
      <c r="C46" s="4">
        <v>72</v>
      </c>
      <c r="D46" s="26">
        <f>$C$2*C46+(1-$C$2)*D45</f>
        <v>87.282940362791493</v>
      </c>
      <c r="E46" s="26">
        <f t="shared" si="1"/>
        <v>-1.1339438577421748</v>
      </c>
      <c r="F46" s="26">
        <f t="shared" si="2"/>
        <v>88.693341930322575</v>
      </c>
      <c r="G46" s="26">
        <f>C46-F46</f>
        <v>-16.693341930322575</v>
      </c>
      <c r="H46" s="26">
        <f t="shared" si="3"/>
        <v>278.66766480266585</v>
      </c>
    </row>
    <row r="47" spans="1:8" x14ac:dyDescent="0.25">
      <c r="A47" s="4" t="s">
        <v>43</v>
      </c>
      <c r="B47" s="2">
        <f t="shared" si="0"/>
        <v>42</v>
      </c>
      <c r="C47" s="4">
        <v>69.2</v>
      </c>
      <c r="D47" s="26">
        <f>$C$2*C47+(1-$C$2)*D46</f>
        <v>85.474646326512342</v>
      </c>
      <c r="E47" s="26">
        <f t="shared" si="1"/>
        <v>-1.5385539648643602</v>
      </c>
      <c r="F47" s="26">
        <f t="shared" si="2"/>
        <v>86.148996505049311</v>
      </c>
      <c r="G47" s="26">
        <f>C47-F47</f>
        <v>-16.948996505049308</v>
      </c>
      <c r="H47" s="26">
        <f t="shared" si="3"/>
        <v>287.26848252817365</v>
      </c>
    </row>
    <row r="48" spans="1:8" x14ac:dyDescent="0.25">
      <c r="A48" s="4" t="s">
        <v>44</v>
      </c>
      <c r="B48" s="2">
        <f t="shared" si="0"/>
        <v>43</v>
      </c>
      <c r="C48" s="4">
        <v>77.5</v>
      </c>
      <c r="D48" s="26">
        <f>$C$2*C48+(1-$C$2)*D47</f>
        <v>84.677181693861115</v>
      </c>
      <c r="E48" s="26">
        <f t="shared" si="1"/>
        <v>-1.0939003655364803</v>
      </c>
      <c r="F48" s="26">
        <f t="shared" si="2"/>
        <v>83.936092361647979</v>
      </c>
      <c r="G48" s="26">
        <f>C48-F48</f>
        <v>-6.4360923616479795</v>
      </c>
      <c r="H48" s="26">
        <f t="shared" si="3"/>
        <v>41.423284887663463</v>
      </c>
    </row>
    <row r="49" spans="1:8" x14ac:dyDescent="0.25">
      <c r="A49" s="4" t="s">
        <v>45</v>
      </c>
      <c r="B49" s="2">
        <f t="shared" si="0"/>
        <v>44</v>
      </c>
      <c r="C49" s="4">
        <v>78.099999999999994</v>
      </c>
      <c r="D49" s="26">
        <f>$C$2*C49+(1-$C$2)*D48</f>
        <v>84.019463524475015</v>
      </c>
      <c r="E49" s="26">
        <f t="shared" si="1"/>
        <v>-0.83219104784625264</v>
      </c>
      <c r="F49" s="26">
        <f t="shared" si="2"/>
        <v>83.583281328324631</v>
      </c>
      <c r="G49" s="26">
        <f>C49-F49</f>
        <v>-5.4832813283246367</v>
      </c>
      <c r="H49" s="26">
        <f t="shared" si="3"/>
        <v>30.06637412555359</v>
      </c>
    </row>
    <row r="50" spans="1:8" x14ac:dyDescent="0.25">
      <c r="A50" s="4" t="s">
        <v>46</v>
      </c>
      <c r="B50" s="2">
        <f t="shared" si="0"/>
        <v>45</v>
      </c>
      <c r="C50" s="4">
        <v>94.3</v>
      </c>
      <c r="D50" s="26">
        <f>$C$2*C50+(1-$C$2)*D49</f>
        <v>85.047517172027511</v>
      </c>
      <c r="E50" s="26">
        <f t="shared" si="1"/>
        <v>0.28395576939299705</v>
      </c>
      <c r="F50" s="26">
        <f t="shared" si="2"/>
        <v>83.187272476628763</v>
      </c>
      <c r="G50" s="26">
        <f>C50-F50</f>
        <v>11.112727523371234</v>
      </c>
      <c r="H50" s="26">
        <f t="shared" si="3"/>
        <v>123.49271300869256</v>
      </c>
    </row>
    <row r="51" spans="1:8" x14ac:dyDescent="0.25">
      <c r="A51" s="4" t="s">
        <v>47</v>
      </c>
      <c r="B51" s="2">
        <f t="shared" si="0"/>
        <v>46</v>
      </c>
      <c r="C51" s="4">
        <v>97.7</v>
      </c>
      <c r="D51" s="26">
        <f>$C$2*C51+(1-$C$2)*D50</f>
        <v>86.312765454824756</v>
      </c>
      <c r="E51" s="26">
        <f t="shared" si="1"/>
        <v>0.87273127743554568</v>
      </c>
      <c r="F51" s="26">
        <f t="shared" si="2"/>
        <v>85.331472941420515</v>
      </c>
      <c r="G51" s="26">
        <f>C51-F51</f>
        <v>12.368527058579488</v>
      </c>
      <c r="H51" s="26">
        <f t="shared" si="3"/>
        <v>152.98046159881298</v>
      </c>
    </row>
    <row r="52" spans="1:8" x14ac:dyDescent="0.25">
      <c r="A52" s="4" t="s">
        <v>48</v>
      </c>
      <c r="B52" s="2">
        <f t="shared" si="0"/>
        <v>47</v>
      </c>
      <c r="C52" s="4">
        <v>100.2</v>
      </c>
      <c r="D52" s="26">
        <f>$C$2*C52+(1-$C$2)*D51</f>
        <v>87.701488909342274</v>
      </c>
      <c r="E52" s="26">
        <f t="shared" si="1"/>
        <v>1.1823265836847288</v>
      </c>
      <c r="F52" s="26">
        <f t="shared" si="2"/>
        <v>87.185496732260304</v>
      </c>
      <c r="G52" s="26">
        <f>C52-F52</f>
        <v>13.014503267739698</v>
      </c>
      <c r="H52" s="26">
        <f t="shared" si="3"/>
        <v>169.37729530600728</v>
      </c>
    </row>
    <row r="53" spans="1:8" x14ac:dyDescent="0.25">
      <c r="A53" s="4" t="s">
        <v>49</v>
      </c>
      <c r="B53" s="2">
        <f t="shared" si="0"/>
        <v>48</v>
      </c>
      <c r="C53" s="4">
        <v>116.4</v>
      </c>
      <c r="D53" s="26">
        <f>$C$2*C53+(1-$C$2)*D52</f>
        <v>90.571340018408051</v>
      </c>
      <c r="E53" s="26">
        <f t="shared" si="1"/>
        <v>2.1948412989133579</v>
      </c>
      <c r="F53" s="26">
        <f t="shared" si="2"/>
        <v>88.883815493027001</v>
      </c>
      <c r="G53" s="26">
        <f>C53-F53</f>
        <v>27.516184506973005</v>
      </c>
      <c r="H53" s="26">
        <f t="shared" si="3"/>
        <v>757.14040982178119</v>
      </c>
    </row>
    <row r="54" spans="1:8" x14ac:dyDescent="0.25">
      <c r="A54" s="4" t="s">
        <v>50</v>
      </c>
      <c r="B54" s="2">
        <f t="shared" si="0"/>
        <v>49</v>
      </c>
      <c r="C54" s="4">
        <v>97.1</v>
      </c>
      <c r="D54" s="26">
        <f>$C$2*C54+(1-$C$2)*D53</f>
        <v>91.224206016567251</v>
      </c>
      <c r="E54" s="26">
        <f t="shared" si="1"/>
        <v>1.2696561184608632</v>
      </c>
      <c r="F54" s="26">
        <f t="shared" si="2"/>
        <v>92.766181317321411</v>
      </c>
      <c r="G54" s="26">
        <f>C54-F54</f>
        <v>4.3338186826785829</v>
      </c>
      <c r="H54" s="26">
        <f t="shared" si="3"/>
        <v>18.781984374333927</v>
      </c>
    </row>
    <row r="55" spans="1:8" x14ac:dyDescent="0.25">
      <c r="A55" s="4" t="s">
        <v>51</v>
      </c>
      <c r="B55" s="2">
        <f t="shared" si="0"/>
        <v>50</v>
      </c>
      <c r="C55" s="4">
        <v>93</v>
      </c>
      <c r="D55" s="26">
        <f>$C$2*C55+(1-$C$2)*D54</f>
        <v>91.40178541491052</v>
      </c>
      <c r="E55" s="26">
        <f t="shared" si="1"/>
        <v>0.61441008639030681</v>
      </c>
      <c r="F55" s="26">
        <f t="shared" si="2"/>
        <v>92.49386213502811</v>
      </c>
      <c r="G55" s="26">
        <f>C55-F55</f>
        <v>0.50613786497189039</v>
      </c>
      <c r="H55" s="26">
        <f t="shared" si="3"/>
        <v>0.25617553835830353</v>
      </c>
    </row>
    <row r="56" spans="1:8" x14ac:dyDescent="0.25">
      <c r="A56" s="4" t="s">
        <v>52</v>
      </c>
      <c r="B56" s="2">
        <f t="shared" si="0"/>
        <v>51</v>
      </c>
      <c r="C56" s="4">
        <v>96</v>
      </c>
      <c r="D56" s="26">
        <f>$C$2*C56+(1-$C$2)*D55</f>
        <v>91.861606873419476</v>
      </c>
      <c r="E56" s="26">
        <f t="shared" si="1"/>
        <v>0.5216569096614958</v>
      </c>
      <c r="F56" s="26">
        <f t="shared" si="2"/>
        <v>92.016195501300828</v>
      </c>
      <c r="G56" s="26">
        <f>C56-F56</f>
        <v>3.9838044986991719</v>
      </c>
      <c r="H56" s="26">
        <f t="shared" si="3"/>
        <v>15.870698283855759</v>
      </c>
    </row>
    <row r="57" spans="1:8" x14ac:dyDescent="0.25">
      <c r="A57" s="4" t="s">
        <v>53</v>
      </c>
      <c r="B57" s="2">
        <f t="shared" si="0"/>
        <v>52</v>
      </c>
      <c r="C57" s="4">
        <v>80.5</v>
      </c>
      <c r="D57" s="26">
        <f>$C$2*C57+(1-$C$2)*D56</f>
        <v>90.725446186077534</v>
      </c>
      <c r="E57" s="26">
        <f t="shared" si="1"/>
        <v>-0.47303364854056673</v>
      </c>
      <c r="F57" s="26">
        <f t="shared" si="2"/>
        <v>92.383263783080977</v>
      </c>
      <c r="G57" s="26">
        <f>C57-F57</f>
        <v>-11.883263783080977</v>
      </c>
      <c r="H57" s="26">
        <f t="shared" si="3"/>
        <v>141.21195813828402</v>
      </c>
    </row>
    <row r="58" spans="1:8" x14ac:dyDescent="0.25">
      <c r="A58" s="4" t="s">
        <v>54</v>
      </c>
      <c r="B58" s="2">
        <f t="shared" si="0"/>
        <v>53</v>
      </c>
      <c r="C58" s="4">
        <v>76.099999999999994</v>
      </c>
      <c r="D58" s="26">
        <f>$C$2*C58+(1-$C$2)*D57</f>
        <v>89.262901567469783</v>
      </c>
      <c r="E58" s="26">
        <f t="shared" si="1"/>
        <v>-1.0667402305808773</v>
      </c>
      <c r="F58" s="26">
        <f t="shared" si="2"/>
        <v>90.252412537536969</v>
      </c>
      <c r="G58" s="26">
        <f>C58-F58</f>
        <v>-14.152412537536975</v>
      </c>
      <c r="H58" s="26">
        <f t="shared" si="3"/>
        <v>200.29078063263375</v>
      </c>
    </row>
    <row r="59" spans="1:8" x14ac:dyDescent="0.25">
      <c r="A59" s="4" t="s">
        <v>55</v>
      </c>
      <c r="B59" s="2">
        <f t="shared" si="0"/>
        <v>54</v>
      </c>
      <c r="C59" s="4">
        <v>69.900000000000006</v>
      </c>
      <c r="D59" s="26">
        <f>$C$2*C59+(1-$C$2)*D58</f>
        <v>87.326611410722805</v>
      </c>
      <c r="E59" s="26">
        <f t="shared" si="1"/>
        <v>-1.5884701862805377</v>
      </c>
      <c r="F59" s="26">
        <f t="shared" si="2"/>
        <v>88.196161336888906</v>
      </c>
      <c r="G59" s="26">
        <f>C59-F59</f>
        <v>-18.2961613368889</v>
      </c>
      <c r="H59" s="26">
        <f t="shared" si="3"/>
        <v>334.74951966546826</v>
      </c>
    </row>
    <row r="60" spans="1:8" x14ac:dyDescent="0.25">
      <c r="A60" s="4" t="s">
        <v>56</v>
      </c>
      <c r="B60" s="2">
        <f t="shared" si="0"/>
        <v>55</v>
      </c>
      <c r="C60" s="4">
        <v>73.599999999999994</v>
      </c>
      <c r="D60" s="26">
        <f>$C$2*C60+(1-$C$2)*D59</f>
        <v>85.95395026965052</v>
      </c>
      <c r="E60" s="26">
        <f t="shared" si="1"/>
        <v>-1.4589847591555865</v>
      </c>
      <c r="F60" s="26">
        <f t="shared" si="2"/>
        <v>85.738141224442273</v>
      </c>
      <c r="G60" s="26">
        <f>C60-F60</f>
        <v>-12.138141224442279</v>
      </c>
      <c r="H60" s="26">
        <f t="shared" si="3"/>
        <v>147.33447238450512</v>
      </c>
    </row>
    <row r="61" spans="1:8" x14ac:dyDescent="0.25">
      <c r="A61" s="4" t="s">
        <v>57</v>
      </c>
      <c r="B61" s="2">
        <f t="shared" si="0"/>
        <v>56</v>
      </c>
      <c r="C61" s="4">
        <v>92.6</v>
      </c>
      <c r="D61" s="26">
        <f>$C$2*C61+(1-$C$2)*D60</f>
        <v>86.618555242685474</v>
      </c>
      <c r="E61" s="26">
        <f t="shared" si="1"/>
        <v>-0.18483091984126188</v>
      </c>
      <c r="F61" s="26">
        <f t="shared" si="2"/>
        <v>84.494965510494936</v>
      </c>
      <c r="G61" s="26">
        <f>C61-F61</f>
        <v>8.1050344895050586</v>
      </c>
      <c r="H61" s="26">
        <f t="shared" si="3"/>
        <v>65.691584076066519</v>
      </c>
    </row>
    <row r="62" spans="1:8" x14ac:dyDescent="0.25">
      <c r="A62" s="4" t="s">
        <v>58</v>
      </c>
      <c r="B62" s="2">
        <f t="shared" si="0"/>
        <v>57</v>
      </c>
      <c r="C62" s="4">
        <v>94.2</v>
      </c>
      <c r="D62" s="26">
        <f>$C$2*C62+(1-$C$2)*D61</f>
        <v>87.37669971841693</v>
      </c>
      <c r="E62" s="26">
        <f t="shared" si="1"/>
        <v>0.38095431750236863</v>
      </c>
      <c r="F62" s="26">
        <f t="shared" si="2"/>
        <v>86.433724322844213</v>
      </c>
      <c r="G62" s="26">
        <f>C62-F62</f>
        <v>7.7662756771557895</v>
      </c>
      <c r="H62" s="26">
        <f t="shared" si="3"/>
        <v>60.315037893581618</v>
      </c>
    </row>
    <row r="63" spans="1:8" x14ac:dyDescent="0.25">
      <c r="A63" s="4" t="s">
        <v>59</v>
      </c>
      <c r="B63" s="2">
        <f t="shared" si="0"/>
        <v>58</v>
      </c>
      <c r="C63" s="4">
        <v>93.5</v>
      </c>
      <c r="D63" s="26">
        <f>$C$2*C63+(1-$C$2)*D62</f>
        <v>87.989029746575227</v>
      </c>
      <c r="E63" s="26">
        <f t="shared" si="1"/>
        <v>0.51977974389592574</v>
      </c>
      <c r="F63" s="26">
        <f t="shared" si="2"/>
        <v>87.757654035919302</v>
      </c>
      <c r="G63" s="26">
        <f>C63-F63</f>
        <v>5.7423459640806982</v>
      </c>
      <c r="H63" s="26">
        <f t="shared" si="3"/>
        <v>32.97453717119388</v>
      </c>
    </row>
    <row r="64" spans="1:8" x14ac:dyDescent="0.25">
      <c r="A64" s="4" t="s">
        <v>60</v>
      </c>
      <c r="B64" s="2">
        <f t="shared" si="0"/>
        <v>59</v>
      </c>
      <c r="C64" s="4">
        <v>108.5</v>
      </c>
      <c r="D64" s="26">
        <f>$C$2*C64+(1-$C$2)*D63</f>
        <v>90.040126771917699</v>
      </c>
      <c r="E64" s="26">
        <f t="shared" si="1"/>
        <v>1.4385701127638533</v>
      </c>
      <c r="F64" s="26">
        <f t="shared" si="2"/>
        <v>88.508809490471151</v>
      </c>
      <c r="G64" s="26">
        <f>C64-F64</f>
        <v>19.991190509528849</v>
      </c>
      <c r="H64" s="26">
        <f t="shared" si="3"/>
        <v>399.64769798827632</v>
      </c>
    </row>
    <row r="65" spans="1:8" x14ac:dyDescent="0.25">
      <c r="A65" s="4" t="s">
        <v>61</v>
      </c>
      <c r="B65" s="2">
        <f t="shared" si="0"/>
        <v>60</v>
      </c>
      <c r="C65" s="4">
        <v>109.4</v>
      </c>
      <c r="D65" s="26">
        <f>$C$2*C65+(1-$C$2)*D64</f>
        <v>91.976114094725929</v>
      </c>
      <c r="E65" s="26">
        <f t="shared" si="1"/>
        <v>1.7370204387904797</v>
      </c>
      <c r="F65" s="26">
        <f t="shared" si="2"/>
        <v>91.478696884681554</v>
      </c>
      <c r="G65" s="26">
        <f>C65-F65</f>
        <v>17.921303115318452</v>
      </c>
      <c r="H65" s="26">
        <f t="shared" si="3"/>
        <v>321.17310535112284</v>
      </c>
    </row>
    <row r="66" spans="1:8" x14ac:dyDescent="0.25">
      <c r="A66" s="4" t="s">
        <v>62</v>
      </c>
      <c r="B66" s="2">
        <f t="shared" si="0"/>
        <v>61</v>
      </c>
      <c r="C66" s="4">
        <v>105.1</v>
      </c>
      <c r="D66" s="26">
        <f>$C$2*C66+(1-$C$2)*D65</f>
        <v>93.288502685253349</v>
      </c>
      <c r="E66" s="26">
        <f t="shared" si="1"/>
        <v>1.4822413298326436</v>
      </c>
      <c r="F66" s="26">
        <f t="shared" si="2"/>
        <v>93.71313453351641</v>
      </c>
      <c r="G66" s="26">
        <f>C66-F66</f>
        <v>11.386865466483584</v>
      </c>
      <c r="H66" s="26">
        <f t="shared" si="3"/>
        <v>129.66070515179641</v>
      </c>
    </row>
    <row r="67" spans="1:8" x14ac:dyDescent="0.25">
      <c r="A67" s="4" t="s">
        <v>63</v>
      </c>
      <c r="B67" s="2">
        <f t="shared" si="0"/>
        <v>62</v>
      </c>
      <c r="C67" s="4">
        <v>92.5</v>
      </c>
      <c r="D67" s="26">
        <f>$C$2*C67+(1-$C$2)*D66</f>
        <v>93.209652416728019</v>
      </c>
      <c r="E67" s="26">
        <f t="shared" si="1"/>
        <v>0.54558637081785999</v>
      </c>
      <c r="F67" s="26">
        <f t="shared" si="2"/>
        <v>94.770744015085995</v>
      </c>
      <c r="G67" s="26">
        <f>C67-F67</f>
        <v>-2.2707440150859952</v>
      </c>
      <c r="H67" s="26">
        <f t="shared" si="3"/>
        <v>5.1562783820488667</v>
      </c>
    </row>
    <row r="68" spans="1:8" x14ac:dyDescent="0.25">
      <c r="A68" s="4" t="s">
        <v>64</v>
      </c>
      <c r="B68" s="2">
        <f t="shared" si="0"/>
        <v>63</v>
      </c>
      <c r="C68" s="4">
        <v>97.1</v>
      </c>
      <c r="D68" s="26">
        <f>$C$2*C68+(1-$C$2)*D67</f>
        <v>93.598687175055233</v>
      </c>
      <c r="E68" s="26">
        <f t="shared" si="1"/>
        <v>0.45165540332347187</v>
      </c>
      <c r="F68" s="26">
        <f t="shared" si="2"/>
        <v>93.755238787545878</v>
      </c>
      <c r="G68" s="26">
        <f>C68-F68</f>
        <v>3.3447612124541166</v>
      </c>
      <c r="H68" s="26">
        <f t="shared" si="3"/>
        <v>11.187427568337533</v>
      </c>
    </row>
    <row r="69" spans="1:8" x14ac:dyDescent="0.25">
      <c r="A69" s="4" t="s">
        <v>65</v>
      </c>
      <c r="B69" s="2">
        <f t="shared" si="0"/>
        <v>64</v>
      </c>
      <c r="C69" s="4">
        <v>81.400000000000006</v>
      </c>
      <c r="D69" s="26">
        <f>$C$2*C69+(1-$C$2)*D68</f>
        <v>92.378818457549713</v>
      </c>
      <c r="E69" s="26">
        <f t="shared" si="1"/>
        <v>-0.5512590691739232</v>
      </c>
      <c r="F69" s="26">
        <f t="shared" si="2"/>
        <v>94.050342578378704</v>
      </c>
      <c r="G69" s="26">
        <f>C69-F69</f>
        <v>-12.650342578378698</v>
      </c>
      <c r="H69" s="26">
        <f t="shared" si="3"/>
        <v>160.03116735034101</v>
      </c>
    </row>
    <row r="70" spans="1:8" x14ac:dyDescent="0.25">
      <c r="A70" s="4" t="s">
        <v>66</v>
      </c>
      <c r="B70" s="2">
        <f t="shared" si="0"/>
        <v>65</v>
      </c>
      <c r="C70" s="4">
        <v>79.099999999999994</v>
      </c>
      <c r="D70" s="26">
        <f>$C$2*C70+(1-$C$2)*D69</f>
        <v>91.050936611794739</v>
      </c>
      <c r="E70" s="26">
        <f t="shared" si="1"/>
        <v>-1.0172327351225532</v>
      </c>
      <c r="F70" s="26">
        <f t="shared" si="2"/>
        <v>91.827559388375789</v>
      </c>
      <c r="G70" s="26">
        <f>C70-F70</f>
        <v>-12.727559388375795</v>
      </c>
      <c r="H70" s="26">
        <f t="shared" si="3"/>
        <v>161.99076798463284</v>
      </c>
    </row>
    <row r="71" spans="1:8" x14ac:dyDescent="0.25">
      <c r="A71" s="4" t="s">
        <v>67</v>
      </c>
      <c r="B71" s="2">
        <f t="shared" ref="B71:B134" si="4">B70+1</f>
        <v>66</v>
      </c>
      <c r="C71" s="4">
        <v>72.099999999999994</v>
      </c>
      <c r="D71" s="26">
        <f>$C$2*C71+(1-$C$2)*D70</f>
        <v>89.155842950615266</v>
      </c>
      <c r="E71" s="26">
        <f t="shared" ref="E71:E134" si="5">$D$2*(D71-D70)+(1-$D$2)*E70</f>
        <v>-1.543949290756705</v>
      </c>
      <c r="F71" s="26">
        <f t="shared" ref="F71:F134" si="6">D70+E70</f>
        <v>90.033703876672192</v>
      </c>
      <c r="G71" s="26">
        <f>C71-F71</f>
        <v>-17.933703876672197</v>
      </c>
      <c r="H71" s="26">
        <f t="shared" ref="H71:H134" si="7">G71*G71</f>
        <v>321.61773473616739</v>
      </c>
    </row>
    <row r="72" spans="1:8" x14ac:dyDescent="0.25">
      <c r="A72" s="4" t="s">
        <v>68</v>
      </c>
      <c r="B72" s="2">
        <f t="shared" si="4"/>
        <v>67</v>
      </c>
      <c r="C72" s="4">
        <v>78.7</v>
      </c>
      <c r="D72" s="26">
        <f>$C$2*C72+(1-$C$2)*D71</f>
        <v>88.11025865555375</v>
      </c>
      <c r="E72" s="26">
        <f t="shared" si="5"/>
        <v>-1.2449302933395918</v>
      </c>
      <c r="F72" s="26">
        <f t="shared" si="6"/>
        <v>87.611893659858566</v>
      </c>
      <c r="G72" s="26">
        <f>C72-F72</f>
        <v>-8.9118936598585634</v>
      </c>
      <c r="H72" s="26">
        <f t="shared" si="7"/>
        <v>79.421848604627257</v>
      </c>
    </row>
    <row r="73" spans="1:8" x14ac:dyDescent="0.25">
      <c r="A73" s="4" t="s">
        <v>69</v>
      </c>
      <c r="B73" s="2">
        <f t="shared" si="4"/>
        <v>68</v>
      </c>
      <c r="C73" s="4">
        <v>87.1</v>
      </c>
      <c r="D73" s="26">
        <f>$C$2*C73+(1-$C$2)*D72</f>
        <v>88.009232789998364</v>
      </c>
      <c r="E73" s="26">
        <f t="shared" si="5"/>
        <v>-0.55858763666906808</v>
      </c>
      <c r="F73" s="26">
        <f t="shared" si="6"/>
        <v>86.865328362214157</v>
      </c>
      <c r="G73" s="26">
        <f>C73-F73</f>
        <v>0.23467163778583711</v>
      </c>
      <c r="H73" s="26">
        <f t="shared" si="7"/>
        <v>5.5070777581087131E-2</v>
      </c>
    </row>
    <row r="74" spans="1:8" x14ac:dyDescent="0.25">
      <c r="A74" s="4" t="s">
        <v>70</v>
      </c>
      <c r="B74" s="2">
        <f t="shared" si="4"/>
        <v>69</v>
      </c>
      <c r="C74" s="4">
        <v>91.4</v>
      </c>
      <c r="D74" s="26">
        <f>$C$2*C74+(1-$C$2)*D73</f>
        <v>88.348309510998533</v>
      </c>
      <c r="E74" s="26">
        <f t="shared" si="5"/>
        <v>-1.998902206752623E-2</v>
      </c>
      <c r="F74" s="26">
        <f t="shared" si="6"/>
        <v>87.45064515332929</v>
      </c>
      <c r="G74" s="26">
        <f>C74-F74</f>
        <v>3.9493548466707153</v>
      </c>
      <c r="H74" s="26">
        <f t="shared" si="7"/>
        <v>15.597403704921469</v>
      </c>
    </row>
    <row r="75" spans="1:8" x14ac:dyDescent="0.25">
      <c r="A75" s="4" t="s">
        <v>71</v>
      </c>
      <c r="B75" s="2">
        <f t="shared" si="4"/>
        <v>70</v>
      </c>
      <c r="C75" s="4">
        <v>109.9</v>
      </c>
      <c r="D75" s="26">
        <f>$C$2*C75+(1-$C$2)*D74</f>
        <v>90.503478559898696</v>
      </c>
      <c r="E75" s="26">
        <f t="shared" si="5"/>
        <v>1.2851058205130872</v>
      </c>
      <c r="F75" s="26">
        <f t="shared" si="6"/>
        <v>88.328320488931013</v>
      </c>
      <c r="G75" s="26">
        <f>C75-F75</f>
        <v>21.571679511068993</v>
      </c>
      <c r="H75" s="26">
        <f t="shared" si="7"/>
        <v>465.33735692827378</v>
      </c>
    </row>
    <row r="76" spans="1:8" x14ac:dyDescent="0.25">
      <c r="A76" s="4" t="s">
        <v>72</v>
      </c>
      <c r="B76" s="2">
        <f t="shared" si="4"/>
        <v>71</v>
      </c>
      <c r="C76" s="4">
        <v>116.3</v>
      </c>
      <c r="D76" s="26">
        <f>$C$2*C76+(1-$C$2)*D75</f>
        <v>93.083130703908822</v>
      </c>
      <c r="E76" s="26">
        <f t="shared" si="5"/>
        <v>2.0618336146113103</v>
      </c>
      <c r="F76" s="26">
        <f t="shared" si="6"/>
        <v>91.788584380411777</v>
      </c>
      <c r="G76" s="26">
        <f>C76-F76</f>
        <v>24.51141561958822</v>
      </c>
      <c r="H76" s="26">
        <f t="shared" si="7"/>
        <v>600.80949567619336</v>
      </c>
    </row>
    <row r="77" spans="1:8" x14ac:dyDescent="0.25">
      <c r="A77" s="4" t="s">
        <v>73</v>
      </c>
      <c r="B77" s="2">
        <f t="shared" si="4"/>
        <v>72</v>
      </c>
      <c r="C77" s="4">
        <v>113</v>
      </c>
      <c r="D77" s="26">
        <f>$C$2*C77+(1-$C$2)*D76</f>
        <v>95.074817633517938</v>
      </c>
      <c r="E77" s="26">
        <f t="shared" si="5"/>
        <v>2.0197456036099939</v>
      </c>
      <c r="F77" s="26">
        <f t="shared" si="6"/>
        <v>95.144964318520138</v>
      </c>
      <c r="G77" s="26">
        <f>C77-F77</f>
        <v>17.855035681479862</v>
      </c>
      <c r="H77" s="26">
        <f t="shared" si="7"/>
        <v>318.80229918691902</v>
      </c>
    </row>
    <row r="78" spans="1:8" x14ac:dyDescent="0.25">
      <c r="A78" s="4" t="s">
        <v>74</v>
      </c>
      <c r="B78" s="2">
        <f t="shared" si="4"/>
        <v>73</v>
      </c>
      <c r="C78" s="4">
        <v>100</v>
      </c>
      <c r="D78" s="26">
        <f>$C$2*C78+(1-$C$2)*D77</f>
        <v>95.567335870166147</v>
      </c>
      <c r="E78" s="26">
        <f t="shared" si="5"/>
        <v>1.1034091834329229</v>
      </c>
      <c r="F78" s="26">
        <f t="shared" si="6"/>
        <v>97.094563237127929</v>
      </c>
      <c r="G78" s="26">
        <f>C78-F78</f>
        <v>2.9054367628720712</v>
      </c>
      <c r="H78" s="26">
        <f t="shared" si="7"/>
        <v>8.4415627830485409</v>
      </c>
    </row>
    <row r="79" spans="1:8" x14ac:dyDescent="0.25">
      <c r="A79" s="4" t="s">
        <v>75</v>
      </c>
      <c r="B79" s="2">
        <f t="shared" si="4"/>
        <v>74</v>
      </c>
      <c r="C79" s="4">
        <v>84.8</v>
      </c>
      <c r="D79" s="26">
        <f>$C$2*C79+(1-$C$2)*D78</f>
        <v>94.490602283149542</v>
      </c>
      <c r="E79" s="26">
        <f t="shared" si="5"/>
        <v>-0.20467647883679385</v>
      </c>
      <c r="F79" s="26">
        <f t="shared" si="6"/>
        <v>96.670745053599063</v>
      </c>
      <c r="G79" s="26">
        <f>C79-F79</f>
        <v>-11.870745053599066</v>
      </c>
      <c r="H79" s="26">
        <f t="shared" si="7"/>
        <v>140.91458812754669</v>
      </c>
    </row>
    <row r="80" spans="1:8" x14ac:dyDescent="0.25">
      <c r="A80" s="4" t="s">
        <v>76</v>
      </c>
      <c r="B80" s="2">
        <f t="shared" si="4"/>
        <v>75</v>
      </c>
      <c r="C80" s="4">
        <v>94.3</v>
      </c>
      <c r="D80" s="26">
        <f>$C$2*C80+(1-$C$2)*D79</f>
        <v>94.4715420548346</v>
      </c>
      <c r="E80" s="26">
        <f t="shared" si="5"/>
        <v>-9.3306728523682561E-2</v>
      </c>
      <c r="F80" s="26">
        <f t="shared" si="6"/>
        <v>94.285925804312754</v>
      </c>
      <c r="G80" s="26">
        <f>C80-F80</f>
        <v>1.4074195687243218E-2</v>
      </c>
      <c r="H80" s="26">
        <f t="shared" si="7"/>
        <v>1.9808298424281562E-4</v>
      </c>
    </row>
    <row r="81" spans="1:8" x14ac:dyDescent="0.25">
      <c r="A81" s="4" t="s">
        <v>77</v>
      </c>
      <c r="B81" s="2">
        <f t="shared" si="4"/>
        <v>76</v>
      </c>
      <c r="C81" s="4">
        <v>87.1</v>
      </c>
      <c r="D81" s="26">
        <f>$C$2*C81+(1-$C$2)*D80</f>
        <v>93.734387849351137</v>
      </c>
      <c r="E81" s="26">
        <f t="shared" si="5"/>
        <v>-0.4796152146995511</v>
      </c>
      <c r="F81" s="26">
        <f t="shared" si="6"/>
        <v>94.378235326310914</v>
      </c>
      <c r="G81" s="26">
        <f>C81-F81</f>
        <v>-7.2782353263109201</v>
      </c>
      <c r="H81" s="26">
        <f t="shared" si="7"/>
        <v>52.972709465160229</v>
      </c>
    </row>
    <row r="82" spans="1:8" x14ac:dyDescent="0.25">
      <c r="A82" s="4" t="s">
        <v>78</v>
      </c>
      <c r="B82" s="2">
        <f t="shared" si="4"/>
        <v>77</v>
      </c>
      <c r="C82" s="4">
        <v>90.3</v>
      </c>
      <c r="D82" s="26">
        <f>$C$2*C82+(1-$C$2)*D81</f>
        <v>93.39094906441602</v>
      </c>
      <c r="E82" s="26">
        <f t="shared" si="5"/>
        <v>-0.39790935684089052</v>
      </c>
      <c r="F82" s="26">
        <f t="shared" si="6"/>
        <v>93.254772634651587</v>
      </c>
      <c r="G82" s="26">
        <f>C82-F82</f>
        <v>-2.9547726346515901</v>
      </c>
      <c r="H82" s="26">
        <f t="shared" si="7"/>
        <v>8.7306813224858999</v>
      </c>
    </row>
    <row r="83" spans="1:8" x14ac:dyDescent="0.25">
      <c r="A83" s="4" t="s">
        <v>79</v>
      </c>
      <c r="B83" s="2">
        <f t="shared" si="4"/>
        <v>78</v>
      </c>
      <c r="C83" s="4">
        <v>72.400000000000006</v>
      </c>
      <c r="D83" s="26">
        <f>$C$2*C83+(1-$C$2)*D82</f>
        <v>91.291854157974413</v>
      </c>
      <c r="E83" s="26">
        <f t="shared" si="5"/>
        <v>-1.4186206866013205</v>
      </c>
      <c r="F83" s="26">
        <f t="shared" si="6"/>
        <v>92.993039707575136</v>
      </c>
      <c r="G83" s="26">
        <f>C83-F83</f>
        <v>-20.59303970757513</v>
      </c>
      <c r="H83" s="26">
        <f t="shared" si="7"/>
        <v>424.07328439776597</v>
      </c>
    </row>
    <row r="84" spans="1:8" x14ac:dyDescent="0.25">
      <c r="A84" s="4" t="s">
        <v>80</v>
      </c>
      <c r="B84" s="2">
        <f t="shared" si="4"/>
        <v>79</v>
      </c>
      <c r="C84" s="4">
        <v>84.9</v>
      </c>
      <c r="D84" s="26">
        <f>$C$2*C84+(1-$C$2)*D83</f>
        <v>90.652668742176971</v>
      </c>
      <c r="E84" s="26">
        <f t="shared" si="5"/>
        <v>-0.95095952411899343</v>
      </c>
      <c r="F84" s="26">
        <f t="shared" si="6"/>
        <v>89.873233471373098</v>
      </c>
      <c r="G84" s="26">
        <f>C84-F84</f>
        <v>-4.9732334713730921</v>
      </c>
      <c r="H84" s="26">
        <f t="shared" si="7"/>
        <v>24.733051160785656</v>
      </c>
    </row>
    <row r="85" spans="1:8" x14ac:dyDescent="0.25">
      <c r="A85" s="4" t="s">
        <v>81</v>
      </c>
      <c r="B85" s="2">
        <f t="shared" si="4"/>
        <v>80</v>
      </c>
      <c r="C85" s="4">
        <v>92.7</v>
      </c>
      <c r="D85" s="26">
        <f>$C$2*C85+(1-$C$2)*D84</f>
        <v>90.857401867959268</v>
      </c>
      <c r="E85" s="26">
        <f t="shared" si="5"/>
        <v>-0.25754393417821886</v>
      </c>
      <c r="F85" s="26">
        <f t="shared" si="6"/>
        <v>89.701709218057971</v>
      </c>
      <c r="G85" s="26">
        <f>C85-F85</f>
        <v>2.9982907819420319</v>
      </c>
      <c r="H85" s="26">
        <f t="shared" si="7"/>
        <v>8.9897476130785616</v>
      </c>
    </row>
    <row r="86" spans="1:8" x14ac:dyDescent="0.25">
      <c r="A86" s="4" t="s">
        <v>82</v>
      </c>
      <c r="B86" s="2">
        <f t="shared" si="4"/>
        <v>81</v>
      </c>
      <c r="C86" s="4">
        <v>92.2</v>
      </c>
      <c r="D86" s="26">
        <f>$C$2*C86+(1-$C$2)*D85</f>
        <v>90.991661681163336</v>
      </c>
      <c r="E86" s="26">
        <f t="shared" si="5"/>
        <v>-2.2461685748846896E-2</v>
      </c>
      <c r="F86" s="26">
        <f t="shared" si="6"/>
        <v>90.599857933781053</v>
      </c>
      <c r="G86" s="26">
        <f>C86-F86</f>
        <v>1.6001420662189503</v>
      </c>
      <c r="H86" s="26">
        <f t="shared" si="7"/>
        <v>2.5604546320834514</v>
      </c>
    </row>
    <row r="87" spans="1:8" x14ac:dyDescent="0.25">
      <c r="A87" s="4" t="s">
        <v>83</v>
      </c>
      <c r="B87" s="2">
        <f t="shared" si="4"/>
        <v>82</v>
      </c>
      <c r="C87" s="4">
        <v>114.9</v>
      </c>
      <c r="D87" s="26">
        <f>$C$2*C87+(1-$C$2)*D86</f>
        <v>93.382495513047019</v>
      </c>
      <c r="E87" s="26">
        <f t="shared" si="5"/>
        <v>1.4255156248306708</v>
      </c>
      <c r="F87" s="26">
        <f t="shared" si="6"/>
        <v>90.969199995414485</v>
      </c>
      <c r="G87" s="26">
        <f>C87-F87</f>
        <v>23.930800004585521</v>
      </c>
      <c r="H87" s="26">
        <f t="shared" si="7"/>
        <v>572.68318885947042</v>
      </c>
    </row>
    <row r="88" spans="1:8" x14ac:dyDescent="0.25">
      <c r="A88" s="4" t="s">
        <v>84</v>
      </c>
      <c r="B88" s="2">
        <f t="shared" si="4"/>
        <v>83</v>
      </c>
      <c r="C88" s="4">
        <v>112.5</v>
      </c>
      <c r="D88" s="26">
        <f>$C$2*C88+(1-$C$2)*D87</f>
        <v>95.29424596174232</v>
      </c>
      <c r="E88" s="26">
        <f t="shared" si="5"/>
        <v>1.7172565191494487</v>
      </c>
      <c r="F88" s="26">
        <f t="shared" si="6"/>
        <v>94.808011137877685</v>
      </c>
      <c r="G88" s="26">
        <f>C88-F88</f>
        <v>17.691988862122315</v>
      </c>
      <c r="H88" s="26">
        <f t="shared" si="7"/>
        <v>313.00646989746008</v>
      </c>
    </row>
    <row r="89" spans="1:8" x14ac:dyDescent="0.25">
      <c r="A89" s="4" t="s">
        <v>85</v>
      </c>
      <c r="B89" s="2">
        <f t="shared" si="4"/>
        <v>84</v>
      </c>
      <c r="C89" s="4">
        <v>118.3</v>
      </c>
      <c r="D89" s="26">
        <f>$C$2*C89+(1-$C$2)*D88</f>
        <v>97.594821365568095</v>
      </c>
      <c r="E89" s="26">
        <f t="shared" si="5"/>
        <v>2.0672478499552445</v>
      </c>
      <c r="F89" s="26">
        <f t="shared" si="6"/>
        <v>97.011502480891764</v>
      </c>
      <c r="G89" s="26">
        <f>C89-F89</f>
        <v>21.288497519108233</v>
      </c>
      <c r="H89" s="26">
        <f t="shared" si="7"/>
        <v>453.2001266210774</v>
      </c>
    </row>
    <row r="90" spans="1:8" x14ac:dyDescent="0.25">
      <c r="A90" s="4" t="s">
        <v>86</v>
      </c>
      <c r="B90" s="2">
        <f t="shared" si="4"/>
        <v>85</v>
      </c>
      <c r="C90" s="4">
        <v>106</v>
      </c>
      <c r="D90" s="26">
        <f>$C$2*C90+(1-$C$2)*D89</f>
        <v>98.435339229011277</v>
      </c>
      <c r="E90" s="26">
        <f t="shared" si="5"/>
        <v>1.3312098580480072</v>
      </c>
      <c r="F90" s="26">
        <f t="shared" si="6"/>
        <v>99.662069215523346</v>
      </c>
      <c r="G90" s="26">
        <f>C90-F90</f>
        <v>6.3379307844766544</v>
      </c>
      <c r="H90" s="26">
        <f t="shared" si="7"/>
        <v>40.16936662881686</v>
      </c>
    </row>
    <row r="91" spans="1:8" x14ac:dyDescent="0.25">
      <c r="A91" s="4" t="s">
        <v>87</v>
      </c>
      <c r="B91" s="2">
        <f t="shared" si="4"/>
        <v>86</v>
      </c>
      <c r="C91" s="4">
        <v>91.2</v>
      </c>
      <c r="D91" s="26">
        <f>$C$2*C91+(1-$C$2)*D90</f>
        <v>97.711805306110151</v>
      </c>
      <c r="E91" s="26">
        <f t="shared" si="5"/>
        <v>9.8363589478527358E-2</v>
      </c>
      <c r="F91" s="26">
        <f t="shared" si="6"/>
        <v>99.766549087059289</v>
      </c>
      <c r="G91" s="26">
        <f>C91-F91</f>
        <v>-8.5665490870592862</v>
      </c>
      <c r="H91" s="26">
        <f t="shared" si="7"/>
        <v>73.385763260996285</v>
      </c>
    </row>
    <row r="92" spans="1:8" x14ac:dyDescent="0.25">
      <c r="A92" s="4" t="s">
        <v>88</v>
      </c>
      <c r="B92" s="2">
        <f t="shared" si="4"/>
        <v>87</v>
      </c>
      <c r="C92" s="4">
        <v>96.6</v>
      </c>
      <c r="D92" s="26">
        <f>$C$2*C92+(1-$C$2)*D91</f>
        <v>97.600624775499128</v>
      </c>
      <c r="E92" s="26">
        <f t="shared" si="5"/>
        <v>-2.7362882575202682E-2</v>
      </c>
      <c r="F92" s="26">
        <f t="shared" si="6"/>
        <v>97.810168895588674</v>
      </c>
      <c r="G92" s="26">
        <f>C92-F92</f>
        <v>-1.21016889558868</v>
      </c>
      <c r="H92" s="26">
        <f t="shared" si="7"/>
        <v>1.4645087558503256</v>
      </c>
    </row>
    <row r="93" spans="1:8" x14ac:dyDescent="0.25">
      <c r="A93" s="4" t="s">
        <v>89</v>
      </c>
      <c r="B93" s="2">
        <f t="shared" si="4"/>
        <v>88</v>
      </c>
      <c r="C93" s="4">
        <v>96.3</v>
      </c>
      <c r="D93" s="26">
        <f>$C$2*C93+(1-$C$2)*D92</f>
        <v>97.470562297949215</v>
      </c>
      <c r="E93" s="26">
        <f t="shared" si="5"/>
        <v>-8.8982639560028914E-2</v>
      </c>
      <c r="F93" s="26">
        <f t="shared" si="6"/>
        <v>97.573261892923924</v>
      </c>
      <c r="G93" s="26">
        <f>C93-F93</f>
        <v>-1.2732618929239266</v>
      </c>
      <c r="H93" s="26">
        <f t="shared" si="7"/>
        <v>1.6211958479722206</v>
      </c>
    </row>
    <row r="94" spans="1:8" x14ac:dyDescent="0.25">
      <c r="A94" s="4" t="s">
        <v>90</v>
      </c>
      <c r="B94" s="2">
        <f t="shared" si="4"/>
        <v>89</v>
      </c>
      <c r="C94" s="4">
        <v>88.2</v>
      </c>
      <c r="D94" s="26">
        <f>$C$2*C94+(1-$C$2)*D93</f>
        <v>96.543506068154301</v>
      </c>
      <c r="E94" s="26">
        <f t="shared" si="5"/>
        <v>-0.59182679370096003</v>
      </c>
      <c r="F94" s="26">
        <f t="shared" si="6"/>
        <v>97.381579658389185</v>
      </c>
      <c r="G94" s="26">
        <f>C94-F94</f>
        <v>-9.1815796583891824</v>
      </c>
      <c r="H94" s="26">
        <f t="shared" si="7"/>
        <v>84.301405023346021</v>
      </c>
    </row>
    <row r="95" spans="1:8" x14ac:dyDescent="0.25">
      <c r="A95" s="4" t="s">
        <v>91</v>
      </c>
      <c r="B95" s="2">
        <f t="shared" si="4"/>
        <v>90</v>
      </c>
      <c r="C95" s="4">
        <v>70.2</v>
      </c>
      <c r="D95" s="26">
        <f>$C$2*C95+(1-$C$2)*D94</f>
        <v>93.909155461338869</v>
      </c>
      <c r="E95" s="26">
        <f t="shared" si="5"/>
        <v>-1.8173410815696427</v>
      </c>
      <c r="F95" s="26">
        <f t="shared" si="6"/>
        <v>95.95167927445334</v>
      </c>
      <c r="G95" s="26">
        <f>C95-F95</f>
        <v>-25.751679274453338</v>
      </c>
      <c r="H95" s="26">
        <f t="shared" si="7"/>
        <v>663.14898545430958</v>
      </c>
    </row>
    <row r="96" spans="1:8" x14ac:dyDescent="0.25">
      <c r="A96" s="4" t="s">
        <v>92</v>
      </c>
      <c r="B96" s="2">
        <f t="shared" si="4"/>
        <v>91</v>
      </c>
      <c r="C96" s="4">
        <v>86.5</v>
      </c>
      <c r="D96" s="26">
        <f>$C$2*C96+(1-$C$2)*D95</f>
        <v>93.168239915204992</v>
      </c>
      <c r="E96" s="26">
        <f t="shared" si="5"/>
        <v>-1.1714857603081832</v>
      </c>
      <c r="F96" s="26">
        <f t="shared" si="6"/>
        <v>92.091814379769232</v>
      </c>
      <c r="G96" s="26">
        <f>C96-F96</f>
        <v>-5.5918143797692323</v>
      </c>
      <c r="H96" s="26">
        <f t="shared" si="7"/>
        <v>31.268388057793963</v>
      </c>
    </row>
    <row r="97" spans="1:8" x14ac:dyDescent="0.25">
      <c r="A97" s="4" t="s">
        <v>93</v>
      </c>
      <c r="B97" s="2">
        <f t="shared" si="4"/>
        <v>92</v>
      </c>
      <c r="C97" s="4">
        <v>88.2</v>
      </c>
      <c r="D97" s="26">
        <f>$C$2*C97+(1-$C$2)*D96</f>
        <v>92.671415923684492</v>
      </c>
      <c r="E97" s="26">
        <f t="shared" si="5"/>
        <v>-0.76668869903557346</v>
      </c>
      <c r="F97" s="26">
        <f t="shared" si="6"/>
        <v>91.996754154896806</v>
      </c>
      <c r="G97" s="26">
        <f>C97-F97</f>
        <v>-3.7967541548968029</v>
      </c>
      <c r="H97" s="26">
        <f t="shared" si="7"/>
        <v>14.415342112726137</v>
      </c>
    </row>
    <row r="98" spans="1:8" x14ac:dyDescent="0.25">
      <c r="A98" s="4" t="s">
        <v>94</v>
      </c>
      <c r="B98" s="2">
        <f t="shared" si="4"/>
        <v>93</v>
      </c>
      <c r="C98" s="4">
        <v>102.8</v>
      </c>
      <c r="D98" s="26">
        <f>$C$2*C98+(1-$C$2)*D97</f>
        <v>93.684274331316047</v>
      </c>
      <c r="E98" s="26">
        <f t="shared" si="5"/>
        <v>0.30103956496470347</v>
      </c>
      <c r="F98" s="26">
        <f t="shared" si="6"/>
        <v>91.904727224648923</v>
      </c>
      <c r="G98" s="26">
        <f>C98-F98</f>
        <v>10.895272775351074</v>
      </c>
      <c r="H98" s="26">
        <f t="shared" si="7"/>
        <v>118.70696884930631</v>
      </c>
    </row>
    <row r="99" spans="1:8" x14ac:dyDescent="0.25">
      <c r="A99" s="4" t="s">
        <v>95</v>
      </c>
      <c r="B99" s="2">
        <f t="shared" si="4"/>
        <v>94</v>
      </c>
      <c r="C99" s="4">
        <v>119.1</v>
      </c>
      <c r="D99" s="26">
        <f>$C$2*C99+(1-$C$2)*D98</f>
        <v>96.225846898184443</v>
      </c>
      <c r="E99" s="26">
        <f t="shared" si="5"/>
        <v>1.645359366106919</v>
      </c>
      <c r="F99" s="26">
        <f t="shared" si="6"/>
        <v>93.985313896280744</v>
      </c>
      <c r="G99" s="26">
        <f>C99-F99</f>
        <v>25.114686103719251</v>
      </c>
      <c r="H99" s="26">
        <f t="shared" si="7"/>
        <v>630.74745808834882</v>
      </c>
    </row>
    <row r="100" spans="1:8" x14ac:dyDescent="0.25">
      <c r="A100" s="4" t="s">
        <v>96</v>
      </c>
      <c r="B100" s="2">
        <f t="shared" si="4"/>
        <v>95</v>
      </c>
      <c r="C100" s="4">
        <v>119.2</v>
      </c>
      <c r="D100" s="26">
        <f>$C$2*C100+(1-$C$2)*D99</f>
        <v>98.523262208366006</v>
      </c>
      <c r="E100" s="26">
        <f t="shared" si="5"/>
        <v>2.0365929325517054</v>
      </c>
      <c r="F100" s="26">
        <f t="shared" si="6"/>
        <v>97.871206264291359</v>
      </c>
      <c r="G100" s="26">
        <f>C100-F100</f>
        <v>21.328793735708643</v>
      </c>
      <c r="H100" s="26">
        <f t="shared" si="7"/>
        <v>454.91744222040427</v>
      </c>
    </row>
    <row r="101" spans="1:8" x14ac:dyDescent="0.25">
      <c r="A101" s="4" t="s">
        <v>97</v>
      </c>
      <c r="B101" s="2">
        <f t="shared" si="4"/>
        <v>96</v>
      </c>
      <c r="C101" s="4">
        <v>125.1</v>
      </c>
      <c r="D101" s="26">
        <f>$C$2*C101+(1-$C$2)*D100</f>
        <v>101.18093598752941</v>
      </c>
      <c r="E101" s="26">
        <f t="shared" si="5"/>
        <v>2.4092414405187239</v>
      </c>
      <c r="F101" s="26">
        <f t="shared" si="6"/>
        <v>100.5598551409177</v>
      </c>
      <c r="G101" s="26">
        <f>C101-F101</f>
        <v>24.540144859082289</v>
      </c>
      <c r="H101" s="26">
        <f t="shared" si="7"/>
        <v>602.21870970474288</v>
      </c>
    </row>
    <row r="102" spans="1:8" x14ac:dyDescent="0.25">
      <c r="A102" s="4" t="s">
        <v>98</v>
      </c>
      <c r="B102" s="2">
        <f t="shared" si="4"/>
        <v>97</v>
      </c>
      <c r="C102" s="4">
        <v>106.1</v>
      </c>
      <c r="D102" s="26">
        <f>$C$2*C102+(1-$C$2)*D101</f>
        <v>101.67284238877647</v>
      </c>
      <c r="E102" s="26">
        <f t="shared" si="5"/>
        <v>1.2588404169557281</v>
      </c>
      <c r="F102" s="26">
        <f t="shared" si="6"/>
        <v>103.59017742804814</v>
      </c>
      <c r="G102" s="26">
        <f>C102-F102</f>
        <v>2.5098225719518581</v>
      </c>
      <c r="H102" s="26">
        <f t="shared" si="7"/>
        <v>6.2992093426790401</v>
      </c>
    </row>
    <row r="103" spans="1:8" x14ac:dyDescent="0.25">
      <c r="A103" s="4" t="s">
        <v>99</v>
      </c>
      <c r="B103" s="2">
        <f t="shared" si="4"/>
        <v>98</v>
      </c>
      <c r="C103" s="4">
        <v>102.1</v>
      </c>
      <c r="D103" s="26">
        <f>$C$2*C103+(1-$C$2)*D102</f>
        <v>101.71555814989884</v>
      </c>
      <c r="E103" s="26">
        <f t="shared" si="5"/>
        <v>0.52916562345571105</v>
      </c>
      <c r="F103" s="26">
        <f t="shared" si="6"/>
        <v>102.93168280573221</v>
      </c>
      <c r="G103" s="26">
        <f>C103-F103</f>
        <v>-0.83168280573221409</v>
      </c>
      <c r="H103" s="26">
        <f t="shared" si="7"/>
        <v>0.69169628935060778</v>
      </c>
    </row>
    <row r="104" spans="1:8" x14ac:dyDescent="0.25">
      <c r="A104" s="4" t="s">
        <v>100</v>
      </c>
      <c r="B104" s="2">
        <f t="shared" si="4"/>
        <v>99</v>
      </c>
      <c r="C104" s="4">
        <v>105.2</v>
      </c>
      <c r="D104" s="26">
        <f>$C$2*C104+(1-$C$2)*D103</f>
        <v>102.06400233490895</v>
      </c>
      <c r="E104" s="26">
        <f t="shared" si="5"/>
        <v>0.42073276038834995</v>
      </c>
      <c r="F104" s="26">
        <f t="shared" si="6"/>
        <v>102.24472377335455</v>
      </c>
      <c r="G104" s="26">
        <f>C104-F104</f>
        <v>2.9552762266454522</v>
      </c>
      <c r="H104" s="26">
        <f t="shared" si="7"/>
        <v>8.7336575757757817</v>
      </c>
    </row>
    <row r="105" spans="1:8" x14ac:dyDescent="0.25">
      <c r="A105" s="4" t="s">
        <v>101</v>
      </c>
      <c r="B105" s="2">
        <f t="shared" si="4"/>
        <v>100</v>
      </c>
      <c r="C105" s="4">
        <v>101</v>
      </c>
      <c r="D105" s="26">
        <f>$C$2*C105+(1-$C$2)*D104</f>
        <v>101.95760210141805</v>
      </c>
      <c r="E105" s="26">
        <f t="shared" si="5"/>
        <v>0.10445296406079879</v>
      </c>
      <c r="F105" s="26">
        <f t="shared" si="6"/>
        <v>102.4847350952973</v>
      </c>
      <c r="G105" s="26">
        <f>C105-F105</f>
        <v>-1.484735095297296</v>
      </c>
      <c r="H105" s="26">
        <f t="shared" si="7"/>
        <v>2.2044383032074704</v>
      </c>
    </row>
    <row r="106" spans="1:8" x14ac:dyDescent="0.25">
      <c r="A106" s="4" t="s">
        <v>102</v>
      </c>
      <c r="B106" s="2">
        <f t="shared" si="4"/>
        <v>101</v>
      </c>
      <c r="C106" s="4">
        <v>84.3</v>
      </c>
      <c r="D106" s="26">
        <f>$C$2*C106+(1-$C$2)*D105</f>
        <v>100.19184189127625</v>
      </c>
      <c r="E106" s="26">
        <f t="shared" si="5"/>
        <v>-1.0176749404607557</v>
      </c>
      <c r="F106" s="26">
        <f t="shared" si="6"/>
        <v>102.06205506547884</v>
      </c>
      <c r="G106" s="26">
        <f>C106-F106</f>
        <v>-17.762055065478847</v>
      </c>
      <c r="H106" s="26">
        <f t="shared" si="7"/>
        <v>315.49060014910276</v>
      </c>
    </row>
    <row r="107" spans="1:8" x14ac:dyDescent="0.25">
      <c r="A107" s="4" t="s">
        <v>103</v>
      </c>
      <c r="B107" s="2">
        <f t="shared" si="4"/>
        <v>102</v>
      </c>
      <c r="C107" s="4">
        <v>87.5</v>
      </c>
      <c r="D107" s="26">
        <f>$C$2*C107+(1-$C$2)*D106</f>
        <v>98.922657702148626</v>
      </c>
      <c r="E107" s="26">
        <f t="shared" si="5"/>
        <v>-1.1685804896608794</v>
      </c>
      <c r="F107" s="26">
        <f t="shared" si="6"/>
        <v>99.174166950815504</v>
      </c>
      <c r="G107" s="26">
        <f>C107-F107</f>
        <v>-11.674166950815504</v>
      </c>
      <c r="H107" s="26">
        <f t="shared" si="7"/>
        <v>136.28617399551297</v>
      </c>
    </row>
    <row r="108" spans="1:8" x14ac:dyDescent="0.25">
      <c r="A108" s="4" t="s">
        <v>104</v>
      </c>
      <c r="B108" s="2">
        <f t="shared" si="4"/>
        <v>103</v>
      </c>
      <c r="C108" s="4">
        <v>92.7</v>
      </c>
      <c r="D108" s="26">
        <f>$C$2*C108+(1-$C$2)*D107</f>
        <v>98.30039193193376</v>
      </c>
      <c r="E108" s="26">
        <f t="shared" si="5"/>
        <v>-0.84079165799327171</v>
      </c>
      <c r="F108" s="26">
        <f t="shared" si="6"/>
        <v>97.754077212487744</v>
      </c>
      <c r="G108" s="26">
        <f>C108-F108</f>
        <v>-5.0540772124877407</v>
      </c>
      <c r="H108" s="26">
        <f t="shared" si="7"/>
        <v>25.54369646978785</v>
      </c>
    </row>
    <row r="109" spans="1:8" x14ac:dyDescent="0.25">
      <c r="A109" s="4" t="s">
        <v>105</v>
      </c>
      <c r="B109" s="2">
        <f t="shared" si="4"/>
        <v>104</v>
      </c>
      <c r="C109" s="4">
        <v>94.4</v>
      </c>
      <c r="D109" s="26">
        <f>$C$2*C109+(1-$C$2)*D108</f>
        <v>97.910352738740386</v>
      </c>
      <c r="E109" s="26">
        <f t="shared" si="5"/>
        <v>-0.57034017911333312</v>
      </c>
      <c r="F109" s="26">
        <f t="shared" si="6"/>
        <v>97.459600273940481</v>
      </c>
      <c r="G109" s="26">
        <f>C109-F109</f>
        <v>-3.0596002739404753</v>
      </c>
      <c r="H109" s="26">
        <f t="shared" si="7"/>
        <v>9.3611538362966318</v>
      </c>
    </row>
    <row r="110" spans="1:8" x14ac:dyDescent="0.25">
      <c r="A110" s="4" t="s">
        <v>106</v>
      </c>
      <c r="B110" s="2">
        <f t="shared" si="4"/>
        <v>105</v>
      </c>
      <c r="C110" s="4">
        <v>113</v>
      </c>
      <c r="D110" s="26">
        <f>$C$2*C110+(1-$C$2)*D109</f>
        <v>99.419317464866353</v>
      </c>
      <c r="E110" s="26">
        <f t="shared" si="5"/>
        <v>0.67724276403024697</v>
      </c>
      <c r="F110" s="26">
        <f t="shared" si="6"/>
        <v>97.340012559627056</v>
      </c>
      <c r="G110" s="26">
        <f>C110-F110</f>
        <v>15.659987440372944</v>
      </c>
      <c r="H110" s="26">
        <f t="shared" si="7"/>
        <v>245.23520663263835</v>
      </c>
    </row>
    <row r="111" spans="1:8" x14ac:dyDescent="0.25">
      <c r="A111" s="4" t="s">
        <v>107</v>
      </c>
      <c r="B111" s="2">
        <f t="shared" si="4"/>
        <v>106</v>
      </c>
      <c r="C111" s="4">
        <v>113.9</v>
      </c>
      <c r="D111" s="26">
        <f>$C$2*C111+(1-$C$2)*D110</f>
        <v>100.86738571837972</v>
      </c>
      <c r="E111" s="26">
        <f t="shared" si="5"/>
        <v>1.1397380577201206</v>
      </c>
      <c r="F111" s="26">
        <f t="shared" si="6"/>
        <v>100.09656022889661</v>
      </c>
      <c r="G111" s="26">
        <f>C111-F111</f>
        <v>13.803439771103399</v>
      </c>
      <c r="H111" s="26">
        <f t="shared" si="7"/>
        <v>190.53494951447905</v>
      </c>
    </row>
    <row r="112" spans="1:8" x14ac:dyDescent="0.25">
      <c r="A112" s="4" t="s">
        <v>108</v>
      </c>
      <c r="B112" s="2">
        <f t="shared" si="4"/>
        <v>107</v>
      </c>
      <c r="C112" s="4">
        <v>122.9</v>
      </c>
      <c r="D112" s="26">
        <f>$C$2*C112+(1-$C$2)*D111</f>
        <v>103.07064714654176</v>
      </c>
      <c r="E112" s="26">
        <f t="shared" si="5"/>
        <v>1.7778520799852702</v>
      </c>
      <c r="F112" s="26">
        <f t="shared" si="6"/>
        <v>102.00712377609985</v>
      </c>
      <c r="G112" s="26">
        <f>C112-F112</f>
        <v>20.89287622390016</v>
      </c>
      <c r="H112" s="26">
        <f t="shared" si="7"/>
        <v>436.51227690721259</v>
      </c>
    </row>
    <row r="113" spans="1:8" x14ac:dyDescent="0.25">
      <c r="A113" s="4" t="s">
        <v>109</v>
      </c>
      <c r="B113" s="2">
        <f t="shared" si="4"/>
        <v>108</v>
      </c>
      <c r="C113" s="4">
        <v>132.69999999999999</v>
      </c>
      <c r="D113" s="26">
        <f>$C$2*C113+(1-$C$2)*D112</f>
        <v>106.03358243188758</v>
      </c>
      <c r="E113" s="26">
        <f t="shared" si="5"/>
        <v>2.4889020032016012</v>
      </c>
      <c r="F113" s="26">
        <f t="shared" si="6"/>
        <v>104.84849922652703</v>
      </c>
      <c r="G113" s="26">
        <f>C113-F113</f>
        <v>27.851500773472964</v>
      </c>
      <c r="H113" s="26">
        <f t="shared" si="7"/>
        <v>775.70609533476511</v>
      </c>
    </row>
    <row r="114" spans="1:8" x14ac:dyDescent="0.25">
      <c r="A114" s="4" t="s">
        <v>110</v>
      </c>
      <c r="B114" s="2">
        <f t="shared" si="4"/>
        <v>109</v>
      </c>
      <c r="C114" s="4">
        <v>106.9</v>
      </c>
      <c r="D114" s="26">
        <f>$C$2*C114+(1-$C$2)*D113</f>
        <v>106.12022418869883</v>
      </c>
      <c r="E114" s="26">
        <f t="shared" si="5"/>
        <v>1.0475458553673886</v>
      </c>
      <c r="F114" s="26">
        <f t="shared" si="6"/>
        <v>108.52248443508918</v>
      </c>
      <c r="G114" s="26">
        <f>C114-F114</f>
        <v>-1.6224844350891772</v>
      </c>
      <c r="H114" s="26">
        <f t="shared" si="7"/>
        <v>2.6324557421066466</v>
      </c>
    </row>
    <row r="115" spans="1:8" x14ac:dyDescent="0.25">
      <c r="A115" s="4" t="s">
        <v>111</v>
      </c>
      <c r="B115" s="2">
        <f t="shared" si="4"/>
        <v>110</v>
      </c>
      <c r="C115" s="4">
        <v>96.6</v>
      </c>
      <c r="D115" s="26">
        <f>$C$2*C115+(1-$C$2)*D114</f>
        <v>105.16820176982894</v>
      </c>
      <c r="E115" s="26">
        <f t="shared" si="5"/>
        <v>-0.15219510917497708</v>
      </c>
      <c r="F115" s="26">
        <f t="shared" si="6"/>
        <v>107.16777004406622</v>
      </c>
      <c r="G115" s="26">
        <f>C115-F115</f>
        <v>-10.567770044066222</v>
      </c>
      <c r="H115" s="26">
        <f t="shared" si="7"/>
        <v>111.6777637042634</v>
      </c>
    </row>
    <row r="116" spans="1:8" x14ac:dyDescent="0.25">
      <c r="A116" s="4" t="s">
        <v>112</v>
      </c>
      <c r="B116" s="2">
        <f t="shared" si="4"/>
        <v>111</v>
      </c>
      <c r="C116" s="4">
        <v>127.3</v>
      </c>
      <c r="D116" s="26">
        <f>$C$2*C116+(1-$C$2)*D115</f>
        <v>107.38138159284605</v>
      </c>
      <c r="E116" s="26">
        <f t="shared" si="5"/>
        <v>1.2670298501402777</v>
      </c>
      <c r="F116" s="26">
        <f t="shared" si="6"/>
        <v>105.01600666065396</v>
      </c>
      <c r="G116" s="26">
        <f>C116-F116</f>
        <v>22.28399333934604</v>
      </c>
      <c r="H116" s="26">
        <f t="shared" si="7"/>
        <v>496.5763591480187</v>
      </c>
    </row>
    <row r="117" spans="1:8" x14ac:dyDescent="0.25">
      <c r="A117" s="4" t="s">
        <v>113</v>
      </c>
      <c r="B117" s="2">
        <f t="shared" si="4"/>
        <v>112</v>
      </c>
      <c r="C117" s="4">
        <v>98.2</v>
      </c>
      <c r="D117" s="26">
        <f>$C$2*C117+(1-$C$2)*D116</f>
        <v>106.46324343356144</v>
      </c>
      <c r="E117" s="26">
        <f t="shared" si="5"/>
        <v>-4.4070955514654564E-2</v>
      </c>
      <c r="F117" s="26">
        <f t="shared" si="6"/>
        <v>108.64841144298633</v>
      </c>
      <c r="G117" s="26">
        <f>C117-F117</f>
        <v>-10.448411442986327</v>
      </c>
      <c r="H117" s="26">
        <f t="shared" si="7"/>
        <v>109.16930168192762</v>
      </c>
    </row>
    <row r="118" spans="1:8" x14ac:dyDescent="0.25">
      <c r="A118" s="4" t="s">
        <v>114</v>
      </c>
      <c r="B118" s="2">
        <f t="shared" si="4"/>
        <v>113</v>
      </c>
      <c r="C118" s="4">
        <v>100.2</v>
      </c>
      <c r="D118" s="26">
        <f>$C$2*C118+(1-$C$2)*D117</f>
        <v>105.8369190902053</v>
      </c>
      <c r="E118" s="26">
        <f t="shared" si="5"/>
        <v>-0.39342298821954919</v>
      </c>
      <c r="F118" s="26">
        <f t="shared" si="6"/>
        <v>106.41917247804679</v>
      </c>
      <c r="G118" s="26">
        <f>C118-F118</f>
        <v>-6.2191724780467865</v>
      </c>
      <c r="H118" s="26">
        <f t="shared" si="7"/>
        <v>38.678106311694606</v>
      </c>
    </row>
    <row r="119" spans="1:8" x14ac:dyDescent="0.25">
      <c r="A119" s="4" t="s">
        <v>115</v>
      </c>
      <c r="B119" s="2">
        <f t="shared" si="4"/>
        <v>114</v>
      </c>
      <c r="C119" s="4">
        <v>89.4</v>
      </c>
      <c r="D119" s="26">
        <f>$C$2*C119+(1-$C$2)*D118</f>
        <v>104.19322718118477</v>
      </c>
      <c r="E119" s="26">
        <f t="shared" si="5"/>
        <v>-1.1435843407001389</v>
      </c>
      <c r="F119" s="26">
        <f t="shared" si="6"/>
        <v>105.44349610198574</v>
      </c>
      <c r="G119" s="26">
        <f>C119-F119</f>
        <v>-16.043496101985738</v>
      </c>
      <c r="H119" s="26">
        <f t="shared" si="7"/>
        <v>257.39376717443156</v>
      </c>
    </row>
    <row r="120" spans="1:8" x14ac:dyDescent="0.25">
      <c r="A120" s="4" t="s">
        <v>116</v>
      </c>
      <c r="B120" s="2">
        <f t="shared" si="4"/>
        <v>115</v>
      </c>
      <c r="C120" s="4">
        <v>95.3</v>
      </c>
      <c r="D120" s="26">
        <f>$C$2*C120+(1-$C$2)*D119</f>
        <v>103.30390446306629</v>
      </c>
      <c r="E120" s="26">
        <f t="shared" si="5"/>
        <v>-0.99102736715114259</v>
      </c>
      <c r="F120" s="26">
        <f t="shared" si="6"/>
        <v>103.04964284048462</v>
      </c>
      <c r="G120" s="26">
        <f>C120-F120</f>
        <v>-7.7496428404846256</v>
      </c>
      <c r="H120" s="26">
        <f t="shared" si="7"/>
        <v>60.056964155074617</v>
      </c>
    </row>
    <row r="121" spans="1:8" x14ac:dyDescent="0.25">
      <c r="A121" s="4" t="s">
        <v>117</v>
      </c>
      <c r="B121" s="2">
        <f t="shared" si="4"/>
        <v>116</v>
      </c>
      <c r="C121" s="4">
        <v>104.2</v>
      </c>
      <c r="D121" s="26">
        <f>$C$2*C121+(1-$C$2)*D120</f>
        <v>103.39351401675967</v>
      </c>
      <c r="E121" s="26">
        <f t="shared" si="5"/>
        <v>-0.34264521464442999</v>
      </c>
      <c r="F121" s="26">
        <f t="shared" si="6"/>
        <v>102.31287709591514</v>
      </c>
      <c r="G121" s="26">
        <f>C121-F121</f>
        <v>1.8871229040848618</v>
      </c>
      <c r="H121" s="26">
        <f t="shared" si="7"/>
        <v>3.5612328551216827</v>
      </c>
    </row>
    <row r="122" spans="1:8" x14ac:dyDescent="0.25">
      <c r="A122" s="4" t="s">
        <v>118</v>
      </c>
      <c r="B122" s="2">
        <f t="shared" si="4"/>
        <v>117</v>
      </c>
      <c r="C122" s="4">
        <v>106.4</v>
      </c>
      <c r="D122" s="26">
        <f>$C$2*C122+(1-$C$2)*D121</f>
        <v>103.6941626150837</v>
      </c>
      <c r="E122" s="26">
        <f t="shared" si="5"/>
        <v>4.3331073136646608E-2</v>
      </c>
      <c r="F122" s="26">
        <f t="shared" si="6"/>
        <v>103.05086880211523</v>
      </c>
      <c r="G122" s="26">
        <f>C122-F122</f>
        <v>3.3491311978847733</v>
      </c>
      <c r="H122" s="26">
        <f t="shared" si="7"/>
        <v>11.216679780645096</v>
      </c>
    </row>
    <row r="123" spans="1:8" x14ac:dyDescent="0.25">
      <c r="A123" s="4" t="s">
        <v>119</v>
      </c>
      <c r="B123" s="2">
        <f t="shared" si="4"/>
        <v>118</v>
      </c>
      <c r="C123" s="4">
        <v>116.2</v>
      </c>
      <c r="D123" s="26">
        <f>$C$2*C123+(1-$C$2)*D122</f>
        <v>104.94474635357534</v>
      </c>
      <c r="E123" s="26">
        <f t="shared" si="5"/>
        <v>0.76768267234964371</v>
      </c>
      <c r="F123" s="26">
        <f t="shared" si="6"/>
        <v>103.73749368822034</v>
      </c>
      <c r="G123" s="26">
        <f>C123-F123</f>
        <v>12.462506311779663</v>
      </c>
      <c r="H123" s="26">
        <f t="shared" si="7"/>
        <v>155.31406357114793</v>
      </c>
    </row>
    <row r="124" spans="1:8" x14ac:dyDescent="0.25">
      <c r="A124" s="4" t="s">
        <v>120</v>
      </c>
      <c r="B124" s="2">
        <f t="shared" si="4"/>
        <v>119</v>
      </c>
      <c r="C124" s="4">
        <v>135.9</v>
      </c>
      <c r="D124" s="26">
        <f>$C$2*C124+(1-$C$2)*D123</f>
        <v>108.04027171821781</v>
      </c>
      <c r="E124" s="26">
        <f t="shared" si="5"/>
        <v>2.1643882877253393</v>
      </c>
      <c r="F124" s="26">
        <f t="shared" si="6"/>
        <v>105.71242902592499</v>
      </c>
      <c r="G124" s="26">
        <f>C124-F124</f>
        <v>30.187570974075015</v>
      </c>
      <c r="H124" s="26">
        <f t="shared" si="7"/>
        <v>911.28944131481637</v>
      </c>
    </row>
    <row r="125" spans="1:8" x14ac:dyDescent="0.25">
      <c r="A125" s="4" t="s">
        <v>121</v>
      </c>
      <c r="B125" s="2">
        <f t="shared" si="4"/>
        <v>120</v>
      </c>
      <c r="C125" s="4">
        <v>134</v>
      </c>
      <c r="D125" s="26">
        <f>$C$2*C125+(1-$C$2)*D124</f>
        <v>110.63624454639604</v>
      </c>
      <c r="E125" s="26">
        <f t="shared" si="5"/>
        <v>2.4233390119970757</v>
      </c>
      <c r="F125" s="26">
        <f t="shared" si="6"/>
        <v>110.20466000594315</v>
      </c>
      <c r="G125" s="26">
        <f>C125-F125</f>
        <v>23.795339994056846</v>
      </c>
      <c r="H125" s="26">
        <f t="shared" si="7"/>
        <v>566.21820543276124</v>
      </c>
    </row>
    <row r="126" spans="1:8" x14ac:dyDescent="0.25">
      <c r="A126" s="4" t="s">
        <v>122</v>
      </c>
      <c r="B126" s="2">
        <f t="shared" si="4"/>
        <v>121</v>
      </c>
      <c r="C126" s="4">
        <v>104.6</v>
      </c>
      <c r="D126" s="26">
        <f>$C$2*C126+(1-$C$2)*D125</f>
        <v>110.03262009175643</v>
      </c>
      <c r="E126" s="26">
        <f t="shared" si="5"/>
        <v>0.60716093201506149</v>
      </c>
      <c r="F126" s="26">
        <f t="shared" si="6"/>
        <v>113.05958355839311</v>
      </c>
      <c r="G126" s="26">
        <f>C126-F126</f>
        <v>-8.4595835583931205</v>
      </c>
      <c r="H126" s="26">
        <f t="shared" si="7"/>
        <v>71.564553981435211</v>
      </c>
    </row>
    <row r="127" spans="1:8" x14ac:dyDescent="0.25">
      <c r="A127" s="4" t="s">
        <v>123</v>
      </c>
      <c r="B127" s="2">
        <f t="shared" si="4"/>
        <v>122</v>
      </c>
      <c r="C127" s="4">
        <v>107.1</v>
      </c>
      <c r="D127" s="26">
        <f>$C$2*C127+(1-$C$2)*D126</f>
        <v>109.73935808258079</v>
      </c>
      <c r="E127" s="26">
        <f t="shared" si="5"/>
        <v>6.6907167300643722E-2</v>
      </c>
      <c r="F127" s="26">
        <f t="shared" si="6"/>
        <v>110.63978102377149</v>
      </c>
      <c r="G127" s="26">
        <f>C127-F127</f>
        <v>-3.5397810237714964</v>
      </c>
      <c r="H127" s="26">
        <f t="shared" si="7"/>
        <v>12.530049696252783</v>
      </c>
    </row>
    <row r="128" spans="1:8" x14ac:dyDescent="0.25">
      <c r="A128" s="4" t="s">
        <v>124</v>
      </c>
      <c r="B128" s="2">
        <f t="shared" si="4"/>
        <v>123</v>
      </c>
      <c r="C128" s="4">
        <v>123.5</v>
      </c>
      <c r="D128" s="26">
        <f>$C$2*C128+(1-$C$2)*D127</f>
        <v>111.11542227432273</v>
      </c>
      <c r="E128" s="26">
        <f t="shared" si="5"/>
        <v>0.8524013819654167</v>
      </c>
      <c r="F128" s="26">
        <f t="shared" si="6"/>
        <v>109.80626524988143</v>
      </c>
      <c r="G128" s="26">
        <f>C128-F128</f>
        <v>13.693734750118566</v>
      </c>
      <c r="H128" s="26">
        <f t="shared" si="7"/>
        <v>187.51837140660479</v>
      </c>
    </row>
    <row r="129" spans="1:8" x14ac:dyDescent="0.25">
      <c r="A129" s="4" t="s">
        <v>125</v>
      </c>
      <c r="B129" s="2">
        <f t="shared" si="4"/>
        <v>124</v>
      </c>
      <c r="C129" s="4">
        <v>98.8</v>
      </c>
      <c r="D129" s="26">
        <f>$C$2*C129+(1-$C$2)*D128</f>
        <v>109.88388004689045</v>
      </c>
      <c r="E129" s="26">
        <f t="shared" si="5"/>
        <v>-0.39796478367319604</v>
      </c>
      <c r="F129" s="26">
        <f t="shared" si="6"/>
        <v>111.96782365628815</v>
      </c>
      <c r="G129" s="26">
        <f>C129-F129</f>
        <v>-13.167823656288149</v>
      </c>
      <c r="H129" s="26">
        <f t="shared" si="7"/>
        <v>173.39157984310179</v>
      </c>
    </row>
    <row r="130" spans="1:8" x14ac:dyDescent="0.25">
      <c r="A130" s="4" t="s">
        <v>126</v>
      </c>
      <c r="B130" s="2">
        <f t="shared" si="4"/>
        <v>125</v>
      </c>
      <c r="C130" s="4">
        <v>98.6</v>
      </c>
      <c r="D130" s="26">
        <f>$C$2*C130+(1-$C$2)*D129</f>
        <v>108.75549204220141</v>
      </c>
      <c r="E130" s="26">
        <f t="shared" si="5"/>
        <v>-0.83621871628270428</v>
      </c>
      <c r="F130" s="26">
        <f t="shared" si="6"/>
        <v>109.48591526321725</v>
      </c>
      <c r="G130" s="26">
        <f>C130-F130</f>
        <v>-10.885915263217257</v>
      </c>
      <c r="H130" s="26">
        <f t="shared" si="7"/>
        <v>118.50315111794643</v>
      </c>
    </row>
    <row r="131" spans="1:8" x14ac:dyDescent="0.25">
      <c r="A131" s="4" t="s">
        <v>127</v>
      </c>
      <c r="B131" s="2">
        <f t="shared" si="4"/>
        <v>126</v>
      </c>
      <c r="C131" s="4">
        <v>90.6</v>
      </c>
      <c r="D131" s="26">
        <f>$C$2*C131+(1-$C$2)*D130</f>
        <v>106.93994283798128</v>
      </c>
      <c r="E131" s="26">
        <f t="shared" si="5"/>
        <v>-1.4238170090451616</v>
      </c>
      <c r="F131" s="26">
        <f t="shared" si="6"/>
        <v>107.91927332591871</v>
      </c>
      <c r="G131" s="26">
        <f>C131-F131</f>
        <v>-17.319273325918715</v>
      </c>
      <c r="H131" s="26">
        <f t="shared" si="7"/>
        <v>299.95722853787953</v>
      </c>
    </row>
    <row r="132" spans="1:8" x14ac:dyDescent="0.25">
      <c r="A132" s="4" t="s">
        <v>128</v>
      </c>
      <c r="B132" s="2">
        <f t="shared" si="4"/>
        <v>127</v>
      </c>
      <c r="C132" s="4">
        <v>89.1</v>
      </c>
      <c r="D132" s="26">
        <f>$C$2*C132+(1-$C$2)*D131</f>
        <v>105.15594855418315</v>
      </c>
      <c r="E132" s="26">
        <f t="shared" si="5"/>
        <v>-1.6399233738969383</v>
      </c>
      <c r="F132" s="26">
        <f t="shared" si="6"/>
        <v>105.51612582893611</v>
      </c>
      <c r="G132" s="26">
        <f>C132-F132</f>
        <v>-16.416125828936117</v>
      </c>
      <c r="H132" s="26">
        <f t="shared" si="7"/>
        <v>269.48918723146352</v>
      </c>
    </row>
    <row r="133" spans="1:8" x14ac:dyDescent="0.25">
      <c r="A133" s="4" t="s">
        <v>129</v>
      </c>
      <c r="B133" s="2">
        <f t="shared" si="4"/>
        <v>128</v>
      </c>
      <c r="C133" s="4">
        <v>105.2</v>
      </c>
      <c r="D133" s="26">
        <f>$C$2*C133+(1-$C$2)*D132</f>
        <v>105.16035369876484</v>
      </c>
      <c r="E133" s="26">
        <f t="shared" si="5"/>
        <v>-0.65332626280976624</v>
      </c>
      <c r="F133" s="26">
        <f t="shared" si="6"/>
        <v>103.51602518028622</v>
      </c>
      <c r="G133" s="26">
        <f>C133-F133</f>
        <v>1.6839748197137823</v>
      </c>
      <c r="H133" s="26">
        <f t="shared" si="7"/>
        <v>2.8357711934300656</v>
      </c>
    </row>
    <row r="134" spans="1:8" x14ac:dyDescent="0.25">
      <c r="A134" s="4" t="s">
        <v>130</v>
      </c>
      <c r="B134" s="2">
        <f t="shared" si="4"/>
        <v>129</v>
      </c>
      <c r="C134" s="4">
        <v>114</v>
      </c>
      <c r="D134" s="26">
        <f>$C$2*C134+(1-$C$2)*D133</f>
        <v>106.04431832888837</v>
      </c>
      <c r="E134" s="26">
        <f t="shared" si="5"/>
        <v>0.269048272950211</v>
      </c>
      <c r="F134" s="26">
        <f t="shared" si="6"/>
        <v>104.50702743595507</v>
      </c>
      <c r="G134" s="26">
        <f>C134-F134</f>
        <v>9.4929725640449334</v>
      </c>
      <c r="H134" s="26">
        <f t="shared" si="7"/>
        <v>90.116528101709832</v>
      </c>
    </row>
    <row r="135" spans="1:8" x14ac:dyDescent="0.25">
      <c r="A135" s="4" t="s">
        <v>131</v>
      </c>
      <c r="B135" s="2">
        <f t="shared" ref="B135:B198" si="8">B134+1</f>
        <v>130</v>
      </c>
      <c r="C135" s="4">
        <v>122.1</v>
      </c>
      <c r="D135" s="26">
        <f>$C$2*C135+(1-$C$2)*D134</f>
        <v>107.64988649599954</v>
      </c>
      <c r="E135" s="26">
        <f t="shared" ref="E135:E198" si="9">$D$2*(D135-D134)+(1-$D$2)*E134</f>
        <v>1.070960209446788</v>
      </c>
      <c r="F135" s="26">
        <f t="shared" ref="F135:F198" si="10">D134+E134</f>
        <v>106.31336660183858</v>
      </c>
      <c r="G135" s="26">
        <f>C135-F135</f>
        <v>15.786633398161413</v>
      </c>
      <c r="H135" s="26">
        <f t="shared" ref="H135:H198" si="11">G135*G135</f>
        <v>249.21779404794538</v>
      </c>
    </row>
    <row r="136" spans="1:8" x14ac:dyDescent="0.25">
      <c r="A136" s="4" t="s">
        <v>132</v>
      </c>
      <c r="B136" s="2">
        <f t="shared" si="8"/>
        <v>131</v>
      </c>
      <c r="C136" s="4">
        <v>138</v>
      </c>
      <c r="D136" s="26">
        <f>$C$2*C136+(1-$C$2)*D135</f>
        <v>110.68489784639958</v>
      </c>
      <c r="E136" s="26">
        <f t="shared" si="9"/>
        <v>2.2493908940187395</v>
      </c>
      <c r="F136" s="26">
        <f t="shared" si="10"/>
        <v>108.72084670544632</v>
      </c>
      <c r="G136" s="26">
        <f>C136-F136</f>
        <v>29.27915329455368</v>
      </c>
      <c r="H136" s="26">
        <f t="shared" si="11"/>
        <v>857.26881764597363</v>
      </c>
    </row>
    <row r="137" spans="1:8" x14ac:dyDescent="0.25">
      <c r="A137" s="4" t="s">
        <v>133</v>
      </c>
      <c r="B137" s="2">
        <f t="shared" si="8"/>
        <v>132</v>
      </c>
      <c r="C137" s="4">
        <v>142.19999999999999</v>
      </c>
      <c r="D137" s="26">
        <f>$C$2*C137+(1-$C$2)*D136</f>
        <v>113.83640806175963</v>
      </c>
      <c r="E137" s="26">
        <f t="shared" si="9"/>
        <v>2.7906624868235248</v>
      </c>
      <c r="F137" s="26">
        <f t="shared" si="10"/>
        <v>112.93428874041832</v>
      </c>
      <c r="G137" s="26">
        <f>C137-F137</f>
        <v>29.265711259581664</v>
      </c>
      <c r="H137" s="26">
        <f t="shared" si="11"/>
        <v>856.48185552920495</v>
      </c>
    </row>
    <row r="138" spans="1:8" x14ac:dyDescent="0.25">
      <c r="A138" s="4" t="s">
        <v>134</v>
      </c>
      <c r="B138" s="2">
        <f t="shared" si="8"/>
        <v>133</v>
      </c>
      <c r="C138" s="4">
        <v>116.4</v>
      </c>
      <c r="D138" s="26">
        <f>$C$2*C138+(1-$C$2)*D137</f>
        <v>114.09276725558367</v>
      </c>
      <c r="E138" s="26">
        <f t="shared" si="9"/>
        <v>1.2700805110238333</v>
      </c>
      <c r="F138" s="26">
        <f t="shared" si="10"/>
        <v>116.62707054858315</v>
      </c>
      <c r="G138" s="26">
        <f>C138-F138</f>
        <v>-0.22707054858314279</v>
      </c>
      <c r="H138" s="26">
        <f t="shared" si="11"/>
        <v>5.1561034033849415E-2</v>
      </c>
    </row>
    <row r="139" spans="1:8" x14ac:dyDescent="0.25">
      <c r="A139" s="4" t="s">
        <v>135</v>
      </c>
      <c r="B139" s="2">
        <f t="shared" si="8"/>
        <v>134</v>
      </c>
      <c r="C139" s="4">
        <v>112.6</v>
      </c>
      <c r="D139" s="26">
        <f>$C$2*C139+(1-$C$2)*D138</f>
        <v>113.9434905300253</v>
      </c>
      <c r="E139" s="26">
        <f t="shared" si="9"/>
        <v>0.41846616907451384</v>
      </c>
      <c r="F139" s="26">
        <f t="shared" si="10"/>
        <v>115.3628477666075</v>
      </c>
      <c r="G139" s="26">
        <f>C139-F139</f>
        <v>-2.7628477666075071</v>
      </c>
      <c r="H139" s="26">
        <f t="shared" si="11"/>
        <v>7.6333277814480898</v>
      </c>
    </row>
    <row r="140" spans="1:8" x14ac:dyDescent="0.25">
      <c r="A140" s="4" t="s">
        <v>136</v>
      </c>
      <c r="B140" s="2">
        <f t="shared" si="8"/>
        <v>135</v>
      </c>
      <c r="C140" s="4">
        <v>123.8</v>
      </c>
      <c r="D140" s="26">
        <f>$C$2*C140+(1-$C$2)*D139</f>
        <v>114.92914147702277</v>
      </c>
      <c r="E140" s="26">
        <f t="shared" si="9"/>
        <v>0.7587770358282856</v>
      </c>
      <c r="F140" s="26">
        <f t="shared" si="10"/>
        <v>114.36195669909982</v>
      </c>
      <c r="G140" s="26">
        <f>C140-F140</f>
        <v>9.4380433009001763</v>
      </c>
      <c r="H140" s="26">
        <f t="shared" si="11"/>
        <v>89.076661349666693</v>
      </c>
    </row>
    <row r="141" spans="1:8" x14ac:dyDescent="0.25">
      <c r="A141" s="4" t="s">
        <v>137</v>
      </c>
      <c r="B141" s="2">
        <f t="shared" si="8"/>
        <v>136</v>
      </c>
      <c r="C141" s="4">
        <v>103.6</v>
      </c>
      <c r="D141" s="26">
        <f>$C$2*C141+(1-$C$2)*D140</f>
        <v>113.79622732932049</v>
      </c>
      <c r="E141" s="26">
        <f t="shared" si="9"/>
        <v>-0.37623767429005378</v>
      </c>
      <c r="F141" s="26">
        <f t="shared" si="10"/>
        <v>115.68791851285106</v>
      </c>
      <c r="G141" s="26">
        <f>C141-F141</f>
        <v>-12.087918512851061</v>
      </c>
      <c r="H141" s="26">
        <f t="shared" si="11"/>
        <v>146.11777397332742</v>
      </c>
    </row>
    <row r="142" spans="1:8" x14ac:dyDescent="0.25">
      <c r="A142" s="4" t="s">
        <v>138</v>
      </c>
      <c r="B142" s="2">
        <f t="shared" si="8"/>
        <v>137</v>
      </c>
      <c r="C142" s="4">
        <v>113.9</v>
      </c>
      <c r="D142" s="26">
        <f>$C$2*C142+(1-$C$2)*D141</f>
        <v>113.80660459638844</v>
      </c>
      <c r="E142" s="26">
        <f t="shared" si="9"/>
        <v>-0.14426870947525042</v>
      </c>
      <c r="F142" s="26">
        <f t="shared" si="10"/>
        <v>113.41998965503043</v>
      </c>
      <c r="G142" s="26">
        <f>C142-F142</f>
        <v>0.48001034496957118</v>
      </c>
      <c r="H142" s="26">
        <f t="shared" si="11"/>
        <v>0.23040993127780673</v>
      </c>
    </row>
    <row r="143" spans="1:8" x14ac:dyDescent="0.25">
      <c r="A143" s="4" t="s">
        <v>139</v>
      </c>
      <c r="B143" s="2">
        <f t="shared" si="8"/>
        <v>138</v>
      </c>
      <c r="C143" s="4">
        <v>98.6</v>
      </c>
      <c r="D143" s="26">
        <f>$C$2*C143+(1-$C$2)*D142</f>
        <v>112.28594413674959</v>
      </c>
      <c r="E143" s="26">
        <f t="shared" si="9"/>
        <v>-0.97010375957340855</v>
      </c>
      <c r="F143" s="26">
        <f t="shared" si="10"/>
        <v>113.66233588691318</v>
      </c>
      <c r="G143" s="26">
        <f>C143-F143</f>
        <v>-15.062335886913189</v>
      </c>
      <c r="H143" s="26">
        <f t="shared" si="11"/>
        <v>226.87396237019294</v>
      </c>
    </row>
    <row r="144" spans="1:8" x14ac:dyDescent="0.25">
      <c r="A144" s="4" t="s">
        <v>140</v>
      </c>
      <c r="B144" s="2">
        <f t="shared" si="8"/>
        <v>139</v>
      </c>
      <c r="C144" s="4">
        <v>95</v>
      </c>
      <c r="D144" s="26">
        <f>$C$2*C144+(1-$C$2)*D143</f>
        <v>110.55734972307464</v>
      </c>
      <c r="E144" s="26">
        <f t="shared" si="9"/>
        <v>-1.4251981520343364</v>
      </c>
      <c r="F144" s="26">
        <f t="shared" si="10"/>
        <v>111.31584037717619</v>
      </c>
      <c r="G144" s="26">
        <f>C144-F144</f>
        <v>-16.315840377176187</v>
      </c>
      <c r="H144" s="26">
        <f t="shared" si="11"/>
        <v>266.20664721349277</v>
      </c>
    </row>
    <row r="145" spans="1:8" x14ac:dyDescent="0.25">
      <c r="A145" s="4" t="s">
        <v>141</v>
      </c>
      <c r="B145" s="2">
        <f t="shared" si="8"/>
        <v>140</v>
      </c>
      <c r="C145" s="4">
        <v>116</v>
      </c>
      <c r="D145" s="26">
        <f>$C$2*C145+(1-$C$2)*D144</f>
        <v>111.10161475076717</v>
      </c>
      <c r="E145" s="26">
        <f t="shared" si="9"/>
        <v>-0.24352024419821539</v>
      </c>
      <c r="F145" s="26">
        <f t="shared" si="10"/>
        <v>109.1321515710403</v>
      </c>
      <c r="G145" s="26">
        <f>C145-F145</f>
        <v>6.8678484289597037</v>
      </c>
      <c r="H145" s="26">
        <f t="shared" si="11"/>
        <v>47.167342043164268</v>
      </c>
    </row>
    <row r="146" spans="1:8" x14ac:dyDescent="0.25">
      <c r="A146" s="4" t="s">
        <v>142</v>
      </c>
      <c r="B146" s="2">
        <f t="shared" si="8"/>
        <v>141</v>
      </c>
      <c r="C146" s="4">
        <v>113.9</v>
      </c>
      <c r="D146" s="26">
        <f>$C$2*C146+(1-$C$2)*D145</f>
        <v>111.38145327569046</v>
      </c>
      <c r="E146" s="26">
        <f t="shared" si="9"/>
        <v>7.0495017274689153E-2</v>
      </c>
      <c r="F146" s="26">
        <f t="shared" si="10"/>
        <v>110.85809450656896</v>
      </c>
      <c r="G146" s="26">
        <f>C146-F146</f>
        <v>3.0419054934310452</v>
      </c>
      <c r="H146" s="26">
        <f t="shared" si="11"/>
        <v>9.2531890309659701</v>
      </c>
    </row>
    <row r="147" spans="1:8" x14ac:dyDescent="0.25">
      <c r="A147" s="4" t="s">
        <v>143</v>
      </c>
      <c r="B147" s="2">
        <f t="shared" si="8"/>
        <v>142</v>
      </c>
      <c r="C147" s="4">
        <v>127.5</v>
      </c>
      <c r="D147" s="26">
        <f>$C$2*C147+(1-$C$2)*D146</f>
        <v>112.99330794812141</v>
      </c>
      <c r="E147" s="26">
        <f t="shared" si="9"/>
        <v>0.99531081036844615</v>
      </c>
      <c r="F147" s="26">
        <f t="shared" si="10"/>
        <v>111.45194829296516</v>
      </c>
      <c r="G147" s="26">
        <f>C147-F147</f>
        <v>16.048051707034844</v>
      </c>
      <c r="H147" s="26">
        <f t="shared" si="11"/>
        <v>257.53996359166399</v>
      </c>
    </row>
    <row r="148" spans="1:8" x14ac:dyDescent="0.25">
      <c r="A148" s="4" t="s">
        <v>144</v>
      </c>
      <c r="B148" s="2">
        <f t="shared" si="8"/>
        <v>143</v>
      </c>
      <c r="C148" s="4">
        <v>131.4</v>
      </c>
      <c r="D148" s="26">
        <f>$C$2*C148+(1-$C$2)*D147</f>
        <v>114.83397715330928</v>
      </c>
      <c r="E148" s="26">
        <f t="shared" si="9"/>
        <v>1.5025258472600973</v>
      </c>
      <c r="F148" s="26">
        <f t="shared" si="10"/>
        <v>113.98861875848986</v>
      </c>
      <c r="G148" s="26">
        <f>C148-F148</f>
        <v>17.411381241510142</v>
      </c>
      <c r="H148" s="26">
        <f t="shared" si="11"/>
        <v>303.15619673721125</v>
      </c>
    </row>
    <row r="149" spans="1:8" x14ac:dyDescent="0.25">
      <c r="A149" s="4" t="s">
        <v>145</v>
      </c>
      <c r="B149" s="2">
        <f t="shared" si="8"/>
        <v>144</v>
      </c>
      <c r="C149" s="4">
        <v>145.9</v>
      </c>
      <c r="D149" s="26">
        <f>$C$2*C149+(1-$C$2)*D148</f>
        <v>117.94057943797836</v>
      </c>
      <c r="E149" s="26">
        <f t="shared" si="9"/>
        <v>2.4649717097054871</v>
      </c>
      <c r="F149" s="26">
        <f t="shared" si="10"/>
        <v>116.33650300056938</v>
      </c>
      <c r="G149" s="26">
        <f>C149-F149</f>
        <v>29.563496999430626</v>
      </c>
      <c r="H149" s="26">
        <f t="shared" si="11"/>
        <v>874.00035483534361</v>
      </c>
    </row>
    <row r="150" spans="1:8" x14ac:dyDescent="0.25">
      <c r="A150" s="4" t="s">
        <v>146</v>
      </c>
      <c r="B150" s="2">
        <f t="shared" si="8"/>
        <v>145</v>
      </c>
      <c r="C150" s="4">
        <v>131.5</v>
      </c>
      <c r="D150" s="26">
        <f>$C$2*C150+(1-$C$2)*D149</f>
        <v>119.29652149418052</v>
      </c>
      <c r="E150" s="26">
        <f t="shared" si="9"/>
        <v>1.7995539176034951</v>
      </c>
      <c r="F150" s="26">
        <f t="shared" si="10"/>
        <v>120.40555114768384</v>
      </c>
      <c r="G150" s="26">
        <f>C150-F150</f>
        <v>11.094448852316162</v>
      </c>
      <c r="H150" s="26">
        <f t="shared" si="11"/>
        <v>123.08679533665941</v>
      </c>
    </row>
    <row r="151" spans="1:8" x14ac:dyDescent="0.25">
      <c r="A151" s="4" t="s">
        <v>147</v>
      </c>
      <c r="B151" s="2">
        <f t="shared" si="8"/>
        <v>146</v>
      </c>
      <c r="C151" s="4">
        <v>131</v>
      </c>
      <c r="D151" s="26">
        <f>$C$2*C151+(1-$C$2)*D150</f>
        <v>120.46686934476247</v>
      </c>
      <c r="E151" s="26">
        <f t="shared" si="9"/>
        <v>1.4220302773905666</v>
      </c>
      <c r="F151" s="26">
        <f t="shared" si="10"/>
        <v>121.09607541178401</v>
      </c>
      <c r="G151" s="26">
        <f>C151-F151</f>
        <v>9.9039245882159861</v>
      </c>
      <c r="H151" s="26">
        <f t="shared" si="11"/>
        <v>98.087722249069188</v>
      </c>
    </row>
    <row r="152" spans="1:8" x14ac:dyDescent="0.25">
      <c r="A152" s="4" t="s">
        <v>148</v>
      </c>
      <c r="B152" s="2">
        <f t="shared" si="8"/>
        <v>147</v>
      </c>
      <c r="C152" s="4">
        <v>130.5</v>
      </c>
      <c r="D152" s="26">
        <f>$C$2*C152+(1-$C$2)*D151</f>
        <v>121.47018241028623</v>
      </c>
      <c r="E152" s="26">
        <f t="shared" si="9"/>
        <v>1.17079995027048</v>
      </c>
      <c r="F152" s="26">
        <f t="shared" si="10"/>
        <v>121.88889962215303</v>
      </c>
      <c r="G152" s="26">
        <f>C152-F152</f>
        <v>8.6111003778469666</v>
      </c>
      <c r="H152" s="26">
        <f t="shared" si="11"/>
        <v>74.151049717356173</v>
      </c>
    </row>
    <row r="153" spans="1:8" x14ac:dyDescent="0.25">
      <c r="A153" s="4" t="s">
        <v>149</v>
      </c>
      <c r="B153" s="2">
        <f t="shared" si="8"/>
        <v>148</v>
      </c>
      <c r="C153" s="4">
        <v>118.9</v>
      </c>
      <c r="D153" s="26">
        <f>$C$2*C153+(1-$C$2)*D152</f>
        <v>121.21316416925761</v>
      </c>
      <c r="E153" s="26">
        <f t="shared" si="9"/>
        <v>0.31410903549102132</v>
      </c>
      <c r="F153" s="26">
        <f t="shared" si="10"/>
        <v>122.64098236055671</v>
      </c>
      <c r="G153" s="26">
        <f>C153-F153</f>
        <v>-3.7409823605566999</v>
      </c>
      <c r="H153" s="26">
        <f t="shared" si="11"/>
        <v>13.994949021996378</v>
      </c>
    </row>
    <row r="154" spans="1:8" x14ac:dyDescent="0.25">
      <c r="A154" s="4" t="s">
        <v>150</v>
      </c>
      <c r="B154" s="2">
        <f t="shared" si="8"/>
        <v>149</v>
      </c>
      <c r="C154" s="4">
        <v>114.3</v>
      </c>
      <c r="D154" s="26">
        <f>$C$2*C154+(1-$C$2)*D153</f>
        <v>120.52184775233184</v>
      </c>
      <c r="E154" s="26">
        <f t="shared" si="9"/>
        <v>-0.28914623595905498</v>
      </c>
      <c r="F154" s="26">
        <f t="shared" si="10"/>
        <v>121.52727320474862</v>
      </c>
      <c r="G154" s="26">
        <f>C154-F154</f>
        <v>-7.2272732047486272</v>
      </c>
      <c r="H154" s="26">
        <f t="shared" si="11"/>
        <v>52.233477976077495</v>
      </c>
    </row>
    <row r="155" spans="1:8" x14ac:dyDescent="0.25">
      <c r="A155" s="4" t="s">
        <v>151</v>
      </c>
      <c r="B155" s="2">
        <f t="shared" si="8"/>
        <v>150</v>
      </c>
      <c r="C155" s="4">
        <v>85.7</v>
      </c>
      <c r="D155" s="26">
        <f>$C$2*C155+(1-$C$2)*D154</f>
        <v>117.03966297709866</v>
      </c>
      <c r="E155" s="26">
        <f t="shared" si="9"/>
        <v>-2.2049693595235293</v>
      </c>
      <c r="F155" s="26">
        <f t="shared" si="10"/>
        <v>120.23270151637279</v>
      </c>
      <c r="G155" s="26">
        <f>C155-F155</f>
        <v>-34.532701516372782</v>
      </c>
      <c r="H155" s="26">
        <f t="shared" si="11"/>
        <v>1192.507474018895</v>
      </c>
    </row>
    <row r="156" spans="1:8" x14ac:dyDescent="0.25">
      <c r="A156" s="4" t="s">
        <v>152</v>
      </c>
      <c r="B156" s="2">
        <f t="shared" si="8"/>
        <v>151</v>
      </c>
      <c r="C156" s="4">
        <v>104.6</v>
      </c>
      <c r="D156" s="26">
        <f>$C$2*C156+(1-$C$2)*D155</f>
        <v>115.79569667938878</v>
      </c>
      <c r="E156" s="26">
        <f t="shared" si="9"/>
        <v>-1.6283675224353367</v>
      </c>
      <c r="F156" s="26">
        <f t="shared" si="10"/>
        <v>114.83469361757513</v>
      </c>
      <c r="G156" s="26">
        <f>C156-F156</f>
        <v>-10.234693617575132</v>
      </c>
      <c r="H156" s="26">
        <f t="shared" si="11"/>
        <v>104.74895344563315</v>
      </c>
    </row>
    <row r="157" spans="1:8" x14ac:dyDescent="0.25">
      <c r="A157" s="4" t="s">
        <v>153</v>
      </c>
      <c r="B157" s="2">
        <f t="shared" si="8"/>
        <v>152</v>
      </c>
      <c r="C157" s="4">
        <v>105.1</v>
      </c>
      <c r="D157" s="26">
        <f>$C$2*C157+(1-$C$2)*D156</f>
        <v>114.72612701144992</v>
      </c>
      <c r="E157" s="26">
        <f t="shared" si="9"/>
        <v>-1.2930888097374535</v>
      </c>
      <c r="F157" s="26">
        <f t="shared" si="10"/>
        <v>114.16732915695344</v>
      </c>
      <c r="G157" s="26">
        <f>C157-F157</f>
        <v>-9.0673291569534484</v>
      </c>
      <c r="H157" s="26">
        <f t="shared" si="11"/>
        <v>82.216458040538129</v>
      </c>
    </row>
    <row r="158" spans="1:8" x14ac:dyDescent="0.25">
      <c r="A158" s="4" t="s">
        <v>154</v>
      </c>
      <c r="B158" s="2">
        <f t="shared" si="8"/>
        <v>153</v>
      </c>
      <c r="C158" s="4">
        <v>117.3</v>
      </c>
      <c r="D158" s="26">
        <f>$C$2*C158+(1-$C$2)*D157</f>
        <v>114.98351431030493</v>
      </c>
      <c r="E158" s="26">
        <f t="shared" si="9"/>
        <v>-0.36280314458197671</v>
      </c>
      <c r="F158" s="26">
        <f t="shared" si="10"/>
        <v>113.43303820171246</v>
      </c>
      <c r="G158" s="26">
        <f>C158-F158</f>
        <v>3.8669617982875337</v>
      </c>
      <c r="H158" s="26">
        <f t="shared" si="11"/>
        <v>14.953393549415157</v>
      </c>
    </row>
    <row r="159" spans="1:8" x14ac:dyDescent="0.25">
      <c r="A159" s="4" t="s">
        <v>155</v>
      </c>
      <c r="B159" s="2">
        <f t="shared" si="8"/>
        <v>154</v>
      </c>
      <c r="C159" s="4">
        <v>142.5</v>
      </c>
      <c r="D159" s="26">
        <f>$C$2*C159+(1-$C$2)*D158</f>
        <v>117.73516287927444</v>
      </c>
      <c r="E159" s="26">
        <f t="shared" si="9"/>
        <v>1.5058678835489179</v>
      </c>
      <c r="F159" s="26">
        <f t="shared" si="10"/>
        <v>114.62071116572295</v>
      </c>
      <c r="G159" s="26">
        <f>C159-F159</f>
        <v>27.879288834277048</v>
      </c>
      <c r="H159" s="26">
        <f t="shared" si="11"/>
        <v>777.25474590504484</v>
      </c>
    </row>
    <row r="160" spans="1:8" x14ac:dyDescent="0.25">
      <c r="A160" s="4" t="s">
        <v>156</v>
      </c>
      <c r="B160" s="2">
        <f t="shared" si="8"/>
        <v>155</v>
      </c>
      <c r="C160" s="4">
        <v>140</v>
      </c>
      <c r="D160" s="26">
        <f>$C$2*C160+(1-$C$2)*D159</f>
        <v>119.96164659134701</v>
      </c>
      <c r="E160" s="26">
        <f t="shared" si="9"/>
        <v>1.9382373806631059</v>
      </c>
      <c r="F160" s="26">
        <f t="shared" si="10"/>
        <v>119.24103076282336</v>
      </c>
      <c r="G160" s="26">
        <f>C160-F160</f>
        <v>20.758969237176643</v>
      </c>
      <c r="H160" s="26">
        <f t="shared" si="11"/>
        <v>430.9348037900462</v>
      </c>
    </row>
    <row r="161" spans="1:8" x14ac:dyDescent="0.25">
      <c r="A161" s="4" t="s">
        <v>157</v>
      </c>
      <c r="B161" s="2">
        <f t="shared" si="8"/>
        <v>156</v>
      </c>
      <c r="C161" s="4">
        <v>159.80000000000001</v>
      </c>
      <c r="D161" s="26">
        <f>$C$2*C161+(1-$C$2)*D160</f>
        <v>123.94548193221232</v>
      </c>
      <c r="E161" s="26">
        <f t="shared" si="9"/>
        <v>3.1655961567844293</v>
      </c>
      <c r="F161" s="26">
        <f t="shared" si="10"/>
        <v>121.89988397201012</v>
      </c>
      <c r="G161" s="26">
        <f>C161-F161</f>
        <v>37.900116027989895</v>
      </c>
      <c r="H161" s="26">
        <f t="shared" si="11"/>
        <v>1436.4187949350965</v>
      </c>
    </row>
    <row r="162" spans="1:8" x14ac:dyDescent="0.25">
      <c r="A162" s="4" t="s">
        <v>158</v>
      </c>
      <c r="B162" s="2">
        <f t="shared" si="8"/>
        <v>157</v>
      </c>
      <c r="C162" s="4">
        <v>131.19999999999999</v>
      </c>
      <c r="D162" s="26">
        <f>$C$2*C162+(1-$C$2)*D161</f>
        <v>124.6709337389911</v>
      </c>
      <c r="E162" s="26">
        <f t="shared" si="9"/>
        <v>1.7015095467810388</v>
      </c>
      <c r="F162" s="26">
        <f t="shared" si="10"/>
        <v>127.11107808899675</v>
      </c>
      <c r="G162" s="26">
        <f>C162-F162</f>
        <v>4.08892191100324</v>
      </c>
      <c r="H162" s="26">
        <f t="shared" si="11"/>
        <v>16.719282394282388</v>
      </c>
    </row>
    <row r="163" spans="1:8" x14ac:dyDescent="0.25">
      <c r="A163" s="4" t="s">
        <v>159</v>
      </c>
      <c r="B163" s="2">
        <f t="shared" si="8"/>
        <v>158</v>
      </c>
      <c r="C163" s="4">
        <v>125.4</v>
      </c>
      <c r="D163" s="26">
        <f>$C$2*C163+(1-$C$2)*D162</f>
        <v>124.743840365092</v>
      </c>
      <c r="E163" s="26">
        <f t="shared" si="9"/>
        <v>0.72434779437295704</v>
      </c>
      <c r="F163" s="26">
        <f t="shared" si="10"/>
        <v>126.37244328577214</v>
      </c>
      <c r="G163" s="26">
        <f>C163-F163</f>
        <v>-0.97244328577212968</v>
      </c>
      <c r="H163" s="26">
        <f t="shared" si="11"/>
        <v>0.94564594404329583</v>
      </c>
    </row>
    <row r="164" spans="1:8" x14ac:dyDescent="0.25">
      <c r="A164" s="4" t="s">
        <v>160</v>
      </c>
      <c r="B164" s="2">
        <f t="shared" si="8"/>
        <v>159</v>
      </c>
      <c r="C164" s="4">
        <v>126.5</v>
      </c>
      <c r="D164" s="26">
        <f>$C$2*C164+(1-$C$2)*D163</f>
        <v>124.91945632858281</v>
      </c>
      <c r="E164" s="26">
        <f t="shared" si="9"/>
        <v>0.39510869584367059</v>
      </c>
      <c r="F164" s="26">
        <f t="shared" si="10"/>
        <v>125.46818815946496</v>
      </c>
      <c r="G164" s="26">
        <f>C164-F164</f>
        <v>1.0318118405350418</v>
      </c>
      <c r="H164" s="26">
        <f t="shared" si="11"/>
        <v>1.0646356742683105</v>
      </c>
    </row>
    <row r="165" spans="1:8" x14ac:dyDescent="0.25">
      <c r="A165" s="4" t="s">
        <v>161</v>
      </c>
      <c r="B165" s="2">
        <f t="shared" si="8"/>
        <v>160</v>
      </c>
      <c r="C165" s="4">
        <v>119.4</v>
      </c>
      <c r="D165" s="26">
        <f>$C$2*C165+(1-$C$2)*D164</f>
        <v>124.36751069572453</v>
      </c>
      <c r="E165" s="26">
        <f t="shared" si="9"/>
        <v>-0.17312390137749839</v>
      </c>
      <c r="F165" s="26">
        <f t="shared" si="10"/>
        <v>125.31456502442649</v>
      </c>
      <c r="G165" s="26">
        <f>C165-F165</f>
        <v>-5.91456502442648</v>
      </c>
      <c r="H165" s="26">
        <f t="shared" si="11"/>
        <v>34.982079428169008</v>
      </c>
    </row>
    <row r="166" spans="1:8" x14ac:dyDescent="0.25">
      <c r="A166" s="4" t="s">
        <v>162</v>
      </c>
      <c r="B166" s="2">
        <f t="shared" si="8"/>
        <v>161</v>
      </c>
      <c r="C166" s="4">
        <v>113.5</v>
      </c>
      <c r="D166" s="26">
        <f>$C$2*C166+(1-$C$2)*D165</f>
        <v>123.28075962615208</v>
      </c>
      <c r="E166" s="26">
        <f t="shared" si="9"/>
        <v>-0.72130020229447389</v>
      </c>
      <c r="F166" s="26">
        <f t="shared" si="10"/>
        <v>124.19438679434704</v>
      </c>
      <c r="G166" s="26">
        <f>C166-F166</f>
        <v>-10.694386794347039</v>
      </c>
      <c r="H166" s="26">
        <f t="shared" si="11"/>
        <v>114.36990890710435</v>
      </c>
    </row>
    <row r="167" spans="1:8" x14ac:dyDescent="0.25">
      <c r="A167" s="4" t="s">
        <v>163</v>
      </c>
      <c r="B167" s="2">
        <f t="shared" si="8"/>
        <v>162</v>
      </c>
      <c r="C167" s="4">
        <v>98.7</v>
      </c>
      <c r="D167" s="26">
        <f>$C$2*C167+(1-$C$2)*D166</f>
        <v>120.82268366353688</v>
      </c>
      <c r="E167" s="26">
        <f t="shared" si="9"/>
        <v>-1.763365658486908</v>
      </c>
      <c r="F167" s="26">
        <f t="shared" si="10"/>
        <v>122.5594594238576</v>
      </c>
      <c r="G167" s="26">
        <f>C167-F167</f>
        <v>-23.859459423857601</v>
      </c>
      <c r="H167" s="26">
        <f t="shared" si="11"/>
        <v>569.27380399870731</v>
      </c>
    </row>
    <row r="168" spans="1:8" x14ac:dyDescent="0.25">
      <c r="A168" s="4" t="s">
        <v>164</v>
      </c>
      <c r="B168" s="2">
        <f t="shared" si="8"/>
        <v>163</v>
      </c>
      <c r="C168" s="4">
        <v>114.5</v>
      </c>
      <c r="D168" s="26">
        <f>$C$2*C168+(1-$C$2)*D167</f>
        <v>120.19041529718319</v>
      </c>
      <c r="E168" s="26">
        <f t="shared" si="9"/>
        <v>-1.0847072832069742</v>
      </c>
      <c r="F168" s="26">
        <f t="shared" si="10"/>
        <v>119.05931800504997</v>
      </c>
      <c r="G168" s="26">
        <f>C168-F168</f>
        <v>-4.559318005049974</v>
      </c>
      <c r="H168" s="26">
        <f t="shared" si="11"/>
        <v>20.787380671172876</v>
      </c>
    </row>
    <row r="169" spans="1:8" x14ac:dyDescent="0.25">
      <c r="A169" s="4" t="s">
        <v>165</v>
      </c>
      <c r="B169" s="2">
        <f t="shared" si="8"/>
        <v>164</v>
      </c>
      <c r="C169" s="4">
        <v>113.8</v>
      </c>
      <c r="D169" s="26">
        <f>$C$2*C169+(1-$C$2)*D168</f>
        <v>119.55137376746487</v>
      </c>
      <c r="E169" s="26">
        <f t="shared" si="9"/>
        <v>-0.8173078311137858</v>
      </c>
      <c r="F169" s="26">
        <f t="shared" si="10"/>
        <v>119.10570801397623</v>
      </c>
      <c r="G169" s="26">
        <f>C169-F169</f>
        <v>-5.3057080139762292</v>
      </c>
      <c r="H169" s="26">
        <f t="shared" si="11"/>
        <v>28.150537529571583</v>
      </c>
    </row>
    <row r="170" spans="1:8" x14ac:dyDescent="0.25">
      <c r="A170" s="4" t="s">
        <v>166</v>
      </c>
      <c r="B170" s="2">
        <f t="shared" si="8"/>
        <v>165</v>
      </c>
      <c r="C170" s="4">
        <v>133.1</v>
      </c>
      <c r="D170" s="26">
        <f>$C$2*C170+(1-$C$2)*D169</f>
        <v>120.90623639071839</v>
      </c>
      <c r="E170" s="26">
        <f t="shared" si="9"/>
        <v>0.48599444150660015</v>
      </c>
      <c r="F170" s="26">
        <f t="shared" si="10"/>
        <v>118.73406593635109</v>
      </c>
      <c r="G170" s="26">
        <f>C170-F170</f>
        <v>14.365934063648908</v>
      </c>
      <c r="H170" s="26">
        <f t="shared" si="11"/>
        <v>206.38006152110802</v>
      </c>
    </row>
    <row r="171" spans="1:8" x14ac:dyDescent="0.25">
      <c r="A171" s="4" t="s">
        <v>167</v>
      </c>
      <c r="B171" s="2">
        <f t="shared" si="8"/>
        <v>166</v>
      </c>
      <c r="C171" s="4">
        <v>143.4</v>
      </c>
      <c r="D171" s="26">
        <f>$C$2*C171+(1-$C$2)*D170</f>
        <v>123.15561275164656</v>
      </c>
      <c r="E171" s="26">
        <f t="shared" si="9"/>
        <v>1.5440235931595403</v>
      </c>
      <c r="F171" s="26">
        <f t="shared" si="10"/>
        <v>121.392230832225</v>
      </c>
      <c r="G171" s="26">
        <f>C171-F171</f>
        <v>22.00776916777501</v>
      </c>
      <c r="H171" s="26">
        <f t="shared" si="11"/>
        <v>484.34190374206833</v>
      </c>
    </row>
    <row r="172" spans="1:8" x14ac:dyDescent="0.25">
      <c r="A172" s="4" t="s">
        <v>168</v>
      </c>
      <c r="B172" s="2">
        <f t="shared" si="8"/>
        <v>167</v>
      </c>
      <c r="C172" s="4">
        <v>137.30000000000001</v>
      </c>
      <c r="D172" s="26">
        <f>$C$2*C172+(1-$C$2)*D171</f>
        <v>124.57005147648191</v>
      </c>
      <c r="E172" s="26">
        <f t="shared" si="9"/>
        <v>1.4662726721650259</v>
      </c>
      <c r="F172" s="26">
        <f t="shared" si="10"/>
        <v>124.69963634480609</v>
      </c>
      <c r="G172" s="26">
        <f>C172-F172</f>
        <v>12.600363655193917</v>
      </c>
      <c r="H172" s="26">
        <f t="shared" si="11"/>
        <v>158.7691642431318</v>
      </c>
    </row>
    <row r="173" spans="1:8" x14ac:dyDescent="0.25">
      <c r="A173" s="4" t="s">
        <v>169</v>
      </c>
      <c r="B173" s="2">
        <f t="shared" si="8"/>
        <v>168</v>
      </c>
      <c r="C173" s="4">
        <v>165.2</v>
      </c>
      <c r="D173" s="26">
        <f>$C$2*C173+(1-$C$2)*D172</f>
        <v>128.63304632883373</v>
      </c>
      <c r="E173" s="26">
        <f t="shared" si="9"/>
        <v>3.0243059802771031</v>
      </c>
      <c r="F173" s="26">
        <f t="shared" si="10"/>
        <v>126.03632414864694</v>
      </c>
      <c r="G173" s="26">
        <f>C173-F173</f>
        <v>39.163675851353048</v>
      </c>
      <c r="H173" s="26">
        <f t="shared" si="11"/>
        <v>1533.7935061898538</v>
      </c>
    </row>
    <row r="174" spans="1:8" x14ac:dyDescent="0.25">
      <c r="A174" s="4" t="s">
        <v>170</v>
      </c>
      <c r="B174" s="2">
        <f t="shared" si="8"/>
        <v>169</v>
      </c>
      <c r="C174" s="4">
        <v>126.9</v>
      </c>
      <c r="D174" s="26">
        <f>$C$2*C174+(1-$C$2)*D173</f>
        <v>128.45974169595036</v>
      </c>
      <c r="E174" s="26">
        <f t="shared" si="9"/>
        <v>1.1057396123808179</v>
      </c>
      <c r="F174" s="26">
        <f t="shared" si="10"/>
        <v>131.65735230911082</v>
      </c>
      <c r="G174" s="26">
        <f>C174-F174</f>
        <v>-4.7573523091108143</v>
      </c>
      <c r="H174" s="26">
        <f t="shared" si="11"/>
        <v>22.632400993001998</v>
      </c>
    </row>
    <row r="175" spans="1:8" x14ac:dyDescent="0.25">
      <c r="A175" s="4" t="s">
        <v>171</v>
      </c>
      <c r="B175" s="2">
        <f t="shared" si="8"/>
        <v>170</v>
      </c>
      <c r="C175" s="4">
        <v>124</v>
      </c>
      <c r="D175" s="26">
        <f>$C$2*C175+(1-$C$2)*D174</f>
        <v>128.01376752635531</v>
      </c>
      <c r="E175" s="26">
        <f t="shared" si="9"/>
        <v>0.17471134319529896</v>
      </c>
      <c r="F175" s="26">
        <f t="shared" si="10"/>
        <v>129.56548130833119</v>
      </c>
      <c r="G175" s="26">
        <f>C175-F175</f>
        <v>-5.5654813083311865</v>
      </c>
      <c r="H175" s="26">
        <f t="shared" si="11"/>
        <v>30.974582193383814</v>
      </c>
    </row>
    <row r="176" spans="1:8" x14ac:dyDescent="0.25">
      <c r="A176" s="4" t="s">
        <v>172</v>
      </c>
      <c r="B176" s="2">
        <f t="shared" si="8"/>
        <v>171</v>
      </c>
      <c r="C176" s="4">
        <v>135.69999999999999</v>
      </c>
      <c r="D176" s="26">
        <f>$C$2*C176+(1-$C$2)*D175</f>
        <v>128.78239077371978</v>
      </c>
      <c r="E176" s="26">
        <f t="shared" si="9"/>
        <v>0.53105848569680369</v>
      </c>
      <c r="F176" s="26">
        <f t="shared" si="10"/>
        <v>128.18847886955061</v>
      </c>
      <c r="G176" s="26">
        <f>C176-F176</f>
        <v>7.5115211304493812</v>
      </c>
      <c r="H176" s="26">
        <f t="shared" si="11"/>
        <v>56.422949693187547</v>
      </c>
    </row>
    <row r="177" spans="1:8" x14ac:dyDescent="0.25">
      <c r="A177" s="4" t="s">
        <v>173</v>
      </c>
      <c r="B177" s="2">
        <f t="shared" si="8"/>
        <v>172</v>
      </c>
      <c r="C177" s="4">
        <v>130</v>
      </c>
      <c r="D177" s="26">
        <f>$C$2*C177+(1-$C$2)*D176</f>
        <v>128.90415169634781</v>
      </c>
      <c r="E177" s="26">
        <f t="shared" si="9"/>
        <v>0.28547994785553793</v>
      </c>
      <c r="F177" s="26">
        <f t="shared" si="10"/>
        <v>129.31344925941659</v>
      </c>
      <c r="G177" s="26">
        <f>C177-F177</f>
        <v>0.6865507405834137</v>
      </c>
      <c r="H177" s="26">
        <f t="shared" si="11"/>
        <v>0.47135191939563381</v>
      </c>
    </row>
    <row r="178" spans="1:8" x14ac:dyDescent="0.25">
      <c r="A178" s="4" t="s">
        <v>174</v>
      </c>
      <c r="B178" s="2">
        <f t="shared" si="8"/>
        <v>173</v>
      </c>
      <c r="C178" s="4">
        <v>109.4</v>
      </c>
      <c r="D178" s="26">
        <f>$C$2*C178+(1-$C$2)*D177</f>
        <v>126.95373652671303</v>
      </c>
      <c r="E178" s="26">
        <f t="shared" si="9"/>
        <v>-1.056057122638653</v>
      </c>
      <c r="F178" s="26">
        <f t="shared" si="10"/>
        <v>129.18963164420336</v>
      </c>
      <c r="G178" s="26">
        <f>C178-F178</f>
        <v>-19.789631644203354</v>
      </c>
      <c r="H178" s="26">
        <f t="shared" si="11"/>
        <v>391.62952061325473</v>
      </c>
    </row>
    <row r="179" spans="1:8" x14ac:dyDescent="0.25">
      <c r="A179" s="4" t="s">
        <v>175</v>
      </c>
      <c r="B179" s="2">
        <f t="shared" si="8"/>
        <v>174</v>
      </c>
      <c r="C179" s="4">
        <v>117.8</v>
      </c>
      <c r="D179" s="26">
        <f>$C$2*C179+(1-$C$2)*D178</f>
        <v>126.03836287404172</v>
      </c>
      <c r="E179" s="26">
        <f t="shared" si="9"/>
        <v>-0.97164704065824492</v>
      </c>
      <c r="F179" s="26">
        <f t="shared" si="10"/>
        <v>125.89767940407438</v>
      </c>
      <c r="G179" s="26">
        <f>C179-F179</f>
        <v>-8.097679404074384</v>
      </c>
      <c r="H179" s="26">
        <f t="shared" si="11"/>
        <v>65.572411731170476</v>
      </c>
    </row>
    <row r="180" spans="1:8" x14ac:dyDescent="0.25">
      <c r="A180" s="4" t="s">
        <v>176</v>
      </c>
      <c r="B180" s="2">
        <f t="shared" si="8"/>
        <v>175</v>
      </c>
      <c r="C180" s="4">
        <v>120.3</v>
      </c>
      <c r="D180" s="26">
        <f>$C$2*C180+(1-$C$2)*D179</f>
        <v>125.46452658663756</v>
      </c>
      <c r="E180" s="26">
        <f t="shared" si="9"/>
        <v>-0.73296058870579561</v>
      </c>
      <c r="F180" s="26">
        <f t="shared" si="10"/>
        <v>125.06671583338348</v>
      </c>
      <c r="G180" s="26">
        <f>C180-F180</f>
        <v>-4.7667158333834863</v>
      </c>
      <c r="H180" s="26">
        <f t="shared" si="11"/>
        <v>22.721579836228823</v>
      </c>
    </row>
    <row r="181" spans="1:8" x14ac:dyDescent="0.25">
      <c r="A181" s="4" t="s">
        <v>177</v>
      </c>
      <c r="B181" s="2">
        <f t="shared" si="8"/>
        <v>176</v>
      </c>
      <c r="C181" s="4">
        <v>121</v>
      </c>
      <c r="D181" s="26">
        <f>$C$2*C181+(1-$C$2)*D180</f>
        <v>125.0180739279738</v>
      </c>
      <c r="E181" s="26">
        <f t="shared" si="9"/>
        <v>-0.56105583068057363</v>
      </c>
      <c r="F181" s="26">
        <f t="shared" si="10"/>
        <v>124.73156599793177</v>
      </c>
      <c r="G181" s="26">
        <f>C181-F181</f>
        <v>-3.7315659979317672</v>
      </c>
      <c r="H181" s="26">
        <f t="shared" si="11"/>
        <v>13.924584796920506</v>
      </c>
    </row>
    <row r="182" spans="1:8" x14ac:dyDescent="0.25">
      <c r="A182" s="4" t="s">
        <v>178</v>
      </c>
      <c r="B182" s="2">
        <f t="shared" si="8"/>
        <v>177</v>
      </c>
      <c r="C182" s="4">
        <v>132.30000000000001</v>
      </c>
      <c r="D182" s="26">
        <f>$C$2*C182+(1-$C$2)*D181</f>
        <v>125.74626653517643</v>
      </c>
      <c r="E182" s="26">
        <f t="shared" si="9"/>
        <v>0.21249323204934822</v>
      </c>
      <c r="F182" s="26">
        <f t="shared" si="10"/>
        <v>124.45701809729323</v>
      </c>
      <c r="G182" s="26">
        <f>C182-F182</f>
        <v>7.8429819027067822</v>
      </c>
      <c r="H182" s="26">
        <f t="shared" si="11"/>
        <v>61.512365126186097</v>
      </c>
    </row>
    <row r="183" spans="1:8" x14ac:dyDescent="0.25">
      <c r="A183" s="4" t="s">
        <v>179</v>
      </c>
      <c r="B183" s="2">
        <f t="shared" si="8"/>
        <v>178</v>
      </c>
      <c r="C183" s="4">
        <v>142.9</v>
      </c>
      <c r="D183" s="26">
        <f>$C$2*C183+(1-$C$2)*D182</f>
        <v>127.4616398816588</v>
      </c>
      <c r="E183" s="26">
        <f t="shared" si="9"/>
        <v>1.1142213007091588</v>
      </c>
      <c r="F183" s="26">
        <f t="shared" si="10"/>
        <v>125.95875976722579</v>
      </c>
      <c r="G183" s="26">
        <f>C183-F183</f>
        <v>16.94124023277422</v>
      </c>
      <c r="H183" s="26">
        <f t="shared" si="11"/>
        <v>287.00562062456788</v>
      </c>
    </row>
    <row r="184" spans="1:8" x14ac:dyDescent="0.25">
      <c r="A184" s="4" t="s">
        <v>180</v>
      </c>
      <c r="B184" s="2">
        <f t="shared" si="8"/>
        <v>179</v>
      </c>
      <c r="C184" s="4">
        <v>147.4</v>
      </c>
      <c r="D184" s="26">
        <f>$C$2*C184+(1-$C$2)*D183</f>
        <v>129.45547589349292</v>
      </c>
      <c r="E184" s="26">
        <f t="shared" si="9"/>
        <v>1.6419901273841351</v>
      </c>
      <c r="F184" s="26">
        <f t="shared" si="10"/>
        <v>128.57586118236796</v>
      </c>
      <c r="G184" s="26">
        <f>C184-F184</f>
        <v>18.824138817632047</v>
      </c>
      <c r="H184" s="26">
        <f t="shared" si="11"/>
        <v>354.34820222548166</v>
      </c>
    </row>
    <row r="185" spans="1:8" x14ac:dyDescent="0.25">
      <c r="A185" s="4" t="s">
        <v>181</v>
      </c>
      <c r="B185" s="2">
        <f t="shared" si="8"/>
        <v>180</v>
      </c>
      <c r="C185" s="4">
        <v>175.9</v>
      </c>
      <c r="D185" s="26">
        <f>$C$2*C185+(1-$C$2)*D184</f>
        <v>134.09992830414362</v>
      </c>
      <c r="E185" s="26">
        <f t="shared" si="9"/>
        <v>3.4434674973440744</v>
      </c>
      <c r="F185" s="26">
        <f t="shared" si="10"/>
        <v>131.09746602087705</v>
      </c>
      <c r="G185" s="26">
        <f>C185-F185</f>
        <v>44.802533979122956</v>
      </c>
      <c r="H185" s="26">
        <f t="shared" si="11"/>
        <v>2007.2670509504669</v>
      </c>
    </row>
    <row r="186" spans="1:8" x14ac:dyDescent="0.25">
      <c r="A186" s="4" t="s">
        <v>182</v>
      </c>
      <c r="B186" s="2">
        <f t="shared" si="8"/>
        <v>181</v>
      </c>
      <c r="C186" s="4">
        <v>132.6</v>
      </c>
      <c r="D186" s="26">
        <f>$C$2*C186+(1-$C$2)*D185</f>
        <v>133.94993547372925</v>
      </c>
      <c r="E186" s="26">
        <f t="shared" si="9"/>
        <v>1.2873913006890125</v>
      </c>
      <c r="F186" s="26">
        <f t="shared" si="10"/>
        <v>137.54339580148769</v>
      </c>
      <c r="G186" s="26">
        <f>C186-F186</f>
        <v>-4.9433958014876964</v>
      </c>
      <c r="H186" s="26">
        <f t="shared" si="11"/>
        <v>24.437162050166183</v>
      </c>
    </row>
    <row r="187" spans="1:8" x14ac:dyDescent="0.25">
      <c r="A187" s="4" t="s">
        <v>183</v>
      </c>
      <c r="B187" s="2">
        <f t="shared" si="8"/>
        <v>182</v>
      </c>
      <c r="C187" s="4">
        <v>123.7</v>
      </c>
      <c r="D187" s="26">
        <f>$C$2*C187+(1-$C$2)*D186</f>
        <v>132.92494192635633</v>
      </c>
      <c r="E187" s="26">
        <f t="shared" si="9"/>
        <v>-0.1000396081481526</v>
      </c>
      <c r="F187" s="26">
        <f t="shared" si="10"/>
        <v>135.23732677441828</v>
      </c>
      <c r="G187" s="26">
        <f>C187-F187</f>
        <v>-11.537326774418275</v>
      </c>
      <c r="H187" s="26">
        <f t="shared" si="11"/>
        <v>133.1099090997088</v>
      </c>
    </row>
    <row r="188" spans="1:8" x14ac:dyDescent="0.25">
      <c r="A188" s="4" t="s">
        <v>184</v>
      </c>
      <c r="B188" s="2">
        <f t="shared" si="8"/>
        <v>183</v>
      </c>
      <c r="C188" s="4">
        <v>153.30000000000001</v>
      </c>
      <c r="D188" s="26">
        <f>$C$2*C188+(1-$C$2)*D187</f>
        <v>134.96244773372069</v>
      </c>
      <c r="E188" s="26">
        <f t="shared" si="9"/>
        <v>1.1824876411593601</v>
      </c>
      <c r="F188" s="26">
        <f t="shared" si="10"/>
        <v>132.82490231820816</v>
      </c>
      <c r="G188" s="26">
        <f>C188-F188</f>
        <v>20.475097681791851</v>
      </c>
      <c r="H188" s="26">
        <f t="shared" si="11"/>
        <v>419.22962507891805</v>
      </c>
    </row>
    <row r="189" spans="1:8" x14ac:dyDescent="0.25">
      <c r="A189" s="4" t="s">
        <v>185</v>
      </c>
      <c r="B189" s="2">
        <f t="shared" si="8"/>
        <v>184</v>
      </c>
      <c r="C189" s="4">
        <v>134</v>
      </c>
      <c r="D189" s="26">
        <f>$C$2*C189+(1-$C$2)*D188</f>
        <v>134.86620296034863</v>
      </c>
      <c r="E189" s="26">
        <f t="shared" si="9"/>
        <v>0.41524819244050581</v>
      </c>
      <c r="F189" s="26">
        <f t="shared" si="10"/>
        <v>136.14493537488005</v>
      </c>
      <c r="G189" s="26">
        <f>C189-F189</f>
        <v>-2.144935374880049</v>
      </c>
      <c r="H189" s="26">
        <f t="shared" si="11"/>
        <v>4.6007477624118165</v>
      </c>
    </row>
    <row r="190" spans="1:8" x14ac:dyDescent="0.25">
      <c r="A190" s="4" t="s">
        <v>186</v>
      </c>
      <c r="B190" s="2">
        <f t="shared" si="8"/>
        <v>185</v>
      </c>
      <c r="C190" s="4">
        <v>119.6</v>
      </c>
      <c r="D190" s="26">
        <f>$C$2*C190+(1-$C$2)*D189</f>
        <v>133.33958266431378</v>
      </c>
      <c r="E190" s="26">
        <f t="shared" si="9"/>
        <v>-0.74987290064470724</v>
      </c>
      <c r="F190" s="26">
        <f t="shared" si="10"/>
        <v>135.28145115278915</v>
      </c>
      <c r="G190" s="26">
        <f>C190-F190</f>
        <v>-15.681451152789151</v>
      </c>
      <c r="H190" s="26">
        <f t="shared" si="11"/>
        <v>245.90791025731221</v>
      </c>
    </row>
    <row r="191" spans="1:8" x14ac:dyDescent="0.25">
      <c r="A191" s="4" t="s">
        <v>187</v>
      </c>
      <c r="B191" s="2">
        <f t="shared" si="8"/>
        <v>186</v>
      </c>
      <c r="C191" s="4">
        <v>116.2</v>
      </c>
      <c r="D191" s="26">
        <f>$C$2*C191+(1-$C$2)*D190</f>
        <v>131.6256243978824</v>
      </c>
      <c r="E191" s="26">
        <f t="shared" si="9"/>
        <v>-1.3283241201167089</v>
      </c>
      <c r="F191" s="26">
        <f t="shared" si="10"/>
        <v>132.58970976366908</v>
      </c>
      <c r="G191" s="26">
        <f>C191-F191</f>
        <v>-16.389709763669075</v>
      </c>
      <c r="H191" s="26">
        <f t="shared" si="11"/>
        <v>268.62258613730938</v>
      </c>
    </row>
    <row r="192" spans="1:8" x14ac:dyDescent="0.25">
      <c r="A192" s="4" t="s">
        <v>188</v>
      </c>
      <c r="B192" s="2">
        <f t="shared" si="8"/>
        <v>187</v>
      </c>
      <c r="C192" s="4">
        <v>118.6</v>
      </c>
      <c r="D192" s="26">
        <f>$C$2*C192+(1-$C$2)*D191</f>
        <v>130.32306195809417</v>
      </c>
      <c r="E192" s="26">
        <f t="shared" si="9"/>
        <v>-1.3128671119196231</v>
      </c>
      <c r="F192" s="26">
        <f t="shared" si="10"/>
        <v>130.29730027776569</v>
      </c>
      <c r="G192" s="26">
        <f>C192-F192</f>
        <v>-11.697300277765692</v>
      </c>
      <c r="H192" s="26">
        <f t="shared" si="11"/>
        <v>136.82683378821733</v>
      </c>
    </row>
    <row r="193" spans="1:8" x14ac:dyDescent="0.25">
      <c r="A193" s="4" t="s">
        <v>189</v>
      </c>
      <c r="B193" s="2">
        <f t="shared" si="8"/>
        <v>188</v>
      </c>
      <c r="C193" s="4">
        <v>130.69999999999999</v>
      </c>
      <c r="D193" s="26">
        <f>$C$2*C193+(1-$C$2)*D192</f>
        <v>130.36075576228475</v>
      </c>
      <c r="E193" s="26">
        <f t="shared" si="9"/>
        <v>-0.50253056225350023</v>
      </c>
      <c r="F193" s="26">
        <f t="shared" si="10"/>
        <v>129.01019484617456</v>
      </c>
      <c r="G193" s="26">
        <f>C193-F193</f>
        <v>1.6898051538254322</v>
      </c>
      <c r="H193" s="26">
        <f t="shared" si="11"/>
        <v>2.8554414578949925</v>
      </c>
    </row>
    <row r="194" spans="1:8" x14ac:dyDescent="0.25">
      <c r="A194" s="4" t="s">
        <v>190</v>
      </c>
      <c r="B194" s="2">
        <f t="shared" si="8"/>
        <v>189</v>
      </c>
      <c r="C194" s="4">
        <v>129.30000000000001</v>
      </c>
      <c r="D194" s="26">
        <f>$C$2*C194+(1-$C$2)*D193</f>
        <v>130.25468018605628</v>
      </c>
      <c r="E194" s="26">
        <f t="shared" si="9"/>
        <v>-0.26465757063848638</v>
      </c>
      <c r="F194" s="26">
        <f t="shared" si="10"/>
        <v>129.85822520003126</v>
      </c>
      <c r="G194" s="26">
        <f>C194-F194</f>
        <v>-0.55822520003124509</v>
      </c>
      <c r="H194" s="26">
        <f t="shared" si="11"/>
        <v>0.31161537394992361</v>
      </c>
    </row>
    <row r="195" spans="1:8" x14ac:dyDescent="0.25">
      <c r="A195" s="4" t="s">
        <v>191</v>
      </c>
      <c r="B195" s="2">
        <f t="shared" si="8"/>
        <v>190</v>
      </c>
      <c r="C195" s="4">
        <v>144.4</v>
      </c>
      <c r="D195" s="26">
        <f>$C$2*C195+(1-$C$2)*D194</f>
        <v>131.66921216745067</v>
      </c>
      <c r="E195" s="26">
        <f t="shared" si="9"/>
        <v>0.74285616058123938</v>
      </c>
      <c r="F195" s="26">
        <f t="shared" si="10"/>
        <v>129.99002261541779</v>
      </c>
      <c r="G195" s="26">
        <f>C195-F195</f>
        <v>14.40997738458222</v>
      </c>
      <c r="H195" s="26">
        <f t="shared" si="11"/>
        <v>207.64744822417103</v>
      </c>
    </row>
    <row r="196" spans="1:8" x14ac:dyDescent="0.25">
      <c r="A196" s="4" t="s">
        <v>192</v>
      </c>
      <c r="B196" s="2">
        <f t="shared" si="8"/>
        <v>191</v>
      </c>
      <c r="C196" s="4">
        <v>163.19999999999999</v>
      </c>
      <c r="D196" s="26">
        <f>$C$2*C196+(1-$C$2)*D195</f>
        <v>134.82229095070559</v>
      </c>
      <c r="E196" s="26">
        <f t="shared" si="9"/>
        <v>2.1889897341854514</v>
      </c>
      <c r="F196" s="26">
        <f t="shared" si="10"/>
        <v>132.41206832803189</v>
      </c>
      <c r="G196" s="26">
        <f>C196-F196</f>
        <v>30.787931671968096</v>
      </c>
      <c r="H196" s="26">
        <f t="shared" si="11"/>
        <v>947.89673663777614</v>
      </c>
    </row>
    <row r="197" spans="1:8" x14ac:dyDescent="0.25">
      <c r="A197" s="4" t="s">
        <v>193</v>
      </c>
      <c r="B197" s="2">
        <f t="shared" si="8"/>
        <v>192</v>
      </c>
      <c r="C197" s="4">
        <v>179.4</v>
      </c>
      <c r="D197" s="26">
        <f>$C$2*C197+(1-$C$2)*D196</f>
        <v>139.28006185563504</v>
      </c>
      <c r="E197" s="26">
        <f t="shared" si="9"/>
        <v>3.5502584366318488</v>
      </c>
      <c r="F197" s="26">
        <f t="shared" si="10"/>
        <v>137.01128068489103</v>
      </c>
      <c r="G197" s="26">
        <f>C197-F197</f>
        <v>42.388719315108972</v>
      </c>
      <c r="H197" s="26">
        <f t="shared" si="11"/>
        <v>1796.8035251750923</v>
      </c>
    </row>
    <row r="198" spans="1:8" x14ac:dyDescent="0.25">
      <c r="A198" s="4" t="s">
        <v>194</v>
      </c>
      <c r="B198" s="2">
        <f t="shared" si="8"/>
        <v>193</v>
      </c>
      <c r="C198" s="4">
        <v>128.1</v>
      </c>
      <c r="D198" s="26">
        <f>$C$2*C198+(1-$C$2)*D197</f>
        <v>138.16205567007154</v>
      </c>
      <c r="E198" s="26">
        <f t="shared" si="9"/>
        <v>0.7492996633146386</v>
      </c>
      <c r="F198" s="26">
        <f t="shared" si="10"/>
        <v>142.83032029226689</v>
      </c>
      <c r="G198" s="26">
        <f>C198-F198</f>
        <v>-14.730320292266896</v>
      </c>
      <c r="H198" s="26">
        <f t="shared" si="11"/>
        <v>216.98233591276988</v>
      </c>
    </row>
    <row r="199" spans="1:8" x14ac:dyDescent="0.25">
      <c r="A199" s="4" t="s">
        <v>195</v>
      </c>
      <c r="B199" s="2">
        <f t="shared" ref="B199:B262" si="12">B198+1</f>
        <v>194</v>
      </c>
      <c r="C199" s="4">
        <v>138.4</v>
      </c>
      <c r="D199" s="26">
        <f>$C$2*C199+(1-$C$2)*D198</f>
        <v>138.18585010306438</v>
      </c>
      <c r="E199" s="26">
        <f t="shared" ref="E199:E262" si="13">$D$2*(D199-D198)+(1-$D$2)*E198</f>
        <v>0.31399652512156179</v>
      </c>
      <c r="F199" s="26">
        <f t="shared" ref="F199:F262" si="14">D198+E198</f>
        <v>138.91135533338618</v>
      </c>
      <c r="G199" s="26">
        <f>C199-F199</f>
        <v>-0.51135533338617734</v>
      </c>
      <c r="H199" s="26">
        <f t="shared" ref="H199:H262" si="15">G199*G199</f>
        <v>0.26148427698248855</v>
      </c>
    </row>
    <row r="200" spans="1:8" x14ac:dyDescent="0.25">
      <c r="A200" s="4" t="s">
        <v>196</v>
      </c>
      <c r="B200" s="2">
        <f t="shared" si="12"/>
        <v>195</v>
      </c>
      <c r="C200" s="4">
        <v>152.69999999999999</v>
      </c>
      <c r="D200" s="26">
        <f>$C$2*C200+(1-$C$2)*D199</f>
        <v>139.63726509275796</v>
      </c>
      <c r="E200" s="26">
        <f t="shared" si="13"/>
        <v>0.9964476038647696</v>
      </c>
      <c r="F200" s="26">
        <f t="shared" si="14"/>
        <v>138.49984662818594</v>
      </c>
      <c r="G200" s="26">
        <f>C200-F200</f>
        <v>14.200153371814054</v>
      </c>
      <c r="H200" s="26">
        <f t="shared" si="15"/>
        <v>201.64435578304204</v>
      </c>
    </row>
    <row r="201" spans="1:8" x14ac:dyDescent="0.25">
      <c r="A201" s="4" t="s">
        <v>197</v>
      </c>
      <c r="B201" s="2">
        <f t="shared" si="12"/>
        <v>196</v>
      </c>
      <c r="C201" s="4">
        <v>120</v>
      </c>
      <c r="D201" s="26">
        <f>$C$2*C201+(1-$C$2)*D200</f>
        <v>137.67353858348218</v>
      </c>
      <c r="E201" s="26">
        <f t="shared" si="13"/>
        <v>-0.77965686401955581</v>
      </c>
      <c r="F201" s="26">
        <f t="shared" si="14"/>
        <v>140.63371269662272</v>
      </c>
      <c r="G201" s="26">
        <f>C201-F201</f>
        <v>-20.633712696622723</v>
      </c>
      <c r="H201" s="26">
        <f t="shared" si="15"/>
        <v>425.75009964676974</v>
      </c>
    </row>
    <row r="202" spans="1:8" x14ac:dyDescent="0.25">
      <c r="A202" s="4" t="s">
        <v>198</v>
      </c>
      <c r="B202" s="2">
        <f t="shared" si="12"/>
        <v>197</v>
      </c>
      <c r="C202" s="4">
        <v>140.5</v>
      </c>
      <c r="D202" s="26">
        <f>$C$2*C202+(1-$C$2)*D201</f>
        <v>137.95618472513397</v>
      </c>
      <c r="E202" s="26">
        <f t="shared" si="13"/>
        <v>-0.14227506061675341</v>
      </c>
      <c r="F202" s="26">
        <f t="shared" si="14"/>
        <v>136.89388171946263</v>
      </c>
      <c r="G202" s="26">
        <f>C202-F202</f>
        <v>3.6061182805373733</v>
      </c>
      <c r="H202" s="26">
        <f t="shared" si="15"/>
        <v>13.004089053225821</v>
      </c>
    </row>
    <row r="203" spans="1:8" x14ac:dyDescent="0.25">
      <c r="A203" s="4" t="s">
        <v>199</v>
      </c>
      <c r="B203" s="2">
        <f t="shared" si="12"/>
        <v>198</v>
      </c>
      <c r="C203" s="4">
        <v>116.2</v>
      </c>
      <c r="D203" s="26">
        <f>$C$2*C203+(1-$C$2)*D202</f>
        <v>135.78056625262056</v>
      </c>
      <c r="E203" s="26">
        <f t="shared" si="13"/>
        <v>-1.362281107754745</v>
      </c>
      <c r="F203" s="26">
        <f t="shared" si="14"/>
        <v>137.81390966451721</v>
      </c>
      <c r="G203" s="26">
        <f>C203-F203</f>
        <v>-21.613909664517209</v>
      </c>
      <c r="H203" s="26">
        <f t="shared" si="15"/>
        <v>467.16109098591039</v>
      </c>
    </row>
    <row r="204" spans="1:8" x14ac:dyDescent="0.25">
      <c r="A204" s="4" t="s">
        <v>200</v>
      </c>
      <c r="B204" s="2">
        <f t="shared" si="12"/>
        <v>199</v>
      </c>
      <c r="C204" s="4">
        <v>121.4</v>
      </c>
      <c r="D204" s="26">
        <f>$C$2*C204+(1-$C$2)*D203</f>
        <v>134.34250962735851</v>
      </c>
      <c r="E204" s="26">
        <f t="shared" si="13"/>
        <v>-1.4077464182591277</v>
      </c>
      <c r="F204" s="26">
        <f t="shared" si="14"/>
        <v>134.41828514486582</v>
      </c>
      <c r="G204" s="26">
        <f>C204-F204</f>
        <v>-13.018285144865814</v>
      </c>
      <c r="H204" s="26">
        <f t="shared" si="15"/>
        <v>169.47574811303394</v>
      </c>
    </row>
    <row r="205" spans="1:8" x14ac:dyDescent="0.25">
      <c r="A205" s="4" t="s">
        <v>201</v>
      </c>
      <c r="B205" s="2">
        <f t="shared" si="12"/>
        <v>200</v>
      </c>
      <c r="C205" s="4">
        <v>127.8</v>
      </c>
      <c r="D205" s="26">
        <f>$C$2*C205+(1-$C$2)*D204</f>
        <v>133.68825866462265</v>
      </c>
      <c r="E205" s="26">
        <f t="shared" si="13"/>
        <v>-0.95564914494516617</v>
      </c>
      <c r="F205" s="26">
        <f t="shared" si="14"/>
        <v>132.93476320909937</v>
      </c>
      <c r="G205" s="26">
        <f>C205-F205</f>
        <v>-5.1347632090993756</v>
      </c>
      <c r="H205" s="26">
        <f t="shared" si="15"/>
        <v>26.365793213520519</v>
      </c>
    </row>
    <row r="206" spans="1:8" x14ac:dyDescent="0.25">
      <c r="A206" s="4" t="s">
        <v>202</v>
      </c>
      <c r="B206" s="2">
        <f t="shared" si="12"/>
        <v>201</v>
      </c>
      <c r="C206" s="4">
        <v>143.6</v>
      </c>
      <c r="D206" s="26">
        <f>$C$2*C206+(1-$C$2)*D205</f>
        <v>134.67943279816041</v>
      </c>
      <c r="E206" s="26">
        <f t="shared" si="13"/>
        <v>0.21244482214458604</v>
      </c>
      <c r="F206" s="26">
        <f t="shared" si="14"/>
        <v>132.73260951967748</v>
      </c>
      <c r="G206" s="26">
        <f>C206-F206</f>
        <v>10.867390480322513</v>
      </c>
      <c r="H206" s="26">
        <f t="shared" si="15"/>
        <v>118.10017585180438</v>
      </c>
    </row>
    <row r="207" spans="1:8" x14ac:dyDescent="0.25">
      <c r="A207" s="4" t="s">
        <v>203</v>
      </c>
      <c r="B207" s="2">
        <f t="shared" si="12"/>
        <v>202</v>
      </c>
      <c r="C207" s="4">
        <v>157.6</v>
      </c>
      <c r="D207" s="26">
        <f>$C$2*C207+(1-$C$2)*D206</f>
        <v>136.97148951834436</v>
      </c>
      <c r="E207" s="26">
        <f t="shared" si="13"/>
        <v>1.4602119609682047</v>
      </c>
      <c r="F207" s="26">
        <f t="shared" si="14"/>
        <v>134.891877620305</v>
      </c>
      <c r="G207" s="26">
        <f>C207-F207</f>
        <v>22.708122379694998</v>
      </c>
      <c r="H207" s="26">
        <f t="shared" si="15"/>
        <v>515.65882201120485</v>
      </c>
    </row>
    <row r="208" spans="1:8" x14ac:dyDescent="0.25">
      <c r="A208" s="4" t="s">
        <v>204</v>
      </c>
      <c r="B208" s="2">
        <f t="shared" si="12"/>
        <v>203</v>
      </c>
      <c r="C208" s="4">
        <v>166.2</v>
      </c>
      <c r="D208" s="26">
        <f>$C$2*C208+(1-$C$2)*D207</f>
        <v>139.89434056650992</v>
      </c>
      <c r="E208" s="26">
        <f t="shared" si="13"/>
        <v>2.3377954132866234</v>
      </c>
      <c r="F208" s="26">
        <f t="shared" si="14"/>
        <v>138.43170147931255</v>
      </c>
      <c r="G208" s="26">
        <f>C208-F208</f>
        <v>27.768298520687438</v>
      </c>
      <c r="H208" s="26">
        <f t="shared" si="15"/>
        <v>771.07840273401212</v>
      </c>
    </row>
    <row r="209" spans="1:8" x14ac:dyDescent="0.25">
      <c r="A209" s="4" t="s">
        <v>205</v>
      </c>
      <c r="B209" s="2">
        <f t="shared" si="12"/>
        <v>204</v>
      </c>
      <c r="C209" s="4">
        <v>182.3</v>
      </c>
      <c r="D209" s="26">
        <f>$C$2*C209+(1-$C$2)*D208</f>
        <v>144.13490650985892</v>
      </c>
      <c r="E209" s="26">
        <f t="shared" si="13"/>
        <v>3.4794577313240476</v>
      </c>
      <c r="F209" s="26">
        <f t="shared" si="14"/>
        <v>142.23213597979654</v>
      </c>
      <c r="G209" s="26">
        <f>C209-F209</f>
        <v>40.067864020203473</v>
      </c>
      <c r="H209" s="26">
        <f t="shared" si="15"/>
        <v>1605.4337271415161</v>
      </c>
    </row>
    <row r="210" spans="1:8" x14ac:dyDescent="0.25">
      <c r="A210" s="4" t="s">
        <v>206</v>
      </c>
      <c r="B210" s="2">
        <f t="shared" si="12"/>
        <v>205</v>
      </c>
      <c r="C210" s="4">
        <v>153.1</v>
      </c>
      <c r="D210" s="26">
        <f>$C$2*C210+(1-$C$2)*D209</f>
        <v>145.03141585887303</v>
      </c>
      <c r="E210" s="26">
        <f t="shared" si="13"/>
        <v>1.9296887019380851</v>
      </c>
      <c r="F210" s="26">
        <f t="shared" si="14"/>
        <v>147.61436424118298</v>
      </c>
      <c r="G210" s="26">
        <f>C210-F210</f>
        <v>5.4856357588170113</v>
      </c>
      <c r="H210" s="26">
        <f t="shared" si="15"/>
        <v>30.092199678411887</v>
      </c>
    </row>
    <row r="211" spans="1:8" x14ac:dyDescent="0.25">
      <c r="A211" s="4" t="s">
        <v>207</v>
      </c>
      <c r="B211" s="2">
        <f t="shared" si="12"/>
        <v>206</v>
      </c>
      <c r="C211" s="4">
        <v>147.6</v>
      </c>
      <c r="D211" s="26">
        <f>$C$2*C211+(1-$C$2)*D210</f>
        <v>145.28827427298572</v>
      </c>
      <c r="E211" s="26">
        <f t="shared" si="13"/>
        <v>0.92599052924284497</v>
      </c>
      <c r="F211" s="26">
        <f t="shared" si="14"/>
        <v>146.96110456081112</v>
      </c>
      <c r="G211" s="26">
        <f>C211-F211</f>
        <v>0.63889543918887171</v>
      </c>
      <c r="H211" s="26">
        <f t="shared" si="15"/>
        <v>0.40818738221634127</v>
      </c>
    </row>
    <row r="212" spans="1:8" x14ac:dyDescent="0.25">
      <c r="A212" s="4" t="s">
        <v>208</v>
      </c>
      <c r="B212" s="2">
        <f t="shared" si="12"/>
        <v>207</v>
      </c>
      <c r="C212" s="4">
        <v>157.69999999999999</v>
      </c>
      <c r="D212" s="26">
        <f>$C$2*C212+(1-$C$2)*D211</f>
        <v>146.52944684568715</v>
      </c>
      <c r="E212" s="26">
        <f t="shared" si="13"/>
        <v>1.115099755317996</v>
      </c>
      <c r="F212" s="26">
        <f t="shared" si="14"/>
        <v>146.21426480222857</v>
      </c>
      <c r="G212" s="26">
        <f>C212-F212</f>
        <v>11.485735197771419</v>
      </c>
      <c r="H212" s="26">
        <f t="shared" si="15"/>
        <v>131.92211303332525</v>
      </c>
    </row>
    <row r="213" spans="1:8" x14ac:dyDescent="0.25">
      <c r="A213" s="4" t="s">
        <v>209</v>
      </c>
      <c r="B213" s="2">
        <f t="shared" si="12"/>
        <v>208</v>
      </c>
      <c r="C213" s="4">
        <v>137.19999999999999</v>
      </c>
      <c r="D213" s="26">
        <f>$C$2*C213+(1-$C$2)*D212</f>
        <v>145.59650216111842</v>
      </c>
      <c r="E213" s="26">
        <f t="shared" si="13"/>
        <v>-0.11372690861403617</v>
      </c>
      <c r="F213" s="26">
        <f t="shared" si="14"/>
        <v>147.64454660100515</v>
      </c>
      <c r="G213" s="26">
        <f>C213-F213</f>
        <v>-10.444546601005158</v>
      </c>
      <c r="H213" s="26">
        <f t="shared" si="15"/>
        <v>109.08855370056838</v>
      </c>
    </row>
    <row r="214" spans="1:8" x14ac:dyDescent="0.25">
      <c r="A214" s="4" t="s">
        <v>210</v>
      </c>
      <c r="B214" s="2">
        <f t="shared" si="12"/>
        <v>209</v>
      </c>
      <c r="C214" s="4">
        <v>151.5</v>
      </c>
      <c r="D214" s="26">
        <f>$C$2*C214+(1-$C$2)*D213</f>
        <v>146.18685194500659</v>
      </c>
      <c r="E214" s="26">
        <f t="shared" si="13"/>
        <v>0.30871910688728865</v>
      </c>
      <c r="F214" s="26">
        <f t="shared" si="14"/>
        <v>145.48277525250438</v>
      </c>
      <c r="G214" s="26">
        <f>C214-F214</f>
        <v>6.017224747495618</v>
      </c>
      <c r="H214" s="26">
        <f t="shared" si="15"/>
        <v>36.206993661873703</v>
      </c>
    </row>
    <row r="215" spans="1:8" x14ac:dyDescent="0.25">
      <c r="A215" s="4" t="s">
        <v>211</v>
      </c>
      <c r="B215" s="2">
        <f t="shared" si="12"/>
        <v>210</v>
      </c>
      <c r="C215" s="4">
        <v>98.7</v>
      </c>
      <c r="D215" s="26">
        <f>$C$2*C215+(1-$C$2)*D214</f>
        <v>141.43816675050596</v>
      </c>
      <c r="E215" s="26">
        <f t="shared" si="13"/>
        <v>-2.7257234739454672</v>
      </c>
      <c r="F215" s="26">
        <f t="shared" si="14"/>
        <v>146.49557105189388</v>
      </c>
      <c r="G215" s="26">
        <f>C215-F215</f>
        <v>-47.795571051893873</v>
      </c>
      <c r="H215" s="26">
        <f t="shared" si="15"/>
        <v>2284.4166121766357</v>
      </c>
    </row>
    <row r="216" spans="1:8" x14ac:dyDescent="0.25">
      <c r="A216" s="4" t="s">
        <v>212</v>
      </c>
      <c r="B216" s="2">
        <f t="shared" si="12"/>
        <v>211</v>
      </c>
      <c r="C216" s="4">
        <v>145.80000000000001</v>
      </c>
      <c r="D216" s="26">
        <f>$C$2*C216+(1-$C$2)*D215</f>
        <v>141.87435007545537</v>
      </c>
      <c r="E216" s="26">
        <f t="shared" si="13"/>
        <v>-0.82857939460854024</v>
      </c>
      <c r="F216" s="26">
        <f t="shared" si="14"/>
        <v>138.71244327656049</v>
      </c>
      <c r="G216" s="26">
        <f>C216-F216</f>
        <v>7.0875567234395191</v>
      </c>
      <c r="H216" s="26">
        <f t="shared" si="15"/>
        <v>50.233460307972734</v>
      </c>
    </row>
    <row r="217" spans="1:8" x14ac:dyDescent="0.25">
      <c r="A217" s="4" t="s">
        <v>213</v>
      </c>
      <c r="B217" s="2">
        <f t="shared" si="12"/>
        <v>212</v>
      </c>
      <c r="C217" s="4">
        <v>151.69999999999999</v>
      </c>
      <c r="D217" s="26">
        <f>$C$2*C217+(1-$C$2)*D216</f>
        <v>142.85691506790982</v>
      </c>
      <c r="E217" s="26">
        <f t="shared" si="13"/>
        <v>0.25810723762925775</v>
      </c>
      <c r="F217" s="26">
        <f t="shared" si="14"/>
        <v>141.04577068084683</v>
      </c>
      <c r="G217" s="26">
        <f>C217-F217</f>
        <v>10.65422931915316</v>
      </c>
      <c r="H217" s="26">
        <f t="shared" si="15"/>
        <v>113.51260238510281</v>
      </c>
    </row>
    <row r="218" spans="1:8" x14ac:dyDescent="0.25">
      <c r="A218" s="4" t="s">
        <v>214</v>
      </c>
      <c r="B218" s="2">
        <f t="shared" si="12"/>
        <v>213</v>
      </c>
      <c r="C218" s="4">
        <v>129.4</v>
      </c>
      <c r="D218" s="26">
        <f>$C$2*C218+(1-$C$2)*D217</f>
        <v>141.51122356111884</v>
      </c>
      <c r="E218" s="26">
        <f t="shared" si="13"/>
        <v>-0.70417200902288768</v>
      </c>
      <c r="F218" s="26">
        <f t="shared" si="14"/>
        <v>143.11502230553907</v>
      </c>
      <c r="G218" s="26">
        <f>C218-F218</f>
        <v>-13.715022305539065</v>
      </c>
      <c r="H218" s="26">
        <f t="shared" si="15"/>
        <v>188.10183684143411</v>
      </c>
    </row>
    <row r="219" spans="1:8" x14ac:dyDescent="0.25">
      <c r="A219" s="4" t="s">
        <v>215</v>
      </c>
      <c r="B219" s="2">
        <f t="shared" si="12"/>
        <v>214</v>
      </c>
      <c r="C219" s="4">
        <v>174.1</v>
      </c>
      <c r="D219" s="26">
        <f>$C$2*C219+(1-$C$2)*D218</f>
        <v>144.77010120500697</v>
      </c>
      <c r="E219" s="26">
        <f t="shared" si="13"/>
        <v>1.6736577827237209</v>
      </c>
      <c r="F219" s="26">
        <f t="shared" si="14"/>
        <v>140.80705155209594</v>
      </c>
      <c r="G219" s="26">
        <f>C219-F219</f>
        <v>33.292948447904053</v>
      </c>
      <c r="H219" s="26">
        <f t="shared" si="15"/>
        <v>1108.4204163547968</v>
      </c>
    </row>
    <row r="220" spans="1:8" x14ac:dyDescent="0.25">
      <c r="A220" s="4" t="s">
        <v>216</v>
      </c>
      <c r="B220" s="2">
        <f t="shared" si="12"/>
        <v>215</v>
      </c>
      <c r="C220" s="4">
        <v>197</v>
      </c>
      <c r="D220" s="26">
        <f>$C$2*C220+(1-$C$2)*D219</f>
        <v>149.99309108450626</v>
      </c>
      <c r="E220" s="26">
        <f t="shared" si="13"/>
        <v>3.8032570407890653</v>
      </c>
      <c r="F220" s="26">
        <f t="shared" si="14"/>
        <v>146.44375898773069</v>
      </c>
      <c r="G220" s="26">
        <f>C220-F220</f>
        <v>50.556241012269311</v>
      </c>
      <c r="H220" s="26">
        <f t="shared" si="15"/>
        <v>2555.9335052906613</v>
      </c>
    </row>
    <row r="221" spans="1:8" x14ac:dyDescent="0.25">
      <c r="A221" s="4" t="s">
        <v>217</v>
      </c>
      <c r="B221" s="2">
        <f t="shared" si="12"/>
        <v>216</v>
      </c>
      <c r="C221" s="4">
        <v>193.9</v>
      </c>
      <c r="D221" s="26">
        <f>$C$2*C221+(1-$C$2)*D220</f>
        <v>154.38378197605562</v>
      </c>
      <c r="E221" s="26">
        <f t="shared" si="13"/>
        <v>4.1557173512452383</v>
      </c>
      <c r="F221" s="26">
        <f t="shared" si="14"/>
        <v>153.79634812529534</v>
      </c>
      <c r="G221" s="26">
        <f>C221-F221</f>
        <v>40.103651874704667</v>
      </c>
      <c r="H221" s="26">
        <f t="shared" si="15"/>
        <v>1608.3028936875032</v>
      </c>
    </row>
    <row r="222" spans="1:8" x14ac:dyDescent="0.25">
      <c r="A222" s="4" t="s">
        <v>218</v>
      </c>
      <c r="B222" s="2">
        <f t="shared" si="12"/>
        <v>217</v>
      </c>
      <c r="C222" s="4">
        <v>164.1</v>
      </c>
      <c r="D222" s="26">
        <f>$C$2*C222+(1-$C$2)*D221</f>
        <v>155.35540377845007</v>
      </c>
      <c r="E222" s="26">
        <f t="shared" si="13"/>
        <v>2.2452600219347665</v>
      </c>
      <c r="F222" s="26">
        <f t="shared" si="14"/>
        <v>158.53949932730086</v>
      </c>
      <c r="G222" s="26">
        <f>C222-F222</f>
        <v>5.5605006726991348</v>
      </c>
      <c r="H222" s="26">
        <f t="shared" si="15"/>
        <v>30.91916773108753</v>
      </c>
    </row>
    <row r="223" spans="1:8" x14ac:dyDescent="0.25">
      <c r="A223" s="4" t="s">
        <v>219</v>
      </c>
      <c r="B223" s="2">
        <f t="shared" si="12"/>
        <v>218</v>
      </c>
      <c r="C223" s="4">
        <v>142.80000000000001</v>
      </c>
      <c r="D223" s="26">
        <f>$C$2*C223+(1-$C$2)*D222</f>
        <v>154.09986340060507</v>
      </c>
      <c r="E223" s="26">
        <f t="shared" si="13"/>
        <v>0.14477978206691011</v>
      </c>
      <c r="F223" s="26">
        <f t="shared" si="14"/>
        <v>157.60066380038484</v>
      </c>
      <c r="G223" s="26">
        <f>C223-F223</f>
        <v>-14.800663800384825</v>
      </c>
      <c r="H223" s="26">
        <f t="shared" si="15"/>
        <v>219.05964893202179</v>
      </c>
    </row>
    <row r="224" spans="1:8" x14ac:dyDescent="0.25">
      <c r="A224" s="4" t="s">
        <v>220</v>
      </c>
      <c r="B224" s="2">
        <f t="shared" si="12"/>
        <v>219</v>
      </c>
      <c r="C224" s="4">
        <v>157.9</v>
      </c>
      <c r="D224" s="26">
        <f>$C$2*C224+(1-$C$2)*D223</f>
        <v>154.47987706054457</v>
      </c>
      <c r="E224" s="26">
        <f t="shared" si="13"/>
        <v>0.28592010879045998</v>
      </c>
      <c r="F224" s="26">
        <f t="shared" si="14"/>
        <v>154.24464318267198</v>
      </c>
      <c r="G224" s="26">
        <f>C224-F224</f>
        <v>3.6553568173280269</v>
      </c>
      <c r="H224" s="26">
        <f t="shared" si="15"/>
        <v>13.361633461986482</v>
      </c>
    </row>
    <row r="225" spans="1:8" x14ac:dyDescent="0.25">
      <c r="A225" s="4" t="s">
        <v>221</v>
      </c>
      <c r="B225" s="2">
        <f t="shared" si="12"/>
        <v>220</v>
      </c>
      <c r="C225" s="4">
        <v>159.19999999999999</v>
      </c>
      <c r="D225" s="26">
        <f>$C$2*C225+(1-$C$2)*D224</f>
        <v>154.95188935449011</v>
      </c>
      <c r="E225" s="26">
        <f t="shared" si="13"/>
        <v>0.39757541988350759</v>
      </c>
      <c r="F225" s="26">
        <f t="shared" si="14"/>
        <v>154.76579716933503</v>
      </c>
      <c r="G225" s="26">
        <f>C225-F225</f>
        <v>4.4342028306649581</v>
      </c>
      <c r="H225" s="26">
        <f t="shared" si="15"/>
        <v>19.662154743477128</v>
      </c>
    </row>
    <row r="226" spans="1:8" x14ac:dyDescent="0.25">
      <c r="A226" s="4" t="s">
        <v>222</v>
      </c>
      <c r="B226" s="2">
        <f t="shared" si="12"/>
        <v>221</v>
      </c>
      <c r="C226" s="4">
        <v>162.19999999999999</v>
      </c>
      <c r="D226" s="26">
        <f>$C$2*C226+(1-$C$2)*D225</f>
        <v>155.67670041904111</v>
      </c>
      <c r="E226" s="26">
        <f t="shared" si="13"/>
        <v>0.59391680668400626</v>
      </c>
      <c r="F226" s="26">
        <f t="shared" si="14"/>
        <v>155.34946477437362</v>
      </c>
      <c r="G226" s="26">
        <f>C226-F226</f>
        <v>6.8505352256263734</v>
      </c>
      <c r="H226" s="26">
        <f t="shared" si="15"/>
        <v>46.929832877547788</v>
      </c>
    </row>
    <row r="227" spans="1:8" x14ac:dyDescent="0.25">
      <c r="A227" s="4" t="s">
        <v>223</v>
      </c>
      <c r="B227" s="2">
        <f t="shared" si="12"/>
        <v>222</v>
      </c>
      <c r="C227" s="4">
        <v>123.1</v>
      </c>
      <c r="D227" s="26">
        <f>$C$2*C227+(1-$C$2)*D226</f>
        <v>152.41903037713701</v>
      </c>
      <c r="E227" s="26">
        <f t="shared" si="13"/>
        <v>-1.7170353024688612</v>
      </c>
      <c r="F227" s="26">
        <f t="shared" si="14"/>
        <v>156.27061722572512</v>
      </c>
      <c r="G227" s="26">
        <f>C227-F227</f>
        <v>-33.170617225725124</v>
      </c>
      <c r="H227" s="26">
        <f t="shared" si="15"/>
        <v>1100.2898471355722</v>
      </c>
    </row>
    <row r="228" spans="1:8" x14ac:dyDescent="0.25">
      <c r="A228" s="4" t="s">
        <v>224</v>
      </c>
      <c r="B228" s="2">
        <f t="shared" si="12"/>
        <v>223</v>
      </c>
      <c r="C228" s="4">
        <v>130</v>
      </c>
      <c r="D228" s="26">
        <f>$C$2*C228+(1-$C$2)*D227</f>
        <v>150.17712733942332</v>
      </c>
      <c r="E228" s="26">
        <f t="shared" si="13"/>
        <v>-2.0319559436157544</v>
      </c>
      <c r="F228" s="26">
        <f t="shared" si="14"/>
        <v>150.70199507466813</v>
      </c>
      <c r="G228" s="26">
        <f>C228-F228</f>
        <v>-20.701995074668133</v>
      </c>
      <c r="H228" s="26">
        <f t="shared" si="15"/>
        <v>428.57260007158362</v>
      </c>
    </row>
    <row r="229" spans="1:8" x14ac:dyDescent="0.25">
      <c r="A229" s="4" t="s">
        <v>225</v>
      </c>
      <c r="B229" s="2">
        <f t="shared" si="12"/>
        <v>224</v>
      </c>
      <c r="C229" s="4">
        <v>150.1</v>
      </c>
      <c r="D229" s="26">
        <f>$C$2*C229+(1-$C$2)*D228</f>
        <v>150.16941460548099</v>
      </c>
      <c r="E229" s="26">
        <f t="shared" si="13"/>
        <v>-0.81741001781169798</v>
      </c>
      <c r="F229" s="26">
        <f t="shared" si="14"/>
        <v>148.14517139580758</v>
      </c>
      <c r="G229" s="26">
        <f>C229-F229</f>
        <v>1.9548286041924143</v>
      </c>
      <c r="H229" s="26">
        <f t="shared" si="15"/>
        <v>3.8213548717688628</v>
      </c>
    </row>
    <row r="230" spans="1:8" x14ac:dyDescent="0.25">
      <c r="A230" s="4" t="s">
        <v>226</v>
      </c>
      <c r="B230" s="2">
        <f t="shared" si="12"/>
        <v>225</v>
      </c>
      <c r="C230" s="4">
        <v>169.4</v>
      </c>
      <c r="D230" s="26">
        <f>$C$2*C230+(1-$C$2)*D229</f>
        <v>152.09247314493291</v>
      </c>
      <c r="E230" s="26">
        <f t="shared" si="13"/>
        <v>0.82687111654646983</v>
      </c>
      <c r="F230" s="26">
        <f t="shared" si="14"/>
        <v>149.35200458766928</v>
      </c>
      <c r="G230" s="26">
        <f>C230-F230</f>
        <v>20.047995412330721</v>
      </c>
      <c r="H230" s="26">
        <f t="shared" si="15"/>
        <v>401.92212005283363</v>
      </c>
    </row>
    <row r="231" spans="1:8" x14ac:dyDescent="0.25">
      <c r="A231" s="4" t="s">
        <v>227</v>
      </c>
      <c r="B231" s="2">
        <f t="shared" si="12"/>
        <v>226</v>
      </c>
      <c r="C231" s="4">
        <v>179.7</v>
      </c>
      <c r="D231" s="26">
        <f>$C$2*C231+(1-$C$2)*D230</f>
        <v>154.85322583043961</v>
      </c>
      <c r="E231" s="26">
        <f t="shared" si="13"/>
        <v>1.9872000579226092</v>
      </c>
      <c r="F231" s="26">
        <f t="shared" si="14"/>
        <v>152.91934426147938</v>
      </c>
      <c r="G231" s="26">
        <f>C231-F231</f>
        <v>26.780655738520608</v>
      </c>
      <c r="H231" s="26">
        <f t="shared" si="15"/>
        <v>717.20352178515679</v>
      </c>
    </row>
    <row r="232" spans="1:8" x14ac:dyDescent="0.25">
      <c r="A232" s="4" t="s">
        <v>228</v>
      </c>
      <c r="B232" s="2">
        <f t="shared" si="12"/>
        <v>227</v>
      </c>
      <c r="C232" s="4">
        <v>182.1</v>
      </c>
      <c r="D232" s="26">
        <f>$C$2*C232+(1-$C$2)*D231</f>
        <v>157.57790324739565</v>
      </c>
      <c r="E232" s="26">
        <f t="shared" si="13"/>
        <v>2.4296864733426684</v>
      </c>
      <c r="F232" s="26">
        <f t="shared" si="14"/>
        <v>156.84042588836223</v>
      </c>
      <c r="G232" s="26">
        <f>C232-F232</f>
        <v>25.259574111637761</v>
      </c>
      <c r="H232" s="26">
        <f t="shared" si="15"/>
        <v>638.04608430132055</v>
      </c>
    </row>
    <row r="233" spans="1:8" x14ac:dyDescent="0.25">
      <c r="A233" s="4" t="s">
        <v>229</v>
      </c>
      <c r="B233" s="2">
        <f t="shared" si="12"/>
        <v>228</v>
      </c>
      <c r="C233" s="4">
        <v>194.3</v>
      </c>
      <c r="D233" s="26">
        <f>$C$2*C233+(1-$C$2)*D232</f>
        <v>161.25011292265609</v>
      </c>
      <c r="E233" s="26">
        <f t="shared" si="13"/>
        <v>3.1752003944933271</v>
      </c>
      <c r="F233" s="26">
        <f t="shared" si="14"/>
        <v>160.00758972073831</v>
      </c>
      <c r="G233" s="26">
        <f>C233-F233</f>
        <v>34.292410279261702</v>
      </c>
      <c r="H233" s="26">
        <f t="shared" si="15"/>
        <v>1175.9694027612136</v>
      </c>
    </row>
    <row r="234" spans="1:8" x14ac:dyDescent="0.25">
      <c r="A234" s="4" t="s">
        <v>230</v>
      </c>
      <c r="B234" s="2">
        <f t="shared" si="12"/>
        <v>229</v>
      </c>
      <c r="C234" s="4">
        <v>161.4</v>
      </c>
      <c r="D234" s="26">
        <f>$C$2*C234+(1-$C$2)*D233</f>
        <v>161.26510163039046</v>
      </c>
      <c r="E234" s="26">
        <f t="shared" si="13"/>
        <v>1.2790733824379559</v>
      </c>
      <c r="F234" s="26">
        <f t="shared" si="14"/>
        <v>164.4253133171494</v>
      </c>
      <c r="G234" s="26">
        <f>C234-F234</f>
        <v>-3.0253133171493971</v>
      </c>
      <c r="H234" s="26">
        <f t="shared" si="15"/>
        <v>9.1525206669214878</v>
      </c>
    </row>
    <row r="235" spans="1:8" x14ac:dyDescent="0.25">
      <c r="A235" s="4" t="s">
        <v>231</v>
      </c>
      <c r="B235" s="2">
        <f t="shared" si="12"/>
        <v>230</v>
      </c>
      <c r="C235" s="4">
        <v>169.4</v>
      </c>
      <c r="D235" s="26">
        <f>$C$2*C235+(1-$C$2)*D234</f>
        <v>162.07859146735143</v>
      </c>
      <c r="E235" s="26">
        <f t="shared" si="13"/>
        <v>0.99972325515176363</v>
      </c>
      <c r="F235" s="26">
        <f t="shared" si="14"/>
        <v>162.54417501282842</v>
      </c>
      <c r="G235" s="26">
        <f>C235-F235</f>
        <v>6.8558249871715873</v>
      </c>
      <c r="H235" s="26">
        <f t="shared" si="15"/>
        <v>47.002336254726295</v>
      </c>
    </row>
    <row r="236" spans="1:8" x14ac:dyDescent="0.25">
      <c r="A236" s="4" t="s">
        <v>232</v>
      </c>
      <c r="B236" s="2">
        <f t="shared" si="12"/>
        <v>231</v>
      </c>
      <c r="C236" s="4">
        <v>168.8</v>
      </c>
      <c r="D236" s="26">
        <f>$C$2*C236+(1-$C$2)*D235</f>
        <v>162.75073232061629</v>
      </c>
      <c r="E236" s="26">
        <f t="shared" si="13"/>
        <v>0.80317381401962384</v>
      </c>
      <c r="F236" s="26">
        <f t="shared" si="14"/>
        <v>163.07831472250319</v>
      </c>
      <c r="G236" s="26">
        <f>C236-F236</f>
        <v>5.7216852774968174</v>
      </c>
      <c r="H236" s="26">
        <f t="shared" si="15"/>
        <v>32.737682414723835</v>
      </c>
    </row>
    <row r="237" spans="1:8" x14ac:dyDescent="0.25">
      <c r="A237" s="4" t="s">
        <v>233</v>
      </c>
      <c r="B237" s="2">
        <f t="shared" si="12"/>
        <v>232</v>
      </c>
      <c r="C237" s="4">
        <v>158.1</v>
      </c>
      <c r="D237" s="26">
        <f>$C$2*C237+(1-$C$2)*D236</f>
        <v>162.28565908855467</v>
      </c>
      <c r="E237" s="26">
        <f t="shared" si="13"/>
        <v>4.2225586370873314E-2</v>
      </c>
      <c r="F237" s="26">
        <f t="shared" si="14"/>
        <v>163.55390613463592</v>
      </c>
      <c r="G237" s="26">
        <f>C237-F237</f>
        <v>-5.453906134635929</v>
      </c>
      <c r="H237" s="26">
        <f t="shared" si="15"/>
        <v>29.745092125419418</v>
      </c>
    </row>
    <row r="238" spans="1:8" x14ac:dyDescent="0.25">
      <c r="A238" s="4" t="s">
        <v>234</v>
      </c>
      <c r="B238" s="2">
        <f t="shared" si="12"/>
        <v>233</v>
      </c>
      <c r="C238" s="4">
        <v>158.5</v>
      </c>
      <c r="D238" s="26">
        <f>$C$2*C238+(1-$C$2)*D237</f>
        <v>161.90709317969919</v>
      </c>
      <c r="E238" s="26">
        <f t="shared" si="13"/>
        <v>-0.2102493107649375</v>
      </c>
      <c r="F238" s="26">
        <f t="shared" si="14"/>
        <v>162.32788467492554</v>
      </c>
      <c r="G238" s="26">
        <f>C238-F238</f>
        <v>-3.8278846749255422</v>
      </c>
      <c r="H238" s="26">
        <f t="shared" si="15"/>
        <v>14.652701084529824</v>
      </c>
    </row>
    <row r="239" spans="1:8" x14ac:dyDescent="0.25">
      <c r="A239" s="4" t="s">
        <v>235</v>
      </c>
      <c r="B239" s="2">
        <f t="shared" si="12"/>
        <v>234</v>
      </c>
      <c r="C239" s="4">
        <v>135.30000000000001</v>
      </c>
      <c r="D239" s="26">
        <f>$C$2*C239+(1-$C$2)*D238</f>
        <v>159.24638386172927</v>
      </c>
      <c r="E239" s="26">
        <f t="shared" si="13"/>
        <v>-1.6805253150879258</v>
      </c>
      <c r="F239" s="26">
        <f t="shared" si="14"/>
        <v>161.69684386893425</v>
      </c>
      <c r="G239" s="26">
        <f>C239-F239</f>
        <v>-26.396843868934241</v>
      </c>
      <c r="H239" s="26">
        <f t="shared" si="15"/>
        <v>696.79336624089126</v>
      </c>
    </row>
    <row r="240" spans="1:8" x14ac:dyDescent="0.25">
      <c r="A240" s="4" t="s">
        <v>236</v>
      </c>
      <c r="B240" s="2">
        <f t="shared" si="12"/>
        <v>235</v>
      </c>
      <c r="C240" s="4">
        <v>149.30000000000001</v>
      </c>
      <c r="D240" s="26">
        <f>$C$2*C240+(1-$C$2)*D239</f>
        <v>158.25174547555636</v>
      </c>
      <c r="E240" s="26">
        <f t="shared" si="13"/>
        <v>-1.2689931577389157</v>
      </c>
      <c r="F240" s="26">
        <f t="shared" si="14"/>
        <v>157.56585854664135</v>
      </c>
      <c r="G240" s="26">
        <f>C240-F240</f>
        <v>-8.2658585466413399</v>
      </c>
      <c r="H240" s="26">
        <f t="shared" si="15"/>
        <v>68.324417513083688</v>
      </c>
    </row>
    <row r="241" spans="1:8" x14ac:dyDescent="0.25">
      <c r="A241" s="4" t="s">
        <v>237</v>
      </c>
      <c r="B241" s="2">
        <f t="shared" si="12"/>
        <v>236</v>
      </c>
      <c r="C241" s="4">
        <v>143.4</v>
      </c>
      <c r="D241" s="26">
        <f>$C$2*C241+(1-$C$2)*D240</f>
        <v>156.76657092800073</v>
      </c>
      <c r="E241" s="26">
        <f t="shared" si="13"/>
        <v>-1.3987019916289443</v>
      </c>
      <c r="F241" s="26">
        <f t="shared" si="14"/>
        <v>156.98275231781744</v>
      </c>
      <c r="G241" s="26">
        <f>C241-F241</f>
        <v>-13.582752317817437</v>
      </c>
      <c r="H241" s="26">
        <f t="shared" si="15"/>
        <v>184.49116052717497</v>
      </c>
    </row>
    <row r="242" spans="1:8" x14ac:dyDescent="0.25">
      <c r="A242" s="4" t="s">
        <v>238</v>
      </c>
      <c r="B242" s="2">
        <f t="shared" si="12"/>
        <v>237</v>
      </c>
      <c r="C242" s="4">
        <v>142.19999999999999</v>
      </c>
      <c r="D242" s="26">
        <f>$C$2*C242+(1-$C$2)*D241</f>
        <v>155.30991383520066</v>
      </c>
      <c r="E242" s="26">
        <f t="shared" si="13"/>
        <v>-1.4334750523316204</v>
      </c>
      <c r="F242" s="26">
        <f t="shared" si="14"/>
        <v>155.36786893637179</v>
      </c>
      <c r="G242" s="26">
        <f>C242-F242</f>
        <v>-13.167868936371804</v>
      </c>
      <c r="H242" s="26">
        <f t="shared" si="15"/>
        <v>173.3927723254655</v>
      </c>
    </row>
    <row r="243" spans="1:8" x14ac:dyDescent="0.25">
      <c r="A243" s="4" t="s">
        <v>239</v>
      </c>
      <c r="B243" s="2">
        <f t="shared" si="12"/>
        <v>238</v>
      </c>
      <c r="C243" s="4">
        <v>188.4</v>
      </c>
      <c r="D243" s="26">
        <f>$C$2*C243+(1-$C$2)*D242</f>
        <v>158.61892245168059</v>
      </c>
      <c r="E243" s="26">
        <f t="shared" si="13"/>
        <v>1.4120151489553088</v>
      </c>
      <c r="F243" s="26">
        <f t="shared" si="14"/>
        <v>153.87643878286903</v>
      </c>
      <c r="G243" s="26">
        <f>C243-F243</f>
        <v>34.523561217130975</v>
      </c>
      <c r="H243" s="26">
        <f t="shared" si="15"/>
        <v>1191.87627911299</v>
      </c>
    </row>
    <row r="244" spans="1:8" x14ac:dyDescent="0.25">
      <c r="A244" s="4" t="s">
        <v>240</v>
      </c>
      <c r="B244" s="2">
        <f t="shared" si="12"/>
        <v>239</v>
      </c>
      <c r="C244" s="4">
        <v>166.2</v>
      </c>
      <c r="D244" s="26">
        <f>$C$2*C244+(1-$C$2)*D243</f>
        <v>159.37703020651253</v>
      </c>
      <c r="E244" s="26">
        <f t="shared" si="13"/>
        <v>1.0196707124812874</v>
      </c>
      <c r="F244" s="26">
        <f t="shared" si="14"/>
        <v>160.03093760063589</v>
      </c>
      <c r="G244" s="26">
        <f>C244-F244</f>
        <v>6.1690623993640941</v>
      </c>
      <c r="H244" s="26">
        <f t="shared" si="15"/>
        <v>38.057330887247872</v>
      </c>
    </row>
    <row r="245" spans="1:8" x14ac:dyDescent="0.25">
      <c r="A245" s="4" t="s">
        <v>241</v>
      </c>
      <c r="B245" s="2">
        <f t="shared" si="12"/>
        <v>240</v>
      </c>
      <c r="C245" s="4">
        <v>199.2</v>
      </c>
      <c r="D245" s="26">
        <f>$C$2*C245+(1-$C$2)*D244</f>
        <v>163.35932718586128</v>
      </c>
      <c r="E245" s="26">
        <f t="shared" si="13"/>
        <v>2.7972464726017625</v>
      </c>
      <c r="F245" s="26">
        <f t="shared" si="14"/>
        <v>160.39670091899382</v>
      </c>
      <c r="G245" s="26">
        <f>C245-F245</f>
        <v>38.803299081006173</v>
      </c>
      <c r="H245" s="26">
        <f t="shared" si="15"/>
        <v>1505.6960195700146</v>
      </c>
    </row>
    <row r="246" spans="1:8" x14ac:dyDescent="0.25">
      <c r="A246" s="4" t="s">
        <v>242</v>
      </c>
      <c r="B246" s="2">
        <f t="shared" si="12"/>
        <v>241</v>
      </c>
      <c r="C246" s="4">
        <v>182.7</v>
      </c>
      <c r="D246" s="26">
        <f>$C$2*C246+(1-$C$2)*D245</f>
        <v>165.29339446727516</v>
      </c>
      <c r="E246" s="26">
        <f t="shared" si="13"/>
        <v>2.279338957889038</v>
      </c>
      <c r="F246" s="26">
        <f t="shared" si="14"/>
        <v>166.15657365846303</v>
      </c>
      <c r="G246" s="26">
        <f>C246-F246</f>
        <v>16.543426341536957</v>
      </c>
      <c r="H246" s="26">
        <f t="shared" si="15"/>
        <v>273.68495511785886</v>
      </c>
    </row>
    <row r="247" spans="1:8" x14ac:dyDescent="0.25">
      <c r="A247" s="4" t="s">
        <v>243</v>
      </c>
      <c r="B247" s="2">
        <f t="shared" si="12"/>
        <v>242</v>
      </c>
      <c r="C247" s="4">
        <v>145.19999999999999</v>
      </c>
      <c r="D247" s="26">
        <f>$C$2*C247+(1-$C$2)*D246</f>
        <v>163.28405502054767</v>
      </c>
      <c r="E247" s="26">
        <f t="shared" si="13"/>
        <v>-0.29386808488088156</v>
      </c>
      <c r="F247" s="26">
        <f t="shared" si="14"/>
        <v>167.57273342516419</v>
      </c>
      <c r="G247" s="26">
        <f>C247-F247</f>
        <v>-22.372733425164199</v>
      </c>
      <c r="H247" s="26">
        <f t="shared" si="15"/>
        <v>500.53920091345941</v>
      </c>
    </row>
    <row r="248" spans="1:8" x14ac:dyDescent="0.25">
      <c r="A248" s="4" t="s">
        <v>244</v>
      </c>
      <c r="B248" s="2">
        <f t="shared" si="12"/>
        <v>243</v>
      </c>
      <c r="C248" s="4">
        <v>182.1</v>
      </c>
      <c r="D248" s="26">
        <f>$C$2*C248+(1-$C$2)*D247</f>
        <v>165.16564951849293</v>
      </c>
      <c r="E248" s="26">
        <f t="shared" si="13"/>
        <v>1.0114094648148022</v>
      </c>
      <c r="F248" s="26">
        <f t="shared" si="14"/>
        <v>162.9901869356668</v>
      </c>
      <c r="G248" s="26">
        <f>C248-F248</f>
        <v>19.109813064333196</v>
      </c>
      <c r="H248" s="26">
        <f t="shared" si="15"/>
        <v>365.18495535375968</v>
      </c>
    </row>
    <row r="249" spans="1:8" x14ac:dyDescent="0.25">
      <c r="A249" s="4" t="s">
        <v>245</v>
      </c>
      <c r="B249" s="2">
        <f t="shared" si="12"/>
        <v>244</v>
      </c>
      <c r="C249" s="4">
        <v>158.69999999999999</v>
      </c>
      <c r="D249" s="26">
        <f>$C$2*C249+(1-$C$2)*D248</f>
        <v>164.51908456664364</v>
      </c>
      <c r="E249" s="26">
        <f t="shared" si="13"/>
        <v>1.6624814816349753E-2</v>
      </c>
      <c r="F249" s="26">
        <f t="shared" si="14"/>
        <v>166.17705898330772</v>
      </c>
      <c r="G249" s="26">
        <f>C249-F249</f>
        <v>-7.4770589833077281</v>
      </c>
      <c r="H249" s="26">
        <f t="shared" si="15"/>
        <v>55.906411039862796</v>
      </c>
    </row>
    <row r="250" spans="1:8" x14ac:dyDescent="0.25">
      <c r="A250" s="4" t="s">
        <v>246</v>
      </c>
      <c r="B250" s="2">
        <f t="shared" si="12"/>
        <v>245</v>
      </c>
      <c r="C250" s="4">
        <v>141.6</v>
      </c>
      <c r="D250" s="26">
        <f>$C$2*C250+(1-$C$2)*D249</f>
        <v>162.22717610997927</v>
      </c>
      <c r="E250" s="26">
        <f t="shared" si="13"/>
        <v>-1.3684951480720842</v>
      </c>
      <c r="F250" s="26">
        <f t="shared" si="14"/>
        <v>164.53570938145998</v>
      </c>
      <c r="G250" s="26">
        <f>C250-F250</f>
        <v>-22.935709381459986</v>
      </c>
      <c r="H250" s="26">
        <f t="shared" si="15"/>
        <v>526.04676483079163</v>
      </c>
    </row>
    <row r="251" spans="1:8" x14ac:dyDescent="0.25">
      <c r="A251" s="4" t="s">
        <v>247</v>
      </c>
      <c r="B251" s="2">
        <f t="shared" si="12"/>
        <v>246</v>
      </c>
      <c r="C251" s="4">
        <v>132.6</v>
      </c>
      <c r="D251" s="26">
        <f>$C$2*C251+(1-$C$2)*D250</f>
        <v>159.26445849898133</v>
      </c>
      <c r="E251" s="26">
        <f t="shared" si="13"/>
        <v>-2.3250286258275983</v>
      </c>
      <c r="F251" s="26">
        <f t="shared" si="14"/>
        <v>160.8586809619072</v>
      </c>
      <c r="G251" s="26">
        <f>C251-F251</f>
        <v>-28.258680961907203</v>
      </c>
      <c r="H251" s="26">
        <f t="shared" si="15"/>
        <v>798.55304970685654</v>
      </c>
    </row>
    <row r="252" spans="1:8" x14ac:dyDescent="0.25">
      <c r="A252" s="4" t="s">
        <v>248</v>
      </c>
      <c r="B252" s="2">
        <f t="shared" si="12"/>
        <v>247</v>
      </c>
      <c r="C252" s="4">
        <v>139.6</v>
      </c>
      <c r="D252" s="26">
        <f>$C$2*C252+(1-$C$2)*D251</f>
        <v>157.2980126490832</v>
      </c>
      <c r="E252" s="26">
        <f t="shared" si="13"/>
        <v>-2.1098789602699126</v>
      </c>
      <c r="F252" s="26">
        <f t="shared" si="14"/>
        <v>156.93942987315373</v>
      </c>
      <c r="G252" s="26">
        <f>C252-F252</f>
        <v>-17.339429873153733</v>
      </c>
      <c r="H252" s="26">
        <f t="shared" si="15"/>
        <v>300.65582832601609</v>
      </c>
    </row>
    <row r="253" spans="1:8" x14ac:dyDescent="0.25">
      <c r="A253" s="4" t="s">
        <v>249</v>
      </c>
      <c r="B253" s="2">
        <f t="shared" si="12"/>
        <v>248</v>
      </c>
      <c r="C253" s="4">
        <v>147</v>
      </c>
      <c r="D253" s="26">
        <f>$C$2*C253+(1-$C$2)*D252</f>
        <v>156.26821138417489</v>
      </c>
      <c r="E253" s="26">
        <f t="shared" si="13"/>
        <v>-1.4618323430529538</v>
      </c>
      <c r="F253" s="26">
        <f t="shared" si="14"/>
        <v>155.18813368881328</v>
      </c>
      <c r="G253" s="26">
        <f>C253-F253</f>
        <v>-8.1881336888132807</v>
      </c>
      <c r="H253" s="26">
        <f t="shared" si="15"/>
        <v>67.04553330587899</v>
      </c>
    </row>
    <row r="254" spans="1:8" x14ac:dyDescent="0.25">
      <c r="A254" s="4" t="s">
        <v>250</v>
      </c>
      <c r="B254" s="2">
        <f t="shared" si="12"/>
        <v>249</v>
      </c>
      <c r="C254" s="4">
        <v>166.6</v>
      </c>
      <c r="D254" s="26">
        <f>$C$2*C254+(1-$C$2)*D253</f>
        <v>157.3013902457574</v>
      </c>
      <c r="E254" s="26">
        <f t="shared" si="13"/>
        <v>3.5174379728326377E-2</v>
      </c>
      <c r="F254" s="26">
        <f t="shared" si="14"/>
        <v>154.80637904112194</v>
      </c>
      <c r="G254" s="26">
        <f>C254-F254</f>
        <v>11.793620958878051</v>
      </c>
      <c r="H254" s="26">
        <f t="shared" si="15"/>
        <v>139.08949532168765</v>
      </c>
    </row>
    <row r="255" spans="1:8" x14ac:dyDescent="0.25">
      <c r="A255" s="4" t="s">
        <v>251</v>
      </c>
      <c r="B255" s="2">
        <f t="shared" si="12"/>
        <v>250</v>
      </c>
      <c r="C255" s="4">
        <v>157</v>
      </c>
      <c r="D255" s="26">
        <f>$C$2*C255+(1-$C$2)*D254</f>
        <v>157.27125122118164</v>
      </c>
      <c r="E255" s="26">
        <f t="shared" si="13"/>
        <v>-4.0136628541255857E-3</v>
      </c>
      <c r="F255" s="26">
        <f t="shared" si="14"/>
        <v>157.33656462548572</v>
      </c>
      <c r="G255" s="26">
        <f>C255-F255</f>
        <v>-0.33656462548572108</v>
      </c>
      <c r="H255" s="26">
        <f t="shared" si="15"/>
        <v>0.11327574712834369</v>
      </c>
    </row>
    <row r="256" spans="1:8" x14ac:dyDescent="0.25">
      <c r="A256" s="4" t="s">
        <v>252</v>
      </c>
      <c r="B256" s="2">
        <f t="shared" si="12"/>
        <v>251</v>
      </c>
      <c r="C256" s="4">
        <v>180.4</v>
      </c>
      <c r="D256" s="26">
        <f>$C$2*C256+(1-$C$2)*D255</f>
        <v>159.58412609906347</v>
      </c>
      <c r="E256" s="26">
        <f t="shared" si="13"/>
        <v>1.3861194615874448</v>
      </c>
      <c r="F256" s="26">
        <f t="shared" si="14"/>
        <v>157.26723755832751</v>
      </c>
      <c r="G256" s="26">
        <f>C256-F256</f>
        <v>23.132762441672497</v>
      </c>
      <c r="H256" s="26">
        <f t="shared" si="15"/>
        <v>535.12469818285376</v>
      </c>
    </row>
    <row r="257" spans="1:8" x14ac:dyDescent="0.25">
      <c r="A257" s="4" t="s">
        <v>253</v>
      </c>
      <c r="B257" s="2">
        <f t="shared" si="12"/>
        <v>252</v>
      </c>
      <c r="C257" s="4">
        <v>210.2</v>
      </c>
      <c r="D257" s="26">
        <f>$C$2*C257+(1-$C$2)*D256</f>
        <v>164.64571348915715</v>
      </c>
      <c r="E257" s="26">
        <f t="shared" si="13"/>
        <v>3.5914002186911844</v>
      </c>
      <c r="F257" s="26">
        <f t="shared" si="14"/>
        <v>160.97024556065091</v>
      </c>
      <c r="G257" s="26">
        <f>C257-F257</f>
        <v>49.22975443934908</v>
      </c>
      <c r="H257" s="26">
        <f t="shared" si="15"/>
        <v>2423.5687221586104</v>
      </c>
    </row>
    <row r="258" spans="1:8" x14ac:dyDescent="0.25">
      <c r="A258" s="4" t="s">
        <v>254</v>
      </c>
      <c r="B258" s="2">
        <f t="shared" si="12"/>
        <v>253</v>
      </c>
      <c r="C258" s="4">
        <v>159.80000000000001</v>
      </c>
      <c r="D258" s="26">
        <f>$C$2*C258+(1-$C$2)*D257</f>
        <v>164.16114214024142</v>
      </c>
      <c r="E258" s="26">
        <f t="shared" si="13"/>
        <v>1.1458172781270408</v>
      </c>
      <c r="F258" s="26">
        <f t="shared" si="14"/>
        <v>168.23711370784832</v>
      </c>
      <c r="G258" s="26">
        <f>C258-F258</f>
        <v>-8.4371137078483116</v>
      </c>
      <c r="H258" s="26">
        <f t="shared" si="15"/>
        <v>71.184887719161878</v>
      </c>
    </row>
    <row r="259" spans="1:8" x14ac:dyDescent="0.25">
      <c r="A259" s="4" t="s">
        <v>255</v>
      </c>
      <c r="B259" s="2">
        <f t="shared" si="12"/>
        <v>254</v>
      </c>
      <c r="C259" s="4">
        <v>157.80000000000001</v>
      </c>
      <c r="D259" s="26">
        <f>$C$2*C259+(1-$C$2)*D258</f>
        <v>163.52502792621729</v>
      </c>
      <c r="E259" s="26">
        <f t="shared" si="13"/>
        <v>7.6658382836336747E-2</v>
      </c>
      <c r="F259" s="26">
        <f t="shared" si="14"/>
        <v>165.30695941836848</v>
      </c>
      <c r="G259" s="26">
        <f>C259-F259</f>
        <v>-7.5069594183684671</v>
      </c>
      <c r="H259" s="26">
        <f t="shared" si="15"/>
        <v>56.354439709031034</v>
      </c>
    </row>
    <row r="260" spans="1:8" x14ac:dyDescent="0.25">
      <c r="A260" s="4" t="s">
        <v>256</v>
      </c>
      <c r="B260" s="2">
        <f t="shared" si="12"/>
        <v>255</v>
      </c>
      <c r="C260" s="4">
        <v>168.2</v>
      </c>
      <c r="D260" s="26">
        <f>$C$2*C260+(1-$C$2)*D259</f>
        <v>163.99252513359556</v>
      </c>
      <c r="E260" s="26">
        <f t="shared" si="13"/>
        <v>0.31116167756149826</v>
      </c>
      <c r="F260" s="26">
        <f t="shared" si="14"/>
        <v>163.60168630905363</v>
      </c>
      <c r="G260" s="26">
        <f>C260-F260</f>
        <v>4.5983136909463553</v>
      </c>
      <c r="H260" s="26">
        <f t="shared" si="15"/>
        <v>21.144488800344693</v>
      </c>
    </row>
    <row r="261" spans="1:8" x14ac:dyDescent="0.25">
      <c r="A261" s="4" t="s">
        <v>257</v>
      </c>
      <c r="B261" s="2">
        <f t="shared" si="12"/>
        <v>256</v>
      </c>
      <c r="C261" s="4">
        <v>158.4</v>
      </c>
      <c r="D261" s="26">
        <f>$C$2*C261+(1-$C$2)*D260</f>
        <v>163.43327262023601</v>
      </c>
      <c r="E261" s="26">
        <f t="shared" si="13"/>
        <v>-0.21108683699113245</v>
      </c>
      <c r="F261" s="26">
        <f t="shared" si="14"/>
        <v>164.30368681115706</v>
      </c>
      <c r="G261" s="26">
        <f>C261-F261</f>
        <v>-5.9036868111570584</v>
      </c>
      <c r="H261" s="26">
        <f t="shared" si="15"/>
        <v>34.853517964229795</v>
      </c>
    </row>
    <row r="262" spans="1:8" x14ac:dyDescent="0.25">
      <c r="A262" s="4" t="s">
        <v>258</v>
      </c>
      <c r="B262" s="2">
        <f t="shared" si="12"/>
        <v>257</v>
      </c>
      <c r="C262" s="4">
        <v>152</v>
      </c>
      <c r="D262" s="26">
        <f>$C$2*C262+(1-$C$2)*D261</f>
        <v>162.28994535821241</v>
      </c>
      <c r="E262" s="26">
        <f t="shared" si="13"/>
        <v>-0.77043109201061533</v>
      </c>
      <c r="F262" s="26">
        <f t="shared" si="14"/>
        <v>163.22218578324487</v>
      </c>
      <c r="G262" s="26">
        <f>C262-F262</f>
        <v>-11.222185783244868</v>
      </c>
      <c r="H262" s="26">
        <f t="shared" si="15"/>
        <v>125.93745375366322</v>
      </c>
    </row>
    <row r="263" spans="1:8" x14ac:dyDescent="0.25">
      <c r="A263" s="4" t="s">
        <v>259</v>
      </c>
      <c r="B263" s="2">
        <f t="shared" ref="B263:B326" si="16">B262+1</f>
        <v>258</v>
      </c>
      <c r="C263" s="4">
        <v>142.19999999999999</v>
      </c>
      <c r="D263" s="26">
        <f>$C$2*C263+(1-$C$2)*D262</f>
        <v>160.28095082239116</v>
      </c>
      <c r="E263" s="26">
        <f t="shared" ref="E263:E326" si="17">$D$2*(D263-D262)+(1-$D$2)*E262</f>
        <v>-1.513569158296993</v>
      </c>
      <c r="F263" s="26">
        <f t="shared" ref="F263:F326" si="18">D262+E262</f>
        <v>161.51951426620178</v>
      </c>
      <c r="G263" s="26">
        <f>C263-F263</f>
        <v>-19.319514266201793</v>
      </c>
      <c r="H263" s="26">
        <f t="shared" ref="H263:H326" si="19">G263*G263</f>
        <v>373.2436314819746</v>
      </c>
    </row>
    <row r="264" spans="1:8" x14ac:dyDescent="0.25">
      <c r="A264" s="4" t="s">
        <v>260</v>
      </c>
      <c r="B264" s="2">
        <f t="shared" si="16"/>
        <v>259</v>
      </c>
      <c r="C264" s="4">
        <v>137.19999999999999</v>
      </c>
      <c r="D264" s="26">
        <f>$C$2*C264+(1-$C$2)*D263</f>
        <v>157.97285574015206</v>
      </c>
      <c r="E264" s="26">
        <f t="shared" si="17"/>
        <v>-1.9902847126622607</v>
      </c>
      <c r="F264" s="26">
        <f t="shared" si="18"/>
        <v>158.76738166409416</v>
      </c>
      <c r="G264" s="26">
        <f>C264-F264</f>
        <v>-21.567381664094171</v>
      </c>
      <c r="H264" s="26">
        <f t="shared" si="19"/>
        <v>465.15195184470542</v>
      </c>
    </row>
    <row r="265" spans="1:8" x14ac:dyDescent="0.25">
      <c r="A265" s="4" t="s">
        <v>261</v>
      </c>
      <c r="B265" s="2">
        <f t="shared" si="16"/>
        <v>260</v>
      </c>
      <c r="C265" s="4">
        <v>152.6</v>
      </c>
      <c r="D265" s="26">
        <f>$C$2*C265+(1-$C$2)*D264</f>
        <v>157.43557016613684</v>
      </c>
      <c r="E265" s="26">
        <f t="shared" si="17"/>
        <v>-1.1184852294740331</v>
      </c>
      <c r="F265" s="26">
        <f t="shared" si="18"/>
        <v>155.9825710274898</v>
      </c>
      <c r="G265" s="26">
        <f>C265-F265</f>
        <v>-3.3825710274898029</v>
      </c>
      <c r="H265" s="26">
        <f t="shared" si="19"/>
        <v>11.441786756013421</v>
      </c>
    </row>
    <row r="266" spans="1:8" x14ac:dyDescent="0.25">
      <c r="A266" s="4" t="s">
        <v>262</v>
      </c>
      <c r="B266" s="2">
        <f t="shared" si="16"/>
        <v>261</v>
      </c>
      <c r="C266" s="4">
        <v>166.8</v>
      </c>
      <c r="D266" s="26">
        <f>$C$2*C266+(1-$C$2)*D265</f>
        <v>158.37201314952316</v>
      </c>
      <c r="E266" s="26">
        <f t="shared" si="17"/>
        <v>0.11447169824217523</v>
      </c>
      <c r="F266" s="26">
        <f t="shared" si="18"/>
        <v>156.31708493666281</v>
      </c>
      <c r="G266" s="26">
        <f>C266-F266</f>
        <v>10.482915063337202</v>
      </c>
      <c r="H266" s="26">
        <f t="shared" si="19"/>
        <v>109.89150822514202</v>
      </c>
    </row>
    <row r="267" spans="1:8" x14ac:dyDescent="0.25">
      <c r="A267" s="4" t="s">
        <v>263</v>
      </c>
      <c r="B267" s="2">
        <f t="shared" si="16"/>
        <v>262</v>
      </c>
      <c r="C267" s="4">
        <v>165.6</v>
      </c>
      <c r="D267" s="26">
        <f>$C$2*C267+(1-$C$2)*D266</f>
        <v>159.09481183457083</v>
      </c>
      <c r="E267" s="26">
        <f t="shared" si="17"/>
        <v>0.47946789032547699</v>
      </c>
      <c r="F267" s="26">
        <f t="shared" si="18"/>
        <v>158.48648484776533</v>
      </c>
      <c r="G267" s="26">
        <f>C267-F267</f>
        <v>7.1135151522346689</v>
      </c>
      <c r="H267" s="26">
        <f t="shared" si="19"/>
        <v>50.602097821072228</v>
      </c>
    </row>
    <row r="268" spans="1:8" x14ac:dyDescent="0.25">
      <c r="A268" s="4" t="s">
        <v>264</v>
      </c>
      <c r="B268" s="2">
        <f t="shared" si="16"/>
        <v>263</v>
      </c>
      <c r="C268" s="4">
        <v>198.6</v>
      </c>
      <c r="D268" s="26">
        <f>$C$2*C268+(1-$C$2)*D267</f>
        <v>163.04533065111377</v>
      </c>
      <c r="E268" s="26">
        <f t="shared" si="17"/>
        <v>2.5620984460559537</v>
      </c>
      <c r="F268" s="26">
        <f t="shared" si="18"/>
        <v>159.57427972489631</v>
      </c>
      <c r="G268" s="26">
        <f>C268-F268</f>
        <v>39.02572027510368</v>
      </c>
      <c r="H268" s="26">
        <f t="shared" si="19"/>
        <v>1523.0068429906385</v>
      </c>
    </row>
    <row r="269" spans="1:8" x14ac:dyDescent="0.25">
      <c r="A269" s="4" t="s">
        <v>265</v>
      </c>
      <c r="B269" s="2">
        <f t="shared" si="16"/>
        <v>264</v>
      </c>
      <c r="C269" s="4">
        <v>201.5</v>
      </c>
      <c r="D269" s="26">
        <f>$C$2*C269+(1-$C$2)*D268</f>
        <v>166.89079758600241</v>
      </c>
      <c r="E269" s="26">
        <f t="shared" si="17"/>
        <v>3.332119539355562</v>
      </c>
      <c r="F269" s="26">
        <f t="shared" si="18"/>
        <v>165.60742909716973</v>
      </c>
      <c r="G269" s="26">
        <f>C269-F269</f>
        <v>35.892570902830272</v>
      </c>
      <c r="H269" s="26">
        <f t="shared" si="19"/>
        <v>1288.2766460146984</v>
      </c>
    </row>
    <row r="270" spans="1:8" x14ac:dyDescent="0.25">
      <c r="A270" s="4" t="s">
        <v>266</v>
      </c>
      <c r="B270" s="2">
        <f t="shared" si="16"/>
        <v>265</v>
      </c>
      <c r="C270" s="4">
        <v>170.7</v>
      </c>
      <c r="D270" s="26">
        <f>$C$2*C270+(1-$C$2)*D269</f>
        <v>167.27171782740217</v>
      </c>
      <c r="E270" s="26">
        <f t="shared" si="17"/>
        <v>1.5613999605820834</v>
      </c>
      <c r="F270" s="26">
        <f t="shared" si="18"/>
        <v>170.22291712535798</v>
      </c>
      <c r="G270" s="26">
        <f>C270-F270</f>
        <v>0.47708287464200794</v>
      </c>
      <c r="H270" s="26">
        <f t="shared" si="19"/>
        <v>0.22760806927668187</v>
      </c>
    </row>
    <row r="271" spans="1:8" x14ac:dyDescent="0.25">
      <c r="A271" s="4" t="s">
        <v>267</v>
      </c>
      <c r="B271" s="2">
        <f t="shared" si="16"/>
        <v>266</v>
      </c>
      <c r="C271" s="4">
        <v>164.4</v>
      </c>
      <c r="D271" s="26">
        <f>$C$2*C271+(1-$C$2)*D270</f>
        <v>166.98454604466195</v>
      </c>
      <c r="E271" s="26">
        <f t="shared" si="17"/>
        <v>0.45225691458870354</v>
      </c>
      <c r="F271" s="26">
        <f t="shared" si="18"/>
        <v>168.83311778798426</v>
      </c>
      <c r="G271" s="26">
        <f>C271-F271</f>
        <v>-4.4331177879842585</v>
      </c>
      <c r="H271" s="26">
        <f t="shared" si="19"/>
        <v>19.652533322142446</v>
      </c>
    </row>
    <row r="272" spans="1:8" x14ac:dyDescent="0.25">
      <c r="A272" s="4" t="s">
        <v>268</v>
      </c>
      <c r="B272" s="2">
        <f t="shared" si="16"/>
        <v>267</v>
      </c>
      <c r="C272" s="4">
        <v>179.7</v>
      </c>
      <c r="D272" s="26">
        <f>$C$2*C272+(1-$C$2)*D271</f>
        <v>168.25609144019577</v>
      </c>
      <c r="E272" s="26">
        <f t="shared" si="17"/>
        <v>0.94383000315577381</v>
      </c>
      <c r="F272" s="26">
        <f t="shared" si="18"/>
        <v>167.43680295925066</v>
      </c>
      <c r="G272" s="26">
        <f>C272-F272</f>
        <v>12.263197040749333</v>
      </c>
      <c r="H272" s="26">
        <f t="shared" si="19"/>
        <v>150.38600166024318</v>
      </c>
    </row>
    <row r="273" spans="1:8" x14ac:dyDescent="0.25">
      <c r="A273" s="4" t="s">
        <v>269</v>
      </c>
      <c r="B273" s="2">
        <f t="shared" si="16"/>
        <v>268</v>
      </c>
      <c r="C273" s="4">
        <v>157</v>
      </c>
      <c r="D273" s="26">
        <f>$C$2*C273+(1-$C$2)*D272</f>
        <v>167.13048229617618</v>
      </c>
      <c r="E273" s="26">
        <f t="shared" si="17"/>
        <v>-0.29783348514944541</v>
      </c>
      <c r="F273" s="26">
        <f t="shared" si="18"/>
        <v>169.19992144335154</v>
      </c>
      <c r="G273" s="26">
        <f>C273-F273</f>
        <v>-12.199921443351542</v>
      </c>
      <c r="H273" s="26">
        <f t="shared" si="19"/>
        <v>148.83808322394876</v>
      </c>
    </row>
    <row r="274" spans="1:8" x14ac:dyDescent="0.25">
      <c r="A274" s="4" t="s">
        <v>270</v>
      </c>
      <c r="B274" s="2">
        <f t="shared" si="16"/>
        <v>269</v>
      </c>
      <c r="C274" s="4">
        <v>168</v>
      </c>
      <c r="D274" s="26">
        <f>$C$2*C274+(1-$C$2)*D273</f>
        <v>167.21743406655858</v>
      </c>
      <c r="E274" s="26">
        <f t="shared" si="17"/>
        <v>-6.6962331830338923E-2</v>
      </c>
      <c r="F274" s="26">
        <f t="shared" si="18"/>
        <v>166.83264881102673</v>
      </c>
      <c r="G274" s="26">
        <f>C274-F274</f>
        <v>1.1673511889732708</v>
      </c>
      <c r="H274" s="26">
        <f t="shared" si="19"/>
        <v>1.3627087983973092</v>
      </c>
    </row>
    <row r="275" spans="1:8" x14ac:dyDescent="0.25">
      <c r="A275" s="4" t="s">
        <v>271</v>
      </c>
      <c r="B275" s="2">
        <f t="shared" si="16"/>
        <v>270</v>
      </c>
      <c r="C275" s="4">
        <v>139.30000000000001</v>
      </c>
      <c r="D275" s="26">
        <f>$C$2*C275+(1-$C$2)*D274</f>
        <v>164.42569065990273</v>
      </c>
      <c r="E275" s="26">
        <f t="shared" si="17"/>
        <v>-1.7018309767256481</v>
      </c>
      <c r="F275" s="26">
        <f t="shared" si="18"/>
        <v>167.15047173472826</v>
      </c>
      <c r="G275" s="26">
        <f>C275-F275</f>
        <v>-27.850471734728245</v>
      </c>
      <c r="H275" s="26">
        <f t="shared" si="19"/>
        <v>775.64877584689691</v>
      </c>
    </row>
    <row r="276" spans="1:8" x14ac:dyDescent="0.25">
      <c r="A276" s="4" t="s">
        <v>272</v>
      </c>
      <c r="B276" s="2">
        <f t="shared" si="16"/>
        <v>271</v>
      </c>
      <c r="C276" s="4">
        <v>138.6</v>
      </c>
      <c r="D276" s="26">
        <f>$C$2*C276+(1-$C$2)*D275</f>
        <v>161.84312159391249</v>
      </c>
      <c r="E276" s="26">
        <f t="shared" si="17"/>
        <v>-2.2302738302844043</v>
      </c>
      <c r="F276" s="26">
        <f t="shared" si="18"/>
        <v>162.72385968317707</v>
      </c>
      <c r="G276" s="26">
        <f>C276-F276</f>
        <v>-24.123859683177074</v>
      </c>
      <c r="H276" s="26">
        <f t="shared" si="19"/>
        <v>581.96060601361626</v>
      </c>
    </row>
    <row r="277" spans="1:8" x14ac:dyDescent="0.25">
      <c r="A277" s="4" t="s">
        <v>273</v>
      </c>
      <c r="B277" s="2">
        <f t="shared" si="16"/>
        <v>272</v>
      </c>
      <c r="C277" s="4">
        <v>153.4</v>
      </c>
      <c r="D277" s="26">
        <f>$C$2*C277+(1-$C$2)*D276</f>
        <v>160.99880943452123</v>
      </c>
      <c r="E277" s="26">
        <f t="shared" si="17"/>
        <v>-1.3986968277485121</v>
      </c>
      <c r="F277" s="26">
        <f t="shared" si="18"/>
        <v>159.61284776362808</v>
      </c>
      <c r="G277" s="26">
        <f>C277-F277</f>
        <v>-6.2128477636280763</v>
      </c>
      <c r="H277" s="26">
        <f t="shared" si="19"/>
        <v>38.599477334018388</v>
      </c>
    </row>
    <row r="278" spans="1:8" x14ac:dyDescent="0.25">
      <c r="A278" s="4" t="s">
        <v>274</v>
      </c>
      <c r="B278" s="2">
        <f t="shared" si="16"/>
        <v>273</v>
      </c>
      <c r="C278" s="4">
        <v>138.9</v>
      </c>
      <c r="D278" s="26">
        <f>$C$2*C278+(1-$C$2)*D277</f>
        <v>158.7889284910691</v>
      </c>
      <c r="E278" s="26">
        <f t="shared" si="17"/>
        <v>-1.8854072971706852</v>
      </c>
      <c r="F278" s="26">
        <f t="shared" si="18"/>
        <v>159.60011260677271</v>
      </c>
      <c r="G278" s="26">
        <f>C278-F278</f>
        <v>-20.700112606772706</v>
      </c>
      <c r="H278" s="26">
        <f t="shared" si="19"/>
        <v>428.49466193307029</v>
      </c>
    </row>
    <row r="279" spans="1:8" x14ac:dyDescent="0.25">
      <c r="A279" s="4" t="s">
        <v>275</v>
      </c>
      <c r="B279" s="2">
        <f t="shared" si="16"/>
        <v>274</v>
      </c>
      <c r="C279" s="4">
        <v>172.1</v>
      </c>
      <c r="D279" s="26">
        <f>$C$2*C279+(1-$C$2)*D278</f>
        <v>160.1200356419622</v>
      </c>
      <c r="E279" s="26">
        <f t="shared" si="17"/>
        <v>4.4501371667588052E-2</v>
      </c>
      <c r="F279" s="26">
        <f t="shared" si="18"/>
        <v>156.90352119389843</v>
      </c>
      <c r="G279" s="26">
        <f>C279-F279</f>
        <v>15.196478806101567</v>
      </c>
      <c r="H279" s="26">
        <f t="shared" si="19"/>
        <v>230.9329681042941</v>
      </c>
    </row>
    <row r="280" spans="1:8" x14ac:dyDescent="0.25">
      <c r="A280" s="4" t="s">
        <v>276</v>
      </c>
      <c r="B280" s="2">
        <f t="shared" si="16"/>
        <v>275</v>
      </c>
      <c r="C280" s="4">
        <v>198.4</v>
      </c>
      <c r="D280" s="26">
        <f>$C$2*C280+(1-$C$2)*D279</f>
        <v>163.94803207776599</v>
      </c>
      <c r="E280" s="26">
        <f t="shared" si="17"/>
        <v>2.3145984101493049</v>
      </c>
      <c r="F280" s="26">
        <f t="shared" si="18"/>
        <v>160.1645370136298</v>
      </c>
      <c r="G280" s="26">
        <f>C280-F280</f>
        <v>38.235462986370209</v>
      </c>
      <c r="H280" s="26">
        <f t="shared" si="19"/>
        <v>1461.9506297820863</v>
      </c>
    </row>
    <row r="281" spans="1:8" x14ac:dyDescent="0.25">
      <c r="A281" s="4" t="s">
        <v>277</v>
      </c>
      <c r="B281" s="2">
        <f t="shared" si="16"/>
        <v>276</v>
      </c>
      <c r="C281" s="4">
        <v>217.8</v>
      </c>
      <c r="D281" s="26">
        <f>$C$2*C281+(1-$C$2)*D280</f>
        <v>169.3332288699894</v>
      </c>
      <c r="E281" s="26">
        <f t="shared" si="17"/>
        <v>4.1569574393937687</v>
      </c>
      <c r="F281" s="26">
        <f t="shared" si="18"/>
        <v>166.26263048791529</v>
      </c>
      <c r="G281" s="26">
        <f>C281-F281</f>
        <v>51.537369512084723</v>
      </c>
      <c r="H281" s="26">
        <f t="shared" si="19"/>
        <v>2656.1004562251601</v>
      </c>
    </row>
    <row r="282" spans="1:8" x14ac:dyDescent="0.25">
      <c r="A282" s="4" t="s">
        <v>278</v>
      </c>
      <c r="B282" s="2">
        <f t="shared" si="16"/>
        <v>277</v>
      </c>
      <c r="C282" s="4">
        <v>173.7</v>
      </c>
      <c r="D282" s="26">
        <f>$C$2*C282+(1-$C$2)*D281</f>
        <v>169.76990598299048</v>
      </c>
      <c r="E282" s="26">
        <f t="shared" si="17"/>
        <v>1.9247892435581568</v>
      </c>
      <c r="F282" s="26">
        <f t="shared" si="18"/>
        <v>173.49018630938318</v>
      </c>
      <c r="G282" s="26">
        <f>C282-F282</f>
        <v>0.20981369061681221</v>
      </c>
      <c r="H282" s="26">
        <f t="shared" si="19"/>
        <v>4.4021784770247395E-2</v>
      </c>
    </row>
    <row r="283" spans="1:8" x14ac:dyDescent="0.25">
      <c r="A283" s="4" t="s">
        <v>279</v>
      </c>
      <c r="B283" s="2">
        <f t="shared" si="16"/>
        <v>278</v>
      </c>
      <c r="C283" s="4">
        <v>153.80000000000001</v>
      </c>
      <c r="D283" s="26">
        <f>$C$2*C283+(1-$C$2)*D282</f>
        <v>168.17291538469144</v>
      </c>
      <c r="E283" s="26">
        <f t="shared" si="17"/>
        <v>-0.18827866155616357</v>
      </c>
      <c r="F283" s="26">
        <f t="shared" si="18"/>
        <v>171.69469522654865</v>
      </c>
      <c r="G283" s="26">
        <f>C283-F283</f>
        <v>-17.894695226548635</v>
      </c>
      <c r="H283" s="26">
        <f t="shared" si="19"/>
        <v>320.2201172510625</v>
      </c>
    </row>
    <row r="284" spans="1:8" x14ac:dyDescent="0.25">
      <c r="A284" s="4" t="s">
        <v>280</v>
      </c>
      <c r="B284" s="2">
        <f t="shared" si="16"/>
        <v>279</v>
      </c>
      <c r="C284" s="4">
        <v>175.6</v>
      </c>
      <c r="D284" s="26">
        <f>$C$2*C284+(1-$C$2)*D283</f>
        <v>168.9156238462223</v>
      </c>
      <c r="E284" s="26">
        <f t="shared" si="17"/>
        <v>0.37031361229605486</v>
      </c>
      <c r="F284" s="26">
        <f t="shared" si="18"/>
        <v>167.98463672313528</v>
      </c>
      <c r="G284" s="26">
        <f>C284-F284</f>
        <v>7.6153632768647128</v>
      </c>
      <c r="H284" s="26">
        <f t="shared" si="19"/>
        <v>57.993757838619658</v>
      </c>
    </row>
    <row r="285" spans="1:8" x14ac:dyDescent="0.25">
      <c r="A285" s="4" t="s">
        <v>281</v>
      </c>
      <c r="B285" s="2">
        <f t="shared" si="16"/>
        <v>280</v>
      </c>
      <c r="C285" s="4">
        <v>147.1</v>
      </c>
      <c r="D285" s="26">
        <f>$C$2*C285+(1-$C$2)*D284</f>
        <v>166.73406146160008</v>
      </c>
      <c r="E285" s="26">
        <f t="shared" si="17"/>
        <v>-1.1608119858549131</v>
      </c>
      <c r="F285" s="26">
        <f t="shared" si="18"/>
        <v>169.28593745851836</v>
      </c>
      <c r="G285" s="26">
        <f>C285-F285</f>
        <v>-22.185937458518367</v>
      </c>
      <c r="H285" s="26">
        <f t="shared" si="19"/>
        <v>492.21582091328844</v>
      </c>
    </row>
    <row r="286" spans="1:8" x14ac:dyDescent="0.25">
      <c r="A286" s="4" t="s">
        <v>282</v>
      </c>
      <c r="B286" s="2">
        <f t="shared" si="16"/>
        <v>281</v>
      </c>
      <c r="C286" s="4">
        <v>160.30000000000001</v>
      </c>
      <c r="D286" s="26">
        <f>$C$2*C286+(1-$C$2)*D285</f>
        <v>166.09065531544007</v>
      </c>
      <c r="E286" s="26">
        <f t="shared" si="17"/>
        <v>-0.85036848203796755</v>
      </c>
      <c r="F286" s="26">
        <f t="shared" si="18"/>
        <v>165.57324947574517</v>
      </c>
      <c r="G286" s="26">
        <f>C286-F286</f>
        <v>-5.2732494757451605</v>
      </c>
      <c r="H286" s="26">
        <f t="shared" si="19"/>
        <v>27.80716003344661</v>
      </c>
    </row>
    <row r="287" spans="1:8" x14ac:dyDescent="0.25">
      <c r="A287" s="4" t="s">
        <v>283</v>
      </c>
      <c r="B287" s="2">
        <f t="shared" si="16"/>
        <v>282</v>
      </c>
      <c r="C287" s="4">
        <v>135.19999999999999</v>
      </c>
      <c r="D287" s="26">
        <f>$C$2*C287+(1-$C$2)*D286</f>
        <v>163.00158978389609</v>
      </c>
      <c r="E287" s="26">
        <f t="shared" si="17"/>
        <v>-2.1935867117415748</v>
      </c>
      <c r="F287" s="26">
        <f t="shared" si="18"/>
        <v>165.24028683340211</v>
      </c>
      <c r="G287" s="26">
        <f>C287-F287</f>
        <v>-30.040286833402121</v>
      </c>
      <c r="H287" s="26">
        <f t="shared" si="19"/>
        <v>902.41883303307281</v>
      </c>
    </row>
    <row r="288" spans="1:8" x14ac:dyDescent="0.25">
      <c r="A288" s="4" t="s">
        <v>284</v>
      </c>
      <c r="B288" s="2">
        <f t="shared" si="16"/>
        <v>283</v>
      </c>
      <c r="C288" s="4">
        <v>148.80000000000001</v>
      </c>
      <c r="D288" s="26">
        <f>$C$2*C288+(1-$C$2)*D287</f>
        <v>161.58143080550647</v>
      </c>
      <c r="E288" s="26">
        <f t="shared" si="17"/>
        <v>-1.7295300717304034</v>
      </c>
      <c r="F288" s="26">
        <f t="shared" si="18"/>
        <v>160.80800307215452</v>
      </c>
      <c r="G288" s="26">
        <f>C288-F288</f>
        <v>-12.008003072154509</v>
      </c>
      <c r="H288" s="26">
        <f t="shared" si="19"/>
        <v>144.19213778087212</v>
      </c>
    </row>
    <row r="289" spans="1:8" x14ac:dyDescent="0.25">
      <c r="A289" s="4" t="s">
        <v>285</v>
      </c>
      <c r="B289" s="2">
        <f t="shared" si="16"/>
        <v>284</v>
      </c>
      <c r="C289" s="4">
        <v>151</v>
      </c>
      <c r="D289" s="26">
        <f>$C$2*C289+(1-$C$2)*D288</f>
        <v>160.52328772495582</v>
      </c>
      <c r="E289" s="26">
        <f t="shared" si="17"/>
        <v>-1.3266978770225513</v>
      </c>
      <c r="F289" s="26">
        <f t="shared" si="18"/>
        <v>159.85190073377606</v>
      </c>
      <c r="G289" s="26">
        <f>C289-F289</f>
        <v>-8.8519007337760627</v>
      </c>
      <c r="H289" s="26">
        <f t="shared" si="19"/>
        <v>78.356146600625195</v>
      </c>
    </row>
    <row r="290" spans="1:8" x14ac:dyDescent="0.25">
      <c r="A290" s="4" t="s">
        <v>286</v>
      </c>
      <c r="B290" s="2">
        <f t="shared" si="16"/>
        <v>285</v>
      </c>
      <c r="C290" s="4">
        <v>148.19999999999999</v>
      </c>
      <c r="D290" s="26">
        <f>$C$2*C290+(1-$C$2)*D289</f>
        <v>159.29095895246024</v>
      </c>
      <c r="E290" s="26">
        <f t="shared" si="17"/>
        <v>-1.270076414306367</v>
      </c>
      <c r="F290" s="26">
        <f t="shared" si="18"/>
        <v>159.19658984793327</v>
      </c>
      <c r="G290" s="26">
        <f>C290-F290</f>
        <v>-10.996589847933279</v>
      </c>
      <c r="H290" s="26">
        <f t="shared" si="19"/>
        <v>120.92498828366926</v>
      </c>
    </row>
    <row r="291" spans="1:8" x14ac:dyDescent="0.25">
      <c r="A291" s="4" t="s">
        <v>287</v>
      </c>
      <c r="B291" s="2">
        <f t="shared" si="16"/>
        <v>286</v>
      </c>
      <c r="C291" s="4">
        <v>182.2</v>
      </c>
      <c r="D291" s="26">
        <f>$C$2*C291+(1-$C$2)*D290</f>
        <v>161.58186305721424</v>
      </c>
      <c r="E291" s="26">
        <f t="shared" si="17"/>
        <v>0.866511897129848</v>
      </c>
      <c r="F291" s="26">
        <f t="shared" si="18"/>
        <v>158.02088253815387</v>
      </c>
      <c r="G291" s="26">
        <f>C291-F291</f>
        <v>24.179117461846118</v>
      </c>
      <c r="H291" s="26">
        <f t="shared" si="19"/>
        <v>584.62972123375187</v>
      </c>
    </row>
    <row r="292" spans="1:8" x14ac:dyDescent="0.25">
      <c r="A292" s="4" t="s">
        <v>288</v>
      </c>
      <c r="B292" s="2">
        <f t="shared" si="16"/>
        <v>287</v>
      </c>
      <c r="C292" s="4">
        <v>189.2</v>
      </c>
      <c r="D292" s="26">
        <f>$C$2*C292+(1-$C$2)*D291</f>
        <v>164.34367675149281</v>
      </c>
      <c r="E292" s="26">
        <f t="shared" si="17"/>
        <v>2.0036929754190824</v>
      </c>
      <c r="F292" s="26">
        <f t="shared" si="18"/>
        <v>162.44837495434408</v>
      </c>
      <c r="G292" s="26">
        <f>C292-F292</f>
        <v>26.751625045655913</v>
      </c>
      <c r="H292" s="26">
        <f t="shared" si="19"/>
        <v>715.6494425833647</v>
      </c>
    </row>
    <row r="293" spans="1:8" x14ac:dyDescent="0.25">
      <c r="A293" s="4" t="s">
        <v>289</v>
      </c>
      <c r="B293" s="2">
        <f t="shared" si="16"/>
        <v>288</v>
      </c>
      <c r="C293" s="4">
        <v>183.1</v>
      </c>
      <c r="D293" s="26">
        <f>$C$2*C293+(1-$C$2)*D292</f>
        <v>166.21930907634354</v>
      </c>
      <c r="E293" s="26">
        <f t="shared" si="17"/>
        <v>1.9268565850780692</v>
      </c>
      <c r="F293" s="26">
        <f t="shared" si="18"/>
        <v>166.34736972691189</v>
      </c>
      <c r="G293" s="26">
        <f>C293-F293</f>
        <v>16.752630273088101</v>
      </c>
      <c r="H293" s="26">
        <f t="shared" si="19"/>
        <v>280.65062106678789</v>
      </c>
    </row>
    <row r="294" spans="1:8" x14ac:dyDescent="0.25">
      <c r="A294" s="4" t="s">
        <v>290</v>
      </c>
      <c r="B294" s="2">
        <f t="shared" si="16"/>
        <v>289</v>
      </c>
      <c r="C294" s="4">
        <v>170</v>
      </c>
      <c r="D294" s="26">
        <f>$C$2*C294+(1-$C$2)*D293</f>
        <v>166.59737816870918</v>
      </c>
      <c r="E294" s="26">
        <f t="shared" si="17"/>
        <v>0.99758408945061738</v>
      </c>
      <c r="F294" s="26">
        <f t="shared" si="18"/>
        <v>168.14616566142161</v>
      </c>
      <c r="G294" s="26">
        <f>C294-F294</f>
        <v>1.8538343385783946</v>
      </c>
      <c r="H294" s="26">
        <f t="shared" si="19"/>
        <v>3.4367017548923937</v>
      </c>
    </row>
    <row r="295" spans="1:8" x14ac:dyDescent="0.25">
      <c r="A295" s="4" t="s">
        <v>291</v>
      </c>
      <c r="B295" s="2">
        <f t="shared" si="16"/>
        <v>290</v>
      </c>
      <c r="C295" s="4">
        <v>158.4</v>
      </c>
      <c r="D295" s="26">
        <f>$C$2*C295+(1-$C$2)*D294</f>
        <v>165.77764035183827</v>
      </c>
      <c r="E295" s="26">
        <f t="shared" si="17"/>
        <v>-9.2809054342300301E-2</v>
      </c>
      <c r="F295" s="26">
        <f t="shared" si="18"/>
        <v>167.5949622581598</v>
      </c>
      <c r="G295" s="26">
        <f>C295-F295</f>
        <v>-9.1949622581597907</v>
      </c>
      <c r="H295" s="26">
        <f t="shared" si="19"/>
        <v>84.547330928983001</v>
      </c>
    </row>
    <row r="296" spans="1:8" x14ac:dyDescent="0.25">
      <c r="A296" s="4" t="s">
        <v>292</v>
      </c>
      <c r="B296" s="2">
        <f t="shared" si="16"/>
        <v>291</v>
      </c>
      <c r="C296" s="4">
        <v>176.1</v>
      </c>
      <c r="D296" s="26">
        <f>$C$2*C296+(1-$C$2)*D295</f>
        <v>166.80987631665442</v>
      </c>
      <c r="E296" s="26">
        <f t="shared" si="17"/>
        <v>0.58221795715277125</v>
      </c>
      <c r="F296" s="26">
        <f t="shared" si="18"/>
        <v>165.68483129749598</v>
      </c>
      <c r="G296" s="26">
        <f>C296-F296</f>
        <v>10.415168702504019</v>
      </c>
      <c r="H296" s="26">
        <f t="shared" si="19"/>
        <v>108.47573910161925</v>
      </c>
    </row>
    <row r="297" spans="1:8" x14ac:dyDescent="0.25">
      <c r="A297" s="4" t="s">
        <v>293</v>
      </c>
      <c r="B297" s="2">
        <f t="shared" si="16"/>
        <v>292</v>
      </c>
      <c r="C297" s="4">
        <v>156.19999999999999</v>
      </c>
      <c r="D297" s="26">
        <f>$C$2*C297+(1-$C$2)*D296</f>
        <v>165.748888684989</v>
      </c>
      <c r="E297" s="26">
        <f t="shared" si="17"/>
        <v>-0.40370539613814738</v>
      </c>
      <c r="F297" s="26">
        <f t="shared" si="18"/>
        <v>167.3920942738072</v>
      </c>
      <c r="G297" s="26">
        <f>C297-F297</f>
        <v>-11.192094273807214</v>
      </c>
      <c r="H297" s="26">
        <f t="shared" si="19"/>
        <v>125.26297423378823</v>
      </c>
    </row>
    <row r="298" spans="1:8" x14ac:dyDescent="0.25">
      <c r="A298" s="4" t="s">
        <v>294</v>
      </c>
      <c r="B298" s="2">
        <f t="shared" si="16"/>
        <v>293</v>
      </c>
      <c r="C298" s="4">
        <v>153.19999999999999</v>
      </c>
      <c r="D298" s="26">
        <f>$C$2*C298+(1-$C$2)*D297</f>
        <v>164.49399981649009</v>
      </c>
      <c r="E298" s="26">
        <f t="shared" si="17"/>
        <v>-0.91441547955460456</v>
      </c>
      <c r="F298" s="26">
        <f t="shared" si="18"/>
        <v>165.34518328885085</v>
      </c>
      <c r="G298" s="26">
        <f>C298-F298</f>
        <v>-12.145183288850859</v>
      </c>
      <c r="H298" s="26">
        <f t="shared" si="19"/>
        <v>147.50547711978217</v>
      </c>
    </row>
    <row r="299" spans="1:8" x14ac:dyDescent="0.25">
      <c r="A299" s="4" t="s">
        <v>295</v>
      </c>
      <c r="B299" s="2">
        <f t="shared" si="16"/>
        <v>294</v>
      </c>
      <c r="C299" s="4">
        <v>117.9</v>
      </c>
      <c r="D299" s="26">
        <f>$C$2*C299+(1-$C$2)*D298</f>
        <v>159.83459983484107</v>
      </c>
      <c r="E299" s="26">
        <f t="shared" si="17"/>
        <v>-3.1614061808112517</v>
      </c>
      <c r="F299" s="26">
        <f t="shared" si="18"/>
        <v>163.57958433693548</v>
      </c>
      <c r="G299" s="26">
        <f>C299-F299</f>
        <v>-45.679584336935477</v>
      </c>
      <c r="H299" s="26">
        <f t="shared" si="19"/>
        <v>2086.6244251952012</v>
      </c>
    </row>
    <row r="300" spans="1:8" x14ac:dyDescent="0.25">
      <c r="A300" s="4" t="s">
        <v>296</v>
      </c>
      <c r="B300" s="2">
        <f t="shared" si="16"/>
        <v>295</v>
      </c>
      <c r="C300" s="4">
        <v>149.80000000000001</v>
      </c>
      <c r="D300" s="26">
        <f>$C$2*C300+(1-$C$2)*D299</f>
        <v>158.83113985135697</v>
      </c>
      <c r="E300" s="26">
        <f t="shared" si="17"/>
        <v>-1.8666384624149646</v>
      </c>
      <c r="F300" s="26">
        <f t="shared" si="18"/>
        <v>156.67319365402983</v>
      </c>
      <c r="G300" s="26">
        <f>C300-F300</f>
        <v>-6.8731936540298193</v>
      </c>
      <c r="H300" s="26">
        <f t="shared" si="19"/>
        <v>47.240791005795778</v>
      </c>
    </row>
    <row r="301" spans="1:8" x14ac:dyDescent="0.25">
      <c r="A301" s="4" t="s">
        <v>297</v>
      </c>
      <c r="B301" s="2">
        <f t="shared" si="16"/>
        <v>296</v>
      </c>
      <c r="C301" s="4">
        <v>156.6</v>
      </c>
      <c r="D301" s="26">
        <f>$C$2*C301+(1-$C$2)*D300</f>
        <v>158.60802586622128</v>
      </c>
      <c r="E301" s="26">
        <f t="shared" si="17"/>
        <v>-0.88052377604739562</v>
      </c>
      <c r="F301" s="26">
        <f t="shared" si="18"/>
        <v>156.96450138894201</v>
      </c>
      <c r="G301" s="26">
        <f>C301-F301</f>
        <v>-0.364501388942017</v>
      </c>
      <c r="H301" s="26">
        <f t="shared" si="19"/>
        <v>0.13286126254065955</v>
      </c>
    </row>
    <row r="302" spans="1:8" x14ac:dyDescent="0.25">
      <c r="A302" s="4" t="s">
        <v>298</v>
      </c>
      <c r="B302" s="2">
        <f t="shared" si="16"/>
        <v>297</v>
      </c>
      <c r="C302" s="4">
        <v>166.7</v>
      </c>
      <c r="D302" s="26">
        <f>$C$2*C302+(1-$C$2)*D301</f>
        <v>159.41722327959914</v>
      </c>
      <c r="E302" s="26">
        <f t="shared" si="17"/>
        <v>0.13330893760775725</v>
      </c>
      <c r="F302" s="26">
        <f t="shared" si="18"/>
        <v>157.72750209017389</v>
      </c>
      <c r="G302" s="26">
        <f>C302-F302</f>
        <v>8.9724979098261031</v>
      </c>
      <c r="H302" s="26">
        <f t="shared" si="19"/>
        <v>80.505718741833789</v>
      </c>
    </row>
    <row r="303" spans="1:8" x14ac:dyDescent="0.25">
      <c r="A303" s="4" t="s">
        <v>299</v>
      </c>
      <c r="B303" s="2">
        <f t="shared" si="16"/>
        <v>298</v>
      </c>
      <c r="C303" s="4">
        <v>156.80000000000001</v>
      </c>
      <c r="D303" s="26">
        <f>$C$2*C303+(1-$C$2)*D302</f>
        <v>159.15550095163923</v>
      </c>
      <c r="E303" s="26">
        <f t="shared" si="17"/>
        <v>-0.10370982173284665</v>
      </c>
      <c r="F303" s="26">
        <f t="shared" si="18"/>
        <v>159.55053221720689</v>
      </c>
      <c r="G303" s="26">
        <f>C303-F303</f>
        <v>-2.7505322172068816</v>
      </c>
      <c r="H303" s="26">
        <f t="shared" si="19"/>
        <v>7.565427477893004</v>
      </c>
    </row>
    <row r="304" spans="1:8" x14ac:dyDescent="0.25">
      <c r="A304" s="4" t="s">
        <v>300</v>
      </c>
      <c r="B304" s="2">
        <f t="shared" si="16"/>
        <v>299</v>
      </c>
      <c r="C304" s="4">
        <v>158.6</v>
      </c>
      <c r="D304" s="26">
        <f>$C$2*C304+(1-$C$2)*D303</f>
        <v>159.09995085647529</v>
      </c>
      <c r="E304" s="26">
        <f t="shared" si="17"/>
        <v>-7.4813985791501086E-2</v>
      </c>
      <c r="F304" s="26">
        <f t="shared" si="18"/>
        <v>159.05179112990638</v>
      </c>
      <c r="G304" s="26">
        <f>C304-F304</f>
        <v>-0.45179112990638259</v>
      </c>
      <c r="H304" s="26">
        <f t="shared" si="19"/>
        <v>0.20411522506208588</v>
      </c>
    </row>
    <row r="305" spans="1:8" x14ac:dyDescent="0.25">
      <c r="A305" s="4" t="s">
        <v>301</v>
      </c>
      <c r="B305" s="2">
        <f t="shared" si="16"/>
        <v>300</v>
      </c>
      <c r="C305" s="4">
        <v>210.8</v>
      </c>
      <c r="D305" s="26">
        <f>$C$2*C305+(1-$C$2)*D304</f>
        <v>164.26995577082778</v>
      </c>
      <c r="E305" s="26">
        <f t="shared" si="17"/>
        <v>3.0720773542948931</v>
      </c>
      <c r="F305" s="26">
        <f t="shared" si="18"/>
        <v>159.02513687068378</v>
      </c>
      <c r="G305" s="26">
        <f>C305-F305</f>
        <v>51.77486312931623</v>
      </c>
      <c r="H305" s="26">
        <f t="shared" si="19"/>
        <v>2680.6364520594293</v>
      </c>
    </row>
    <row r="306" spans="1:8" x14ac:dyDescent="0.25">
      <c r="A306" s="4" t="s">
        <v>302</v>
      </c>
      <c r="B306" s="2">
        <f t="shared" si="16"/>
        <v>301</v>
      </c>
      <c r="C306" s="4">
        <v>203.6</v>
      </c>
      <c r="D306" s="26">
        <f>$C$2*C306+(1-$C$2)*D305</f>
        <v>168.20296019374501</v>
      </c>
      <c r="E306" s="26">
        <f t="shared" si="17"/>
        <v>3.5886335954682989</v>
      </c>
      <c r="F306" s="26">
        <f t="shared" si="18"/>
        <v>167.34203312512267</v>
      </c>
      <c r="G306" s="26">
        <f>C306-F306</f>
        <v>36.257966874877326</v>
      </c>
      <c r="H306" s="26">
        <f t="shared" si="19"/>
        <v>1314.6401618997015</v>
      </c>
    </row>
    <row r="307" spans="1:8" x14ac:dyDescent="0.25">
      <c r="A307" s="4" t="s">
        <v>303</v>
      </c>
      <c r="B307" s="2">
        <f t="shared" si="16"/>
        <v>302</v>
      </c>
      <c r="C307" s="4">
        <v>175.2</v>
      </c>
      <c r="D307" s="26">
        <f>$C$2*C307+(1-$C$2)*D306</f>
        <v>168.90266417437053</v>
      </c>
      <c r="E307" s="26">
        <f t="shared" si="17"/>
        <v>1.8552758265626283</v>
      </c>
      <c r="F307" s="26">
        <f t="shared" si="18"/>
        <v>171.79159378921332</v>
      </c>
      <c r="G307" s="26">
        <f>C307-F307</f>
        <v>3.4084062107866657</v>
      </c>
      <c r="H307" s="26">
        <f t="shared" si="19"/>
        <v>11.617232897729117</v>
      </c>
    </row>
    <row r="308" spans="1:8" x14ac:dyDescent="0.25">
      <c r="A308" s="4" t="s">
        <v>304</v>
      </c>
      <c r="B308" s="2">
        <f t="shared" si="16"/>
        <v>303</v>
      </c>
      <c r="C308" s="4">
        <v>168.7</v>
      </c>
      <c r="D308" s="26">
        <f>$C$2*C308+(1-$C$2)*D307</f>
        <v>168.88239775693347</v>
      </c>
      <c r="E308" s="26">
        <f t="shared" si="17"/>
        <v>0.72995048016281727</v>
      </c>
      <c r="F308" s="26">
        <f t="shared" si="18"/>
        <v>170.75794000093316</v>
      </c>
      <c r="G308" s="26">
        <f>C308-F308</f>
        <v>-2.0579400009331721</v>
      </c>
      <c r="H308" s="26">
        <f t="shared" si="19"/>
        <v>4.2351170474408244</v>
      </c>
    </row>
    <row r="309" spans="1:8" x14ac:dyDescent="0.25">
      <c r="A309" s="4" t="s">
        <v>305</v>
      </c>
      <c r="B309" s="2">
        <f t="shared" si="16"/>
        <v>304</v>
      </c>
      <c r="C309" s="4">
        <v>155.9</v>
      </c>
      <c r="D309" s="26">
        <f>$C$2*C309+(1-$C$2)*D308</f>
        <v>167.58415798124014</v>
      </c>
      <c r="E309" s="26">
        <f t="shared" si="17"/>
        <v>-0.48696367335087243</v>
      </c>
      <c r="F309" s="26">
        <f t="shared" si="18"/>
        <v>169.61234823709628</v>
      </c>
      <c r="G309" s="26">
        <f>C309-F309</f>
        <v>-13.712348237096279</v>
      </c>
      <c r="H309" s="26">
        <f t="shared" si="19"/>
        <v>188.02849417539744</v>
      </c>
    </row>
    <row r="310" spans="1:8" x14ac:dyDescent="0.25">
      <c r="A310" s="4" t="s">
        <v>306</v>
      </c>
      <c r="B310" s="2">
        <f t="shared" si="16"/>
        <v>305</v>
      </c>
      <c r="C310" s="4">
        <v>147.30000000000001</v>
      </c>
      <c r="D310" s="26">
        <f>$C$2*C310+(1-$C$2)*D309</f>
        <v>165.55574218311611</v>
      </c>
      <c r="E310" s="26">
        <f t="shared" si="17"/>
        <v>-1.411834948214767</v>
      </c>
      <c r="F310" s="26">
        <f t="shared" si="18"/>
        <v>167.09719430788925</v>
      </c>
      <c r="G310" s="26">
        <f>C310-F310</f>
        <v>-19.797194307889242</v>
      </c>
      <c r="H310" s="26">
        <f t="shared" si="19"/>
        <v>391.92890246432222</v>
      </c>
    </row>
    <row r="311" spans="1:8" x14ac:dyDescent="0.25">
      <c r="A311" s="4" t="s">
        <v>307</v>
      </c>
      <c r="B311" s="2">
        <f t="shared" si="16"/>
        <v>306</v>
      </c>
      <c r="C311" s="4">
        <v>137</v>
      </c>
      <c r="D311" s="26">
        <f>$C$2*C311+(1-$C$2)*D310</f>
        <v>162.70016796480448</v>
      </c>
      <c r="E311" s="26">
        <f t="shared" si="17"/>
        <v>-2.2780785102728851</v>
      </c>
      <c r="F311" s="26">
        <f t="shared" si="18"/>
        <v>164.14390723490135</v>
      </c>
      <c r="G311" s="26">
        <f>C311-F311</f>
        <v>-27.143907234901349</v>
      </c>
      <c r="H311" s="26">
        <f t="shared" si="19"/>
        <v>736.79169997692975</v>
      </c>
    </row>
    <row r="312" spans="1:8" x14ac:dyDescent="0.25">
      <c r="A312" s="4" t="s">
        <v>308</v>
      </c>
      <c r="B312" s="2">
        <f t="shared" si="16"/>
        <v>307</v>
      </c>
      <c r="C312" s="4">
        <v>141.1</v>
      </c>
      <c r="D312" s="26">
        <f>$C$2*C312+(1-$C$2)*D311</f>
        <v>160.54015116832403</v>
      </c>
      <c r="E312" s="26">
        <f t="shared" si="17"/>
        <v>-2.2072414819974231</v>
      </c>
      <c r="F312" s="26">
        <f t="shared" si="18"/>
        <v>160.4220894545316</v>
      </c>
      <c r="G312" s="26">
        <f>C312-F312</f>
        <v>-19.322089454531607</v>
      </c>
      <c r="H312" s="26">
        <f t="shared" si="19"/>
        <v>373.34314088892154</v>
      </c>
    </row>
    <row r="313" spans="1:8" x14ac:dyDescent="0.25">
      <c r="A313" s="4" t="s">
        <v>309</v>
      </c>
      <c r="B313" s="2">
        <f t="shared" si="16"/>
        <v>308</v>
      </c>
      <c r="C313" s="4">
        <v>167.4</v>
      </c>
      <c r="D313" s="26">
        <f>$C$2*C313+(1-$C$2)*D312</f>
        <v>161.22613605149164</v>
      </c>
      <c r="E313" s="26">
        <f t="shared" si="17"/>
        <v>-0.47130566289840564</v>
      </c>
      <c r="F313" s="26">
        <f t="shared" si="18"/>
        <v>158.33290968632662</v>
      </c>
      <c r="G313" s="26">
        <f>C313-F313</f>
        <v>9.0670903136733898</v>
      </c>
      <c r="H313" s="26">
        <f t="shared" si="19"/>
        <v>82.212126756309814</v>
      </c>
    </row>
    <row r="314" spans="1:8" x14ac:dyDescent="0.25">
      <c r="A314" s="4" t="s">
        <v>310</v>
      </c>
      <c r="B314" s="2">
        <f t="shared" si="16"/>
        <v>309</v>
      </c>
      <c r="C314" s="4">
        <v>160.19999999999999</v>
      </c>
      <c r="D314" s="26">
        <f>$C$2*C314+(1-$C$2)*D313</f>
        <v>161.12352244634249</v>
      </c>
      <c r="E314" s="26">
        <f t="shared" si="17"/>
        <v>-0.25009042824884919</v>
      </c>
      <c r="F314" s="26">
        <f t="shared" si="18"/>
        <v>160.75483038859323</v>
      </c>
      <c r="G314" s="26">
        <f>C314-F314</f>
        <v>-0.55483038859324552</v>
      </c>
      <c r="H314" s="26">
        <f t="shared" si="19"/>
        <v>0.30783676010653183</v>
      </c>
    </row>
    <row r="315" spans="1:8" x14ac:dyDescent="0.25">
      <c r="A315" s="4" t="s">
        <v>311</v>
      </c>
      <c r="B315" s="2">
        <f t="shared" si="16"/>
        <v>310</v>
      </c>
      <c r="C315" s="4">
        <v>191.9</v>
      </c>
      <c r="D315" s="26">
        <f>$C$2*C315+(1-$C$2)*D314</f>
        <v>164.20117020170824</v>
      </c>
      <c r="E315" s="26">
        <f t="shared" si="17"/>
        <v>1.7465524819199076</v>
      </c>
      <c r="F315" s="26">
        <f t="shared" si="18"/>
        <v>160.87343201809364</v>
      </c>
      <c r="G315" s="26">
        <f>C315-F315</f>
        <v>31.026567981906368</v>
      </c>
      <c r="H315" s="26">
        <f t="shared" si="19"/>
        <v>962.64792073585738</v>
      </c>
    </row>
    <row r="316" spans="1:8" x14ac:dyDescent="0.25">
      <c r="A316" s="4" t="s">
        <v>312</v>
      </c>
      <c r="B316" s="2">
        <f t="shared" si="16"/>
        <v>311</v>
      </c>
      <c r="C316" s="4">
        <v>174.4</v>
      </c>
      <c r="D316" s="26">
        <f>$C$2*C316+(1-$C$2)*D315</f>
        <v>165.22105318153743</v>
      </c>
      <c r="E316" s="26">
        <f t="shared" si="17"/>
        <v>1.3105507806654777</v>
      </c>
      <c r="F316" s="26">
        <f t="shared" si="18"/>
        <v>165.94772268362814</v>
      </c>
      <c r="G316" s="26">
        <f>C316-F316</f>
        <v>8.4522773163718625</v>
      </c>
      <c r="H316" s="26">
        <f t="shared" si="19"/>
        <v>71.440991832854337</v>
      </c>
    </row>
    <row r="317" spans="1:8" x14ac:dyDescent="0.25">
      <c r="A317" s="4" t="s">
        <v>313</v>
      </c>
      <c r="B317" s="2">
        <f t="shared" si="16"/>
        <v>312</v>
      </c>
      <c r="C317" s="4">
        <v>208.2</v>
      </c>
      <c r="D317" s="26">
        <f>$C$2*C317+(1-$C$2)*D316</f>
        <v>169.51894786338369</v>
      </c>
      <c r="E317" s="26">
        <f t="shared" si="17"/>
        <v>3.1029571213739464</v>
      </c>
      <c r="F317" s="26">
        <f t="shared" si="18"/>
        <v>166.53160396220289</v>
      </c>
      <c r="G317" s="26">
        <f>C317-F317</f>
        <v>41.668396037797095</v>
      </c>
      <c r="H317" s="26">
        <f t="shared" si="19"/>
        <v>1736.2552283627047</v>
      </c>
    </row>
    <row r="318" spans="1:8" x14ac:dyDescent="0.25">
      <c r="A318" s="4" t="s">
        <v>314</v>
      </c>
      <c r="B318" s="2">
        <f t="shared" si="16"/>
        <v>313</v>
      </c>
      <c r="C318" s="4">
        <v>159.4</v>
      </c>
      <c r="D318" s="26">
        <f>$C$2*C318+(1-$C$2)*D317</f>
        <v>168.50705307704533</v>
      </c>
      <c r="E318" s="26">
        <f t="shared" si="17"/>
        <v>0.63404597674656282</v>
      </c>
      <c r="F318" s="26">
        <f t="shared" si="18"/>
        <v>172.62190498475763</v>
      </c>
      <c r="G318" s="26">
        <f>C318-F318</f>
        <v>-13.221904984757629</v>
      </c>
      <c r="H318" s="26">
        <f t="shared" si="19"/>
        <v>174.81877142595863</v>
      </c>
    </row>
    <row r="319" spans="1:8" x14ac:dyDescent="0.25">
      <c r="A319" s="4" t="s">
        <v>315</v>
      </c>
      <c r="B319" s="2">
        <f t="shared" si="16"/>
        <v>314</v>
      </c>
      <c r="C319" s="4">
        <v>161.1</v>
      </c>
      <c r="D319" s="26">
        <f>$C$2*C319+(1-$C$2)*D318</f>
        <v>167.76634776934083</v>
      </c>
      <c r="E319" s="26">
        <f t="shared" si="17"/>
        <v>-0.19080479392407607</v>
      </c>
      <c r="F319" s="26">
        <f t="shared" si="18"/>
        <v>169.14109905379189</v>
      </c>
      <c r="G319" s="26">
        <f>C319-F319</f>
        <v>-8.0410990537918963</v>
      </c>
      <c r="H319" s="26">
        <f t="shared" si="19"/>
        <v>64.659273992892935</v>
      </c>
    </row>
    <row r="320" spans="1:8" x14ac:dyDescent="0.25">
      <c r="A320" s="4" t="s">
        <v>316</v>
      </c>
      <c r="B320" s="2">
        <f t="shared" si="16"/>
        <v>315</v>
      </c>
      <c r="C320" s="4">
        <v>172.1</v>
      </c>
      <c r="D320" s="26">
        <f>$C$2*C320+(1-$C$2)*D319</f>
        <v>168.19971299240675</v>
      </c>
      <c r="E320" s="26">
        <f t="shared" si="17"/>
        <v>0.18369721626992142</v>
      </c>
      <c r="F320" s="26">
        <f t="shared" si="18"/>
        <v>167.57554297541674</v>
      </c>
      <c r="G320" s="26">
        <f>C320-F320</f>
        <v>4.5244570245832563</v>
      </c>
      <c r="H320" s="26">
        <f t="shared" si="19"/>
        <v>20.470711367300773</v>
      </c>
    </row>
    <row r="321" spans="1:8" x14ac:dyDescent="0.25">
      <c r="A321" s="4" t="s">
        <v>317</v>
      </c>
      <c r="B321" s="2">
        <f t="shared" si="16"/>
        <v>316</v>
      </c>
      <c r="C321" s="4">
        <v>158.4</v>
      </c>
      <c r="D321" s="26">
        <f>$C$2*C321+(1-$C$2)*D320</f>
        <v>167.21974169316607</v>
      </c>
      <c r="E321" s="26">
        <f t="shared" si="17"/>
        <v>-0.51450389303643584</v>
      </c>
      <c r="F321" s="26">
        <f t="shared" si="18"/>
        <v>168.38341020867668</v>
      </c>
      <c r="G321" s="26">
        <f>C321-F321</f>
        <v>-9.9834102086766734</v>
      </c>
      <c r="H321" s="26">
        <f t="shared" si="19"/>
        <v>99.668479394709621</v>
      </c>
    </row>
    <row r="322" spans="1:8" x14ac:dyDescent="0.25">
      <c r="A322" s="4" t="s">
        <v>318</v>
      </c>
      <c r="B322" s="2">
        <f t="shared" si="16"/>
        <v>317</v>
      </c>
      <c r="C322" s="4">
        <v>114.6</v>
      </c>
      <c r="D322" s="26">
        <f>$C$2*C322+(1-$C$2)*D321</f>
        <v>161.95776752384947</v>
      </c>
      <c r="E322" s="26">
        <f t="shared" si="17"/>
        <v>-3.3629860588045353</v>
      </c>
      <c r="F322" s="26">
        <f t="shared" si="18"/>
        <v>166.70523780012962</v>
      </c>
      <c r="G322" s="26">
        <f>C322-F322</f>
        <v>-52.105237800129629</v>
      </c>
      <c r="H322" s="26">
        <f t="shared" si="19"/>
        <v>2714.9558062080578</v>
      </c>
    </row>
    <row r="323" spans="1:8" x14ac:dyDescent="0.25">
      <c r="A323" s="4" t="s">
        <v>319</v>
      </c>
      <c r="B323" s="2">
        <f t="shared" si="16"/>
        <v>318</v>
      </c>
      <c r="C323" s="4">
        <v>159.6</v>
      </c>
      <c r="D323" s="26">
        <f>$C$2*C323+(1-$C$2)*D322</f>
        <v>161.72199077146453</v>
      </c>
      <c r="E323" s="26">
        <f t="shared" si="17"/>
        <v>-1.4866604749527759</v>
      </c>
      <c r="F323" s="26">
        <f t="shared" si="18"/>
        <v>158.59478146504495</v>
      </c>
      <c r="G323" s="26">
        <f>C323-F323</f>
        <v>1.0052185349550484</v>
      </c>
      <c r="H323" s="26">
        <f t="shared" si="19"/>
        <v>1.0104643030171738</v>
      </c>
    </row>
    <row r="324" spans="1:8" x14ac:dyDescent="0.25">
      <c r="A324" s="4" t="s">
        <v>320</v>
      </c>
      <c r="B324" s="2">
        <f t="shared" si="16"/>
        <v>319</v>
      </c>
      <c r="C324" s="4">
        <v>159.69999999999999</v>
      </c>
      <c r="D324" s="26">
        <f>$C$2*C324+(1-$C$2)*D323</f>
        <v>161.51979169431809</v>
      </c>
      <c r="E324" s="26">
        <f t="shared" si="17"/>
        <v>-0.71598363626897787</v>
      </c>
      <c r="F324" s="26">
        <f t="shared" si="18"/>
        <v>160.23533029651176</v>
      </c>
      <c r="G324" s="26">
        <f>C324-F324</f>
        <v>-0.53533029651177344</v>
      </c>
      <c r="H324" s="26">
        <f t="shared" si="19"/>
        <v>0.28657852636338327</v>
      </c>
    </row>
    <row r="325" spans="1:8" x14ac:dyDescent="0.25">
      <c r="A325" s="4" t="s">
        <v>321</v>
      </c>
      <c r="B325" s="2">
        <f t="shared" si="16"/>
        <v>320</v>
      </c>
      <c r="C325" s="4">
        <v>159.4</v>
      </c>
      <c r="D325" s="26">
        <f>$C$2*C325+(1-$C$2)*D324</f>
        <v>161.30781252488629</v>
      </c>
      <c r="E325" s="26">
        <f t="shared" si="17"/>
        <v>-0.41358095616667095</v>
      </c>
      <c r="F325" s="26">
        <f t="shared" si="18"/>
        <v>160.8038080580491</v>
      </c>
      <c r="G325" s="26">
        <f>C325-F325</f>
        <v>-1.4038080580490941</v>
      </c>
      <c r="H325" s="26">
        <f t="shared" si="19"/>
        <v>1.9706770638435689</v>
      </c>
    </row>
    <row r="326" spans="1:8" x14ac:dyDescent="0.25">
      <c r="A326" s="4" t="s">
        <v>322</v>
      </c>
      <c r="B326" s="2">
        <f t="shared" si="16"/>
        <v>321</v>
      </c>
      <c r="C326" s="4">
        <v>160.69999999999999</v>
      </c>
      <c r="D326" s="26">
        <f>$C$2*C326+(1-$C$2)*D325</f>
        <v>161.24703127239766</v>
      </c>
      <c r="E326" s="26">
        <f t="shared" si="17"/>
        <v>-0.20190113395984291</v>
      </c>
      <c r="F326" s="26">
        <f t="shared" si="18"/>
        <v>160.89423156871962</v>
      </c>
      <c r="G326" s="26">
        <f>C326-F326</f>
        <v>-0.19423156871962988</v>
      </c>
      <c r="H326" s="26">
        <f t="shared" si="19"/>
        <v>3.7725902287288303E-2</v>
      </c>
    </row>
    <row r="327" spans="1:8" x14ac:dyDescent="0.25">
      <c r="A327" s="4" t="s">
        <v>323</v>
      </c>
      <c r="B327" s="2">
        <f t="shared" ref="B327:B390" si="20">B326+1</f>
        <v>322</v>
      </c>
      <c r="C327" s="4">
        <v>165.5</v>
      </c>
      <c r="D327" s="26">
        <f>$C$2*C327+(1-$C$2)*D326</f>
        <v>161.67232814515791</v>
      </c>
      <c r="E327" s="26">
        <f t="shared" ref="E327:E390" si="21">$D$2*(D327-D326)+(1-$D$2)*E326</f>
        <v>0.1744176700722081</v>
      </c>
      <c r="F327" s="26">
        <f t="shared" ref="F327:F390" si="22">D326+E326</f>
        <v>161.04513013843783</v>
      </c>
      <c r="G327" s="26">
        <f>C327-F327</f>
        <v>4.4548698615621731</v>
      </c>
      <c r="H327" s="26">
        <f t="shared" ref="H327:H390" si="23">G327*G327</f>
        <v>19.845865483454975</v>
      </c>
    </row>
    <row r="328" spans="1:8" x14ac:dyDescent="0.25">
      <c r="A328" s="4" t="s">
        <v>324</v>
      </c>
      <c r="B328" s="2">
        <f t="shared" si="20"/>
        <v>323</v>
      </c>
      <c r="C328" s="4">
        <v>205</v>
      </c>
      <c r="D328" s="26">
        <f>$C$2*C328+(1-$C$2)*D327</f>
        <v>166.00509533064212</v>
      </c>
      <c r="E328" s="26">
        <f t="shared" si="21"/>
        <v>2.6694273793194121</v>
      </c>
      <c r="F328" s="26">
        <f t="shared" si="22"/>
        <v>161.84674581523012</v>
      </c>
      <c r="G328" s="26">
        <f>C328-F328</f>
        <v>43.153254184769878</v>
      </c>
      <c r="H328" s="26">
        <f t="shared" si="23"/>
        <v>1862.203346735359</v>
      </c>
    </row>
    <row r="329" spans="1:8" x14ac:dyDescent="0.25">
      <c r="A329" s="4" t="s">
        <v>325</v>
      </c>
      <c r="B329" s="2">
        <f t="shared" si="20"/>
        <v>324</v>
      </c>
      <c r="C329" s="4">
        <v>205.2</v>
      </c>
      <c r="D329" s="26">
        <f>$C$2*C329+(1-$C$2)*D328</f>
        <v>169.92458579757792</v>
      </c>
      <c r="E329" s="26">
        <f t="shared" si="21"/>
        <v>3.4194652318892436</v>
      </c>
      <c r="F329" s="26">
        <f t="shared" si="22"/>
        <v>168.67452270996154</v>
      </c>
      <c r="G329" s="26">
        <f>C329-F329</f>
        <v>36.525477290038452</v>
      </c>
      <c r="H329" s="26">
        <f t="shared" si="23"/>
        <v>1334.1104912651147</v>
      </c>
    </row>
    <row r="330" spans="1:8" x14ac:dyDescent="0.25">
      <c r="A330" s="4" t="s">
        <v>326</v>
      </c>
      <c r="B330" s="2">
        <f t="shared" si="20"/>
        <v>325</v>
      </c>
      <c r="C330" s="4">
        <v>141.6</v>
      </c>
      <c r="D330" s="26">
        <f>$C$2*C330+(1-$C$2)*D329</f>
        <v>167.09212721782012</v>
      </c>
      <c r="E330" s="26">
        <f t="shared" si="21"/>
        <v>-0.33168905509898128</v>
      </c>
      <c r="F330" s="26">
        <f t="shared" si="22"/>
        <v>173.34405102946715</v>
      </c>
      <c r="G330" s="26">
        <f>C330-F330</f>
        <v>-31.744051029467158</v>
      </c>
      <c r="H330" s="26">
        <f t="shared" si="23"/>
        <v>1007.6847757614149</v>
      </c>
    </row>
    <row r="331" spans="1:8" x14ac:dyDescent="0.25">
      <c r="A331" s="4" t="s">
        <v>327</v>
      </c>
      <c r="B331" s="2">
        <f t="shared" si="20"/>
        <v>326</v>
      </c>
      <c r="C331" s="4">
        <v>148.1</v>
      </c>
      <c r="D331" s="26">
        <f>$C$2*C331+(1-$C$2)*D330</f>
        <v>165.19291449603813</v>
      </c>
      <c r="E331" s="26">
        <f t="shared" si="21"/>
        <v>-1.2722032551087883</v>
      </c>
      <c r="F331" s="26">
        <f t="shared" si="22"/>
        <v>166.76043816272113</v>
      </c>
      <c r="G331" s="26">
        <f>C331-F331</f>
        <v>-18.660438162721135</v>
      </c>
      <c r="H331" s="26">
        <f t="shared" si="23"/>
        <v>348.21195242473937</v>
      </c>
    </row>
    <row r="332" spans="1:8" x14ac:dyDescent="0.25">
      <c r="A332" s="4" t="s">
        <v>328</v>
      </c>
      <c r="B332" s="2">
        <f t="shared" si="20"/>
        <v>327</v>
      </c>
      <c r="C332" s="4">
        <v>184.9</v>
      </c>
      <c r="D332" s="26">
        <f>$C$2*C332+(1-$C$2)*D331</f>
        <v>167.16362304643434</v>
      </c>
      <c r="E332" s="26">
        <f t="shared" si="21"/>
        <v>0.67354382819421088</v>
      </c>
      <c r="F332" s="26">
        <f t="shared" si="22"/>
        <v>163.92071124092934</v>
      </c>
      <c r="G332" s="26">
        <f>C332-F332</f>
        <v>20.97928875907067</v>
      </c>
      <c r="H332" s="26">
        <f t="shared" si="23"/>
        <v>440.13055683646894</v>
      </c>
    </row>
    <row r="333" spans="1:8" x14ac:dyDescent="0.25">
      <c r="A333" s="4" t="s">
        <v>329</v>
      </c>
      <c r="B333" s="2">
        <f t="shared" si="20"/>
        <v>328</v>
      </c>
      <c r="C333" s="4">
        <v>132.5</v>
      </c>
      <c r="D333" s="26">
        <f>$C$2*C333+(1-$C$2)*D332</f>
        <v>163.6972607417909</v>
      </c>
      <c r="E333" s="26">
        <f t="shared" si="21"/>
        <v>-1.8103998515083792</v>
      </c>
      <c r="F333" s="26">
        <f t="shared" si="22"/>
        <v>167.83716687462854</v>
      </c>
      <c r="G333" s="26">
        <f>C333-F333</f>
        <v>-35.337166874628537</v>
      </c>
      <c r="H333" s="26">
        <f t="shared" si="23"/>
        <v>1248.7153627253442</v>
      </c>
    </row>
    <row r="334" spans="1:8" x14ac:dyDescent="0.25">
      <c r="A334" s="4" t="s">
        <v>330</v>
      </c>
      <c r="B334" s="2">
        <f t="shared" si="20"/>
        <v>329</v>
      </c>
      <c r="C334" s="4">
        <v>137.30000000000001</v>
      </c>
      <c r="D334" s="26">
        <f>$C$2*C334+(1-$C$2)*D333</f>
        <v>161.0575346676118</v>
      </c>
      <c r="E334" s="26">
        <f t="shared" si="21"/>
        <v>-2.3079955851108083</v>
      </c>
      <c r="F334" s="26">
        <f t="shared" si="22"/>
        <v>161.88686089028252</v>
      </c>
      <c r="G334" s="26">
        <f>C334-F334</f>
        <v>-24.586860890282509</v>
      </c>
      <c r="H334" s="26">
        <f t="shared" si="23"/>
        <v>604.51372843810361</v>
      </c>
    </row>
    <row r="335" spans="1:8" x14ac:dyDescent="0.25">
      <c r="A335" s="4" t="s">
        <v>331</v>
      </c>
      <c r="B335" s="2">
        <f t="shared" si="20"/>
        <v>330</v>
      </c>
      <c r="C335" s="4">
        <v>135.5</v>
      </c>
      <c r="D335" s="26">
        <f>$C$2*C335+(1-$C$2)*D334</f>
        <v>158.50178120085064</v>
      </c>
      <c r="E335" s="26">
        <f t="shared" si="21"/>
        <v>-2.4566503141010196</v>
      </c>
      <c r="F335" s="26">
        <f t="shared" si="22"/>
        <v>158.749539082501</v>
      </c>
      <c r="G335" s="26">
        <f>C335-F335</f>
        <v>-23.249539082501002</v>
      </c>
      <c r="H335" s="26">
        <f t="shared" si="23"/>
        <v>540.54106754874158</v>
      </c>
    </row>
    <row r="336" spans="1:8" x14ac:dyDescent="0.25">
      <c r="A336" s="4" t="s">
        <v>332</v>
      </c>
      <c r="B336" s="2">
        <f t="shared" si="20"/>
        <v>331</v>
      </c>
      <c r="C336" s="4">
        <v>121.7</v>
      </c>
      <c r="D336" s="26">
        <f>$C$2*C336+(1-$C$2)*D335</f>
        <v>154.82160308076561</v>
      </c>
      <c r="E336" s="26">
        <f t="shared" si="21"/>
        <v>-3.1907669976914268</v>
      </c>
      <c r="F336" s="26">
        <f t="shared" si="22"/>
        <v>156.04513088674963</v>
      </c>
      <c r="G336" s="26">
        <f>C336-F336</f>
        <v>-34.345130886749629</v>
      </c>
      <c r="H336" s="26">
        <f t="shared" si="23"/>
        <v>1179.5880156279634</v>
      </c>
    </row>
    <row r="337" spans="1:8" x14ac:dyDescent="0.25">
      <c r="A337" s="4" t="s">
        <v>333</v>
      </c>
      <c r="B337" s="2">
        <f t="shared" si="20"/>
        <v>332</v>
      </c>
      <c r="C337" s="4">
        <v>166.1</v>
      </c>
      <c r="D337" s="26">
        <f>$C$2*C337+(1-$C$2)*D336</f>
        <v>155.94944277268905</v>
      </c>
      <c r="E337" s="26">
        <f t="shared" si="21"/>
        <v>-0.59960298392250622</v>
      </c>
      <c r="F337" s="26">
        <f t="shared" si="22"/>
        <v>151.63083608307417</v>
      </c>
      <c r="G337" s="26">
        <f>C337-F337</f>
        <v>14.469163916925822</v>
      </c>
      <c r="H337" s="26">
        <f t="shared" si="23"/>
        <v>209.35670445486821</v>
      </c>
    </row>
    <row r="338" spans="1:8" x14ac:dyDescent="0.25">
      <c r="A338" s="4" t="s">
        <v>334</v>
      </c>
      <c r="B338" s="2">
        <f t="shared" si="20"/>
        <v>333</v>
      </c>
      <c r="C338" s="4">
        <v>146.80000000000001</v>
      </c>
      <c r="D338" s="26">
        <f>$C$2*C338+(1-$C$2)*D337</f>
        <v>155.03449849542017</v>
      </c>
      <c r="E338" s="26">
        <f t="shared" si="21"/>
        <v>-0.7888077599303347</v>
      </c>
      <c r="F338" s="26">
        <f t="shared" si="22"/>
        <v>155.34983978876656</v>
      </c>
      <c r="G338" s="26">
        <f>C338-F338</f>
        <v>-8.5498397887665476</v>
      </c>
      <c r="H338" s="26">
        <f t="shared" si="23"/>
        <v>73.099760413575609</v>
      </c>
    </row>
    <row r="339" spans="1:8" x14ac:dyDescent="0.25">
      <c r="A339" s="4" t="s">
        <v>335</v>
      </c>
      <c r="B339" s="2">
        <f t="shared" si="20"/>
        <v>334</v>
      </c>
      <c r="C339" s="4">
        <v>162.80000000000001</v>
      </c>
      <c r="D339" s="26">
        <f>$C$2*C339+(1-$C$2)*D338</f>
        <v>155.81104864587815</v>
      </c>
      <c r="E339" s="26">
        <f t="shared" si="21"/>
        <v>0.15040698630265337</v>
      </c>
      <c r="F339" s="26">
        <f t="shared" si="22"/>
        <v>154.24569073548983</v>
      </c>
      <c r="G339" s="26">
        <f>C339-F339</f>
        <v>8.5543092645101808</v>
      </c>
      <c r="H339" s="26">
        <f t="shared" si="23"/>
        <v>73.176206992884715</v>
      </c>
    </row>
    <row r="340" spans="1:8" x14ac:dyDescent="0.25">
      <c r="A340" s="4" t="s">
        <v>336</v>
      </c>
      <c r="B340" s="2">
        <f t="shared" si="20"/>
        <v>335</v>
      </c>
      <c r="C340" s="4">
        <v>186.8</v>
      </c>
      <c r="D340" s="26">
        <f>$C$2*C340+(1-$C$2)*D339</f>
        <v>158.90994378129034</v>
      </c>
      <c r="E340" s="26">
        <f t="shared" si="21"/>
        <v>1.9194998757683768</v>
      </c>
      <c r="F340" s="26">
        <f t="shared" si="22"/>
        <v>155.96145563218079</v>
      </c>
      <c r="G340" s="26">
        <f>C340-F340</f>
        <v>30.838544367819225</v>
      </c>
      <c r="H340" s="26">
        <f t="shared" si="23"/>
        <v>951.01581872595477</v>
      </c>
    </row>
    <row r="341" spans="1:8" x14ac:dyDescent="0.25">
      <c r="A341" s="4" t="s">
        <v>337</v>
      </c>
      <c r="B341" s="2">
        <f t="shared" si="20"/>
        <v>336</v>
      </c>
      <c r="C341" s="4">
        <v>185.5</v>
      </c>
      <c r="D341" s="26">
        <f>$C$2*C341+(1-$C$2)*D340</f>
        <v>161.56894940316133</v>
      </c>
      <c r="E341" s="26">
        <f t="shared" si="21"/>
        <v>2.3632033234299441</v>
      </c>
      <c r="F341" s="26">
        <f t="shared" si="22"/>
        <v>160.8294436570587</v>
      </c>
      <c r="G341" s="26">
        <f>C341-F341</f>
        <v>24.670556342941296</v>
      </c>
      <c r="H341" s="26">
        <f t="shared" si="23"/>
        <v>608.636350270241</v>
      </c>
    </row>
    <row r="342" spans="1:8" x14ac:dyDescent="0.25">
      <c r="A342" s="4" t="s">
        <v>338</v>
      </c>
      <c r="B342" s="2">
        <f t="shared" si="20"/>
        <v>337</v>
      </c>
      <c r="C342" s="4">
        <v>151.5</v>
      </c>
      <c r="D342" s="26">
        <f>$C$2*C342+(1-$C$2)*D341</f>
        <v>160.5620544628452</v>
      </c>
      <c r="E342" s="26">
        <f t="shared" si="21"/>
        <v>0.34114436518229985</v>
      </c>
      <c r="F342" s="26">
        <f t="shared" si="22"/>
        <v>163.93215272659128</v>
      </c>
      <c r="G342" s="26">
        <f>C342-F342</f>
        <v>-12.432152726591283</v>
      </c>
      <c r="H342" s="26">
        <f t="shared" si="23"/>
        <v>154.55842141729107</v>
      </c>
    </row>
    <row r="343" spans="1:8" x14ac:dyDescent="0.25">
      <c r="A343" s="4" t="s">
        <v>339</v>
      </c>
      <c r="B343" s="2">
        <f t="shared" si="20"/>
        <v>338</v>
      </c>
      <c r="C343" s="4">
        <v>158.1</v>
      </c>
      <c r="D343" s="26">
        <f>$C$2*C343+(1-$C$2)*D342</f>
        <v>160.31584901656069</v>
      </c>
      <c r="E343" s="26">
        <f t="shared" si="21"/>
        <v>-1.1265521697783665E-2</v>
      </c>
      <c r="F343" s="26">
        <f t="shared" si="22"/>
        <v>160.90319882802748</v>
      </c>
      <c r="G343" s="26">
        <f>C343-F343</f>
        <v>-2.8031988280274902</v>
      </c>
      <c r="H343" s="26">
        <f t="shared" si="23"/>
        <v>7.8579236694546948</v>
      </c>
    </row>
    <row r="344" spans="1:8" x14ac:dyDescent="0.25">
      <c r="A344" s="4" t="s">
        <v>340</v>
      </c>
      <c r="B344" s="2">
        <f t="shared" si="20"/>
        <v>339</v>
      </c>
      <c r="C344" s="4">
        <v>143</v>
      </c>
      <c r="D344" s="26">
        <f>$C$2*C344+(1-$C$2)*D343</f>
        <v>158.58426411490464</v>
      </c>
      <c r="E344" s="26">
        <f t="shared" si="21"/>
        <v>-1.0434571496727429</v>
      </c>
      <c r="F344" s="26">
        <f t="shared" si="22"/>
        <v>160.3045834948629</v>
      </c>
      <c r="G344" s="26">
        <f>C344-F344</f>
        <v>-17.304583494862896</v>
      </c>
      <c r="H344" s="26">
        <f t="shared" si="23"/>
        <v>299.44860993068136</v>
      </c>
    </row>
    <row r="345" spans="1:8" x14ac:dyDescent="0.25">
      <c r="A345" s="4" t="s">
        <v>341</v>
      </c>
      <c r="B345" s="2">
        <f t="shared" si="20"/>
        <v>340</v>
      </c>
      <c r="C345" s="4">
        <v>151.19999999999999</v>
      </c>
      <c r="D345" s="26">
        <f>$C$2*C345+(1-$C$2)*D344</f>
        <v>157.84583770341419</v>
      </c>
      <c r="E345" s="26">
        <f t="shared" si="21"/>
        <v>-0.86043870676336787</v>
      </c>
      <c r="F345" s="26">
        <f t="shared" si="22"/>
        <v>157.54080696523189</v>
      </c>
      <c r="G345" s="26">
        <f>C345-F345</f>
        <v>-6.3408069652319057</v>
      </c>
      <c r="H345" s="26">
        <f t="shared" si="23"/>
        <v>40.205832970333446</v>
      </c>
    </row>
    <row r="346" spans="1:8" x14ac:dyDescent="0.25">
      <c r="A346" s="4" t="s">
        <v>342</v>
      </c>
      <c r="B346" s="2">
        <f t="shared" si="20"/>
        <v>341</v>
      </c>
      <c r="C346" s="4">
        <v>147.6</v>
      </c>
      <c r="D346" s="26">
        <f>$C$2*C346+(1-$C$2)*D345</f>
        <v>156.82125393307277</v>
      </c>
      <c r="E346" s="26">
        <f t="shared" si="21"/>
        <v>-0.95892574491020055</v>
      </c>
      <c r="F346" s="26">
        <f t="shared" si="22"/>
        <v>156.98539899665082</v>
      </c>
      <c r="G346" s="26">
        <f>C346-F346</f>
        <v>-9.3853989966508209</v>
      </c>
      <c r="H346" s="26">
        <f t="shared" si="23"/>
        <v>88.085714326334241</v>
      </c>
    </row>
    <row r="347" spans="1:8" x14ac:dyDescent="0.25">
      <c r="A347" s="4" t="s">
        <v>343</v>
      </c>
      <c r="B347" s="2">
        <f t="shared" si="20"/>
        <v>342</v>
      </c>
      <c r="C347" s="4">
        <v>130.69999999999999</v>
      </c>
      <c r="D347" s="26">
        <f>$C$2*C347+(1-$C$2)*D346</f>
        <v>154.20912853976549</v>
      </c>
      <c r="E347" s="26">
        <f t="shared" si="21"/>
        <v>-1.9508455339484487</v>
      </c>
      <c r="F347" s="26">
        <f t="shared" si="22"/>
        <v>155.86232818816256</v>
      </c>
      <c r="G347" s="26">
        <f>C347-F347</f>
        <v>-25.162328188162576</v>
      </c>
      <c r="H347" s="26">
        <f t="shared" si="23"/>
        <v>633.14275984880089</v>
      </c>
    </row>
    <row r="348" spans="1:8" x14ac:dyDescent="0.25">
      <c r="A348" s="4" t="s">
        <v>344</v>
      </c>
      <c r="B348" s="2">
        <f t="shared" si="20"/>
        <v>343</v>
      </c>
      <c r="C348" s="4">
        <v>137.5</v>
      </c>
      <c r="D348" s="26">
        <f>$C$2*C348+(1-$C$2)*D347</f>
        <v>152.53821568578894</v>
      </c>
      <c r="E348" s="26">
        <f t="shared" si="21"/>
        <v>-1.7828859259653069</v>
      </c>
      <c r="F348" s="26">
        <f t="shared" si="22"/>
        <v>152.25828300581705</v>
      </c>
      <c r="G348" s="26">
        <f>C348-F348</f>
        <v>-14.758283005817049</v>
      </c>
      <c r="H348" s="26">
        <f t="shared" si="23"/>
        <v>217.80691727978831</v>
      </c>
    </row>
    <row r="349" spans="1:8" x14ac:dyDescent="0.25">
      <c r="A349" s="4" t="s">
        <v>345</v>
      </c>
      <c r="B349" s="2">
        <f t="shared" si="20"/>
        <v>344</v>
      </c>
      <c r="C349" s="4">
        <v>146.1</v>
      </c>
      <c r="D349" s="26">
        <f>$C$2*C349+(1-$C$2)*D348</f>
        <v>151.89439411721003</v>
      </c>
      <c r="E349" s="26">
        <f t="shared" si="21"/>
        <v>-1.0994473115334715</v>
      </c>
      <c r="F349" s="26">
        <f t="shared" si="22"/>
        <v>150.75532975982364</v>
      </c>
      <c r="G349" s="26">
        <f>C349-F349</f>
        <v>-4.6553297598236441</v>
      </c>
      <c r="H349" s="26">
        <f t="shared" si="23"/>
        <v>21.672095172699667</v>
      </c>
    </row>
    <row r="350" spans="1:8" x14ac:dyDescent="0.25">
      <c r="A350" s="4" t="s">
        <v>346</v>
      </c>
      <c r="B350" s="2">
        <f t="shared" si="20"/>
        <v>345</v>
      </c>
      <c r="C350" s="4">
        <v>133.6</v>
      </c>
      <c r="D350" s="26">
        <f>$C$2*C350+(1-$C$2)*D349</f>
        <v>150.06495470548901</v>
      </c>
      <c r="E350" s="26">
        <f t="shared" si="21"/>
        <v>-1.5374425716459958</v>
      </c>
      <c r="F350" s="26">
        <f t="shared" si="22"/>
        <v>150.79494680567655</v>
      </c>
      <c r="G350" s="26">
        <f>C350-F350</f>
        <v>-17.194946805676551</v>
      </c>
      <c r="H350" s="26">
        <f t="shared" si="23"/>
        <v>295.66619565004623</v>
      </c>
    </row>
    <row r="351" spans="1:8" x14ac:dyDescent="0.25">
      <c r="A351" s="4" t="s">
        <v>347</v>
      </c>
      <c r="B351" s="2">
        <f t="shared" si="20"/>
        <v>346</v>
      </c>
      <c r="C351" s="4">
        <v>167.9</v>
      </c>
      <c r="D351" s="26">
        <f>$C$2*C351+(1-$C$2)*D350</f>
        <v>151.84845923494012</v>
      </c>
      <c r="E351" s="26">
        <f t="shared" si="21"/>
        <v>0.45512568901226613</v>
      </c>
      <c r="F351" s="26">
        <f t="shared" si="22"/>
        <v>148.52751213384303</v>
      </c>
      <c r="G351" s="26">
        <f>C351-F351</f>
        <v>19.372487866156973</v>
      </c>
      <c r="H351" s="26">
        <f t="shared" si="23"/>
        <v>375.29328612439917</v>
      </c>
    </row>
    <row r="352" spans="1:8" x14ac:dyDescent="0.25">
      <c r="A352" s="4" t="s">
        <v>348</v>
      </c>
      <c r="B352" s="2">
        <f t="shared" si="20"/>
        <v>347</v>
      </c>
      <c r="C352" s="4">
        <v>181.9</v>
      </c>
      <c r="D352" s="26">
        <f>$C$2*C352+(1-$C$2)*D351</f>
        <v>154.85361331144611</v>
      </c>
      <c r="E352" s="26">
        <f t="shared" si="21"/>
        <v>1.9851427215084994</v>
      </c>
      <c r="F352" s="26">
        <f t="shared" si="22"/>
        <v>152.3035849239524</v>
      </c>
      <c r="G352" s="26">
        <f>C352-F352</f>
        <v>29.596415076047606</v>
      </c>
      <c r="H352" s="26">
        <f t="shared" si="23"/>
        <v>875.94778535369801</v>
      </c>
    </row>
    <row r="353" spans="1:8" x14ac:dyDescent="0.25">
      <c r="A353" s="4" t="s">
        <v>349</v>
      </c>
      <c r="B353" s="2">
        <f t="shared" si="20"/>
        <v>348</v>
      </c>
      <c r="C353" s="4">
        <v>202</v>
      </c>
      <c r="D353" s="26">
        <f>$C$2*C353+(1-$C$2)*D352</f>
        <v>159.56825198030151</v>
      </c>
      <c r="E353" s="26">
        <f t="shared" si="21"/>
        <v>3.6228402899166396</v>
      </c>
      <c r="F353" s="26">
        <f t="shared" si="22"/>
        <v>156.83875603295462</v>
      </c>
      <c r="G353" s="26">
        <f>C353-F353</f>
        <v>45.16124396704538</v>
      </c>
      <c r="H353" s="26">
        <f t="shared" si="23"/>
        <v>2039.5379566509928</v>
      </c>
    </row>
    <row r="354" spans="1:8" x14ac:dyDescent="0.25">
      <c r="A354" s="4" t="s">
        <v>350</v>
      </c>
      <c r="B354" s="2">
        <f t="shared" si="20"/>
        <v>349</v>
      </c>
      <c r="C354" s="4">
        <v>166.5</v>
      </c>
      <c r="D354" s="26">
        <f>$C$2*C354+(1-$C$2)*D353</f>
        <v>160.26142678227137</v>
      </c>
      <c r="E354" s="26">
        <f t="shared" si="21"/>
        <v>1.8650409971485722</v>
      </c>
      <c r="F354" s="26">
        <f t="shared" si="22"/>
        <v>163.19109227021815</v>
      </c>
      <c r="G354" s="26">
        <f>C354-F354</f>
        <v>3.3089077297818505</v>
      </c>
      <c r="H354" s="26">
        <f t="shared" si="23"/>
        <v>10.94887036421008</v>
      </c>
    </row>
    <row r="355" spans="1:8" x14ac:dyDescent="0.25">
      <c r="A355" s="4" t="s">
        <v>351</v>
      </c>
      <c r="B355" s="2">
        <f t="shared" si="20"/>
        <v>350</v>
      </c>
      <c r="C355" s="4">
        <v>151.30000000000001</v>
      </c>
      <c r="D355" s="26">
        <f>$C$2*C355+(1-$C$2)*D354</f>
        <v>159.36528410404424</v>
      </c>
      <c r="E355" s="26">
        <f t="shared" si="21"/>
        <v>0.20833079192314741</v>
      </c>
      <c r="F355" s="26">
        <f t="shared" si="22"/>
        <v>162.12646777941995</v>
      </c>
      <c r="G355" s="26">
        <f>C355-F355</f>
        <v>-10.826467779419943</v>
      </c>
      <c r="H355" s="26">
        <f t="shared" si="23"/>
        <v>117.21240457881819</v>
      </c>
    </row>
    <row r="356" spans="1:8" x14ac:dyDescent="0.25">
      <c r="A356" s="4" t="s">
        <v>352</v>
      </c>
      <c r="B356" s="2">
        <f t="shared" si="20"/>
        <v>351</v>
      </c>
      <c r="C356" s="4">
        <v>146.19999999999999</v>
      </c>
      <c r="D356" s="26">
        <f>$C$2*C356+(1-$C$2)*D355</f>
        <v>158.04875569363983</v>
      </c>
      <c r="E356" s="26">
        <f t="shared" si="21"/>
        <v>-0.70658472947338213</v>
      </c>
      <c r="F356" s="26">
        <f t="shared" si="22"/>
        <v>159.57361489596738</v>
      </c>
      <c r="G356" s="26">
        <f>C356-F356</f>
        <v>-13.373614895967393</v>
      </c>
      <c r="H356" s="26">
        <f t="shared" si="23"/>
        <v>178.85357538564094</v>
      </c>
    </row>
    <row r="357" spans="1:8" x14ac:dyDescent="0.25">
      <c r="A357" s="4" t="s">
        <v>353</v>
      </c>
      <c r="B357" s="2">
        <f t="shared" si="20"/>
        <v>352</v>
      </c>
      <c r="C357" s="4">
        <v>148.30000000000001</v>
      </c>
      <c r="D357" s="26">
        <f>$C$2*C357+(1-$C$2)*D356</f>
        <v>157.07388012427586</v>
      </c>
      <c r="E357" s="26">
        <f t="shared" si="21"/>
        <v>-0.86755923340773711</v>
      </c>
      <c r="F357" s="26">
        <f t="shared" si="22"/>
        <v>157.34217096416646</v>
      </c>
      <c r="G357" s="26">
        <f>C357-F357</f>
        <v>-9.0421709641664449</v>
      </c>
      <c r="H357" s="26">
        <f t="shared" si="23"/>
        <v>81.760855745214741</v>
      </c>
    </row>
    <row r="358" spans="1:8" x14ac:dyDescent="0.25">
      <c r="A358" s="4" t="s">
        <v>354</v>
      </c>
      <c r="B358" s="2">
        <f t="shared" si="20"/>
        <v>353</v>
      </c>
      <c r="C358" s="4">
        <v>144.69999999999999</v>
      </c>
      <c r="D358" s="26">
        <f>$C$2*C358+(1-$C$2)*D357</f>
        <v>155.83649211184829</v>
      </c>
      <c r="E358" s="26">
        <f t="shared" si="21"/>
        <v>-1.0894565008196386</v>
      </c>
      <c r="F358" s="26">
        <f t="shared" si="22"/>
        <v>156.20632089086811</v>
      </c>
      <c r="G358" s="26">
        <f>C358-F358</f>
        <v>-11.506320890868125</v>
      </c>
      <c r="H358" s="26">
        <f t="shared" si="23"/>
        <v>132.39542044362824</v>
      </c>
    </row>
    <row r="359" spans="1:8" x14ac:dyDescent="0.25">
      <c r="A359" s="4" t="s">
        <v>355</v>
      </c>
      <c r="B359" s="2">
        <f t="shared" si="20"/>
        <v>354</v>
      </c>
      <c r="C359" s="4">
        <v>123.6</v>
      </c>
      <c r="D359" s="26">
        <f>$C$2*C359+(1-$C$2)*D358</f>
        <v>152.61284290066345</v>
      </c>
      <c r="E359" s="26">
        <f t="shared" si="21"/>
        <v>-2.3699721270387561</v>
      </c>
      <c r="F359" s="26">
        <f t="shared" si="22"/>
        <v>154.74703561102865</v>
      </c>
      <c r="G359" s="26">
        <f>C359-F359</f>
        <v>-31.147035611028656</v>
      </c>
      <c r="H359" s="26">
        <f t="shared" si="23"/>
        <v>970.13782735468726</v>
      </c>
    </row>
    <row r="360" spans="1:8" x14ac:dyDescent="0.25">
      <c r="A360" s="4" t="s">
        <v>356</v>
      </c>
      <c r="B360" s="2">
        <f t="shared" si="20"/>
        <v>355</v>
      </c>
      <c r="C360" s="4">
        <v>151.6</v>
      </c>
      <c r="D360" s="26">
        <f>$C$2*C360+(1-$C$2)*D359</f>
        <v>152.51155861059712</v>
      </c>
      <c r="E360" s="26">
        <f t="shared" si="21"/>
        <v>-1.0087594248553016</v>
      </c>
      <c r="F360" s="26">
        <f t="shared" si="22"/>
        <v>150.2428707736247</v>
      </c>
      <c r="G360" s="26">
        <f>C360-F360</f>
        <v>1.3571292263752923</v>
      </c>
      <c r="H360" s="26">
        <f t="shared" si="23"/>
        <v>1.8417997370819994</v>
      </c>
    </row>
    <row r="361" spans="1:8" x14ac:dyDescent="0.25">
      <c r="A361" s="4" t="s">
        <v>357</v>
      </c>
      <c r="B361" s="2">
        <f t="shared" si="20"/>
        <v>356</v>
      </c>
      <c r="C361" s="4">
        <v>133.9</v>
      </c>
      <c r="D361" s="26">
        <f>$C$2*C361+(1-$C$2)*D360</f>
        <v>150.65040274953742</v>
      </c>
      <c r="E361" s="26">
        <f t="shared" si="21"/>
        <v>-1.5201972865779407</v>
      </c>
      <c r="F361" s="26">
        <f t="shared" si="22"/>
        <v>151.50279918574182</v>
      </c>
      <c r="G361" s="26">
        <f>C361-F361</f>
        <v>-17.602799185741816</v>
      </c>
      <c r="H361" s="26">
        <f t="shared" si="23"/>
        <v>309.85853917355274</v>
      </c>
    </row>
    <row r="362" spans="1:8" x14ac:dyDescent="0.25">
      <c r="A362" s="4" t="s">
        <v>358</v>
      </c>
      <c r="B362" s="2">
        <f t="shared" si="20"/>
        <v>357</v>
      </c>
      <c r="C362" s="4">
        <v>137.4</v>
      </c>
      <c r="D362" s="26">
        <f>$C$2*C362+(1-$C$2)*D361</f>
        <v>149.3253624745837</v>
      </c>
      <c r="E362" s="26">
        <f t="shared" si="21"/>
        <v>-1.4031030796034094</v>
      </c>
      <c r="F362" s="26">
        <f t="shared" si="22"/>
        <v>149.13020546295948</v>
      </c>
      <c r="G362" s="26">
        <f>C362-F362</f>
        <v>-11.730205462959475</v>
      </c>
      <c r="H362" s="26">
        <f t="shared" si="23"/>
        <v>137.59772020324431</v>
      </c>
    </row>
    <row r="363" spans="1:8" x14ac:dyDescent="0.25">
      <c r="A363" s="4" t="s">
        <v>359</v>
      </c>
      <c r="B363" s="2">
        <f t="shared" si="20"/>
        <v>358</v>
      </c>
      <c r="C363" s="4">
        <v>181.6</v>
      </c>
      <c r="D363" s="26">
        <f>$C$2*C363+(1-$C$2)*D362</f>
        <v>152.55282622712534</v>
      </c>
      <c r="E363" s="26">
        <f t="shared" si="21"/>
        <v>1.375237019683619</v>
      </c>
      <c r="F363" s="26">
        <f t="shared" si="22"/>
        <v>147.9222593949803</v>
      </c>
      <c r="G363" s="26">
        <f>C363-F363</f>
        <v>33.677740605019693</v>
      </c>
      <c r="H363" s="26">
        <f t="shared" si="23"/>
        <v>1134.1902122589922</v>
      </c>
    </row>
    <row r="364" spans="1:8" x14ac:dyDescent="0.25">
      <c r="A364" s="4" t="s">
        <v>360</v>
      </c>
      <c r="B364" s="2">
        <f t="shared" si="20"/>
        <v>359</v>
      </c>
      <c r="C364" s="4">
        <v>182</v>
      </c>
      <c r="D364" s="26">
        <f>$C$2*C364+(1-$C$2)*D363</f>
        <v>155.49754360441278</v>
      </c>
      <c r="E364" s="26">
        <f t="shared" si="21"/>
        <v>2.3169252342459155</v>
      </c>
      <c r="F364" s="26">
        <f t="shared" si="22"/>
        <v>153.92806324680896</v>
      </c>
      <c r="G364" s="26">
        <f>C364-F364</f>
        <v>28.071936753191039</v>
      </c>
      <c r="H364" s="26">
        <f t="shared" si="23"/>
        <v>788.03363307515792</v>
      </c>
    </row>
    <row r="365" spans="1:8" x14ac:dyDescent="0.25">
      <c r="A365" s="4" t="s">
        <v>361</v>
      </c>
      <c r="B365" s="2">
        <f t="shared" si="20"/>
        <v>360</v>
      </c>
      <c r="C365" s="4">
        <v>190</v>
      </c>
      <c r="D365" s="26">
        <f>$C$2*C365+(1-$C$2)*D364</f>
        <v>158.9477892439715</v>
      </c>
      <c r="E365" s="26">
        <f t="shared" si="21"/>
        <v>2.9969174774335956</v>
      </c>
      <c r="F365" s="26">
        <f t="shared" si="22"/>
        <v>157.81446883865871</v>
      </c>
      <c r="G365" s="26">
        <f>C365-F365</f>
        <v>32.185531161341288</v>
      </c>
      <c r="H365" s="26">
        <f t="shared" si="23"/>
        <v>1035.9084161376711</v>
      </c>
    </row>
    <row r="366" spans="1:8" x14ac:dyDescent="0.25">
      <c r="A366" s="4" t="s">
        <v>362</v>
      </c>
      <c r="B366" s="2">
        <f t="shared" si="20"/>
        <v>361</v>
      </c>
      <c r="C366" s="4">
        <v>161.19999999999999</v>
      </c>
      <c r="D366" s="26">
        <f>$C$2*C366+(1-$C$2)*D365</f>
        <v>159.17301031957436</v>
      </c>
      <c r="E366" s="26">
        <f t="shared" si="21"/>
        <v>1.3338996363351543</v>
      </c>
      <c r="F366" s="26">
        <f t="shared" si="22"/>
        <v>161.94470672140508</v>
      </c>
      <c r="G366" s="26">
        <f>C366-F366</f>
        <v>-0.74470672140509464</v>
      </c>
      <c r="H366" s="26">
        <f t="shared" si="23"/>
        <v>0.55458810090592525</v>
      </c>
    </row>
    <row r="367" spans="1:8" x14ac:dyDescent="0.25">
      <c r="A367" s="4" t="s">
        <v>363</v>
      </c>
      <c r="B367" s="2">
        <f t="shared" si="20"/>
        <v>362</v>
      </c>
      <c r="C367" s="4">
        <v>155.5</v>
      </c>
      <c r="D367" s="26">
        <f>$C$2*C367+(1-$C$2)*D366</f>
        <v>158.80570928761693</v>
      </c>
      <c r="E367" s="26">
        <f t="shared" si="21"/>
        <v>0.31317923535960701</v>
      </c>
      <c r="F367" s="26">
        <f t="shared" si="22"/>
        <v>160.50690995590952</v>
      </c>
      <c r="G367" s="26">
        <f>C367-F367</f>
        <v>-5.0069099559095207</v>
      </c>
      <c r="H367" s="26">
        <f t="shared" si="23"/>
        <v>25.069147306585879</v>
      </c>
    </row>
    <row r="368" spans="1:8" x14ac:dyDescent="0.25">
      <c r="A368" s="4" t="s">
        <v>364</v>
      </c>
      <c r="B368" s="2">
        <f t="shared" si="20"/>
        <v>363</v>
      </c>
      <c r="C368" s="4">
        <v>141.9</v>
      </c>
      <c r="D368" s="26">
        <f>$C$2*C368+(1-$C$2)*D367</f>
        <v>157.11513835885523</v>
      </c>
      <c r="E368" s="26">
        <f t="shared" si="21"/>
        <v>-0.88907086311317807</v>
      </c>
      <c r="F368" s="26">
        <f t="shared" si="22"/>
        <v>159.11888852297653</v>
      </c>
      <c r="G368" s="26">
        <f>C368-F368</f>
        <v>-17.218888522976528</v>
      </c>
      <c r="H368" s="26">
        <f t="shared" si="23"/>
        <v>296.49012196669281</v>
      </c>
    </row>
    <row r="369" spans="1:8" x14ac:dyDescent="0.25">
      <c r="A369" s="4" t="s">
        <v>365</v>
      </c>
      <c r="B369" s="2">
        <f t="shared" si="20"/>
        <v>364</v>
      </c>
      <c r="C369" s="4">
        <v>164.6</v>
      </c>
      <c r="D369" s="26">
        <f>$C$2*C369+(1-$C$2)*D368</f>
        <v>157.86362452296973</v>
      </c>
      <c r="E369" s="26">
        <f t="shared" si="21"/>
        <v>9.3463353223426304E-2</v>
      </c>
      <c r="F369" s="26">
        <f t="shared" si="22"/>
        <v>156.22606749574206</v>
      </c>
      <c r="G369" s="26">
        <f>C369-F369</f>
        <v>8.3739325042579367</v>
      </c>
      <c r="H369" s="26">
        <f t="shared" si="23"/>
        <v>70.122745585867605</v>
      </c>
    </row>
    <row r="370" spans="1:8" x14ac:dyDescent="0.25">
      <c r="A370" s="4" t="s">
        <v>366</v>
      </c>
      <c r="B370" s="2">
        <f t="shared" si="20"/>
        <v>365</v>
      </c>
      <c r="C370" s="4">
        <v>136.19999999999999</v>
      </c>
      <c r="D370" s="26">
        <f>$C$2*C370+(1-$C$2)*D369</f>
        <v>155.69726207067276</v>
      </c>
      <c r="E370" s="26">
        <f t="shared" si="21"/>
        <v>-1.2624321300888088</v>
      </c>
      <c r="F370" s="26">
        <f t="shared" si="22"/>
        <v>157.95708787619316</v>
      </c>
      <c r="G370" s="26">
        <f>C370-F370</f>
        <v>-21.757087876193168</v>
      </c>
      <c r="H370" s="26">
        <f t="shared" si="23"/>
        <v>473.37087285239176</v>
      </c>
    </row>
    <row r="371" spans="1:8" x14ac:dyDescent="0.25">
      <c r="A371" s="4" t="s">
        <v>367</v>
      </c>
      <c r="B371" s="2">
        <f t="shared" si="20"/>
        <v>366</v>
      </c>
      <c r="C371" s="4">
        <v>126.8</v>
      </c>
      <c r="D371" s="26">
        <f>$C$2*C371+(1-$C$2)*D370</f>
        <v>152.80753586360549</v>
      </c>
      <c r="E371" s="26">
        <f t="shared" si="21"/>
        <v>-2.2388085762758854</v>
      </c>
      <c r="F371" s="26">
        <f t="shared" si="22"/>
        <v>154.43482994058397</v>
      </c>
      <c r="G371" s="26">
        <f>C371-F371</f>
        <v>-27.63482994058397</v>
      </c>
      <c r="H371" s="26">
        <f t="shared" si="23"/>
        <v>763.68382584499625</v>
      </c>
    </row>
    <row r="372" spans="1:8" x14ac:dyDescent="0.25">
      <c r="A372" s="4" t="s">
        <v>368</v>
      </c>
      <c r="B372" s="2">
        <f t="shared" si="20"/>
        <v>367</v>
      </c>
      <c r="C372" s="4">
        <v>152.5</v>
      </c>
      <c r="D372" s="26">
        <f>$C$2*C372+(1-$C$2)*D371</f>
        <v>152.77678227724496</v>
      </c>
      <c r="E372" s="26">
        <f t="shared" si="21"/>
        <v>-0.91397558232667364</v>
      </c>
      <c r="F372" s="26">
        <f t="shared" si="22"/>
        <v>150.56872728732961</v>
      </c>
      <c r="G372" s="26">
        <f>C372-F372</f>
        <v>1.9312727126703919</v>
      </c>
      <c r="H372" s="26">
        <f t="shared" si="23"/>
        <v>3.7298142907052543</v>
      </c>
    </row>
    <row r="373" spans="1:8" x14ac:dyDescent="0.25">
      <c r="A373" s="4" t="s">
        <v>369</v>
      </c>
      <c r="B373" s="2">
        <f t="shared" si="20"/>
        <v>368</v>
      </c>
      <c r="C373" s="4">
        <v>126.6</v>
      </c>
      <c r="D373" s="26">
        <f>$C$2*C373+(1-$C$2)*D372</f>
        <v>150.15910404952047</v>
      </c>
      <c r="E373" s="26">
        <f t="shared" si="21"/>
        <v>-1.9361971695653675</v>
      </c>
      <c r="F373" s="26">
        <f t="shared" si="22"/>
        <v>151.86280669491828</v>
      </c>
      <c r="G373" s="26">
        <f>C373-F373</f>
        <v>-25.262806694918282</v>
      </c>
      <c r="H373" s="26">
        <f t="shared" si="23"/>
        <v>638.20940210480796</v>
      </c>
    </row>
    <row r="374" spans="1:8" x14ac:dyDescent="0.25">
      <c r="A374" s="4" t="s">
        <v>370</v>
      </c>
      <c r="B374" s="2">
        <f t="shared" si="20"/>
        <v>369</v>
      </c>
      <c r="C374" s="4">
        <v>150.1</v>
      </c>
      <c r="D374" s="26">
        <f>$C$2*C374+(1-$C$2)*D373</f>
        <v>150.1531936445684</v>
      </c>
      <c r="E374" s="26">
        <f t="shared" si="21"/>
        <v>-0.77802511079738379</v>
      </c>
      <c r="F374" s="26">
        <f t="shared" si="22"/>
        <v>148.2229068799551</v>
      </c>
      <c r="G374" s="26">
        <f>C374-F374</f>
        <v>1.8770931200448899</v>
      </c>
      <c r="H374" s="26">
        <f t="shared" si="23"/>
        <v>3.5234785813198597</v>
      </c>
    </row>
    <row r="375" spans="1:8" x14ac:dyDescent="0.25">
      <c r="A375" s="4" t="s">
        <v>371</v>
      </c>
      <c r="B375" s="2">
        <f t="shared" si="20"/>
        <v>370</v>
      </c>
      <c r="C375" s="4">
        <v>186.3</v>
      </c>
      <c r="D375" s="26">
        <f>$C$2*C375+(1-$C$2)*D374</f>
        <v>153.76787428011156</v>
      </c>
      <c r="E375" s="26">
        <f t="shared" si="21"/>
        <v>1.8575983370069375</v>
      </c>
      <c r="F375" s="26">
        <f t="shared" si="22"/>
        <v>149.37516853377102</v>
      </c>
      <c r="G375" s="26">
        <f>C375-F375</f>
        <v>36.924831466228994</v>
      </c>
      <c r="H375" s="26">
        <f t="shared" si="23"/>
        <v>1363.4431788094148</v>
      </c>
    </row>
    <row r="376" spans="1:8" x14ac:dyDescent="0.25">
      <c r="A376" s="4" t="s">
        <v>372</v>
      </c>
      <c r="B376" s="2">
        <f t="shared" si="20"/>
        <v>371</v>
      </c>
      <c r="C376" s="4">
        <v>147.5</v>
      </c>
      <c r="D376" s="26">
        <f>$C$2*C376+(1-$C$2)*D375</f>
        <v>153.14108685210041</v>
      </c>
      <c r="E376" s="26">
        <f t="shared" si="21"/>
        <v>0.36696687799609023</v>
      </c>
      <c r="F376" s="26">
        <f t="shared" si="22"/>
        <v>155.6254726171185</v>
      </c>
      <c r="G376" s="26">
        <f>C376-F376</f>
        <v>-8.1254726171185041</v>
      </c>
      <c r="H376" s="26">
        <f t="shared" si="23"/>
        <v>66.023305251542638</v>
      </c>
    </row>
    <row r="377" spans="1:8" x14ac:dyDescent="0.25">
      <c r="A377" s="4" t="s">
        <v>373</v>
      </c>
      <c r="B377" s="2">
        <f t="shared" si="20"/>
        <v>372</v>
      </c>
      <c r="C377" s="4">
        <v>200.4</v>
      </c>
      <c r="D377" s="26">
        <f>$C$2*C377+(1-$C$2)*D376</f>
        <v>157.86697816689036</v>
      </c>
      <c r="E377" s="26">
        <f t="shared" si="21"/>
        <v>2.9823215400724044</v>
      </c>
      <c r="F377" s="26">
        <f t="shared" si="22"/>
        <v>153.50805373009649</v>
      </c>
      <c r="G377" s="26">
        <f>C377-F377</f>
        <v>46.891946269903514</v>
      </c>
      <c r="H377" s="26">
        <f t="shared" si="23"/>
        <v>2198.8546249795181</v>
      </c>
    </row>
    <row r="378" spans="1:8" x14ac:dyDescent="0.25">
      <c r="A378" s="4" t="s">
        <v>374</v>
      </c>
      <c r="B378" s="2">
        <f t="shared" si="20"/>
        <v>373</v>
      </c>
      <c r="C378" s="4">
        <v>177.2</v>
      </c>
      <c r="D378" s="26">
        <f>$C$2*C378+(1-$C$2)*D377</f>
        <v>159.80028035020132</v>
      </c>
      <c r="E378" s="26">
        <f t="shared" si="21"/>
        <v>2.3529099260155357</v>
      </c>
      <c r="F378" s="26">
        <f t="shared" si="22"/>
        <v>160.84929970696277</v>
      </c>
      <c r="G378" s="26">
        <f>C378-F378</f>
        <v>16.350700293037221</v>
      </c>
      <c r="H378" s="26">
        <f t="shared" si="23"/>
        <v>267.34540007272744</v>
      </c>
    </row>
    <row r="379" spans="1:8" x14ac:dyDescent="0.25">
      <c r="A379" s="4" t="s">
        <v>375</v>
      </c>
      <c r="B379" s="2">
        <f t="shared" si="20"/>
        <v>374</v>
      </c>
      <c r="C379" s="4">
        <v>127.4</v>
      </c>
      <c r="D379" s="26">
        <f>$C$2*C379+(1-$C$2)*D378</f>
        <v>156.5602523151812</v>
      </c>
      <c r="E379" s="26">
        <f t="shared" si="21"/>
        <v>-1.0028528506058558</v>
      </c>
      <c r="F379" s="26">
        <f t="shared" si="22"/>
        <v>162.15319027621686</v>
      </c>
      <c r="G379" s="26">
        <f>C379-F379</f>
        <v>-34.753190276216856</v>
      </c>
      <c r="H379" s="26">
        <f t="shared" si="23"/>
        <v>1207.7842343749337</v>
      </c>
    </row>
    <row r="380" spans="1:8" x14ac:dyDescent="0.25">
      <c r="A380" s="4" t="s">
        <v>376</v>
      </c>
      <c r="B380" s="2">
        <f t="shared" si="20"/>
        <v>375</v>
      </c>
      <c r="C380" s="4">
        <v>177.1</v>
      </c>
      <c r="D380" s="26">
        <f>$C$2*C380+(1-$C$2)*D379</f>
        <v>158.61422708366308</v>
      </c>
      <c r="E380" s="26">
        <f t="shared" si="21"/>
        <v>0.83124372084678511</v>
      </c>
      <c r="F380" s="26">
        <f t="shared" si="22"/>
        <v>155.55739946457535</v>
      </c>
      <c r="G380" s="26">
        <f>C380-F380</f>
        <v>21.54260053542464</v>
      </c>
      <c r="H380" s="26">
        <f t="shared" si="23"/>
        <v>464.08363782887801</v>
      </c>
    </row>
    <row r="381" spans="1:8" x14ac:dyDescent="0.25">
      <c r="A381" s="4" t="s">
        <v>377</v>
      </c>
      <c r="B381" s="2">
        <f t="shared" si="20"/>
        <v>376</v>
      </c>
      <c r="C381" s="4">
        <v>154.4</v>
      </c>
      <c r="D381" s="26">
        <f>$C$2*C381+(1-$C$2)*D380</f>
        <v>158.19280437529679</v>
      </c>
      <c r="E381" s="26">
        <f t="shared" si="21"/>
        <v>7.964386331893808E-2</v>
      </c>
      <c r="F381" s="26">
        <f t="shared" si="22"/>
        <v>159.44547080450985</v>
      </c>
      <c r="G381" s="26">
        <f>C381-F381</f>
        <v>-5.0454708045098471</v>
      </c>
      <c r="H381" s="26">
        <f t="shared" si="23"/>
        <v>25.456775639161243</v>
      </c>
    </row>
    <row r="382" spans="1:8" x14ac:dyDescent="0.25">
      <c r="A382" s="4" t="s">
        <v>378</v>
      </c>
      <c r="B382" s="2">
        <f t="shared" si="20"/>
        <v>377</v>
      </c>
      <c r="C382" s="4">
        <v>135.19999999999999</v>
      </c>
      <c r="D382" s="26">
        <f>$C$2*C382+(1-$C$2)*D381</f>
        <v>155.89352393776713</v>
      </c>
      <c r="E382" s="26">
        <f t="shared" si="21"/>
        <v>-1.3477107171902207</v>
      </c>
      <c r="F382" s="26">
        <f t="shared" si="22"/>
        <v>158.27244823861574</v>
      </c>
      <c r="G382" s="26">
        <f>C382-F382</f>
        <v>-23.072448238615749</v>
      </c>
      <c r="H382" s="26">
        <f t="shared" si="23"/>
        <v>532.33786772360293</v>
      </c>
    </row>
    <row r="383" spans="1:8" x14ac:dyDescent="0.25">
      <c r="A383" s="4" t="s">
        <v>379</v>
      </c>
      <c r="B383" s="2">
        <f t="shared" si="20"/>
        <v>378</v>
      </c>
      <c r="C383" s="4">
        <v>126.4</v>
      </c>
      <c r="D383" s="26">
        <f>$C$2*C383+(1-$C$2)*D382</f>
        <v>152.94417154399042</v>
      </c>
      <c r="E383" s="26">
        <f t="shared" si="21"/>
        <v>-2.3086957231421121</v>
      </c>
      <c r="F383" s="26">
        <f t="shared" si="22"/>
        <v>154.54581322057692</v>
      </c>
      <c r="G383" s="26">
        <f>C383-F383</f>
        <v>-28.145813220576912</v>
      </c>
      <c r="H383" s="26">
        <f t="shared" si="23"/>
        <v>792.18680184760206</v>
      </c>
    </row>
    <row r="384" spans="1:8" x14ac:dyDescent="0.25">
      <c r="A384" s="4" t="s">
        <v>380</v>
      </c>
      <c r="B384" s="2">
        <f t="shared" si="20"/>
        <v>379</v>
      </c>
      <c r="C384" s="4">
        <v>147.30000000000001</v>
      </c>
      <c r="D384" s="26">
        <f>$C$2*C384+(1-$C$2)*D383</f>
        <v>152.37975438959137</v>
      </c>
      <c r="E384" s="26">
        <f t="shared" si="21"/>
        <v>-1.2621285818962764</v>
      </c>
      <c r="F384" s="26">
        <f t="shared" si="22"/>
        <v>150.63547582084831</v>
      </c>
      <c r="G384" s="26">
        <f>C384-F384</f>
        <v>-3.335475820848302</v>
      </c>
      <c r="H384" s="26">
        <f t="shared" si="23"/>
        <v>11.125398951463653</v>
      </c>
    </row>
    <row r="385" spans="1:8" x14ac:dyDescent="0.25">
      <c r="A385" s="4" t="s">
        <v>381</v>
      </c>
      <c r="B385" s="2">
        <f t="shared" si="20"/>
        <v>380</v>
      </c>
      <c r="C385" s="4">
        <v>140.6</v>
      </c>
      <c r="D385" s="26">
        <f>$C$2*C385+(1-$C$2)*D384</f>
        <v>151.20177895063225</v>
      </c>
      <c r="E385" s="26">
        <f t="shared" si="21"/>
        <v>-1.2116366961339846</v>
      </c>
      <c r="F385" s="26">
        <f t="shared" si="22"/>
        <v>151.11762580769511</v>
      </c>
      <c r="G385" s="26">
        <f>C385-F385</f>
        <v>-10.517625807695111</v>
      </c>
      <c r="H385" s="26">
        <f t="shared" si="23"/>
        <v>110.62045263069425</v>
      </c>
    </row>
    <row r="386" spans="1:8" x14ac:dyDescent="0.25">
      <c r="A386" s="4" t="s">
        <v>382</v>
      </c>
      <c r="B386" s="2">
        <f t="shared" si="20"/>
        <v>381</v>
      </c>
      <c r="C386" s="4">
        <v>152.30000000000001</v>
      </c>
      <c r="D386" s="26">
        <f>$C$2*C386+(1-$C$2)*D385</f>
        <v>151.31160105556901</v>
      </c>
      <c r="E386" s="26">
        <f t="shared" si="21"/>
        <v>-0.41876141549153306</v>
      </c>
      <c r="F386" s="26">
        <f t="shared" si="22"/>
        <v>149.99014225449827</v>
      </c>
      <c r="G386" s="26">
        <f>C386-F386</f>
        <v>2.3098577455017448</v>
      </c>
      <c r="H386" s="26">
        <f t="shared" si="23"/>
        <v>5.3354428044544031</v>
      </c>
    </row>
    <row r="387" spans="1:8" x14ac:dyDescent="0.25">
      <c r="A387" s="4" t="s">
        <v>383</v>
      </c>
      <c r="B387" s="2">
        <f t="shared" si="20"/>
        <v>382</v>
      </c>
      <c r="C387" s="4">
        <v>151.19999999999999</v>
      </c>
      <c r="D387" s="26">
        <f>$C$2*C387+(1-$C$2)*D386</f>
        <v>151.30044095001213</v>
      </c>
      <c r="E387" s="26">
        <f t="shared" si="21"/>
        <v>-0.17420062953074283</v>
      </c>
      <c r="F387" s="26">
        <f t="shared" si="22"/>
        <v>150.89283964007748</v>
      </c>
      <c r="G387" s="26">
        <f>C387-F387</f>
        <v>0.30716035992250568</v>
      </c>
      <c r="H387" s="26">
        <f t="shared" si="23"/>
        <v>9.4347486707723235E-2</v>
      </c>
    </row>
    <row r="388" spans="1:8" x14ac:dyDescent="0.25">
      <c r="A388" s="4" t="s">
        <v>384</v>
      </c>
      <c r="B388" s="2">
        <f t="shared" si="20"/>
        <v>383</v>
      </c>
      <c r="C388" s="4">
        <v>172.2</v>
      </c>
      <c r="D388" s="26">
        <f>$C$2*C388+(1-$C$2)*D387</f>
        <v>153.39039685501092</v>
      </c>
      <c r="E388" s="26">
        <f t="shared" si="21"/>
        <v>1.1842932911869759</v>
      </c>
      <c r="F388" s="26">
        <f t="shared" si="22"/>
        <v>151.1262403204814</v>
      </c>
      <c r="G388" s="26">
        <f>C388-F388</f>
        <v>21.073759679518588</v>
      </c>
      <c r="H388" s="26">
        <f t="shared" si="23"/>
        <v>444.10334703010341</v>
      </c>
    </row>
    <row r="389" spans="1:8" x14ac:dyDescent="0.25">
      <c r="A389" s="4" t="s">
        <v>385</v>
      </c>
      <c r="B389" s="2">
        <f t="shared" si="20"/>
        <v>384</v>
      </c>
      <c r="C389" s="4">
        <v>215.3</v>
      </c>
      <c r="D389" s="26">
        <f>$C$2*C389+(1-$C$2)*D388</f>
        <v>159.58135716950983</v>
      </c>
      <c r="E389" s="26">
        <f t="shared" si="21"/>
        <v>4.1882935051741352</v>
      </c>
      <c r="F389" s="26">
        <f t="shared" si="22"/>
        <v>154.5746901461979</v>
      </c>
      <c r="G389" s="26">
        <f>C389-F389</f>
        <v>60.725309853802116</v>
      </c>
      <c r="H389" s="26">
        <f t="shared" si="23"/>
        <v>3687.5632568402766</v>
      </c>
    </row>
    <row r="390" spans="1:8" x14ac:dyDescent="0.25">
      <c r="A390" s="4" t="s">
        <v>386</v>
      </c>
      <c r="B390" s="2">
        <f t="shared" si="20"/>
        <v>385</v>
      </c>
      <c r="C390" s="4">
        <v>154.1</v>
      </c>
      <c r="D390" s="26">
        <f>$C$2*C390+(1-$C$2)*D389</f>
        <v>159.03322145255885</v>
      </c>
      <c r="E390" s="26">
        <f t="shared" si="21"/>
        <v>1.3464359718990657</v>
      </c>
      <c r="F390" s="26">
        <f t="shared" si="22"/>
        <v>163.76965067468396</v>
      </c>
      <c r="G390" s="26">
        <f>C390-F390</f>
        <v>-9.6696506746839646</v>
      </c>
      <c r="H390" s="26">
        <f t="shared" si="23"/>
        <v>93.502144170416045</v>
      </c>
    </row>
    <row r="391" spans="1:8" x14ac:dyDescent="0.25">
      <c r="A391" s="4" t="s">
        <v>387</v>
      </c>
      <c r="B391" s="2">
        <f t="shared" ref="B391:B454" si="24">B390+1</f>
        <v>386</v>
      </c>
      <c r="C391" s="4">
        <v>159.30000000000001</v>
      </c>
      <c r="D391" s="26">
        <f>$C$2*C391+(1-$C$2)*D390</f>
        <v>159.05989930730297</v>
      </c>
      <c r="E391" s="26">
        <f t="shared" ref="E391:E454" si="25">$D$2*(D391-D390)+(1-$D$2)*E390</f>
        <v>0.55458110160609941</v>
      </c>
      <c r="F391" s="26">
        <f t="shared" ref="F391:F454" si="26">D390+E390</f>
        <v>160.37965742445792</v>
      </c>
      <c r="G391" s="26">
        <f>C391-F391</f>
        <v>-1.0796574244579062</v>
      </c>
      <c r="H391" s="26">
        <f t="shared" ref="H391:H454" si="27">G391*G391</f>
        <v>1.1656601541870795</v>
      </c>
    </row>
    <row r="392" spans="1:8" x14ac:dyDescent="0.25">
      <c r="A392" s="4" t="s">
        <v>388</v>
      </c>
      <c r="B392" s="2">
        <f t="shared" si="24"/>
        <v>387</v>
      </c>
      <c r="C392" s="4">
        <v>160.4</v>
      </c>
      <c r="D392" s="26">
        <f>$C$2*C392+(1-$C$2)*D391</f>
        <v>159.19390937657266</v>
      </c>
      <c r="E392" s="26">
        <f t="shared" si="25"/>
        <v>0.30223848220425509</v>
      </c>
      <c r="F392" s="26">
        <f t="shared" si="26"/>
        <v>159.61448040890906</v>
      </c>
      <c r="G392" s="26">
        <f>C392-F392</f>
        <v>0.78551959109094582</v>
      </c>
      <c r="H392" s="26">
        <f t="shared" si="27"/>
        <v>0.61704102798768679</v>
      </c>
    </row>
    <row r="393" spans="1:8" x14ac:dyDescent="0.25">
      <c r="A393" s="4" t="s">
        <v>389</v>
      </c>
      <c r="B393" s="2">
        <f t="shared" si="24"/>
        <v>388</v>
      </c>
      <c r="C393" s="4">
        <v>151.9</v>
      </c>
      <c r="D393" s="26">
        <f>$C$2*C393+(1-$C$2)*D392</f>
        <v>158.46451843891541</v>
      </c>
      <c r="E393" s="26">
        <f t="shared" si="25"/>
        <v>-0.31673916971265226</v>
      </c>
      <c r="F393" s="26">
        <f t="shared" si="26"/>
        <v>159.49614785877691</v>
      </c>
      <c r="G393" s="26">
        <f>C393-F393</f>
        <v>-7.5961478587769022</v>
      </c>
      <c r="H393" s="26">
        <f t="shared" si="27"/>
        <v>57.701462292400919</v>
      </c>
    </row>
    <row r="394" spans="1:8" x14ac:dyDescent="0.25">
      <c r="A394" s="4" t="s">
        <v>390</v>
      </c>
      <c r="B394" s="2">
        <f t="shared" si="24"/>
        <v>389</v>
      </c>
      <c r="C394" s="4">
        <v>148.4</v>
      </c>
      <c r="D394" s="26">
        <f>$C$2*C394+(1-$C$2)*D393</f>
        <v>157.45806659502387</v>
      </c>
      <c r="E394" s="26">
        <f t="shared" si="25"/>
        <v>-0.73056677421998484</v>
      </c>
      <c r="F394" s="26">
        <f t="shared" si="26"/>
        <v>158.14777926920274</v>
      </c>
      <c r="G394" s="26">
        <f>C394-F394</f>
        <v>-9.7477792692027379</v>
      </c>
      <c r="H394" s="26">
        <f t="shared" si="27"/>
        <v>95.019200681098667</v>
      </c>
    </row>
    <row r="395" spans="1:8" x14ac:dyDescent="0.25">
      <c r="A395" s="4" t="s">
        <v>391</v>
      </c>
      <c r="B395" s="2">
        <f t="shared" si="24"/>
        <v>390</v>
      </c>
      <c r="C395" s="4">
        <v>139.6</v>
      </c>
      <c r="D395" s="26">
        <f>$C$2*C395+(1-$C$2)*D394</f>
        <v>155.67225993552148</v>
      </c>
      <c r="E395" s="26">
        <f t="shared" si="25"/>
        <v>-1.3637107053894246</v>
      </c>
      <c r="F395" s="26">
        <f t="shared" si="26"/>
        <v>156.72749982080387</v>
      </c>
      <c r="G395" s="26">
        <f>C395-F395</f>
        <v>-17.127499820803877</v>
      </c>
      <c r="H395" s="26">
        <f t="shared" si="27"/>
        <v>293.35125011163683</v>
      </c>
    </row>
    <row r="396" spans="1:8" x14ac:dyDescent="0.25">
      <c r="A396" s="4" t="s">
        <v>392</v>
      </c>
      <c r="B396" s="2">
        <f t="shared" si="24"/>
        <v>391</v>
      </c>
      <c r="C396" s="4">
        <v>148.19999999999999</v>
      </c>
      <c r="D396" s="26">
        <f>$C$2*C396+(1-$C$2)*D395</f>
        <v>154.92503394196933</v>
      </c>
      <c r="E396" s="26">
        <f t="shared" si="25"/>
        <v>-0.99381987828705931</v>
      </c>
      <c r="F396" s="26">
        <f t="shared" si="26"/>
        <v>154.30854923013206</v>
      </c>
      <c r="G396" s="26">
        <f>C396-F396</f>
        <v>-6.1085492301320699</v>
      </c>
      <c r="H396" s="26">
        <f t="shared" si="27"/>
        <v>37.314373696947101</v>
      </c>
    </row>
    <row r="397" spans="1:8" x14ac:dyDescent="0.25">
      <c r="A397" s="4" t="s">
        <v>393</v>
      </c>
      <c r="B397" s="2">
        <f t="shared" si="24"/>
        <v>392</v>
      </c>
      <c r="C397" s="4">
        <v>153.5</v>
      </c>
      <c r="D397" s="26">
        <f>$C$2*C397+(1-$C$2)*D396</f>
        <v>154.78253054777241</v>
      </c>
      <c r="E397" s="26">
        <f t="shared" si="25"/>
        <v>-0.48302998783297685</v>
      </c>
      <c r="F397" s="26">
        <f t="shared" si="26"/>
        <v>153.93121406368226</v>
      </c>
      <c r="G397" s="26">
        <f>C397-F397</f>
        <v>-0.43121406368226189</v>
      </c>
      <c r="H397" s="26">
        <f t="shared" si="27"/>
        <v>0.18594556871736981</v>
      </c>
    </row>
    <row r="398" spans="1:8" x14ac:dyDescent="0.25">
      <c r="A398" s="4" t="s">
        <v>394</v>
      </c>
      <c r="B398" s="2">
        <f t="shared" si="24"/>
        <v>393</v>
      </c>
      <c r="C398" s="4">
        <v>145.1</v>
      </c>
      <c r="D398" s="26">
        <f>$C$2*C398+(1-$C$2)*D397</f>
        <v>153.81427749299516</v>
      </c>
      <c r="E398" s="26">
        <f t="shared" si="25"/>
        <v>-0.77416382799954075</v>
      </c>
      <c r="F398" s="26">
        <f t="shared" si="26"/>
        <v>154.29950055993945</v>
      </c>
      <c r="G398" s="26">
        <f>C398-F398</f>
        <v>-9.1995005599394517</v>
      </c>
      <c r="H398" s="26">
        <f t="shared" si="27"/>
        <v>84.630810552326281</v>
      </c>
    </row>
    <row r="399" spans="1:8" x14ac:dyDescent="0.25">
      <c r="A399" s="4" t="s">
        <v>395</v>
      </c>
      <c r="B399" s="2">
        <f t="shared" si="24"/>
        <v>394</v>
      </c>
      <c r="C399" s="4">
        <v>183.7</v>
      </c>
      <c r="D399" s="26">
        <f>$C$2*C399+(1-$C$2)*D398</f>
        <v>156.80284974369565</v>
      </c>
      <c r="E399" s="26">
        <f t="shared" si="25"/>
        <v>1.4834778192204752</v>
      </c>
      <c r="F399" s="26">
        <f t="shared" si="26"/>
        <v>153.04011366499563</v>
      </c>
      <c r="G399" s="26">
        <f>C399-F399</f>
        <v>30.659886335004359</v>
      </c>
      <c r="H399" s="26">
        <f t="shared" si="27"/>
        <v>940.02863007538701</v>
      </c>
    </row>
    <row r="400" spans="1:8" x14ac:dyDescent="0.25">
      <c r="A400" s="4" t="s">
        <v>396</v>
      </c>
      <c r="B400" s="2">
        <f t="shared" si="24"/>
        <v>395</v>
      </c>
      <c r="C400" s="4">
        <v>210.5</v>
      </c>
      <c r="D400" s="26">
        <f>$C$2*C400+(1-$C$2)*D399</f>
        <v>162.1725647693261</v>
      </c>
      <c r="E400" s="26">
        <f t="shared" si="25"/>
        <v>3.8152201430664632</v>
      </c>
      <c r="F400" s="26">
        <f t="shared" si="26"/>
        <v>158.28632756291611</v>
      </c>
      <c r="G400" s="26">
        <f>C400-F400</f>
        <v>52.213672437083886</v>
      </c>
      <c r="H400" s="26">
        <f t="shared" si="27"/>
        <v>2726.2675893670935</v>
      </c>
    </row>
    <row r="401" spans="1:8" x14ac:dyDescent="0.25">
      <c r="A401" s="4" t="s">
        <v>397</v>
      </c>
      <c r="B401" s="2">
        <f t="shared" si="24"/>
        <v>396</v>
      </c>
      <c r="C401" s="4">
        <v>203.3</v>
      </c>
      <c r="D401" s="26">
        <f>$C$2*C401+(1-$C$2)*D400</f>
        <v>166.28530829239349</v>
      </c>
      <c r="E401" s="26">
        <f t="shared" si="25"/>
        <v>3.9937341710670218</v>
      </c>
      <c r="F401" s="26">
        <f t="shared" si="26"/>
        <v>165.98778491239256</v>
      </c>
      <c r="G401" s="26">
        <f>C401-F401</f>
        <v>37.312215087607456</v>
      </c>
      <c r="H401" s="26">
        <f t="shared" si="27"/>
        <v>1392.2013947438813</v>
      </c>
    </row>
    <row r="402" spans="1:8" x14ac:dyDescent="0.25">
      <c r="A402" s="4" t="s">
        <v>398</v>
      </c>
      <c r="B402" s="2">
        <f t="shared" si="24"/>
        <v>397</v>
      </c>
      <c r="C402" s="4">
        <v>153.30000000000001</v>
      </c>
      <c r="D402" s="26">
        <f>$C$2*C402+(1-$C$2)*D401</f>
        <v>164.98677746315417</v>
      </c>
      <c r="E402" s="26">
        <f t="shared" si="25"/>
        <v>0.81837517088321354</v>
      </c>
      <c r="F402" s="26">
        <f t="shared" si="26"/>
        <v>170.27904246346051</v>
      </c>
      <c r="G402" s="26">
        <f>C402-F402</f>
        <v>-16.979042463460502</v>
      </c>
      <c r="H402" s="26">
        <f t="shared" si="27"/>
        <v>288.28788297599488</v>
      </c>
    </row>
    <row r="403" spans="1:8" x14ac:dyDescent="0.25">
      <c r="A403" s="4" t="s">
        <v>399</v>
      </c>
      <c r="B403" s="2">
        <f t="shared" si="24"/>
        <v>398</v>
      </c>
      <c r="C403" s="4">
        <v>144.30000000000001</v>
      </c>
      <c r="D403" s="26">
        <f>$C$2*C403+(1-$C$2)*D402</f>
        <v>162.91809971683875</v>
      </c>
      <c r="E403" s="26">
        <f t="shared" si="25"/>
        <v>-0.91385657943596388</v>
      </c>
      <c r="F403" s="26">
        <f t="shared" si="26"/>
        <v>165.80515263403737</v>
      </c>
      <c r="G403" s="26">
        <f>C403-F403</f>
        <v>-21.505152634037358</v>
      </c>
      <c r="H403" s="26">
        <f t="shared" si="27"/>
        <v>462.47158981324395</v>
      </c>
    </row>
    <row r="404" spans="1:8" x14ac:dyDescent="0.25">
      <c r="A404" s="4" t="s">
        <v>400</v>
      </c>
      <c r="B404" s="2">
        <f t="shared" si="24"/>
        <v>399</v>
      </c>
      <c r="C404" s="4">
        <v>169.6</v>
      </c>
      <c r="D404" s="26">
        <f>$C$2*C404+(1-$C$2)*D403</f>
        <v>163.58628974515489</v>
      </c>
      <c r="E404" s="26">
        <f t="shared" si="25"/>
        <v>3.5371385215293982E-2</v>
      </c>
      <c r="F404" s="26">
        <f t="shared" si="26"/>
        <v>162.0042431374028</v>
      </c>
      <c r="G404" s="26">
        <f>C404-F404</f>
        <v>7.5957568625971987</v>
      </c>
      <c r="H404" s="26">
        <f t="shared" si="27"/>
        <v>57.695522315692443</v>
      </c>
    </row>
    <row r="405" spans="1:8" x14ac:dyDescent="0.25">
      <c r="A405" s="4" t="s">
        <v>401</v>
      </c>
      <c r="B405" s="2">
        <f t="shared" si="24"/>
        <v>400</v>
      </c>
      <c r="C405" s="4">
        <v>143.69999999999999</v>
      </c>
      <c r="D405" s="26">
        <f>$C$2*C405+(1-$C$2)*D404</f>
        <v>161.59766077063941</v>
      </c>
      <c r="E405" s="26">
        <f t="shared" si="25"/>
        <v>-1.1790288306231695</v>
      </c>
      <c r="F405" s="26">
        <f t="shared" si="26"/>
        <v>163.62166113037017</v>
      </c>
      <c r="G405" s="26">
        <f>C405-F405</f>
        <v>-19.921661130370182</v>
      </c>
      <c r="H405" s="26">
        <f t="shared" si="27"/>
        <v>396.87258219330215</v>
      </c>
    </row>
    <row r="406" spans="1:8" x14ac:dyDescent="0.25">
      <c r="A406" s="4" t="s">
        <v>402</v>
      </c>
      <c r="B406" s="2">
        <f t="shared" si="24"/>
        <v>401</v>
      </c>
      <c r="C406" s="4">
        <v>160.1</v>
      </c>
      <c r="D406" s="26">
        <f>$C$2*C406+(1-$C$2)*D405</f>
        <v>161.44789469357545</v>
      </c>
      <c r="E406" s="26">
        <f t="shared" si="25"/>
        <v>-0.56147117848764283</v>
      </c>
      <c r="F406" s="26">
        <f t="shared" si="26"/>
        <v>160.41863194001624</v>
      </c>
      <c r="G406" s="26">
        <f>C406-F406</f>
        <v>-0.31863194001624606</v>
      </c>
      <c r="H406" s="26">
        <f t="shared" si="27"/>
        <v>0.10152631319851663</v>
      </c>
    </row>
    <row r="407" spans="1:8" x14ac:dyDescent="0.25">
      <c r="A407" s="4" t="s">
        <v>403</v>
      </c>
      <c r="B407" s="2">
        <f t="shared" si="24"/>
        <v>402</v>
      </c>
      <c r="C407" s="4">
        <v>135.6</v>
      </c>
      <c r="D407" s="26">
        <f>$C$2*C407+(1-$C$2)*D406</f>
        <v>158.86310522421792</v>
      </c>
      <c r="E407" s="26">
        <f t="shared" si="25"/>
        <v>-1.775462153009576</v>
      </c>
      <c r="F407" s="26">
        <f t="shared" si="26"/>
        <v>160.88642351508781</v>
      </c>
      <c r="G407" s="26">
        <f>C407-F407</f>
        <v>-25.286423515087819</v>
      </c>
      <c r="H407" s="26">
        <f t="shared" si="27"/>
        <v>639.40321418438623</v>
      </c>
    </row>
    <row r="408" spans="1:8" x14ac:dyDescent="0.25">
      <c r="A408" s="4" t="s">
        <v>404</v>
      </c>
      <c r="B408" s="2">
        <f t="shared" si="24"/>
        <v>403</v>
      </c>
      <c r="C408" s="4">
        <v>141.80000000000001</v>
      </c>
      <c r="D408" s="26">
        <f>$C$2*C408+(1-$C$2)*D407</f>
        <v>157.15679470179614</v>
      </c>
      <c r="E408" s="26">
        <f t="shared" si="25"/>
        <v>-1.7339711746568944</v>
      </c>
      <c r="F408" s="26">
        <f t="shared" si="26"/>
        <v>157.08764307120833</v>
      </c>
      <c r="G408" s="26">
        <f>C408-F408</f>
        <v>-15.287643071208322</v>
      </c>
      <c r="H408" s="26">
        <f t="shared" si="27"/>
        <v>233.71203067266381</v>
      </c>
    </row>
    <row r="409" spans="1:8" x14ac:dyDescent="0.25">
      <c r="A409" s="4" t="s">
        <v>405</v>
      </c>
      <c r="B409" s="2">
        <f t="shared" si="24"/>
        <v>404</v>
      </c>
      <c r="C409" s="4">
        <v>159.9</v>
      </c>
      <c r="D409" s="26">
        <f>$C$2*C409+(1-$C$2)*D408</f>
        <v>157.43111523161653</v>
      </c>
      <c r="E409" s="26">
        <f t="shared" si="25"/>
        <v>-0.52899615197052618</v>
      </c>
      <c r="F409" s="26">
        <f t="shared" si="26"/>
        <v>155.42282352713926</v>
      </c>
      <c r="G409" s="26">
        <f>C409-F409</f>
        <v>4.4771764728607479</v>
      </c>
      <c r="H409" s="26">
        <f t="shared" si="27"/>
        <v>20.045109169137806</v>
      </c>
    </row>
    <row r="410" spans="1:8" x14ac:dyDescent="0.25">
      <c r="A410" s="4" t="s">
        <v>406</v>
      </c>
      <c r="B410" s="2">
        <f t="shared" si="24"/>
        <v>405</v>
      </c>
      <c r="C410" s="4">
        <v>145.69999999999999</v>
      </c>
      <c r="D410" s="26">
        <f>$C$2*C410+(1-$C$2)*D409</f>
        <v>156.25800370845488</v>
      </c>
      <c r="E410" s="26">
        <f t="shared" si="25"/>
        <v>-0.91546537468520128</v>
      </c>
      <c r="F410" s="26">
        <f t="shared" si="26"/>
        <v>156.90211907964601</v>
      </c>
      <c r="G410" s="26">
        <f>C410-F410</f>
        <v>-11.202119079646025</v>
      </c>
      <c r="H410" s="26">
        <f t="shared" si="27"/>
        <v>125.48747187456949</v>
      </c>
    </row>
    <row r="411" spans="1:8" x14ac:dyDescent="0.25">
      <c r="A411" s="4" t="s">
        <v>407</v>
      </c>
      <c r="B411" s="2">
        <f t="shared" si="24"/>
        <v>406</v>
      </c>
      <c r="C411" s="4">
        <v>183.5</v>
      </c>
      <c r="D411" s="26">
        <f>$C$2*C411+(1-$C$2)*D410</f>
        <v>158.98220333760938</v>
      </c>
      <c r="E411" s="26">
        <f t="shared" si="25"/>
        <v>1.2683336276186181</v>
      </c>
      <c r="F411" s="26">
        <f t="shared" si="26"/>
        <v>155.34253833376968</v>
      </c>
      <c r="G411" s="26">
        <f>C411-F411</f>
        <v>28.157461666230319</v>
      </c>
      <c r="H411" s="26">
        <f t="shared" si="27"/>
        <v>792.84264748522992</v>
      </c>
    </row>
    <row r="412" spans="1:8" x14ac:dyDescent="0.25">
      <c r="A412" s="4" t="s">
        <v>408</v>
      </c>
      <c r="B412" s="2">
        <f t="shared" si="24"/>
        <v>407</v>
      </c>
      <c r="C412" s="4">
        <v>198.2</v>
      </c>
      <c r="D412" s="26">
        <f>$C$2*C412+(1-$C$2)*D411</f>
        <v>162.90398300384842</v>
      </c>
      <c r="E412" s="26">
        <f t="shared" si="25"/>
        <v>2.8604012507908756</v>
      </c>
      <c r="F412" s="26">
        <f t="shared" si="26"/>
        <v>160.25053696522801</v>
      </c>
      <c r="G412" s="26">
        <f>C412-F412</f>
        <v>37.949463034771981</v>
      </c>
      <c r="H412" s="26">
        <f t="shared" si="27"/>
        <v>1440.161744627525</v>
      </c>
    </row>
    <row r="413" spans="1:8" x14ac:dyDescent="0.25">
      <c r="A413" s="4" t="s">
        <v>409</v>
      </c>
      <c r="B413" s="2">
        <f t="shared" si="24"/>
        <v>408</v>
      </c>
      <c r="C413" s="4">
        <v>186.8</v>
      </c>
      <c r="D413" s="26">
        <f>$C$2*C413+(1-$C$2)*D412</f>
        <v>165.29358470346358</v>
      </c>
      <c r="E413" s="26">
        <f t="shared" si="25"/>
        <v>2.577921520085444</v>
      </c>
      <c r="F413" s="26">
        <f t="shared" si="26"/>
        <v>165.76438425463931</v>
      </c>
      <c r="G413" s="26">
        <f>C413-F413</f>
        <v>21.035615745360701</v>
      </c>
      <c r="H413" s="26">
        <f t="shared" si="27"/>
        <v>442.49712978646704</v>
      </c>
    </row>
    <row r="414" spans="1:8" x14ac:dyDescent="0.25">
      <c r="A414" s="4" t="s">
        <v>410</v>
      </c>
      <c r="B414" s="2">
        <f t="shared" si="24"/>
        <v>409</v>
      </c>
      <c r="C414" s="4">
        <v>172</v>
      </c>
      <c r="D414" s="26">
        <f>$C$2*C414+(1-$C$2)*D413</f>
        <v>165.96422623311722</v>
      </c>
      <c r="E414" s="26">
        <f t="shared" si="25"/>
        <v>1.4335535258263592</v>
      </c>
      <c r="F414" s="26">
        <f t="shared" si="26"/>
        <v>167.87150622354903</v>
      </c>
      <c r="G414" s="26">
        <f>C414-F414</f>
        <v>4.1284937764509664</v>
      </c>
      <c r="H414" s="26">
        <f t="shared" si="27"/>
        <v>17.044460862194363</v>
      </c>
    </row>
    <row r="415" spans="1:8" x14ac:dyDescent="0.25">
      <c r="A415" s="4" t="s">
        <v>411</v>
      </c>
      <c r="B415" s="2">
        <f t="shared" si="24"/>
        <v>410</v>
      </c>
      <c r="C415" s="4">
        <v>150.6</v>
      </c>
      <c r="D415" s="26">
        <f>$C$2*C415+(1-$C$2)*D414</f>
        <v>164.42780360980549</v>
      </c>
      <c r="E415" s="26">
        <f t="shared" si="25"/>
        <v>-0.34843216365648955</v>
      </c>
      <c r="F415" s="26">
        <f t="shared" si="26"/>
        <v>167.39777975894359</v>
      </c>
      <c r="G415" s="26">
        <f>C415-F415</f>
        <v>-16.797779758943591</v>
      </c>
      <c r="H415" s="26">
        <f t="shared" si="27"/>
        <v>282.16540482997499</v>
      </c>
    </row>
    <row r="416" spans="1:8" x14ac:dyDescent="0.25">
      <c r="A416" s="4" t="s">
        <v>412</v>
      </c>
      <c r="B416" s="2">
        <f t="shared" si="24"/>
        <v>411</v>
      </c>
      <c r="C416" s="4">
        <v>163.30000000000001</v>
      </c>
      <c r="D416" s="26">
        <f>$C$2*C416+(1-$C$2)*D415</f>
        <v>164.31502324882496</v>
      </c>
      <c r="E416" s="26">
        <f t="shared" si="25"/>
        <v>-0.20704108205091798</v>
      </c>
      <c r="F416" s="26">
        <f t="shared" si="26"/>
        <v>164.079371446149</v>
      </c>
      <c r="G416" s="26">
        <f>C416-F416</f>
        <v>-0.77937144614898557</v>
      </c>
      <c r="H416" s="26">
        <f t="shared" si="27"/>
        <v>0.60741985107236107</v>
      </c>
    </row>
    <row r="417" spans="1:8" x14ac:dyDescent="0.25">
      <c r="A417" s="4" t="s">
        <v>413</v>
      </c>
      <c r="B417" s="2">
        <f t="shared" si="24"/>
        <v>412</v>
      </c>
      <c r="C417" s="4">
        <v>153.69999999999999</v>
      </c>
      <c r="D417" s="26">
        <f>$C$2*C417+(1-$C$2)*D416</f>
        <v>163.25352092394246</v>
      </c>
      <c r="E417" s="26">
        <f t="shared" si="25"/>
        <v>-0.71971782774986526</v>
      </c>
      <c r="F417" s="26">
        <f t="shared" si="26"/>
        <v>164.10798216677404</v>
      </c>
      <c r="G417" s="26">
        <f>C417-F417</f>
        <v>-10.407982166774048</v>
      </c>
      <c r="H417" s="26">
        <f t="shared" si="27"/>
        <v>108.32609278388659</v>
      </c>
    </row>
    <row r="418" spans="1:8" x14ac:dyDescent="0.25">
      <c r="A418" s="4" t="s">
        <v>414</v>
      </c>
      <c r="B418" s="2">
        <f t="shared" si="24"/>
        <v>413</v>
      </c>
      <c r="C418" s="4">
        <v>152.9</v>
      </c>
      <c r="D418" s="26">
        <f>$C$2*C418+(1-$C$2)*D417</f>
        <v>162.21816883154821</v>
      </c>
      <c r="E418" s="26">
        <f t="shared" si="25"/>
        <v>-0.90909838653649511</v>
      </c>
      <c r="F418" s="26">
        <f t="shared" si="26"/>
        <v>162.5338030961926</v>
      </c>
      <c r="G418" s="26">
        <f>C418-F418</f>
        <v>-9.6338030961925938</v>
      </c>
      <c r="H418" s="26">
        <f t="shared" si="27"/>
        <v>92.810162096210007</v>
      </c>
    </row>
    <row r="419" spans="1:8" x14ac:dyDescent="0.25">
      <c r="A419" s="4" t="s">
        <v>415</v>
      </c>
      <c r="B419" s="2">
        <f t="shared" si="24"/>
        <v>414</v>
      </c>
      <c r="C419" s="4">
        <v>135.5</v>
      </c>
      <c r="D419" s="26">
        <f>$C$2*C419+(1-$C$2)*D418</f>
        <v>159.54635194839341</v>
      </c>
      <c r="E419" s="26">
        <f t="shared" si="25"/>
        <v>-1.9667294845074803</v>
      </c>
      <c r="F419" s="26">
        <f t="shared" si="26"/>
        <v>161.30907044501171</v>
      </c>
      <c r="G419" s="26">
        <f>C419-F419</f>
        <v>-25.809070445011713</v>
      </c>
      <c r="H419" s="26">
        <f t="shared" si="27"/>
        <v>666.10811723557708</v>
      </c>
    </row>
    <row r="420" spans="1:8" x14ac:dyDescent="0.25">
      <c r="A420" s="4" t="s">
        <v>416</v>
      </c>
      <c r="B420" s="2">
        <f t="shared" si="24"/>
        <v>415</v>
      </c>
      <c r="C420" s="4">
        <v>148.5</v>
      </c>
      <c r="D420" s="26">
        <f>$C$2*C420+(1-$C$2)*D419</f>
        <v>158.44171675355406</v>
      </c>
      <c r="E420" s="26">
        <f t="shared" si="25"/>
        <v>-1.4494729107066</v>
      </c>
      <c r="F420" s="26">
        <f t="shared" si="26"/>
        <v>157.57962246388593</v>
      </c>
      <c r="G420" s="26">
        <f>C420-F420</f>
        <v>-9.0796224638859258</v>
      </c>
      <c r="H420" s="26">
        <f t="shared" si="27"/>
        <v>82.439544086701929</v>
      </c>
    </row>
    <row r="421" spans="1:8" x14ac:dyDescent="0.25">
      <c r="A421" s="4" t="s">
        <v>417</v>
      </c>
      <c r="B421" s="2">
        <f t="shared" si="24"/>
        <v>416</v>
      </c>
      <c r="C421" s="4">
        <v>148.4</v>
      </c>
      <c r="D421" s="26">
        <f>$C$2*C421+(1-$C$2)*D420</f>
        <v>157.43754507819867</v>
      </c>
      <c r="E421" s="26">
        <f t="shared" si="25"/>
        <v>-1.1822921694958766</v>
      </c>
      <c r="F421" s="26">
        <f t="shared" si="26"/>
        <v>156.99224384284747</v>
      </c>
      <c r="G421" s="26">
        <f>C421-F421</f>
        <v>-8.5922438428474663</v>
      </c>
      <c r="H421" s="26">
        <f t="shared" si="27"/>
        <v>73.826654254950199</v>
      </c>
    </row>
    <row r="422" spans="1:8" x14ac:dyDescent="0.25">
      <c r="A422" s="4" t="s">
        <v>418</v>
      </c>
      <c r="B422" s="2">
        <f t="shared" si="24"/>
        <v>417</v>
      </c>
      <c r="C422" s="4">
        <v>133.6</v>
      </c>
      <c r="D422" s="26">
        <f>$C$2*C422+(1-$C$2)*D421</f>
        <v>155.05379057037879</v>
      </c>
      <c r="E422" s="26">
        <f t="shared" si="25"/>
        <v>-1.9031695724902744</v>
      </c>
      <c r="F422" s="26">
        <f t="shared" si="26"/>
        <v>156.2552529087028</v>
      </c>
      <c r="G422" s="26">
        <f>C422-F422</f>
        <v>-22.655252908702806</v>
      </c>
      <c r="H422" s="26">
        <f t="shared" si="27"/>
        <v>513.26048435728694</v>
      </c>
    </row>
    <row r="423" spans="1:8" x14ac:dyDescent="0.25">
      <c r="A423" s="4" t="s">
        <v>419</v>
      </c>
      <c r="B423" s="2">
        <f t="shared" si="24"/>
        <v>418</v>
      </c>
      <c r="C423" s="4">
        <v>194.1</v>
      </c>
      <c r="D423" s="26">
        <f>$C$2*C423+(1-$C$2)*D422</f>
        <v>158.95841151334091</v>
      </c>
      <c r="E423" s="26">
        <f t="shared" si="25"/>
        <v>1.5815047367811572</v>
      </c>
      <c r="F423" s="26">
        <f t="shared" si="26"/>
        <v>153.15062099788852</v>
      </c>
      <c r="G423" s="26">
        <f>C423-F423</f>
        <v>40.949379002111471</v>
      </c>
      <c r="H423" s="26">
        <f t="shared" si="27"/>
        <v>1676.8516406585677</v>
      </c>
    </row>
    <row r="424" spans="1:8" x14ac:dyDescent="0.25">
      <c r="A424" s="4" t="s">
        <v>420</v>
      </c>
      <c r="B424" s="2">
        <f t="shared" si="24"/>
        <v>419</v>
      </c>
      <c r="C424" s="4">
        <v>208.6</v>
      </c>
      <c r="D424" s="26">
        <f>$C$2*C424+(1-$C$2)*D423</f>
        <v>163.92257036200681</v>
      </c>
      <c r="E424" s="26">
        <f t="shared" si="25"/>
        <v>3.6110972039120046</v>
      </c>
      <c r="F424" s="26">
        <f t="shared" si="26"/>
        <v>160.53991625012208</v>
      </c>
      <c r="G424" s="26">
        <f>C424-F424</f>
        <v>48.060083749877919</v>
      </c>
      <c r="H424" s="26">
        <f t="shared" si="27"/>
        <v>2309.7716500452798</v>
      </c>
    </row>
    <row r="425" spans="1:8" x14ac:dyDescent="0.25">
      <c r="A425" s="4" t="s">
        <v>421</v>
      </c>
      <c r="B425" s="2">
        <f t="shared" si="24"/>
        <v>420</v>
      </c>
      <c r="C425" s="4">
        <v>197.3</v>
      </c>
      <c r="D425" s="26">
        <f>$C$2*C425+(1-$C$2)*D424</f>
        <v>167.26031332580612</v>
      </c>
      <c r="E425" s="26">
        <f t="shared" si="25"/>
        <v>3.4470846598443905</v>
      </c>
      <c r="F425" s="26">
        <f t="shared" si="26"/>
        <v>167.53366756591882</v>
      </c>
      <c r="G425" s="26">
        <f>C425-F425</f>
        <v>29.766332434081193</v>
      </c>
      <c r="H425" s="26">
        <f t="shared" si="27"/>
        <v>886.03454657623399</v>
      </c>
    </row>
    <row r="426" spans="1:8" x14ac:dyDescent="0.25">
      <c r="A426" s="4" t="s">
        <v>422</v>
      </c>
      <c r="B426" s="2">
        <f t="shared" si="24"/>
        <v>421</v>
      </c>
      <c r="C426" s="4">
        <v>164.4</v>
      </c>
      <c r="D426" s="26">
        <f>$C$2*C426+(1-$C$2)*D425</f>
        <v>166.9742819932255</v>
      </c>
      <c r="E426" s="26">
        <f t="shared" si="25"/>
        <v>1.207215064389384</v>
      </c>
      <c r="F426" s="26">
        <f t="shared" si="26"/>
        <v>170.70739798565052</v>
      </c>
      <c r="G426" s="26">
        <f>C426-F426</f>
        <v>-6.3073979856505105</v>
      </c>
      <c r="H426" s="26">
        <f t="shared" si="27"/>
        <v>39.783269349388114</v>
      </c>
    </row>
    <row r="427" spans="1:8" x14ac:dyDescent="0.25">
      <c r="A427" s="4" t="s">
        <v>423</v>
      </c>
      <c r="B427" s="2">
        <f t="shared" si="24"/>
        <v>422</v>
      </c>
      <c r="C427" s="4">
        <v>148.1</v>
      </c>
      <c r="D427" s="26">
        <f>$C$2*C427+(1-$C$2)*D426</f>
        <v>165.08685379390295</v>
      </c>
      <c r="E427" s="26">
        <f t="shared" si="25"/>
        <v>-0.64957089383778022</v>
      </c>
      <c r="F427" s="26">
        <f t="shared" si="26"/>
        <v>168.18149705761488</v>
      </c>
      <c r="G427" s="26">
        <f>C427-F427</f>
        <v>-20.081497057614882</v>
      </c>
      <c r="H427" s="26">
        <f t="shared" si="27"/>
        <v>403.26652407499517</v>
      </c>
    </row>
    <row r="428" spans="1:8" x14ac:dyDescent="0.25">
      <c r="A428" s="4" t="s">
        <v>424</v>
      </c>
      <c r="B428" s="2">
        <f t="shared" si="24"/>
        <v>423</v>
      </c>
      <c r="C428" s="4">
        <v>152</v>
      </c>
      <c r="D428" s="26">
        <f>$C$2*C428+(1-$C$2)*D427</f>
        <v>163.77816841451263</v>
      </c>
      <c r="E428" s="26">
        <f t="shared" si="25"/>
        <v>-1.0450395851692991</v>
      </c>
      <c r="F428" s="26">
        <f t="shared" si="26"/>
        <v>164.43728290006516</v>
      </c>
      <c r="G428" s="26">
        <f>C428-F428</f>
        <v>-12.437282900065156</v>
      </c>
      <c r="H428" s="26">
        <f t="shared" si="27"/>
        <v>154.68600593625314</v>
      </c>
    </row>
    <row r="429" spans="1:8" x14ac:dyDescent="0.25">
      <c r="A429" s="4" t="s">
        <v>425</v>
      </c>
      <c r="B429" s="2">
        <f t="shared" si="24"/>
        <v>424</v>
      </c>
      <c r="C429" s="4">
        <v>144.1</v>
      </c>
      <c r="D429" s="26">
        <f>$C$2*C429+(1-$C$2)*D428</f>
        <v>161.81035157306138</v>
      </c>
      <c r="E429" s="26">
        <f t="shared" si="25"/>
        <v>-1.5987059389384712</v>
      </c>
      <c r="F429" s="26">
        <f t="shared" si="26"/>
        <v>162.73312882934334</v>
      </c>
      <c r="G429" s="26">
        <f>C429-F429</f>
        <v>-18.633128829343349</v>
      </c>
      <c r="H429" s="26">
        <f t="shared" si="27"/>
        <v>347.19348997090623</v>
      </c>
    </row>
    <row r="430" spans="1:8" x14ac:dyDescent="0.25">
      <c r="A430" s="4" t="s">
        <v>426</v>
      </c>
      <c r="B430" s="2">
        <f t="shared" si="24"/>
        <v>425</v>
      </c>
      <c r="C430" s="4">
        <v>155</v>
      </c>
      <c r="D430" s="26">
        <f>$C$2*C430+(1-$C$2)*D429</f>
        <v>161.12931641575526</v>
      </c>
      <c r="E430" s="26">
        <f t="shared" si="25"/>
        <v>-1.0481034699590648</v>
      </c>
      <c r="F430" s="26">
        <f t="shared" si="26"/>
        <v>160.2116456341229</v>
      </c>
      <c r="G430" s="26">
        <f>C430-F430</f>
        <v>-5.2116456341229025</v>
      </c>
      <c r="H430" s="26">
        <f t="shared" si="27"/>
        <v>27.161250215672311</v>
      </c>
    </row>
    <row r="431" spans="1:8" x14ac:dyDescent="0.25">
      <c r="A431" s="4" t="s">
        <v>427</v>
      </c>
      <c r="B431" s="2">
        <f t="shared" si="24"/>
        <v>426</v>
      </c>
      <c r="C431" s="4">
        <v>124.5</v>
      </c>
      <c r="D431" s="26">
        <f>$C$2*C431+(1-$C$2)*D430</f>
        <v>157.46638477417972</v>
      </c>
      <c r="E431" s="26">
        <f t="shared" si="25"/>
        <v>-2.6170003729289499</v>
      </c>
      <c r="F431" s="26">
        <f t="shared" si="26"/>
        <v>160.08121294579618</v>
      </c>
      <c r="G431" s="26">
        <f>C431-F431</f>
        <v>-35.581212945796182</v>
      </c>
      <c r="H431" s="26">
        <f t="shared" si="27"/>
        <v>1266.0227146940938</v>
      </c>
    </row>
    <row r="432" spans="1:8" x14ac:dyDescent="0.25">
      <c r="A432" s="4" t="s">
        <v>428</v>
      </c>
      <c r="B432" s="2">
        <f t="shared" si="24"/>
        <v>427</v>
      </c>
      <c r="C432" s="4">
        <v>153</v>
      </c>
      <c r="D432" s="26">
        <f>$C$2*C432+(1-$C$2)*D431</f>
        <v>157.01974629676175</v>
      </c>
      <c r="E432" s="26">
        <f t="shared" si="25"/>
        <v>-1.3147832356223577</v>
      </c>
      <c r="F432" s="26">
        <f t="shared" si="26"/>
        <v>154.84938440125077</v>
      </c>
      <c r="G432" s="26">
        <f>C432-F432</f>
        <v>-1.8493844012507736</v>
      </c>
      <c r="H432" s="26">
        <f t="shared" si="27"/>
        <v>3.4202226635896826</v>
      </c>
    </row>
    <row r="433" spans="1:8" x14ac:dyDescent="0.25">
      <c r="A433" s="4" t="s">
        <v>429</v>
      </c>
      <c r="B433" s="2">
        <f t="shared" si="24"/>
        <v>428</v>
      </c>
      <c r="C433" s="4">
        <v>146</v>
      </c>
      <c r="D433" s="26">
        <f>$C$2*C433+(1-$C$2)*D432</f>
        <v>155.91777166708559</v>
      </c>
      <c r="E433" s="26">
        <f t="shared" si="25"/>
        <v>-1.1870980720546414</v>
      </c>
      <c r="F433" s="26">
        <f t="shared" si="26"/>
        <v>155.70496306113938</v>
      </c>
      <c r="G433" s="26">
        <f>C433-F433</f>
        <v>-9.7049630611393809</v>
      </c>
      <c r="H433" s="26">
        <f t="shared" si="27"/>
        <v>94.186308018079856</v>
      </c>
    </row>
    <row r="434" spans="1:8" x14ac:dyDescent="0.25">
      <c r="A434" s="4" t="s">
        <v>430</v>
      </c>
      <c r="B434" s="2">
        <f t="shared" si="24"/>
        <v>429</v>
      </c>
      <c r="C434" s="4">
        <v>138</v>
      </c>
      <c r="D434" s="26">
        <f>$C$2*C434+(1-$C$2)*D433</f>
        <v>154.12599450037703</v>
      </c>
      <c r="E434" s="26">
        <f t="shared" si="25"/>
        <v>-1.5499055288469901</v>
      </c>
      <c r="F434" s="26">
        <f t="shared" si="26"/>
        <v>154.73067359503094</v>
      </c>
      <c r="G434" s="26">
        <f>C434-F434</f>
        <v>-16.730673595030936</v>
      </c>
      <c r="H434" s="26">
        <f t="shared" si="27"/>
        <v>279.9154389434654</v>
      </c>
    </row>
    <row r="435" spans="1:8" x14ac:dyDescent="0.25">
      <c r="A435" s="4" t="s">
        <v>431</v>
      </c>
      <c r="B435" s="2">
        <f t="shared" si="24"/>
        <v>430</v>
      </c>
      <c r="C435" s="4">
        <v>190</v>
      </c>
      <c r="D435" s="26">
        <f>$C$2*C435+(1-$C$2)*D434</f>
        <v>157.71339505033933</v>
      </c>
      <c r="E435" s="26">
        <f t="shared" si="25"/>
        <v>1.5324781184385818</v>
      </c>
      <c r="F435" s="26">
        <f t="shared" si="26"/>
        <v>152.57608897153006</v>
      </c>
      <c r="G435" s="26">
        <f>C435-F435</f>
        <v>37.423911028469945</v>
      </c>
      <c r="H435" s="26">
        <f t="shared" si="27"/>
        <v>1400.5491166668344</v>
      </c>
    </row>
    <row r="436" spans="1:8" x14ac:dyDescent="0.25">
      <c r="A436" s="4" t="s">
        <v>432</v>
      </c>
      <c r="B436" s="2">
        <f t="shared" si="24"/>
        <v>431</v>
      </c>
      <c r="C436" s="4">
        <v>192</v>
      </c>
      <c r="D436" s="26">
        <f>$C$2*C436+(1-$C$2)*D435</f>
        <v>161.14205554530542</v>
      </c>
      <c r="E436" s="26">
        <f t="shared" si="25"/>
        <v>2.6701875443550898</v>
      </c>
      <c r="F436" s="26">
        <f t="shared" si="26"/>
        <v>159.2458731687779</v>
      </c>
      <c r="G436" s="26">
        <f>C436-F436</f>
        <v>32.754126831222095</v>
      </c>
      <c r="H436" s="26">
        <f t="shared" si="27"/>
        <v>1072.8328244757831</v>
      </c>
    </row>
    <row r="437" spans="1:8" x14ac:dyDescent="0.25">
      <c r="A437" s="4" t="s">
        <v>433</v>
      </c>
      <c r="B437" s="2">
        <f t="shared" si="24"/>
        <v>432</v>
      </c>
      <c r="C437" s="4">
        <v>192</v>
      </c>
      <c r="D437" s="26">
        <f>$C$2*C437+(1-$C$2)*D436</f>
        <v>164.22784999077487</v>
      </c>
      <c r="E437" s="26">
        <f t="shared" si="25"/>
        <v>2.9195516850237038</v>
      </c>
      <c r="F437" s="26">
        <f t="shared" si="26"/>
        <v>163.81224308966051</v>
      </c>
      <c r="G437" s="26">
        <f>C437-F437</f>
        <v>28.187756910339488</v>
      </c>
      <c r="H437" s="26">
        <f t="shared" si="27"/>
        <v>794.54963963639159</v>
      </c>
    </row>
    <row r="438" spans="1:8" x14ac:dyDescent="0.25">
      <c r="A438" s="4" t="s">
        <v>434</v>
      </c>
      <c r="B438" s="2">
        <f t="shared" si="24"/>
        <v>433</v>
      </c>
      <c r="C438" s="4">
        <v>147</v>
      </c>
      <c r="D438" s="26">
        <f>$C$2*C438+(1-$C$2)*D437</f>
        <v>162.50506499169737</v>
      </c>
      <c r="E438" s="26">
        <f t="shared" si="25"/>
        <v>0.1341496745629791</v>
      </c>
      <c r="F438" s="26">
        <f t="shared" si="26"/>
        <v>167.14740167579856</v>
      </c>
      <c r="G438" s="26">
        <f>C438-F438</f>
        <v>-20.147401675798562</v>
      </c>
      <c r="H438" s="26">
        <f t="shared" si="27"/>
        <v>405.91779428597073</v>
      </c>
    </row>
    <row r="439" spans="1:8" x14ac:dyDescent="0.25">
      <c r="A439" s="4" t="s">
        <v>435</v>
      </c>
      <c r="B439" s="2">
        <f t="shared" si="24"/>
        <v>434</v>
      </c>
      <c r="C439" s="4">
        <v>133</v>
      </c>
      <c r="D439" s="26">
        <f>$C$2*C439+(1-$C$2)*D438</f>
        <v>159.55455849252763</v>
      </c>
      <c r="E439" s="26">
        <f t="shared" si="25"/>
        <v>-1.7166440296766488</v>
      </c>
      <c r="F439" s="26">
        <f t="shared" si="26"/>
        <v>162.63921466626036</v>
      </c>
      <c r="G439" s="26">
        <f>C439-F439</f>
        <v>-29.639214666260358</v>
      </c>
      <c r="H439" s="26">
        <f t="shared" si="27"/>
        <v>878.48304603266308</v>
      </c>
    </row>
    <row r="440" spans="1:8" x14ac:dyDescent="0.25">
      <c r="A440" s="4" t="s">
        <v>436</v>
      </c>
      <c r="B440" s="2">
        <f t="shared" si="24"/>
        <v>435</v>
      </c>
      <c r="C440" s="4">
        <v>163</v>
      </c>
      <c r="D440" s="26">
        <f>$C$2*C440+(1-$C$2)*D439</f>
        <v>159.89910264327489</v>
      </c>
      <c r="E440" s="26">
        <f t="shared" si="25"/>
        <v>-0.47993112142230732</v>
      </c>
      <c r="F440" s="26">
        <f t="shared" si="26"/>
        <v>157.83791446285099</v>
      </c>
      <c r="G440" s="26">
        <f>C440-F440</f>
        <v>5.1620855371490109</v>
      </c>
      <c r="H440" s="26">
        <f t="shared" si="27"/>
        <v>26.647127092842993</v>
      </c>
    </row>
    <row r="441" spans="1:8" x14ac:dyDescent="0.25">
      <c r="A441" s="4" t="s">
        <v>437</v>
      </c>
      <c r="B441" s="2">
        <f t="shared" si="24"/>
        <v>436</v>
      </c>
      <c r="C441" s="4">
        <v>150</v>
      </c>
      <c r="D441" s="26">
        <f>$C$2*C441+(1-$C$2)*D440</f>
        <v>158.90919237894741</v>
      </c>
      <c r="E441" s="26">
        <f t="shared" si="25"/>
        <v>-0.78591860716540929</v>
      </c>
      <c r="F441" s="26">
        <f t="shared" si="26"/>
        <v>159.41917152185258</v>
      </c>
      <c r="G441" s="26">
        <f>C441-F441</f>
        <v>-9.4191715218525758</v>
      </c>
      <c r="H441" s="26">
        <f t="shared" si="27"/>
        <v>88.720792158078567</v>
      </c>
    </row>
    <row r="442" spans="1:8" x14ac:dyDescent="0.25">
      <c r="A442" s="4" t="s">
        <v>438</v>
      </c>
      <c r="B442" s="2">
        <f t="shared" si="24"/>
        <v>437</v>
      </c>
      <c r="C442" s="4">
        <v>129</v>
      </c>
      <c r="D442" s="26">
        <f>$C$2*C442+(1-$C$2)*D441</f>
        <v>155.91827314105268</v>
      </c>
      <c r="E442" s="26">
        <f t="shared" si="25"/>
        <v>-2.1089189856030015</v>
      </c>
      <c r="F442" s="26">
        <f t="shared" si="26"/>
        <v>158.12327377178201</v>
      </c>
      <c r="G442" s="26">
        <f>C442-F442</f>
        <v>-29.12327377178201</v>
      </c>
      <c r="H442" s="26">
        <f t="shared" si="27"/>
        <v>848.16507518616595</v>
      </c>
    </row>
    <row r="443" spans="1:8" x14ac:dyDescent="0.25">
      <c r="A443" s="4" t="s">
        <v>439</v>
      </c>
      <c r="B443" s="2">
        <f t="shared" si="24"/>
        <v>438</v>
      </c>
      <c r="C443" s="4">
        <v>131</v>
      </c>
      <c r="D443" s="26">
        <f>$C$2*C443+(1-$C$2)*D442</f>
        <v>153.4264458269474</v>
      </c>
      <c r="E443" s="26">
        <f t="shared" si="25"/>
        <v>-2.338663982704368</v>
      </c>
      <c r="F443" s="26">
        <f t="shared" si="26"/>
        <v>153.80935415544968</v>
      </c>
      <c r="G443" s="26">
        <f>C443-F443</f>
        <v>-22.809354155449682</v>
      </c>
      <c r="H443" s="26">
        <f t="shared" si="27"/>
        <v>520.26663698872972</v>
      </c>
    </row>
    <row r="444" spans="1:8" x14ac:dyDescent="0.25">
      <c r="A444" s="4" t="s">
        <v>440</v>
      </c>
      <c r="B444" s="2">
        <f t="shared" si="24"/>
        <v>439</v>
      </c>
      <c r="C444" s="4">
        <v>145</v>
      </c>
      <c r="D444" s="26">
        <f>$C$2*C444+(1-$C$2)*D443</f>
        <v>152.58380124425267</v>
      </c>
      <c r="E444" s="26">
        <f t="shared" si="25"/>
        <v>-1.4410523426985862</v>
      </c>
      <c r="F444" s="26">
        <f t="shared" si="26"/>
        <v>151.08778184424304</v>
      </c>
      <c r="G444" s="26">
        <f>C444-F444</f>
        <v>-6.0877818442430396</v>
      </c>
      <c r="H444" s="26">
        <f t="shared" si="27"/>
        <v>37.061087783095182</v>
      </c>
    </row>
    <row r="445" spans="1:8" x14ac:dyDescent="0.25">
      <c r="A445" s="4" t="s">
        <v>441</v>
      </c>
      <c r="B445" s="2">
        <f t="shared" si="24"/>
        <v>440</v>
      </c>
      <c r="C445" s="4">
        <v>137</v>
      </c>
      <c r="D445" s="26">
        <f>$C$2*C445+(1-$C$2)*D444</f>
        <v>151.0254211198274</v>
      </c>
      <c r="E445" s="26">
        <f t="shared" si="25"/>
        <v>-1.5114490117345962</v>
      </c>
      <c r="F445" s="26">
        <f t="shared" si="26"/>
        <v>151.14274890155409</v>
      </c>
      <c r="G445" s="26">
        <f>C445-F445</f>
        <v>-14.142748901554086</v>
      </c>
      <c r="H445" s="26">
        <f t="shared" si="27"/>
        <v>200.0173464924093</v>
      </c>
    </row>
    <row r="446" spans="1:8" x14ac:dyDescent="0.25">
      <c r="A446" s="4" t="s">
        <v>442</v>
      </c>
      <c r="B446" s="2">
        <f t="shared" si="24"/>
        <v>441</v>
      </c>
      <c r="C446" s="4">
        <v>138</v>
      </c>
      <c r="D446" s="26">
        <f>$C$2*C446+(1-$C$2)*D445</f>
        <v>149.72287900784468</v>
      </c>
      <c r="E446" s="26">
        <f t="shared" si="25"/>
        <v>-1.386104871883469</v>
      </c>
      <c r="F446" s="26">
        <f t="shared" si="26"/>
        <v>149.51397210809282</v>
      </c>
      <c r="G446" s="26">
        <f>C446-F446</f>
        <v>-11.513972108092815</v>
      </c>
      <c r="H446" s="26">
        <f t="shared" si="27"/>
        <v>132.57155370593932</v>
      </c>
    </row>
    <row r="447" spans="1:8" x14ac:dyDescent="0.25">
      <c r="A447" s="4" t="s">
        <v>443</v>
      </c>
      <c r="B447" s="2">
        <f t="shared" si="24"/>
        <v>442</v>
      </c>
      <c r="C447" s="4">
        <v>168</v>
      </c>
      <c r="D447" s="26">
        <f>$C$2*C447+(1-$C$2)*D446</f>
        <v>151.55059110706023</v>
      </c>
      <c r="E447" s="26">
        <f t="shared" si="25"/>
        <v>0.54218531077594001</v>
      </c>
      <c r="F447" s="26">
        <f t="shared" si="26"/>
        <v>148.33677413596121</v>
      </c>
      <c r="G447" s="26">
        <f>C447-F447</f>
        <v>19.663225864038793</v>
      </c>
      <c r="H447" s="26">
        <f t="shared" si="27"/>
        <v>386.64245138020414</v>
      </c>
    </row>
    <row r="448" spans="1:8" x14ac:dyDescent="0.25">
      <c r="A448" s="4" t="s">
        <v>444</v>
      </c>
      <c r="B448" s="2">
        <f t="shared" si="24"/>
        <v>443</v>
      </c>
      <c r="C448" s="4">
        <v>176</v>
      </c>
      <c r="D448" s="26">
        <f>$C$2*C448+(1-$C$2)*D447</f>
        <v>153.9955319963542</v>
      </c>
      <c r="E448" s="26">
        <f t="shared" si="25"/>
        <v>1.6838386578867606</v>
      </c>
      <c r="F448" s="26">
        <f t="shared" si="26"/>
        <v>152.09277641783618</v>
      </c>
      <c r="G448" s="26">
        <f>C448-F448</f>
        <v>23.907223582163823</v>
      </c>
      <c r="H448" s="26">
        <f t="shared" si="27"/>
        <v>571.55533940757005</v>
      </c>
    </row>
    <row r="449" spans="1:8" x14ac:dyDescent="0.25">
      <c r="A449" s="4" t="s">
        <v>445</v>
      </c>
      <c r="B449" s="2">
        <f t="shared" si="24"/>
        <v>444</v>
      </c>
      <c r="C449" s="4">
        <v>188</v>
      </c>
      <c r="D449" s="26">
        <f>$C$2*C449+(1-$C$2)*D448</f>
        <v>157.39597879671879</v>
      </c>
      <c r="E449" s="26">
        <f t="shared" si="25"/>
        <v>2.7138035433734586</v>
      </c>
      <c r="F449" s="26">
        <f t="shared" si="26"/>
        <v>155.67937065424096</v>
      </c>
      <c r="G449" s="26">
        <f>C449-F449</f>
        <v>32.320629345759045</v>
      </c>
      <c r="H449" s="26">
        <f t="shared" si="27"/>
        <v>1044.6230813059408</v>
      </c>
    </row>
    <row r="450" spans="1:8" x14ac:dyDescent="0.25">
      <c r="A450" s="4" t="s">
        <v>446</v>
      </c>
      <c r="B450" s="2">
        <f t="shared" si="24"/>
        <v>445</v>
      </c>
      <c r="C450" s="4">
        <v>139</v>
      </c>
      <c r="D450" s="26">
        <f>$C$2*C450+(1-$C$2)*D449</f>
        <v>155.55638091704694</v>
      </c>
      <c r="E450" s="26">
        <f t="shared" si="25"/>
        <v>-1.823731045373056E-2</v>
      </c>
      <c r="F450" s="26">
        <f t="shared" si="26"/>
        <v>160.10978234009224</v>
      </c>
      <c r="G450" s="26">
        <f>C450-F450</f>
        <v>-21.109782340092238</v>
      </c>
      <c r="H450" s="26">
        <f t="shared" si="27"/>
        <v>445.62291044607014</v>
      </c>
    </row>
    <row r="451" spans="1:8" x14ac:dyDescent="0.25">
      <c r="A451" s="4" t="s">
        <v>447</v>
      </c>
      <c r="B451" s="2">
        <f t="shared" si="24"/>
        <v>446</v>
      </c>
      <c r="C451" s="4">
        <v>143</v>
      </c>
      <c r="D451" s="26">
        <f>$C$2*C451+(1-$C$2)*D450</f>
        <v>154.30074282534227</v>
      </c>
      <c r="E451" s="26">
        <f t="shared" si="25"/>
        <v>-0.76067777920429314</v>
      </c>
      <c r="F451" s="26">
        <f t="shared" si="26"/>
        <v>155.5381436065932</v>
      </c>
      <c r="G451" s="26">
        <f>C451-F451</f>
        <v>-12.538143606593195</v>
      </c>
      <c r="H451" s="26">
        <f t="shared" si="27"/>
        <v>157.20504509955381</v>
      </c>
    </row>
    <row r="452" spans="1:8" x14ac:dyDescent="0.25">
      <c r="A452" s="4" t="s">
        <v>448</v>
      </c>
      <c r="B452" s="2">
        <f t="shared" si="24"/>
        <v>447</v>
      </c>
      <c r="C452" s="4">
        <v>150</v>
      </c>
      <c r="D452" s="26">
        <f>$C$2*C452+(1-$C$2)*D451</f>
        <v>153.87066854280803</v>
      </c>
      <c r="E452" s="26">
        <f t="shared" si="25"/>
        <v>-0.5623156812022585</v>
      </c>
      <c r="F452" s="26">
        <f t="shared" si="26"/>
        <v>153.54006504613798</v>
      </c>
      <c r="G452" s="26">
        <f>C452-F452</f>
        <v>-3.5400650461379826</v>
      </c>
      <c r="H452" s="26">
        <f t="shared" si="27"/>
        <v>12.532060530887916</v>
      </c>
    </row>
    <row r="453" spans="1:8" x14ac:dyDescent="0.25">
      <c r="A453" s="4" t="s">
        <v>449</v>
      </c>
      <c r="B453" s="2">
        <f t="shared" si="24"/>
        <v>448</v>
      </c>
      <c r="C453" s="4">
        <v>154</v>
      </c>
      <c r="D453" s="26">
        <f>$C$2*C453+(1-$C$2)*D452</f>
        <v>153.88360168852725</v>
      </c>
      <c r="E453" s="26">
        <f t="shared" si="25"/>
        <v>-0.21716638504937347</v>
      </c>
      <c r="F453" s="26">
        <f t="shared" si="26"/>
        <v>153.30835286160578</v>
      </c>
      <c r="G453" s="26">
        <f>C453-F453</f>
        <v>0.69164713839421665</v>
      </c>
      <c r="H453" s="26">
        <f t="shared" si="27"/>
        <v>0.47837576404890869</v>
      </c>
    </row>
    <row r="454" spans="1:8" x14ac:dyDescent="0.25">
      <c r="A454" s="4" t="s">
        <v>450</v>
      </c>
      <c r="B454" s="2">
        <f t="shared" si="24"/>
        <v>449</v>
      </c>
      <c r="C454" s="4">
        <v>137</v>
      </c>
      <c r="D454" s="26">
        <f>$C$2*C454+(1-$C$2)*D453</f>
        <v>152.19524151967451</v>
      </c>
      <c r="E454" s="26">
        <f t="shared" si="25"/>
        <v>-1.0998826553313927</v>
      </c>
      <c r="F454" s="26">
        <f t="shared" si="26"/>
        <v>153.66643530347787</v>
      </c>
      <c r="G454" s="26">
        <f>C454-F454</f>
        <v>-16.666435303477869</v>
      </c>
      <c r="H454" s="26">
        <f t="shared" si="27"/>
        <v>277.77006572501341</v>
      </c>
    </row>
    <row r="455" spans="1:8" x14ac:dyDescent="0.25">
      <c r="A455" s="4" t="s">
        <v>451</v>
      </c>
      <c r="B455" s="2">
        <f t="shared" ref="B455:B481" si="28">B454+1</f>
        <v>450</v>
      </c>
      <c r="C455" s="4">
        <v>129</v>
      </c>
      <c r="D455" s="26">
        <f>$C$2*C455+(1-$C$2)*D454</f>
        <v>149.87571736770707</v>
      </c>
      <c r="E455" s="26">
        <f t="shared" ref="E455:E481" si="29">$D$2*(D455-D454)+(1-$D$2)*E454</f>
        <v>-1.8316675533130227</v>
      </c>
      <c r="F455" s="26">
        <f t="shared" ref="F455:F481" si="30">D454+E454</f>
        <v>151.09535886434313</v>
      </c>
      <c r="G455" s="26">
        <f>C455-F455</f>
        <v>-22.095358864343126</v>
      </c>
      <c r="H455" s="26">
        <f t="shared" ref="H455:H481" si="31">G455*G455</f>
        <v>488.20488334410635</v>
      </c>
    </row>
    <row r="456" spans="1:8" x14ac:dyDescent="0.25">
      <c r="A456" s="4" t="s">
        <v>452</v>
      </c>
      <c r="B456" s="2">
        <f t="shared" si="28"/>
        <v>451</v>
      </c>
      <c r="C456" s="4">
        <v>128</v>
      </c>
      <c r="D456" s="26">
        <f>$C$2*C456+(1-$C$2)*D455</f>
        <v>147.68814563093639</v>
      </c>
      <c r="E456" s="26">
        <f t="shared" si="29"/>
        <v>-2.045210063387616</v>
      </c>
      <c r="F456" s="26">
        <f t="shared" si="30"/>
        <v>148.04404981439404</v>
      </c>
      <c r="G456" s="26">
        <f>C456-F456</f>
        <v>-20.044049814394043</v>
      </c>
      <c r="H456" s="26">
        <f t="shared" si="31"/>
        <v>401.76393296190986</v>
      </c>
    </row>
    <row r="457" spans="1:8" x14ac:dyDescent="0.25">
      <c r="A457" s="4" t="s">
        <v>453</v>
      </c>
      <c r="B457" s="2">
        <f t="shared" si="28"/>
        <v>452</v>
      </c>
      <c r="C457" s="4">
        <v>140</v>
      </c>
      <c r="D457" s="26">
        <f>$C$2*C457+(1-$C$2)*D456</f>
        <v>146.91933106784276</v>
      </c>
      <c r="E457" s="26">
        <f t="shared" si="29"/>
        <v>-1.2793727632112231</v>
      </c>
      <c r="F457" s="26">
        <f t="shared" si="30"/>
        <v>145.64293556754876</v>
      </c>
      <c r="G457" s="26">
        <f>C457-F457</f>
        <v>-5.6429355675487614</v>
      </c>
      <c r="H457" s="26">
        <f t="shared" si="31"/>
        <v>31.84272181950686</v>
      </c>
    </row>
    <row r="458" spans="1:8" x14ac:dyDescent="0.25">
      <c r="A458" s="4" t="s">
        <v>454</v>
      </c>
      <c r="B458" s="2">
        <f t="shared" si="28"/>
        <v>453</v>
      </c>
      <c r="C458" s="4">
        <v>143</v>
      </c>
      <c r="D458" s="26">
        <f>$C$2*C458+(1-$C$2)*D457</f>
        <v>146.52739796105851</v>
      </c>
      <c r="E458" s="26">
        <f t="shared" si="29"/>
        <v>-0.74690896935503959</v>
      </c>
      <c r="F458" s="26">
        <f t="shared" si="30"/>
        <v>145.63995830463153</v>
      </c>
      <c r="G458" s="26">
        <f>C458-F458</f>
        <v>-2.6399583046315342</v>
      </c>
      <c r="H458" s="26">
        <f t="shared" si="31"/>
        <v>6.9693798501930049</v>
      </c>
    </row>
    <row r="459" spans="1:8" x14ac:dyDescent="0.25">
      <c r="A459" s="4" t="s">
        <v>455</v>
      </c>
      <c r="B459" s="2">
        <f t="shared" si="28"/>
        <v>454</v>
      </c>
      <c r="C459" s="4">
        <v>151</v>
      </c>
      <c r="D459" s="26">
        <f>$C$2*C459+(1-$C$2)*D458</f>
        <v>146.97465816495267</v>
      </c>
      <c r="E459" s="26">
        <f t="shared" si="29"/>
        <v>-3.0407465405519696E-2</v>
      </c>
      <c r="F459" s="26">
        <f t="shared" si="30"/>
        <v>145.78048899170346</v>
      </c>
      <c r="G459" s="26">
        <f>C459-F459</f>
        <v>5.2195110082965357</v>
      </c>
      <c r="H459" s="26">
        <f t="shared" si="31"/>
        <v>27.243295165728718</v>
      </c>
    </row>
    <row r="460" spans="1:8" x14ac:dyDescent="0.25">
      <c r="A460" s="4" t="s">
        <v>456</v>
      </c>
      <c r="B460" s="2">
        <f t="shared" si="28"/>
        <v>455</v>
      </c>
      <c r="C460" s="4">
        <v>177</v>
      </c>
      <c r="D460" s="26">
        <f>$C$2*C460+(1-$C$2)*D459</f>
        <v>149.97719234845741</v>
      </c>
      <c r="E460" s="26">
        <f t="shared" si="29"/>
        <v>1.7893575239406334</v>
      </c>
      <c r="F460" s="26">
        <f t="shared" si="30"/>
        <v>146.94425069954715</v>
      </c>
      <c r="G460" s="26">
        <f>C460-F460</f>
        <v>30.055749300452845</v>
      </c>
      <c r="H460" s="26">
        <f t="shared" si="31"/>
        <v>903.34806601167168</v>
      </c>
    </row>
    <row r="461" spans="1:8" x14ac:dyDescent="0.25">
      <c r="A461" s="4" t="s">
        <v>457</v>
      </c>
      <c r="B461" s="2">
        <f t="shared" si="28"/>
        <v>456</v>
      </c>
      <c r="C461" s="4">
        <v>184</v>
      </c>
      <c r="D461" s="26">
        <f>$C$2*C461+(1-$C$2)*D460</f>
        <v>153.37947311361168</v>
      </c>
      <c r="E461" s="26">
        <f t="shared" si="29"/>
        <v>2.7571114686688172</v>
      </c>
      <c r="F461" s="26">
        <f t="shared" si="30"/>
        <v>151.76654987239803</v>
      </c>
      <c r="G461" s="26">
        <f>C461-F461</f>
        <v>32.233450127601969</v>
      </c>
      <c r="H461" s="26">
        <f t="shared" si="31"/>
        <v>1038.9953071286034</v>
      </c>
    </row>
    <row r="462" spans="1:8" x14ac:dyDescent="0.25">
      <c r="A462" s="4" t="s">
        <v>458</v>
      </c>
      <c r="B462" s="2">
        <f t="shared" si="28"/>
        <v>457</v>
      </c>
      <c r="C462" s="4">
        <v>151</v>
      </c>
      <c r="D462" s="26">
        <f>$C$2*C462+(1-$C$2)*D461</f>
        <v>153.1415258022505</v>
      </c>
      <c r="E462" s="26">
        <f t="shared" si="29"/>
        <v>0.96007620065081767</v>
      </c>
      <c r="F462" s="26">
        <f t="shared" si="30"/>
        <v>156.13658458228051</v>
      </c>
      <c r="G462" s="26">
        <f>C462-F462</f>
        <v>-5.1365845822805056</v>
      </c>
      <c r="H462" s="26">
        <f t="shared" si="31"/>
        <v>26.384501170921798</v>
      </c>
    </row>
    <row r="463" spans="1:8" x14ac:dyDescent="0.25">
      <c r="A463" s="4" t="s">
        <v>459</v>
      </c>
      <c r="B463" s="2">
        <f t="shared" si="28"/>
        <v>458</v>
      </c>
      <c r="C463" s="4">
        <v>134</v>
      </c>
      <c r="D463" s="26">
        <f>$C$2*C463+(1-$C$2)*D462</f>
        <v>151.22737322202545</v>
      </c>
      <c r="E463" s="26">
        <f t="shared" si="29"/>
        <v>-0.7644610678747028</v>
      </c>
      <c r="F463" s="26">
        <f t="shared" si="30"/>
        <v>154.1016020029013</v>
      </c>
      <c r="G463" s="26">
        <f>C463-F463</f>
        <v>-20.101602002901302</v>
      </c>
      <c r="H463" s="26">
        <f t="shared" si="31"/>
        <v>404.07440308304564</v>
      </c>
    </row>
    <row r="464" spans="1:8" x14ac:dyDescent="0.25">
      <c r="A464" s="4" t="s">
        <v>460</v>
      </c>
      <c r="B464" s="2">
        <f t="shared" si="28"/>
        <v>459</v>
      </c>
      <c r="C464" s="4">
        <v>164</v>
      </c>
      <c r="D464" s="26">
        <f>$C$2*C464+(1-$C$2)*D463</f>
        <v>152.50463589982292</v>
      </c>
      <c r="E464" s="26">
        <f t="shared" si="29"/>
        <v>0.46057317952859872</v>
      </c>
      <c r="F464" s="26">
        <f t="shared" si="30"/>
        <v>150.46291215415076</v>
      </c>
      <c r="G464" s="26">
        <f>C464-F464</f>
        <v>13.537087845849243</v>
      </c>
      <c r="H464" s="26">
        <f t="shared" si="31"/>
        <v>183.25274734623929</v>
      </c>
    </row>
    <row r="465" spans="1:8" x14ac:dyDescent="0.25">
      <c r="A465" s="4" t="s">
        <v>461</v>
      </c>
      <c r="B465" s="2">
        <f t="shared" si="28"/>
        <v>460</v>
      </c>
      <c r="C465" s="4">
        <v>126</v>
      </c>
      <c r="D465" s="26">
        <f>$C$2*C465+(1-$C$2)*D464</f>
        <v>149.85417230984064</v>
      </c>
      <c r="E465" s="26">
        <f t="shared" si="29"/>
        <v>-1.4060488821779284</v>
      </c>
      <c r="F465" s="26">
        <f t="shared" si="30"/>
        <v>152.96520907935152</v>
      </c>
      <c r="G465" s="26">
        <f>C465-F465</f>
        <v>-26.965209079351524</v>
      </c>
      <c r="H465" s="26">
        <f t="shared" si="31"/>
        <v>727.12250069314189</v>
      </c>
    </row>
    <row r="466" spans="1:8" x14ac:dyDescent="0.25">
      <c r="A466" s="4" t="s">
        <v>462</v>
      </c>
      <c r="B466" s="2">
        <f t="shared" si="28"/>
        <v>461</v>
      </c>
      <c r="C466" s="4">
        <v>131</v>
      </c>
      <c r="D466" s="26">
        <f>$C$2*C466+(1-$C$2)*D465</f>
        <v>147.96875507885656</v>
      </c>
      <c r="E466" s="26">
        <f t="shared" si="29"/>
        <v>-1.6936698914616164</v>
      </c>
      <c r="F466" s="26">
        <f t="shared" si="30"/>
        <v>148.44812342766269</v>
      </c>
      <c r="G466" s="26">
        <f>C466-F466</f>
        <v>-17.448123427662694</v>
      </c>
      <c r="H466" s="26">
        <f t="shared" si="31"/>
        <v>304.43701114695176</v>
      </c>
    </row>
    <row r="467" spans="1:8" x14ac:dyDescent="0.25">
      <c r="A467" s="4" t="s">
        <v>463</v>
      </c>
      <c r="B467" s="2">
        <f t="shared" si="28"/>
        <v>462</v>
      </c>
      <c r="C467" s="4">
        <v>125</v>
      </c>
      <c r="D467" s="26">
        <f>$C$2*C467+(1-$C$2)*D466</f>
        <v>145.6718795709709</v>
      </c>
      <c r="E467" s="26">
        <f t="shared" si="29"/>
        <v>-2.0555932613160417</v>
      </c>
      <c r="F467" s="26">
        <f t="shared" si="30"/>
        <v>146.27508518739495</v>
      </c>
      <c r="G467" s="26">
        <f>C467-F467</f>
        <v>-21.27508518739495</v>
      </c>
      <c r="H467" s="26">
        <f t="shared" si="31"/>
        <v>452.62924973091202</v>
      </c>
    </row>
    <row r="468" spans="1:8" x14ac:dyDescent="0.25">
      <c r="A468" s="4" t="s">
        <v>464</v>
      </c>
      <c r="B468" s="2">
        <f t="shared" si="28"/>
        <v>463</v>
      </c>
      <c r="C468" s="4">
        <v>127</v>
      </c>
      <c r="D468" s="26">
        <f>$C$2*C468+(1-$C$2)*D467</f>
        <v>143.80469161387381</v>
      </c>
      <c r="E468" s="26">
        <f t="shared" si="29"/>
        <v>-1.9425500787846692</v>
      </c>
      <c r="F468" s="26">
        <f t="shared" si="30"/>
        <v>143.61628630965487</v>
      </c>
      <c r="G468" s="26">
        <f>C468-F468</f>
        <v>-16.616286309654868</v>
      </c>
      <c r="H468" s="26">
        <f t="shared" si="31"/>
        <v>276.1009707244238</v>
      </c>
    </row>
    <row r="469" spans="1:8" x14ac:dyDescent="0.25">
      <c r="A469" s="4" t="s">
        <v>465</v>
      </c>
      <c r="B469" s="2">
        <f t="shared" si="28"/>
        <v>464</v>
      </c>
      <c r="C469" s="4">
        <v>143</v>
      </c>
      <c r="D469" s="26">
        <f>$C$2*C469+(1-$C$2)*D468</f>
        <v>143.72422245248646</v>
      </c>
      <c r="E469" s="26">
        <f t="shared" si="29"/>
        <v>-0.82530152834628123</v>
      </c>
      <c r="F469" s="26">
        <f t="shared" si="30"/>
        <v>141.86214153508914</v>
      </c>
      <c r="G469" s="26">
        <f>C469-F469</f>
        <v>1.1378584649108632</v>
      </c>
      <c r="H469" s="26">
        <f t="shared" si="31"/>
        <v>1.2947218861693059</v>
      </c>
    </row>
    <row r="470" spans="1:8" x14ac:dyDescent="0.25">
      <c r="A470" s="4" t="s">
        <v>466</v>
      </c>
      <c r="B470" s="2">
        <f t="shared" si="28"/>
        <v>465</v>
      </c>
      <c r="C470" s="4">
        <v>143</v>
      </c>
      <c r="D470" s="26">
        <f>$C$2*C470+(1-$C$2)*D469</f>
        <v>143.65180020723784</v>
      </c>
      <c r="E470" s="26">
        <f t="shared" si="29"/>
        <v>-0.37357395848768293</v>
      </c>
      <c r="F470" s="26">
        <f t="shared" si="30"/>
        <v>142.89892092414019</v>
      </c>
      <c r="G470" s="26">
        <f>C470-F470</f>
        <v>0.10107907585981479</v>
      </c>
      <c r="H470" s="26">
        <f t="shared" si="31"/>
        <v>1.0216979576674194E-2</v>
      </c>
    </row>
    <row r="471" spans="1:8" x14ac:dyDescent="0.25">
      <c r="A471" s="4" t="s">
        <v>467</v>
      </c>
      <c r="B471" s="2">
        <f t="shared" si="28"/>
        <v>466</v>
      </c>
      <c r="C471" s="4">
        <v>160</v>
      </c>
      <c r="D471" s="26">
        <f>$C$2*C471+(1-$C$2)*D470</f>
        <v>145.28662018651406</v>
      </c>
      <c r="E471" s="26">
        <f t="shared" si="29"/>
        <v>0.83146240417065631</v>
      </c>
      <c r="F471" s="26">
        <f t="shared" si="30"/>
        <v>143.27822624875014</v>
      </c>
      <c r="G471" s="26">
        <f>C471-F471</f>
        <v>16.721773751249856</v>
      </c>
      <c r="H471" s="26">
        <f t="shared" si="31"/>
        <v>279.61771738798871</v>
      </c>
    </row>
    <row r="472" spans="1:8" x14ac:dyDescent="0.25">
      <c r="A472" s="4" t="s">
        <v>468</v>
      </c>
      <c r="B472" s="2">
        <f t="shared" si="28"/>
        <v>467</v>
      </c>
      <c r="C472" s="4">
        <v>190</v>
      </c>
      <c r="D472" s="26">
        <f>$C$2*C472+(1-$C$2)*D471</f>
        <v>149.75795816786265</v>
      </c>
      <c r="E472" s="26">
        <f t="shared" si="29"/>
        <v>3.0153877504774207</v>
      </c>
      <c r="F472" s="26">
        <f t="shared" si="30"/>
        <v>146.11808259068471</v>
      </c>
      <c r="G472" s="26">
        <f>C472-F472</f>
        <v>43.881917409315292</v>
      </c>
      <c r="H472" s="26">
        <f t="shared" si="31"/>
        <v>1925.6226755179684</v>
      </c>
    </row>
    <row r="473" spans="1:8" x14ac:dyDescent="0.25">
      <c r="A473" s="4" t="s">
        <v>469</v>
      </c>
      <c r="B473" s="2">
        <f t="shared" si="28"/>
        <v>468</v>
      </c>
      <c r="C473" s="4">
        <v>182</v>
      </c>
      <c r="D473" s="26">
        <f>$C$2*C473+(1-$C$2)*D472</f>
        <v>152.98216235107637</v>
      </c>
      <c r="E473" s="26">
        <f t="shared" si="29"/>
        <v>3.1406776101191971</v>
      </c>
      <c r="F473" s="26">
        <f t="shared" si="30"/>
        <v>152.77334591834008</v>
      </c>
      <c r="G473" s="26">
        <f>C473-F473</f>
        <v>29.226654081659916</v>
      </c>
      <c r="H473" s="26">
        <f t="shared" si="31"/>
        <v>854.19730880900818</v>
      </c>
    </row>
    <row r="474" spans="1:8" x14ac:dyDescent="0.25">
      <c r="A474" s="4" t="s">
        <v>470</v>
      </c>
      <c r="B474" s="2">
        <f t="shared" si="28"/>
        <v>469</v>
      </c>
      <c r="C474" s="4">
        <v>138</v>
      </c>
      <c r="D474" s="26">
        <f>$C$2*C474+(1-$C$2)*D473</f>
        <v>151.48394611596873</v>
      </c>
      <c r="E474" s="26">
        <f t="shared" si="29"/>
        <v>0.35734130298309863</v>
      </c>
      <c r="F474" s="26">
        <f t="shared" si="30"/>
        <v>156.12283996119555</v>
      </c>
      <c r="G474" s="26">
        <f>C474-F474</f>
        <v>-18.122839961195552</v>
      </c>
      <c r="H474" s="26">
        <f t="shared" si="31"/>
        <v>328.43732825910644</v>
      </c>
    </row>
    <row r="475" spans="1:8" x14ac:dyDescent="0.25">
      <c r="A475" s="4" t="s">
        <v>471</v>
      </c>
      <c r="B475" s="2">
        <f t="shared" si="28"/>
        <v>470</v>
      </c>
      <c r="C475" s="4">
        <v>136</v>
      </c>
      <c r="D475" s="26">
        <f>$C$2*C475+(1-$C$2)*D474</f>
        <v>149.93555150437186</v>
      </c>
      <c r="E475" s="26">
        <f t="shared" si="29"/>
        <v>-0.78610024576488624</v>
      </c>
      <c r="F475" s="26">
        <f t="shared" si="30"/>
        <v>151.84128741895182</v>
      </c>
      <c r="G475" s="26">
        <f>C475-F475</f>
        <v>-15.841287418951822</v>
      </c>
      <c r="H475" s="26">
        <f t="shared" si="31"/>
        <v>250.94638708984127</v>
      </c>
    </row>
    <row r="476" spans="1:8" x14ac:dyDescent="0.25">
      <c r="A476" s="4" t="s">
        <v>472</v>
      </c>
      <c r="B476" s="2">
        <f t="shared" si="28"/>
        <v>471</v>
      </c>
      <c r="C476" s="4">
        <v>152</v>
      </c>
      <c r="D476" s="26">
        <f>$C$2*C476+(1-$C$2)*D475</f>
        <v>150.14199635393467</v>
      </c>
      <c r="E476" s="26">
        <f t="shared" si="29"/>
        <v>-0.19057318856826605</v>
      </c>
      <c r="F476" s="26">
        <f t="shared" si="30"/>
        <v>149.14945125860697</v>
      </c>
      <c r="G476" s="26">
        <f>C476-F476</f>
        <v>2.8505487413930268</v>
      </c>
      <c r="H476" s="26">
        <f t="shared" si="31"/>
        <v>8.1256281270573698</v>
      </c>
    </row>
    <row r="477" spans="1:8" x14ac:dyDescent="0.25">
      <c r="A477" s="4" t="s">
        <v>473</v>
      </c>
      <c r="B477" s="2">
        <f t="shared" si="28"/>
        <v>472</v>
      </c>
      <c r="C477" s="4">
        <v>127</v>
      </c>
      <c r="D477" s="26">
        <f>$C$2*C477+(1-$C$2)*D476</f>
        <v>147.82779671854121</v>
      </c>
      <c r="E477" s="26">
        <f t="shared" si="29"/>
        <v>-1.464749056663385</v>
      </c>
      <c r="F477" s="26">
        <f t="shared" si="30"/>
        <v>149.95142316536641</v>
      </c>
      <c r="G477" s="26">
        <f>C477-F477</f>
        <v>-22.951423165366407</v>
      </c>
      <c r="H477" s="26">
        <f t="shared" si="31"/>
        <v>526.76782531571769</v>
      </c>
    </row>
    <row r="478" spans="1:8" x14ac:dyDescent="0.25">
      <c r="A478" s="4" t="s">
        <v>474</v>
      </c>
      <c r="B478" s="2">
        <f t="shared" si="28"/>
        <v>473</v>
      </c>
      <c r="C478" s="4">
        <v>151</v>
      </c>
      <c r="D478" s="26">
        <f>$C$2*C478+(1-$C$2)*D477</f>
        <v>148.14501704668709</v>
      </c>
      <c r="E478" s="26">
        <f t="shared" si="29"/>
        <v>-0.3955674257778265</v>
      </c>
      <c r="F478" s="26">
        <f t="shared" si="30"/>
        <v>146.36304766187783</v>
      </c>
      <c r="G478" s="26">
        <f>C478-F478</f>
        <v>4.6369523381221711</v>
      </c>
      <c r="H478" s="26">
        <f t="shared" si="31"/>
        <v>21.501326986016668</v>
      </c>
    </row>
    <row r="479" spans="1:8" x14ac:dyDescent="0.25">
      <c r="A479" s="4" t="s">
        <v>475</v>
      </c>
      <c r="B479" s="2">
        <f t="shared" si="28"/>
        <v>474</v>
      </c>
      <c r="C479" s="4">
        <v>130</v>
      </c>
      <c r="D479" s="26">
        <f>$C$2*C479+(1-$C$2)*D478</f>
        <v>146.33051534201837</v>
      </c>
      <c r="E479" s="26">
        <f t="shared" si="29"/>
        <v>-1.2469279931123591</v>
      </c>
      <c r="F479" s="26">
        <f t="shared" si="30"/>
        <v>147.74944962090927</v>
      </c>
      <c r="G479" s="26">
        <f>C479-F479</f>
        <v>-17.749449620909274</v>
      </c>
      <c r="H479" s="26">
        <f t="shared" si="31"/>
        <v>315.04296184519637</v>
      </c>
    </row>
    <row r="480" spans="1:8" x14ac:dyDescent="0.25">
      <c r="A480" s="4" t="s">
        <v>476</v>
      </c>
      <c r="B480" s="2">
        <f t="shared" si="28"/>
        <v>475</v>
      </c>
      <c r="C480" s="4">
        <v>119</v>
      </c>
      <c r="D480" s="26">
        <f>$C$2*C480+(1-$C$2)*D479</f>
        <v>143.59746380781655</v>
      </c>
      <c r="E480" s="26">
        <f t="shared" si="29"/>
        <v>-2.1386021177660357</v>
      </c>
      <c r="F480" s="26">
        <f t="shared" si="30"/>
        <v>145.08358734890601</v>
      </c>
      <c r="G480" s="26">
        <f>C480-F480</f>
        <v>-26.083587348906008</v>
      </c>
      <c r="H480" s="26">
        <f t="shared" si="31"/>
        <v>680.35352898800954</v>
      </c>
    </row>
    <row r="481" spans="1:8" x14ac:dyDescent="0.25">
      <c r="A481" s="4" t="s">
        <v>477</v>
      </c>
      <c r="B481" s="2">
        <f t="shared" si="28"/>
        <v>476</v>
      </c>
      <c r="C481" s="4">
        <v>153</v>
      </c>
      <c r="D481" s="26">
        <f>$C$2*C481+(1-$C$2)*D480</f>
        <v>144.53771742703492</v>
      </c>
      <c r="E481" s="26">
        <f t="shared" si="29"/>
        <v>-0.29128867557539384</v>
      </c>
      <c r="F481" s="26">
        <f t="shared" si="30"/>
        <v>141.45886169005053</v>
      </c>
      <c r="G481" s="26">
        <f>C481-F481</f>
        <v>11.541138309949474</v>
      </c>
      <c r="H481" s="26">
        <f t="shared" si="31"/>
        <v>133.1978734893834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A16" sqref="A16:I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490</v>
      </c>
    </row>
    <row r="2" spans="1:9" ht="15.75" thickBot="1" x14ac:dyDescent="0.3"/>
    <row r="3" spans="1:9" x14ac:dyDescent="0.25">
      <c r="A3" s="15" t="s">
        <v>491</v>
      </c>
      <c r="B3" s="15"/>
    </row>
    <row r="4" spans="1:9" x14ac:dyDescent="0.25">
      <c r="A4" s="12" t="s">
        <v>492</v>
      </c>
      <c r="B4" s="12">
        <v>0.70232741657354569</v>
      </c>
    </row>
    <row r="5" spans="1:9" x14ac:dyDescent="0.25">
      <c r="A5" s="12" t="s">
        <v>493</v>
      </c>
      <c r="B5" s="31">
        <v>0.49326380007087078</v>
      </c>
    </row>
    <row r="6" spans="1:9" x14ac:dyDescent="0.25">
      <c r="A6" s="12" t="s">
        <v>494</v>
      </c>
      <c r="B6" s="31">
        <v>0.49219473635794014</v>
      </c>
    </row>
    <row r="7" spans="1:9" x14ac:dyDescent="0.25">
      <c r="A7" s="12" t="s">
        <v>495</v>
      </c>
      <c r="B7" s="12">
        <v>24.042369097919472</v>
      </c>
    </row>
    <row r="8" spans="1:9" ht="15.75" thickBot="1" x14ac:dyDescent="0.3">
      <c r="A8" s="13" t="s">
        <v>496</v>
      </c>
      <c r="B8" s="13">
        <v>476</v>
      </c>
    </row>
    <row r="10" spans="1:9" ht="15.75" thickBot="1" x14ac:dyDescent="0.3">
      <c r="A10" t="s">
        <v>497</v>
      </c>
    </row>
    <row r="11" spans="1:9" x14ac:dyDescent="0.25">
      <c r="A11" s="14"/>
      <c r="B11" s="14" t="s">
        <v>502</v>
      </c>
      <c r="C11" s="14" t="s">
        <v>503</v>
      </c>
      <c r="D11" s="14" t="s">
        <v>504</v>
      </c>
      <c r="E11" s="14" t="s">
        <v>505</v>
      </c>
      <c r="F11" s="14" t="s">
        <v>506</v>
      </c>
    </row>
    <row r="12" spans="1:9" x14ac:dyDescent="0.25">
      <c r="A12" s="12" t="s">
        <v>498</v>
      </c>
      <c r="B12" s="12">
        <v>1</v>
      </c>
      <c r="C12" s="12">
        <v>266704.39721949212</v>
      </c>
      <c r="D12" s="12">
        <v>266704.39721949212</v>
      </c>
      <c r="E12" s="12">
        <v>461.39794486024954</v>
      </c>
      <c r="F12" s="12">
        <v>5.6191077856487037E-72</v>
      </c>
    </row>
    <row r="13" spans="1:9" x14ac:dyDescent="0.25">
      <c r="A13" s="12" t="s">
        <v>499</v>
      </c>
      <c r="B13" s="12">
        <v>474</v>
      </c>
      <c r="C13" s="12">
        <v>273988.83261244115</v>
      </c>
      <c r="D13" s="12">
        <v>578.03551184059313</v>
      </c>
      <c r="E13" s="12"/>
      <c r="F13" s="12"/>
    </row>
    <row r="14" spans="1:9" ht="15.75" thickBot="1" x14ac:dyDescent="0.3">
      <c r="A14" s="13" t="s">
        <v>500</v>
      </c>
      <c r="B14" s="13">
        <v>475</v>
      </c>
      <c r="C14" s="13">
        <v>540693.22983193328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507</v>
      </c>
      <c r="C16" s="14" t="s">
        <v>495</v>
      </c>
      <c r="D16" s="14" t="s">
        <v>508</v>
      </c>
      <c r="E16" s="14" t="s">
        <v>509</v>
      </c>
      <c r="F16" s="14" t="s">
        <v>510</v>
      </c>
      <c r="G16" s="14" t="s">
        <v>511</v>
      </c>
      <c r="H16" s="14" t="s">
        <v>512</v>
      </c>
      <c r="I16" s="14" t="s">
        <v>513</v>
      </c>
    </row>
    <row r="17" spans="1:9" x14ac:dyDescent="0.25">
      <c r="A17" s="12" t="s">
        <v>501</v>
      </c>
      <c r="B17" s="12">
        <v>95.310252100840273</v>
      </c>
      <c r="C17" s="12">
        <v>2.2074375561295683</v>
      </c>
      <c r="D17" s="12">
        <v>43.176873491249921</v>
      </c>
      <c r="E17" s="29">
        <v>2.2152949834673709E-166</v>
      </c>
      <c r="F17" s="12">
        <v>90.972678443667746</v>
      </c>
      <c r="G17" s="12">
        <v>99.6478257580128</v>
      </c>
      <c r="H17" s="12">
        <v>90.972678443667746</v>
      </c>
      <c r="I17" s="12">
        <v>99.6478257580128</v>
      </c>
    </row>
    <row r="18" spans="1:9" ht="15.75" thickBot="1" x14ac:dyDescent="0.3">
      <c r="A18" s="13" t="s">
        <v>514</v>
      </c>
      <c r="B18" s="13">
        <v>0.17226467945668836</v>
      </c>
      <c r="C18" s="13">
        <v>8.0197053538072754E-3</v>
      </c>
      <c r="D18" s="13">
        <v>21.480175624520594</v>
      </c>
      <c r="E18" s="30">
        <v>5.6191077856499826E-72</v>
      </c>
      <c r="F18" s="13">
        <v>0.15650610790191588</v>
      </c>
      <c r="G18" s="13">
        <v>0.18802325101146083</v>
      </c>
      <c r="H18" s="13">
        <v>0.15650610790191588</v>
      </c>
      <c r="I18" s="13">
        <v>0.18802325101146083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2"/>
  <sheetViews>
    <sheetView showGridLines="0" zoomScale="80" zoomScaleNormal="80" workbookViewId="0">
      <selection activeCell="K3" sqref="K3"/>
    </sheetView>
  </sheetViews>
  <sheetFormatPr defaultRowHeight="15" x14ac:dyDescent="0.25"/>
  <cols>
    <col min="4" max="4" width="23.7109375" bestFit="1" customWidth="1"/>
    <col min="5" max="5" width="15.42578125" bestFit="1" customWidth="1"/>
    <col min="6" max="7" width="15.42578125" customWidth="1"/>
    <col min="8" max="8" width="27.7109375" bestFit="1" customWidth="1"/>
    <col min="9" max="9" width="15.42578125" bestFit="1" customWidth="1"/>
    <col min="10" max="10" width="13.140625" bestFit="1" customWidth="1"/>
    <col min="12" max="12" width="6.5703125" bestFit="1" customWidth="1"/>
    <col min="13" max="30" width="5.42578125" bestFit="1" customWidth="1"/>
    <col min="31" max="31" width="6" bestFit="1" customWidth="1"/>
    <col min="32" max="32" width="6" customWidth="1"/>
    <col min="33" max="33" width="15.28515625" customWidth="1"/>
  </cols>
  <sheetData>
    <row r="1" spans="1:32" x14ac:dyDescent="0.25">
      <c r="C1" s="6" t="s">
        <v>478</v>
      </c>
      <c r="D1" s="6" t="s">
        <v>479</v>
      </c>
      <c r="E1" s="6" t="s">
        <v>515</v>
      </c>
      <c r="F1" s="6" t="s">
        <v>522</v>
      </c>
      <c r="G1" s="6" t="s">
        <v>480</v>
      </c>
      <c r="H1" s="6" t="s">
        <v>481</v>
      </c>
      <c r="I1" s="6" t="s">
        <v>482</v>
      </c>
    </row>
    <row r="2" spans="1:32" x14ac:dyDescent="0.25">
      <c r="C2" s="7">
        <v>476</v>
      </c>
      <c r="D2" s="7">
        <v>0.1</v>
      </c>
      <c r="E2" s="7">
        <v>0.1</v>
      </c>
      <c r="F2" s="7">
        <v>0.1</v>
      </c>
      <c r="G2" s="7">
        <f>SUM(J7:J482)</f>
        <v>203755.58348332375</v>
      </c>
      <c r="H2" s="7">
        <f>G2/(C2-1)</f>
        <v>428.95912312278682</v>
      </c>
      <c r="I2" s="7">
        <f>SQRT(H2)</f>
        <v>20.711328376586248</v>
      </c>
    </row>
    <row r="4" spans="1:32" x14ac:dyDescent="0.25">
      <c r="A4" s="3" t="s">
        <v>0</v>
      </c>
      <c r="B4" s="3" t="s">
        <v>520</v>
      </c>
      <c r="C4" s="3" t="s">
        <v>488</v>
      </c>
      <c r="D4" s="3" t="s">
        <v>1</v>
      </c>
      <c r="E4" s="3" t="s">
        <v>486</v>
      </c>
      <c r="F4" s="3" t="s">
        <v>487</v>
      </c>
      <c r="G4" s="3" t="s">
        <v>489</v>
      </c>
      <c r="H4" s="3" t="s">
        <v>483</v>
      </c>
      <c r="I4" s="3" t="s">
        <v>484</v>
      </c>
      <c r="J4" s="20" t="s">
        <v>485</v>
      </c>
    </row>
    <row r="5" spans="1:32" x14ac:dyDescent="0.25">
      <c r="A5" s="34"/>
      <c r="B5" s="34"/>
      <c r="C5" s="34"/>
      <c r="D5" s="34"/>
      <c r="E5" s="34"/>
      <c r="F5" s="34"/>
      <c r="G5" s="36">
        <v>0.91765621234484152</v>
      </c>
      <c r="H5" s="34"/>
      <c r="I5" s="34"/>
      <c r="J5" s="34"/>
    </row>
    <row r="6" spans="1:32" x14ac:dyDescent="0.25">
      <c r="A6" s="34"/>
      <c r="B6" s="34"/>
      <c r="C6" s="34"/>
      <c r="D6" s="34"/>
      <c r="E6" s="35">
        <v>95.310252100840273</v>
      </c>
      <c r="F6" s="35">
        <v>0.17226467945668836</v>
      </c>
      <c r="G6" s="36">
        <v>1.0232637455762768</v>
      </c>
      <c r="H6" s="34"/>
      <c r="I6" s="34"/>
      <c r="J6" s="34"/>
    </row>
    <row r="7" spans="1:32" x14ac:dyDescent="0.25">
      <c r="A7" s="4" t="s">
        <v>2</v>
      </c>
      <c r="B7" s="4" t="str">
        <f>IF(RIGHT(A7,2)*1&lt;=6,"H1","H2")</f>
        <v>H1</v>
      </c>
      <c r="C7" s="2">
        <v>1</v>
      </c>
      <c r="D7" s="4">
        <v>93.2</v>
      </c>
      <c r="E7" s="23">
        <f>$D$2*(D7/$G$5)+(1-$D$2)*(E6+F6)</f>
        <v>96.090574049585413</v>
      </c>
      <c r="F7" s="23">
        <f>(E7-E6)*$E$2+(1-$E$2)*F6</f>
        <v>0.23307040638553353</v>
      </c>
      <c r="G7" s="23">
        <f>$F$2*(D7/E7)+(1-$F$2)*G5</f>
        <v>0.92288241462876641</v>
      </c>
      <c r="H7" s="23">
        <f>(E6+F6)*G5</f>
        <v>87.620124693760076</v>
      </c>
      <c r="I7" s="26">
        <f>D7-H7</f>
        <v>5.5798753062399271</v>
      </c>
      <c r="J7" s="38">
        <f>I7*I7</f>
        <v>31.135008433186119</v>
      </c>
      <c r="L7" s="21" t="s">
        <v>520</v>
      </c>
      <c r="M7" s="21">
        <v>1956</v>
      </c>
      <c r="N7" s="21">
        <v>1957</v>
      </c>
      <c r="O7" s="21">
        <v>1958</v>
      </c>
      <c r="P7" s="21">
        <v>1959</v>
      </c>
      <c r="Q7" s="21">
        <v>1960</v>
      </c>
      <c r="R7" s="21">
        <v>1961</v>
      </c>
      <c r="S7" s="21">
        <v>1962</v>
      </c>
      <c r="T7" s="21">
        <v>1963</v>
      </c>
      <c r="U7" s="21">
        <v>1964</v>
      </c>
      <c r="V7" s="21">
        <v>1965</v>
      </c>
      <c r="W7" s="21">
        <v>1966</v>
      </c>
      <c r="X7" s="21">
        <v>1967</v>
      </c>
      <c r="Y7" s="21">
        <v>1968</v>
      </c>
      <c r="Z7" s="21">
        <v>1969</v>
      </c>
      <c r="AA7" s="21">
        <v>1970</v>
      </c>
      <c r="AB7" s="21">
        <v>1971</v>
      </c>
      <c r="AC7" s="21">
        <v>1972</v>
      </c>
      <c r="AD7" s="21">
        <v>1973</v>
      </c>
      <c r="AE7" s="21">
        <v>1974</v>
      </c>
    </row>
    <row r="8" spans="1:32" x14ac:dyDescent="0.25">
      <c r="A8" s="4" t="s">
        <v>3</v>
      </c>
      <c r="B8" s="4" t="str">
        <f t="shared" ref="B8:B71" si="0">IF(RIGHT(A8,2)*1&lt;=6,"H1","H2")</f>
        <v>H1</v>
      </c>
      <c r="C8" s="2">
        <f t="shared" ref="C8:C71" si="1">C7+1</f>
        <v>2</v>
      </c>
      <c r="D8" s="4">
        <v>96</v>
      </c>
      <c r="E8" s="23">
        <f t="shared" ref="E8:E71" si="2">$D$2*(D8/$G$5)+(1-$D$2)*(E7+F7)</f>
        <v>97.15271411919943</v>
      </c>
      <c r="F8" s="23">
        <f t="shared" ref="F8:F71" si="3">(E8-E7)*$E$2+(1-$E$2)*F7</f>
        <v>0.31597737270838189</v>
      </c>
      <c r="G8" s="23">
        <f t="shared" ref="G8:G71" si="4">$F$2*(D8/E8)+(1-$F$2)*G6</f>
        <v>1.0197508739355259</v>
      </c>
      <c r="H8" s="23">
        <f>(E7+F7)*G6</f>
        <v>98.564493213574394</v>
      </c>
      <c r="I8" s="26">
        <f>D8-H8</f>
        <v>-2.5644932135743943</v>
      </c>
      <c r="J8" s="38">
        <f t="shared" ref="J8:J71" si="5">I8*I8</f>
        <v>6.5766254424691244</v>
      </c>
      <c r="L8" s="1" t="s">
        <v>517</v>
      </c>
      <c r="M8" s="22">
        <v>0.75618447967429059</v>
      </c>
      <c r="N8" s="22">
        <v>0.74650975936725317</v>
      </c>
      <c r="O8" s="22">
        <v>0.76608579464735937</v>
      </c>
      <c r="P8" s="22">
        <v>0.74425141724185606</v>
      </c>
      <c r="Q8" s="22">
        <v>0.77647326918181292</v>
      </c>
      <c r="R8" s="22">
        <v>0.79568831026238107</v>
      </c>
      <c r="S8" s="22">
        <v>0.79777088537145779</v>
      </c>
      <c r="T8" s="22">
        <v>0.82314261109580888</v>
      </c>
      <c r="U8" s="22">
        <v>0.87122841586464095</v>
      </c>
      <c r="V8" s="22">
        <v>0.91181856151223617</v>
      </c>
      <c r="W8" s="22">
        <v>0.91752728168000619</v>
      </c>
      <c r="X8" s="22">
        <v>0.97352694155946395</v>
      </c>
      <c r="Y8" s="22">
        <v>1.0250588104158824</v>
      </c>
      <c r="Z8" s="22">
        <v>1.0283762800677081</v>
      </c>
      <c r="AA8" s="22">
        <v>1.0625836009448517</v>
      </c>
      <c r="AB8" s="22">
        <v>1.1037711982202945</v>
      </c>
      <c r="AC8" s="22">
        <v>1.1226192933849188</v>
      </c>
      <c r="AD8" s="22">
        <v>1.1787118696960008</v>
      </c>
      <c r="AE8" s="22">
        <v>1.2481781348104679</v>
      </c>
      <c r="AF8" s="18">
        <f>AVERAGE(M8:AE8)</f>
        <v>0.92892141657887839</v>
      </c>
    </row>
    <row r="9" spans="1:32" x14ac:dyDescent="0.25">
      <c r="A9" s="4" t="s">
        <v>4</v>
      </c>
      <c r="B9" s="4" t="str">
        <f t="shared" si="0"/>
        <v>H1</v>
      </c>
      <c r="C9" s="2">
        <f t="shared" si="1"/>
        <v>3</v>
      </c>
      <c r="D9" s="4">
        <v>95.2</v>
      </c>
      <c r="E9" s="23">
        <f t="shared" si="2"/>
        <v>98.096077833969048</v>
      </c>
      <c r="F9" s="23">
        <f t="shared" si="3"/>
        <v>0.37871600691450547</v>
      </c>
      <c r="G9" s="23">
        <f t="shared" si="4"/>
        <v>0.92764188608375919</v>
      </c>
      <c r="H9" s="23">
        <f t="shared" ref="H9:H72" si="6">(E8+F8)*G7</f>
        <v>89.952141354758183</v>
      </c>
      <c r="I9" s="26">
        <f t="shared" ref="I8:I71" si="7">D9-H9</f>
        <v>5.2478586452418199</v>
      </c>
      <c r="J9" s="38">
        <f t="shared" si="5"/>
        <v>27.540020360439311</v>
      </c>
      <c r="L9" s="1" t="s">
        <v>518</v>
      </c>
      <c r="M9" s="22">
        <v>0.80608389839924843</v>
      </c>
      <c r="N9" s="22">
        <v>0.83342467967010658</v>
      </c>
      <c r="O9" s="22">
        <v>0.82558845144830528</v>
      </c>
      <c r="P9" s="22">
        <v>0.843281165472893</v>
      </c>
      <c r="Q9" s="22">
        <v>0.85297139571377545</v>
      </c>
      <c r="R9" s="22">
        <v>0.88407923506663544</v>
      </c>
      <c r="S9" s="22">
        <v>0.90796385269472701</v>
      </c>
      <c r="T9" s="22">
        <v>0.93936976346037382</v>
      </c>
      <c r="U9" s="22">
        <v>0.97437472758502597</v>
      </c>
      <c r="V9" s="22">
        <v>1.0013476652180842</v>
      </c>
      <c r="W9" s="22">
        <v>1.0235169897455392</v>
      </c>
      <c r="X9" s="22">
        <v>1.0460703169871994</v>
      </c>
      <c r="Y9" s="22">
        <v>1.0921588255353407</v>
      </c>
      <c r="Z9" s="22">
        <v>1.1355535774387975</v>
      </c>
      <c r="AA9" s="22">
        <v>1.172038455416629</v>
      </c>
      <c r="AB9" s="22">
        <v>1.2005983809914371</v>
      </c>
      <c r="AC9" s="22">
        <v>1.2369441893338071</v>
      </c>
      <c r="AD9" s="22">
        <v>1.3354770472503923</v>
      </c>
      <c r="AE9" s="22">
        <v>1.3496340308686556</v>
      </c>
      <c r="AF9" s="18">
        <f>AVERAGE(M9:AE9)</f>
        <v>1.0242356130682619</v>
      </c>
    </row>
    <row r="10" spans="1:32" x14ac:dyDescent="0.25">
      <c r="A10" s="4" t="s">
        <v>5</v>
      </c>
      <c r="B10" s="4" t="str">
        <f t="shared" si="0"/>
        <v>H1</v>
      </c>
      <c r="C10" s="2">
        <f t="shared" si="1"/>
        <v>4</v>
      </c>
      <c r="D10" s="4">
        <v>77.099999999999994</v>
      </c>
      <c r="E10" s="23">
        <f t="shared" si="2"/>
        <v>97.029153725445724</v>
      </c>
      <c r="F10" s="23">
        <f t="shared" si="3"/>
        <v>0.23415199537072257</v>
      </c>
      <c r="G10" s="23">
        <f t="shared" si="4"/>
        <v>0.99723644041736692</v>
      </c>
      <c r="H10" s="23">
        <f t="shared" si="6"/>
        <v>100.41975707986174</v>
      </c>
      <c r="I10" s="26">
        <f t="shared" si="7"/>
        <v>-23.319757079861745</v>
      </c>
      <c r="J10" s="38">
        <f t="shared" si="5"/>
        <v>543.81107026376196</v>
      </c>
      <c r="N10" s="18"/>
    </row>
    <row r="11" spans="1:32" x14ac:dyDescent="0.25">
      <c r="A11" s="4" t="s">
        <v>6</v>
      </c>
      <c r="B11" s="4" t="str">
        <f t="shared" si="0"/>
        <v>H1</v>
      </c>
      <c r="C11" s="2">
        <f t="shared" si="1"/>
        <v>5</v>
      </c>
      <c r="D11" s="4">
        <v>70.900000000000006</v>
      </c>
      <c r="E11" s="23">
        <f t="shared" si="2"/>
        <v>95.263180131190353</v>
      </c>
      <c r="F11" s="23">
        <f t="shared" si="3"/>
        <v>3.4139436408113205E-2</v>
      </c>
      <c r="G11" s="23">
        <f t="shared" si="4"/>
        <v>0.90930309446754864</v>
      </c>
      <c r="H11" s="23">
        <f t="shared" si="6"/>
        <v>90.225516365599461</v>
      </c>
      <c r="I11" s="26">
        <f t="shared" si="7"/>
        <v>-19.325516365599455</v>
      </c>
      <c r="J11" s="38">
        <f t="shared" si="5"/>
        <v>373.47558279705237</v>
      </c>
      <c r="N11" s="18"/>
    </row>
    <row r="12" spans="1:32" x14ac:dyDescent="0.25">
      <c r="A12" s="4" t="s">
        <v>7</v>
      </c>
      <c r="B12" s="4" t="str">
        <f t="shared" si="0"/>
        <v>H1</v>
      </c>
      <c r="C12" s="2">
        <f t="shared" si="1"/>
        <v>6</v>
      </c>
      <c r="D12" s="4">
        <v>64.8</v>
      </c>
      <c r="E12" s="23">
        <f t="shared" si="2"/>
        <v>92.829055634295869</v>
      </c>
      <c r="F12" s="23">
        <f t="shared" si="3"/>
        <v>-0.21268695692214648</v>
      </c>
      <c r="G12" s="23">
        <f t="shared" si="4"/>
        <v>0.96731852644282212</v>
      </c>
      <c r="H12" s="23">
        <f t="shared" si="6"/>
        <v>95.033959746908181</v>
      </c>
      <c r="I12" s="26">
        <f t="shared" si="7"/>
        <v>-30.233959746908184</v>
      </c>
      <c r="J12" s="38">
        <f t="shared" si="5"/>
        <v>914.09232197766437</v>
      </c>
      <c r="N12" s="18"/>
    </row>
    <row r="13" spans="1:32" x14ac:dyDescent="0.25">
      <c r="A13" s="4" t="s">
        <v>8</v>
      </c>
      <c r="B13" s="4" t="str">
        <f t="shared" si="0"/>
        <v>H2</v>
      </c>
      <c r="C13" s="2">
        <f t="shared" si="1"/>
        <v>7</v>
      </c>
      <c r="D13" s="4">
        <v>70.099999999999994</v>
      </c>
      <c r="E13" s="23">
        <f t="shared" si="2"/>
        <v>90.993758174518362</v>
      </c>
      <c r="F13" s="23">
        <f t="shared" si="3"/>
        <v>-0.37494800720768257</v>
      </c>
      <c r="G13" s="23">
        <f t="shared" si="4"/>
        <v>0.89541103622210594</v>
      </c>
      <c r="H13" s="23">
        <f t="shared" si="6"/>
        <v>84.216350636683273</v>
      </c>
      <c r="I13" s="26">
        <f t="shared" si="7"/>
        <v>-14.116350636683279</v>
      </c>
      <c r="J13" s="38">
        <f t="shared" si="5"/>
        <v>199.27135529778843</v>
      </c>
      <c r="N13" s="18"/>
    </row>
    <row r="14" spans="1:32" x14ac:dyDescent="0.25">
      <c r="A14" s="4" t="s">
        <v>9</v>
      </c>
      <c r="B14" s="4" t="str">
        <f t="shared" si="0"/>
        <v>H2</v>
      </c>
      <c r="C14" s="2">
        <f t="shared" si="1"/>
        <v>8</v>
      </c>
      <c r="D14" s="4">
        <v>77.3</v>
      </c>
      <c r="E14" s="23">
        <f t="shared" si="2"/>
        <v>89.980563073623543</v>
      </c>
      <c r="F14" s="23">
        <f t="shared" si="3"/>
        <v>-0.43877271657639622</v>
      </c>
      <c r="G14" s="23">
        <f t="shared" si="4"/>
        <v>0.9564941157610356</v>
      </c>
      <c r="H14" s="23">
        <f t="shared" si="6"/>
        <v>87.657253919044805</v>
      </c>
      <c r="I14" s="26">
        <f t="shared" si="7"/>
        <v>-10.357253919044808</v>
      </c>
      <c r="J14" s="38">
        <f t="shared" si="5"/>
        <v>107.27270874356904</v>
      </c>
    </row>
    <row r="15" spans="1:32" x14ac:dyDescent="0.25">
      <c r="A15" s="4" t="s">
        <v>10</v>
      </c>
      <c r="B15" s="4" t="str">
        <f t="shared" si="0"/>
        <v>H2</v>
      </c>
      <c r="C15" s="2">
        <f t="shared" si="1"/>
        <v>9</v>
      </c>
      <c r="D15" s="4">
        <v>79.5</v>
      </c>
      <c r="E15" s="23">
        <f t="shared" si="2"/>
        <v>89.250986442713611</v>
      </c>
      <c r="F15" s="23">
        <f t="shared" si="3"/>
        <v>-0.46785310800974983</v>
      </c>
      <c r="G15" s="23">
        <f t="shared" si="4"/>
        <v>0.89494457834739938</v>
      </c>
      <c r="H15" s="23">
        <f t="shared" si="6"/>
        <v>80.176707288786162</v>
      </c>
      <c r="I15" s="26">
        <f t="shared" si="7"/>
        <v>-0.6767072887861616</v>
      </c>
      <c r="J15" s="38">
        <f t="shared" si="5"/>
        <v>0.4579327546963175</v>
      </c>
    </row>
    <row r="16" spans="1:32" x14ac:dyDescent="0.25">
      <c r="A16" s="4" t="s">
        <v>11</v>
      </c>
      <c r="B16" s="4" t="str">
        <f t="shared" si="0"/>
        <v>H2</v>
      </c>
      <c r="C16" s="2">
        <f t="shared" si="1"/>
        <v>10</v>
      </c>
      <c r="D16" s="4">
        <v>100.6</v>
      </c>
      <c r="E16" s="23">
        <f t="shared" si="2"/>
        <v>90.867531161106939</v>
      </c>
      <c r="F16" s="23">
        <f t="shared" si="3"/>
        <v>-0.25941332536944206</v>
      </c>
      <c r="G16" s="23">
        <f t="shared" si="4"/>
        <v>0.97155531634147629</v>
      </c>
      <c r="H16" s="23">
        <f t="shared" si="6"/>
        <v>84.920544613471691</v>
      </c>
      <c r="I16" s="26">
        <f t="shared" si="7"/>
        <v>15.679455386528304</v>
      </c>
      <c r="J16" s="38">
        <f t="shared" si="5"/>
        <v>245.84532121813143</v>
      </c>
    </row>
    <row r="17" spans="1:33" x14ac:dyDescent="0.25">
      <c r="A17" s="4" t="s">
        <v>12</v>
      </c>
      <c r="B17" s="4" t="str">
        <f t="shared" si="0"/>
        <v>H2</v>
      </c>
      <c r="C17" s="2">
        <f t="shared" si="1"/>
        <v>11</v>
      </c>
      <c r="D17" s="4">
        <v>100.7</v>
      </c>
      <c r="E17" s="23">
        <f t="shared" si="2"/>
        <v>92.5209145392339</v>
      </c>
      <c r="F17" s="23">
        <f t="shared" si="3"/>
        <v>-6.8133655019801787E-2</v>
      </c>
      <c r="G17" s="23">
        <f t="shared" si="4"/>
        <v>0.91429037625537335</v>
      </c>
      <c r="H17" s="23">
        <f t="shared" si="6"/>
        <v>81.089243811355573</v>
      </c>
      <c r="I17" s="26">
        <f t="shared" si="7"/>
        <v>19.61075618864443</v>
      </c>
      <c r="J17" s="38">
        <f t="shared" si="5"/>
        <v>384.58175829045581</v>
      </c>
    </row>
    <row r="18" spans="1:33" x14ac:dyDescent="0.25">
      <c r="A18" s="4" t="s">
        <v>13</v>
      </c>
      <c r="B18" s="4" t="str">
        <f t="shared" si="0"/>
        <v>H2</v>
      </c>
      <c r="C18" s="2">
        <f t="shared" si="1"/>
        <v>12</v>
      </c>
      <c r="D18" s="4">
        <v>107.1</v>
      </c>
      <c r="E18" s="23">
        <f t="shared" si="2"/>
        <v>94.878540223451211</v>
      </c>
      <c r="F18" s="23">
        <f t="shared" si="3"/>
        <v>0.17444227890390948</v>
      </c>
      <c r="G18" s="23">
        <f t="shared" si="4"/>
        <v>0.98728094808501732</v>
      </c>
      <c r="H18" s="23">
        <f t="shared" si="6"/>
        <v>89.82299077861181</v>
      </c>
      <c r="I18" s="26">
        <f t="shared" si="7"/>
        <v>17.277009221388184</v>
      </c>
      <c r="J18" s="38">
        <f t="shared" si="5"/>
        <v>298.49504763593234</v>
      </c>
    </row>
    <row r="19" spans="1:33" x14ac:dyDescent="0.25">
      <c r="A19" s="4" t="s">
        <v>14</v>
      </c>
      <c r="B19" s="4" t="str">
        <f t="shared" si="0"/>
        <v>H1</v>
      </c>
      <c r="C19" s="2">
        <f t="shared" si="1"/>
        <v>13</v>
      </c>
      <c r="D19" s="4">
        <v>95.9</v>
      </c>
      <c r="E19" s="23">
        <f t="shared" si="2"/>
        <v>95.998221033748479</v>
      </c>
      <c r="F19" s="23">
        <f t="shared" si="3"/>
        <v>0.26896613204324538</v>
      </c>
      <c r="G19" s="23">
        <f t="shared" si="4"/>
        <v>0.92275902315701708</v>
      </c>
      <c r="H19" s="23">
        <f t="shared" si="6"/>
        <v>86.906027136273678</v>
      </c>
      <c r="I19" s="26">
        <f t="shared" si="7"/>
        <v>8.9939728637263272</v>
      </c>
      <c r="J19" s="38">
        <f t="shared" si="5"/>
        <v>80.891547873445546</v>
      </c>
    </row>
    <row r="20" spans="1:33" x14ac:dyDescent="0.25">
      <c r="A20" s="4" t="s">
        <v>15</v>
      </c>
      <c r="B20" s="4" t="str">
        <f t="shared" si="0"/>
        <v>H1</v>
      </c>
      <c r="C20" s="2">
        <f t="shared" si="1"/>
        <v>14</v>
      </c>
      <c r="D20" s="4">
        <v>82.8</v>
      </c>
      <c r="E20" s="23">
        <f t="shared" si="2"/>
        <v>95.663455368074594</v>
      </c>
      <c r="F20" s="23">
        <f t="shared" si="3"/>
        <v>0.20859295227153235</v>
      </c>
      <c r="G20" s="23">
        <f t="shared" si="4"/>
        <v>0.97510628131381449</v>
      </c>
      <c r="H20" s="23">
        <f t="shared" si="6"/>
        <v>95.042759814520664</v>
      </c>
      <c r="I20" s="26">
        <f t="shared" si="7"/>
        <v>-12.242759814520667</v>
      </c>
      <c r="J20" s="38">
        <f t="shared" si="5"/>
        <v>149.88516787604212</v>
      </c>
    </row>
    <row r="21" spans="1:33" x14ac:dyDescent="0.25">
      <c r="A21" s="4" t="s">
        <v>16</v>
      </c>
      <c r="B21" s="4" t="str">
        <f t="shared" si="0"/>
        <v>H1</v>
      </c>
      <c r="C21" s="2">
        <f t="shared" si="1"/>
        <v>15</v>
      </c>
      <c r="D21" s="4">
        <v>83.3</v>
      </c>
      <c r="E21" s="23">
        <f t="shared" si="2"/>
        <v>95.36231704315702</v>
      </c>
      <c r="F21" s="23">
        <f t="shared" si="3"/>
        <v>0.15761982455262175</v>
      </c>
      <c r="G21" s="23">
        <f t="shared" si="4"/>
        <v>0.91783418631752633</v>
      </c>
      <c r="H21" s="23">
        <f t="shared" si="6"/>
        <v>88.466797656144934</v>
      </c>
      <c r="I21" s="26">
        <f t="shared" si="7"/>
        <v>-5.1667976561449365</v>
      </c>
      <c r="J21" s="38">
        <f t="shared" si="5"/>
        <v>26.69579801954481</v>
      </c>
    </row>
    <row r="22" spans="1:33" x14ac:dyDescent="0.25">
      <c r="A22" s="4" t="s">
        <v>17</v>
      </c>
      <c r="B22" s="4" t="str">
        <f t="shared" si="0"/>
        <v>H1</v>
      </c>
      <c r="C22" s="2">
        <f t="shared" si="1"/>
        <v>16</v>
      </c>
      <c r="D22" s="4">
        <v>80</v>
      </c>
      <c r="E22" s="23">
        <f t="shared" si="2"/>
        <v>94.68580493829333</v>
      </c>
      <c r="F22" s="23">
        <f t="shared" si="3"/>
        <v>7.4206631610990573E-2</v>
      </c>
      <c r="G22" s="23">
        <f t="shared" si="4"/>
        <v>0.96208561453634023</v>
      </c>
      <c r="H22" s="23">
        <f t="shared" si="6"/>
        <v>93.142090430402689</v>
      </c>
      <c r="I22" s="26">
        <f t="shared" si="7"/>
        <v>-13.142090430402689</v>
      </c>
      <c r="J22" s="38">
        <f t="shared" si="5"/>
        <v>172.71454088088194</v>
      </c>
    </row>
    <row r="23" spans="1:33" x14ac:dyDescent="0.25">
      <c r="A23" s="4" t="s">
        <v>18</v>
      </c>
      <c r="B23" s="4" t="str">
        <f t="shared" si="0"/>
        <v>H1</v>
      </c>
      <c r="C23" s="2">
        <f t="shared" si="1"/>
        <v>17</v>
      </c>
      <c r="D23" s="4">
        <v>80.400000000000006</v>
      </c>
      <c r="E23" s="23">
        <f t="shared" si="2"/>
        <v>94.045461479055291</v>
      </c>
      <c r="F23" s="23">
        <f t="shared" si="3"/>
        <v>2.7516225260875854E-3</v>
      </c>
      <c r="G23" s="23">
        <f t="shared" si="4"/>
        <v>0.9115413365399716</v>
      </c>
      <c r="H23" s="23">
        <f t="shared" si="6"/>
        <v>86.973978114702518</v>
      </c>
      <c r="I23" s="26">
        <f t="shared" si="7"/>
        <v>-6.5739781147025127</v>
      </c>
      <c r="J23" s="38">
        <f t="shared" si="5"/>
        <v>43.217188252587604</v>
      </c>
    </row>
    <row r="24" spans="1:33" x14ac:dyDescent="0.25">
      <c r="A24" s="4" t="s">
        <v>19</v>
      </c>
      <c r="B24" s="4" t="str">
        <f t="shared" si="0"/>
        <v>H1</v>
      </c>
      <c r="C24" s="2">
        <f t="shared" si="1"/>
        <v>18</v>
      </c>
      <c r="D24" s="4">
        <v>67.5</v>
      </c>
      <c r="E24" s="23">
        <f t="shared" si="2"/>
        <v>91.99908764919121</v>
      </c>
      <c r="F24" s="23">
        <f t="shared" si="3"/>
        <v>-0.20216092271292924</v>
      </c>
      <c r="G24" s="23">
        <f t="shared" si="4"/>
        <v>0.93924734590277137</v>
      </c>
      <c r="H24" s="23">
        <f t="shared" si="6"/>
        <v>90.482432897879605</v>
      </c>
      <c r="I24" s="26">
        <f t="shared" si="7"/>
        <v>-22.982432897879605</v>
      </c>
      <c r="J24" s="38">
        <f t="shared" si="5"/>
        <v>528.19222190553876</v>
      </c>
    </row>
    <row r="25" spans="1:33" x14ac:dyDescent="0.25">
      <c r="A25" s="4" t="s">
        <v>20</v>
      </c>
      <c r="B25" s="4" t="str">
        <f t="shared" si="0"/>
        <v>H2</v>
      </c>
      <c r="C25" s="2">
        <f t="shared" si="1"/>
        <v>19</v>
      </c>
      <c r="D25" s="4">
        <v>75.7</v>
      </c>
      <c r="E25" s="23">
        <f t="shared" si="2"/>
        <v>90.866510741727268</v>
      </c>
      <c r="F25" s="23">
        <f t="shared" si="3"/>
        <v>-0.29520252118803059</v>
      </c>
      <c r="G25" s="23">
        <f t="shared" si="4"/>
        <v>0.90369622331833643</v>
      </c>
      <c r="H25" s="23">
        <f t="shared" si="6"/>
        <v>83.676693278515842</v>
      </c>
      <c r="I25" s="26">
        <f t="shared" si="7"/>
        <v>-7.9766932785158389</v>
      </c>
      <c r="J25" s="38">
        <f t="shared" si="5"/>
        <v>63.627635659519761</v>
      </c>
    </row>
    <row r="26" spans="1:33" ht="60" x14ac:dyDescent="0.25">
      <c r="A26" s="4" t="s">
        <v>21</v>
      </c>
      <c r="B26" s="4" t="str">
        <f t="shared" si="0"/>
        <v>H2</v>
      </c>
      <c r="C26" s="2">
        <f t="shared" si="1"/>
        <v>20</v>
      </c>
      <c r="D26" s="4">
        <v>71.099999999999994</v>
      </c>
      <c r="E26" s="23">
        <f t="shared" si="2"/>
        <v>89.262177035334247</v>
      </c>
      <c r="F26" s="23">
        <f t="shared" si="3"/>
        <v>-0.42611563970852961</v>
      </c>
      <c r="G26" s="23">
        <f t="shared" si="4"/>
        <v>0.92497560921311139</v>
      </c>
      <c r="H26" s="23">
        <f t="shared" si="6"/>
        <v>85.068860861083337</v>
      </c>
      <c r="I26" s="26">
        <f t="shared" si="7"/>
        <v>-13.968860861083343</v>
      </c>
      <c r="J26" s="38">
        <f t="shared" si="5"/>
        <v>195.12907375630607</v>
      </c>
      <c r="AG26" s="37" t="s">
        <v>528</v>
      </c>
    </row>
    <row r="27" spans="1:33" x14ac:dyDescent="0.25">
      <c r="A27" s="4" t="s">
        <v>22</v>
      </c>
      <c r="B27" s="4" t="str">
        <f t="shared" si="0"/>
        <v>H2</v>
      </c>
      <c r="C27" s="2">
        <f t="shared" si="1"/>
        <v>21</v>
      </c>
      <c r="D27" s="4">
        <v>89.3</v>
      </c>
      <c r="E27" s="23">
        <f t="shared" si="2"/>
        <v>89.68376844271026</v>
      </c>
      <c r="F27" s="23">
        <f t="shared" si="3"/>
        <v>-0.34134493500007534</v>
      </c>
      <c r="G27" s="23">
        <f t="shared" si="4"/>
        <v>0.91289868805490537</v>
      </c>
      <c r="H27" s="23">
        <f t="shared" si="6"/>
        <v>80.280813177702825</v>
      </c>
      <c r="I27" s="26">
        <f t="shared" si="7"/>
        <v>9.0191868222971721</v>
      </c>
      <c r="J27" s="38">
        <f t="shared" si="5"/>
        <v>81.345730935498963</v>
      </c>
    </row>
    <row r="28" spans="1:33" x14ac:dyDescent="0.25">
      <c r="A28" s="4" t="s">
        <v>23</v>
      </c>
      <c r="B28" s="4" t="str">
        <f t="shared" si="0"/>
        <v>H2</v>
      </c>
      <c r="C28" s="2">
        <f t="shared" si="1"/>
        <v>22</v>
      </c>
      <c r="D28" s="4">
        <v>101.1</v>
      </c>
      <c r="E28" s="23">
        <f t="shared" si="2"/>
        <v>91.425378952796081</v>
      </c>
      <c r="F28" s="23">
        <f t="shared" si="3"/>
        <v>-0.13304939049148579</v>
      </c>
      <c r="G28" s="23">
        <f t="shared" si="4"/>
        <v>0.94306003456084164</v>
      </c>
      <c r="H28" s="23">
        <f t="shared" si="6"/>
        <v>82.639562612620026</v>
      </c>
      <c r="I28" s="26">
        <f t="shared" si="7"/>
        <v>18.460437387379969</v>
      </c>
      <c r="J28" s="38">
        <f t="shared" si="5"/>
        <v>340.78774853337615</v>
      </c>
    </row>
    <row r="29" spans="1:33" x14ac:dyDescent="0.25">
      <c r="A29" s="4" t="s">
        <v>24</v>
      </c>
      <c r="B29" s="4" t="str">
        <f t="shared" si="0"/>
        <v>H2</v>
      </c>
      <c r="C29" s="2">
        <f t="shared" si="1"/>
        <v>23</v>
      </c>
      <c r="D29" s="4">
        <v>105.2</v>
      </c>
      <c r="E29" s="23">
        <f t="shared" si="2"/>
        <v>93.627084816995492</v>
      </c>
      <c r="F29" s="23">
        <f t="shared" si="3"/>
        <v>0.10042613497760393</v>
      </c>
      <c r="G29" s="23">
        <f t="shared" si="4"/>
        <v>0.93396946809971826</v>
      </c>
      <c r="H29" s="23">
        <f t="shared" si="6"/>
        <v>83.340647886903923</v>
      </c>
      <c r="I29" s="26">
        <f t="shared" si="7"/>
        <v>21.85935211309608</v>
      </c>
      <c r="J29" s="38">
        <f t="shared" si="5"/>
        <v>477.83127480431801</v>
      </c>
    </row>
    <row r="30" spans="1:33" x14ac:dyDescent="0.25">
      <c r="A30" s="4" t="s">
        <v>25</v>
      </c>
      <c r="B30" s="4" t="str">
        <f t="shared" si="0"/>
        <v>H2</v>
      </c>
      <c r="C30" s="2">
        <f t="shared" si="1"/>
        <v>24</v>
      </c>
      <c r="D30" s="4">
        <v>114.1</v>
      </c>
      <c r="E30" s="23">
        <f t="shared" si="2"/>
        <v>96.788610188202853</v>
      </c>
      <c r="F30" s="23">
        <f t="shared" si="3"/>
        <v>0.40653605860057962</v>
      </c>
      <c r="G30" s="23">
        <f t="shared" si="4"/>
        <v>0.9666398027654266</v>
      </c>
      <c r="H30" s="23">
        <f t="shared" si="6"/>
        <v>88.390669717669411</v>
      </c>
      <c r="I30" s="26">
        <f t="shared" si="7"/>
        <v>25.709330282330583</v>
      </c>
      <c r="J30" s="38">
        <f t="shared" si="5"/>
        <v>660.96966356596033</v>
      </c>
    </row>
    <row r="31" spans="1:33" x14ac:dyDescent="0.25">
      <c r="A31" s="4" t="s">
        <v>26</v>
      </c>
      <c r="B31" s="4" t="str">
        <f t="shared" si="0"/>
        <v>H1</v>
      </c>
      <c r="C31" s="2">
        <f t="shared" si="1"/>
        <v>25</v>
      </c>
      <c r="D31" s="4">
        <v>96.3</v>
      </c>
      <c r="E31" s="23">
        <f t="shared" si="2"/>
        <v>97.969757712538737</v>
      </c>
      <c r="F31" s="23">
        <f t="shared" si="3"/>
        <v>0.4839972051741101</v>
      </c>
      <c r="G31" s="23">
        <f t="shared" si="4"/>
        <v>0.93886816093250425</v>
      </c>
      <c r="H31" s="23">
        <f t="shared" si="6"/>
        <v>90.777299042001331</v>
      </c>
      <c r="I31" s="26">
        <f t="shared" si="7"/>
        <v>5.5227009579986657</v>
      </c>
      <c r="J31" s="38">
        <f t="shared" si="5"/>
        <v>30.50022587147938</v>
      </c>
    </row>
    <row r="32" spans="1:33" x14ac:dyDescent="0.25">
      <c r="A32" s="4" t="s">
        <v>27</v>
      </c>
      <c r="B32" s="4" t="str">
        <f t="shared" si="0"/>
        <v>H1</v>
      </c>
      <c r="C32" s="2">
        <f t="shared" si="1"/>
        <v>26</v>
      </c>
      <c r="D32" s="4">
        <v>84.4</v>
      </c>
      <c r="E32" s="23">
        <f t="shared" si="2"/>
        <v>97.805723579950708</v>
      </c>
      <c r="F32" s="23">
        <f t="shared" si="3"/>
        <v>0.41919407139789627</v>
      </c>
      <c r="G32" s="23">
        <f t="shared" si="4"/>
        <v>0.95626934081351223</v>
      </c>
      <c r="H32" s="23">
        <f t="shared" si="6"/>
        <v>95.169318235173591</v>
      </c>
      <c r="I32" s="26">
        <f t="shared" si="7"/>
        <v>-10.769318235173586</v>
      </c>
      <c r="J32" s="38">
        <f t="shared" si="5"/>
        <v>115.97821525044232</v>
      </c>
    </row>
    <row r="33" spans="1:10" x14ac:dyDescent="0.25">
      <c r="A33" s="4" t="s">
        <v>28</v>
      </c>
      <c r="B33" s="4" t="str">
        <f t="shared" si="0"/>
        <v>H1</v>
      </c>
      <c r="C33" s="2">
        <f t="shared" si="1"/>
        <v>27</v>
      </c>
      <c r="D33" s="4">
        <v>91.2</v>
      </c>
      <c r="E33" s="23">
        <f t="shared" si="2"/>
        <v>98.340788289598038</v>
      </c>
      <c r="F33" s="23">
        <f t="shared" si="3"/>
        <v>0.43078113522283956</v>
      </c>
      <c r="G33" s="23">
        <f t="shared" si="4"/>
        <v>0.93772007673901292</v>
      </c>
      <c r="H33" s="23">
        <f t="shared" si="6"/>
        <v>92.220247793068339</v>
      </c>
      <c r="I33" s="26">
        <f t="shared" si="7"/>
        <v>-1.0202477930683358</v>
      </c>
      <c r="J33" s="38">
        <f t="shared" si="5"/>
        <v>1.0409055592608096</v>
      </c>
    </row>
    <row r="34" spans="1:10" x14ac:dyDescent="0.25">
      <c r="A34" s="4" t="s">
        <v>29</v>
      </c>
      <c r="B34" s="4" t="str">
        <f t="shared" si="0"/>
        <v>H1</v>
      </c>
      <c r="C34" s="2">
        <f t="shared" si="1"/>
        <v>28</v>
      </c>
      <c r="D34" s="4">
        <v>81.900000000000006</v>
      </c>
      <c r="E34" s="23">
        <f t="shared" si="2"/>
        <v>97.81932345643061</v>
      </c>
      <c r="F34" s="23">
        <f t="shared" si="3"/>
        <v>0.33555653838381277</v>
      </c>
      <c r="G34" s="23">
        <f t="shared" si="4"/>
        <v>0.94436819536581351</v>
      </c>
      <c r="H34" s="23">
        <f t="shared" si="6"/>
        <v>94.452223584989525</v>
      </c>
      <c r="I34" s="26">
        <f t="shared" si="7"/>
        <v>-12.55222358498952</v>
      </c>
      <c r="J34" s="38">
        <f t="shared" si="5"/>
        <v>157.55831692756715</v>
      </c>
    </row>
    <row r="35" spans="1:10" x14ac:dyDescent="0.25">
      <c r="A35" s="4" t="s">
        <v>30</v>
      </c>
      <c r="B35" s="4" t="str">
        <f t="shared" si="0"/>
        <v>H1</v>
      </c>
      <c r="C35" s="2">
        <f t="shared" si="1"/>
        <v>29</v>
      </c>
      <c r="D35" s="4">
        <v>80.5</v>
      </c>
      <c r="E35" s="23">
        <f t="shared" si="2"/>
        <v>97.111740388671095</v>
      </c>
      <c r="F35" s="23">
        <f t="shared" si="3"/>
        <v>0.23124257776947998</v>
      </c>
      <c r="G35" s="23">
        <f t="shared" si="4"/>
        <v>0.92684226875488573</v>
      </c>
      <c r="H35" s="23">
        <f t="shared" si="6"/>
        <v>92.041801601045989</v>
      </c>
      <c r="I35" s="26">
        <f t="shared" si="7"/>
        <v>-11.541801601045989</v>
      </c>
      <c r="J35" s="38">
        <f t="shared" si="5"/>
        <v>133.21318419790776</v>
      </c>
    </row>
    <row r="36" spans="1:10" x14ac:dyDescent="0.25">
      <c r="A36" s="4" t="s">
        <v>31</v>
      </c>
      <c r="B36" s="4" t="str">
        <f t="shared" si="0"/>
        <v>H1</v>
      </c>
      <c r="C36" s="2">
        <f t="shared" si="1"/>
        <v>30</v>
      </c>
      <c r="D36" s="4">
        <v>70.400000000000006</v>
      </c>
      <c r="E36" s="23">
        <f t="shared" si="2"/>
        <v>95.280403016268593</v>
      </c>
      <c r="F36" s="23">
        <f t="shared" si="3"/>
        <v>2.4984582752281853E-2</v>
      </c>
      <c r="G36" s="23">
        <f t="shared" si="4"/>
        <v>0.92381855280515202</v>
      </c>
      <c r="H36" s="23">
        <f t="shared" si="6"/>
        <v>91.927617155542606</v>
      </c>
      <c r="I36" s="26">
        <f t="shared" si="7"/>
        <v>-21.5276171555426</v>
      </c>
      <c r="J36" s="38">
        <f t="shared" si="5"/>
        <v>463.43830039561209</v>
      </c>
    </row>
    <row r="37" spans="1:10" x14ac:dyDescent="0.25">
      <c r="A37" s="4" t="s">
        <v>32</v>
      </c>
      <c r="B37" s="4" t="str">
        <f t="shared" si="0"/>
        <v>H2</v>
      </c>
      <c r="C37" s="2">
        <f t="shared" si="1"/>
        <v>31</v>
      </c>
      <c r="D37" s="4">
        <v>74.8</v>
      </c>
      <c r="E37" s="23">
        <f t="shared" si="2"/>
        <v>93.926049582245369</v>
      </c>
      <c r="F37" s="23">
        <f t="shared" si="3"/>
        <v>-0.11294921892526874</v>
      </c>
      <c r="G37" s="23">
        <f t="shared" si="4"/>
        <v>0.91379516100948699</v>
      </c>
      <c r="H37" s="23">
        <f t="shared" si="6"/>
        <v>88.333061666840266</v>
      </c>
      <c r="I37" s="26">
        <f t="shared" si="7"/>
        <v>-13.533061666840268</v>
      </c>
      <c r="J37" s="38">
        <f t="shared" si="5"/>
        <v>183.14375807850149</v>
      </c>
    </row>
    <row r="38" spans="1:10" x14ac:dyDescent="0.25">
      <c r="A38" s="4" t="s">
        <v>33</v>
      </c>
      <c r="B38" s="4" t="str">
        <f t="shared" si="0"/>
        <v>H2</v>
      </c>
      <c r="C38" s="2">
        <f t="shared" si="1"/>
        <v>32</v>
      </c>
      <c r="D38" s="4">
        <v>75.900000000000006</v>
      </c>
      <c r="E38" s="23">
        <f t="shared" si="2"/>
        <v>92.702861669278306</v>
      </c>
      <c r="F38" s="23">
        <f t="shared" si="3"/>
        <v>-0.22397308832944818</v>
      </c>
      <c r="G38" s="23">
        <f t="shared" si="4"/>
        <v>0.91331119269478234</v>
      </c>
      <c r="H38" s="23">
        <f t="shared" si="6"/>
        <v>86.666282611806864</v>
      </c>
      <c r="I38" s="26">
        <f t="shared" si="7"/>
        <v>-10.766282611806858</v>
      </c>
      <c r="J38" s="38">
        <f t="shared" si="5"/>
        <v>115.9128412772947</v>
      </c>
    </row>
    <row r="39" spans="1:10" x14ac:dyDescent="0.25">
      <c r="A39" s="4" t="s">
        <v>34</v>
      </c>
      <c r="B39" s="4" t="str">
        <f t="shared" si="0"/>
        <v>H2</v>
      </c>
      <c r="C39" s="2">
        <f t="shared" si="1"/>
        <v>33</v>
      </c>
      <c r="D39" s="4">
        <v>86.3</v>
      </c>
      <c r="E39" s="23">
        <f t="shared" si="2"/>
        <v>92.6353930936003</v>
      </c>
      <c r="F39" s="23">
        <f t="shared" si="3"/>
        <v>-0.20832263706430401</v>
      </c>
      <c r="G39" s="23">
        <f t="shared" si="4"/>
        <v>0.91557658169303613</v>
      </c>
      <c r="H39" s="23">
        <f t="shared" si="6"/>
        <v>84.506760880806567</v>
      </c>
      <c r="I39" s="26">
        <f t="shared" si="7"/>
        <v>1.79323911919343</v>
      </c>
      <c r="J39" s="38">
        <f t="shared" si="5"/>
        <v>3.2157065386056289</v>
      </c>
    </row>
    <row r="40" spans="1:10" x14ac:dyDescent="0.25">
      <c r="A40" s="4" t="s">
        <v>35</v>
      </c>
      <c r="B40" s="4" t="str">
        <f t="shared" si="0"/>
        <v>H2</v>
      </c>
      <c r="C40" s="2">
        <f t="shared" si="1"/>
        <v>34</v>
      </c>
      <c r="D40" s="4">
        <v>98.7</v>
      </c>
      <c r="E40" s="23">
        <f t="shared" si="2"/>
        <v>93.940025354018687</v>
      </c>
      <c r="F40" s="23">
        <f t="shared" si="3"/>
        <v>-5.7027147316034893E-2</v>
      </c>
      <c r="G40" s="23">
        <f t="shared" si="4"/>
        <v>0.92704710915160193</v>
      </c>
      <c r="H40" s="23">
        <f t="shared" si="6"/>
        <v>84.414677955943574</v>
      </c>
      <c r="I40" s="26">
        <f t="shared" si="7"/>
        <v>14.285322044056429</v>
      </c>
      <c r="J40" s="38">
        <f t="shared" si="5"/>
        <v>204.07042590240454</v>
      </c>
    </row>
    <row r="41" spans="1:10" x14ac:dyDescent="0.25">
      <c r="A41" s="4" t="s">
        <v>36</v>
      </c>
      <c r="B41" s="4" t="str">
        <f t="shared" si="0"/>
        <v>H2</v>
      </c>
      <c r="C41" s="2">
        <f t="shared" si="1"/>
        <v>35</v>
      </c>
      <c r="D41" s="4">
        <v>100.9</v>
      </c>
      <c r="E41" s="23">
        <f t="shared" si="2"/>
        <v>95.490101527495924</v>
      </c>
      <c r="F41" s="23">
        <f t="shared" si="3"/>
        <v>0.1036831847632923</v>
      </c>
      <c r="G41" s="23">
        <f t="shared" si="4"/>
        <v>0.92968432589106198</v>
      </c>
      <c r="H41" s="23">
        <f t="shared" si="6"/>
        <v>85.957074577186262</v>
      </c>
      <c r="I41" s="26">
        <f t="shared" si="7"/>
        <v>14.942925422813744</v>
      </c>
      <c r="J41" s="38">
        <f t="shared" si="5"/>
        <v>223.2910201917733</v>
      </c>
    </row>
    <row r="42" spans="1:10" x14ac:dyDescent="0.25">
      <c r="A42" s="4" t="s">
        <v>37</v>
      </c>
      <c r="B42" s="4" t="str">
        <f t="shared" si="0"/>
        <v>H2</v>
      </c>
      <c r="C42" s="2">
        <f t="shared" si="1"/>
        <v>36</v>
      </c>
      <c r="D42" s="4">
        <v>113.8</v>
      </c>
      <c r="E42" s="23">
        <f t="shared" si="2"/>
        <v>98.435564590870271</v>
      </c>
      <c r="F42" s="23">
        <f t="shared" si="3"/>
        <v>0.38786117262439784</v>
      </c>
      <c r="G42" s="23">
        <f t="shared" si="4"/>
        <v>0.94995102045849045</v>
      </c>
      <c r="H42" s="23">
        <f t="shared" si="6"/>
        <v>88.619941770360512</v>
      </c>
      <c r="I42" s="26">
        <f t="shared" si="7"/>
        <v>25.180058229639485</v>
      </c>
      <c r="J42" s="38">
        <f t="shared" si="5"/>
        <v>634.03533244803521</v>
      </c>
    </row>
    <row r="43" spans="1:10" x14ac:dyDescent="0.25">
      <c r="A43" s="4" t="s">
        <v>38</v>
      </c>
      <c r="B43" s="4" t="str">
        <f t="shared" si="0"/>
        <v>H1</v>
      </c>
      <c r="C43" s="2">
        <f t="shared" si="1"/>
        <v>37</v>
      </c>
      <c r="D43" s="4">
        <v>89.8</v>
      </c>
      <c r="E43" s="23">
        <f t="shared" si="2"/>
        <v>98.72688300977579</v>
      </c>
      <c r="F43" s="23">
        <f t="shared" si="3"/>
        <v>0.37820689725250989</v>
      </c>
      <c r="G43" s="23">
        <f t="shared" si="4"/>
        <v>0.92767389507651621</v>
      </c>
      <c r="H43" s="23">
        <f t="shared" si="6"/>
        <v>91.874589963179943</v>
      </c>
      <c r="I43" s="26">
        <f t="shared" si="7"/>
        <v>-2.074589963179946</v>
      </c>
      <c r="J43" s="38">
        <f t="shared" si="5"/>
        <v>4.3039235153269697</v>
      </c>
    </row>
    <row r="44" spans="1:10" x14ac:dyDescent="0.25">
      <c r="A44" s="4" t="s">
        <v>39</v>
      </c>
      <c r="B44" s="4" t="str">
        <f t="shared" si="0"/>
        <v>H1</v>
      </c>
      <c r="C44" s="2">
        <f t="shared" si="1"/>
        <v>38</v>
      </c>
      <c r="D44" s="4">
        <v>84.4</v>
      </c>
      <c r="E44" s="23">
        <f t="shared" si="2"/>
        <v>98.391925070334622</v>
      </c>
      <c r="F44" s="23">
        <f t="shared" si="3"/>
        <v>0.30689041358314212</v>
      </c>
      <c r="G44" s="23">
        <f t="shared" si="4"/>
        <v>0.94073531539025657</v>
      </c>
      <c r="H44" s="23">
        <f t="shared" si="6"/>
        <v>94.14498128981198</v>
      </c>
      <c r="I44" s="26">
        <f t="shared" si="7"/>
        <v>-9.7449812898119745</v>
      </c>
      <c r="J44" s="38">
        <f t="shared" si="5"/>
        <v>94.96466033878545</v>
      </c>
    </row>
    <row r="45" spans="1:10" x14ac:dyDescent="0.25">
      <c r="A45" s="4" t="s">
        <v>40</v>
      </c>
      <c r="B45" s="4" t="str">
        <f t="shared" si="0"/>
        <v>H1</v>
      </c>
      <c r="C45" s="2">
        <f t="shared" si="1"/>
        <v>39</v>
      </c>
      <c r="D45" s="4">
        <v>87.2</v>
      </c>
      <c r="E45" s="23">
        <f t="shared" si="2"/>
        <v>98.331403251042545</v>
      </c>
      <c r="F45" s="23">
        <f t="shared" si="3"/>
        <v>0.27014919029562018</v>
      </c>
      <c r="G45" s="23">
        <f t="shared" si="4"/>
        <v>0.92358621227189641</v>
      </c>
      <c r="H45" s="23">
        <f t="shared" si="6"/>
        <v>91.560314599404364</v>
      </c>
      <c r="I45" s="26">
        <f t="shared" si="7"/>
        <v>-4.3603145994043615</v>
      </c>
      <c r="J45" s="38">
        <f t="shared" si="5"/>
        <v>19.012343405778818</v>
      </c>
    </row>
    <row r="46" spans="1:10" x14ac:dyDescent="0.25">
      <c r="A46" s="4" t="s">
        <v>41</v>
      </c>
      <c r="B46" s="4" t="str">
        <f t="shared" si="0"/>
        <v>H1</v>
      </c>
      <c r="C46" s="2">
        <f t="shared" si="1"/>
        <v>40</v>
      </c>
      <c r="D46" s="4">
        <v>85.6</v>
      </c>
      <c r="E46" s="23">
        <f t="shared" si="2"/>
        <v>98.069509277573815</v>
      </c>
      <c r="F46" s="23">
        <f t="shared" si="3"/>
        <v>0.21694487391918513</v>
      </c>
      <c r="G46" s="23">
        <f t="shared" si="4"/>
        <v>0.93394681324575923</v>
      </c>
      <c r="H46" s="23">
        <f t="shared" si="6"/>
        <v>92.757962533871194</v>
      </c>
      <c r="I46" s="26">
        <f t="shared" si="7"/>
        <v>-7.1579625338711992</v>
      </c>
      <c r="J46" s="38">
        <f t="shared" si="5"/>
        <v>51.236427636303802</v>
      </c>
    </row>
    <row r="47" spans="1:10" x14ac:dyDescent="0.25">
      <c r="A47" s="4" t="s">
        <v>42</v>
      </c>
      <c r="B47" s="4" t="str">
        <f t="shared" si="0"/>
        <v>H1</v>
      </c>
      <c r="C47" s="2">
        <f t="shared" si="1"/>
        <v>41</v>
      </c>
      <c r="D47" s="4">
        <v>72</v>
      </c>
      <c r="E47" s="23">
        <f t="shared" si="2"/>
        <v>96.303884317962883</v>
      </c>
      <c r="F47" s="23">
        <f t="shared" si="3"/>
        <v>1.8687890566173426E-2</v>
      </c>
      <c r="G47" s="23">
        <f t="shared" si="4"/>
        <v>0.90599093056098245</v>
      </c>
      <c r="H47" s="23">
        <f t="shared" si="6"/>
        <v>90.776013907412832</v>
      </c>
      <c r="I47" s="26">
        <f t="shared" si="7"/>
        <v>-18.776013907412832</v>
      </c>
      <c r="J47" s="38">
        <f t="shared" si="5"/>
        <v>352.53869825136007</v>
      </c>
    </row>
    <row r="48" spans="1:10" x14ac:dyDescent="0.25">
      <c r="A48" s="4" t="s">
        <v>43</v>
      </c>
      <c r="B48" s="4" t="str">
        <f t="shared" si="0"/>
        <v>H1</v>
      </c>
      <c r="C48" s="2">
        <f t="shared" si="1"/>
        <v>42</v>
      </c>
      <c r="D48" s="4">
        <v>69.2</v>
      </c>
      <c r="E48" s="23">
        <f t="shared" si="2"/>
        <v>94.231265407787902</v>
      </c>
      <c r="F48" s="23">
        <f t="shared" si="3"/>
        <v>-0.19044278950794202</v>
      </c>
      <c r="G48" s="23">
        <f t="shared" si="4"/>
        <v>0.91398847993214916</v>
      </c>
      <c r="H48" s="23">
        <f t="shared" si="6"/>
        <v>89.960159357790246</v>
      </c>
      <c r="I48" s="26">
        <f t="shared" si="7"/>
        <v>-20.760159357790243</v>
      </c>
      <c r="J48" s="38">
        <f t="shared" si="5"/>
        <v>430.98421656084582</v>
      </c>
    </row>
    <row r="49" spans="1:10" x14ac:dyDescent="0.25">
      <c r="A49" s="4" t="s">
        <v>44</v>
      </c>
      <c r="B49" s="4" t="str">
        <f t="shared" si="0"/>
        <v>H2</v>
      </c>
      <c r="C49" s="2">
        <f t="shared" si="1"/>
        <v>43</v>
      </c>
      <c r="D49" s="4">
        <v>77.5</v>
      </c>
      <c r="E49" s="23">
        <f t="shared" si="2"/>
        <v>93.082168933889278</v>
      </c>
      <c r="F49" s="23">
        <f t="shared" si="3"/>
        <v>-0.2863081579470102</v>
      </c>
      <c r="G49" s="23">
        <f t="shared" si="4"/>
        <v>0.8986516077569543</v>
      </c>
      <c r="H49" s="23">
        <f t="shared" si="6"/>
        <v>85.200132394655753</v>
      </c>
      <c r="I49" s="26">
        <f t="shared" si="7"/>
        <v>-7.7001323946557534</v>
      </c>
      <c r="J49" s="38">
        <f t="shared" si="5"/>
        <v>59.292038895226945</v>
      </c>
    </row>
    <row r="50" spans="1:10" x14ac:dyDescent="0.25">
      <c r="A50" s="4" t="s">
        <v>45</v>
      </c>
      <c r="B50" s="4" t="str">
        <f t="shared" si="0"/>
        <v>H2</v>
      </c>
      <c r="C50" s="2">
        <f t="shared" si="1"/>
        <v>44</v>
      </c>
      <c r="D50" s="4">
        <v>78.099999999999994</v>
      </c>
      <c r="E50" s="23">
        <f t="shared" si="2"/>
        <v>92.027087238965507</v>
      </c>
      <c r="F50" s="23">
        <f t="shared" si="3"/>
        <v>-0.36318551164468632</v>
      </c>
      <c r="G50" s="23">
        <f t="shared" si="4"/>
        <v>0.90745594939305385</v>
      </c>
      <c r="H50" s="23">
        <f t="shared" si="6"/>
        <v>84.814347734598826</v>
      </c>
      <c r="I50" s="26">
        <f t="shared" si="7"/>
        <v>-6.7143477345988316</v>
      </c>
      <c r="J50" s="38">
        <f t="shared" si="5"/>
        <v>45.082465501112459</v>
      </c>
    </row>
    <row r="51" spans="1:10" x14ac:dyDescent="0.25">
      <c r="A51" s="4" t="s">
        <v>46</v>
      </c>
      <c r="B51" s="4" t="str">
        <f t="shared" si="0"/>
        <v>H2</v>
      </c>
      <c r="C51" s="2">
        <f t="shared" si="1"/>
        <v>45</v>
      </c>
      <c r="D51" s="4">
        <v>94.3</v>
      </c>
      <c r="E51" s="23">
        <f t="shared" si="2"/>
        <v>92.773691101070511</v>
      </c>
      <c r="F51" s="23">
        <f t="shared" si="3"/>
        <v>-0.25220657426971721</v>
      </c>
      <c r="G51" s="23">
        <f t="shared" si="4"/>
        <v>0.91043164281298095</v>
      </c>
      <c r="H51" s="23">
        <f t="shared" si="6"/>
        <v>82.373912660532312</v>
      </c>
      <c r="I51" s="26">
        <f t="shared" si="7"/>
        <v>11.926087339467685</v>
      </c>
      <c r="J51" s="38">
        <f t="shared" si="5"/>
        <v>142.23155922861142</v>
      </c>
    </row>
    <row r="52" spans="1:10" x14ac:dyDescent="0.25">
      <c r="A52" s="4" t="s">
        <v>47</v>
      </c>
      <c r="B52" s="4" t="str">
        <f t="shared" si="0"/>
        <v>H2</v>
      </c>
      <c r="C52" s="2">
        <f t="shared" si="1"/>
        <v>46</v>
      </c>
      <c r="D52" s="4">
        <v>97.7</v>
      </c>
      <c r="E52" s="23">
        <f t="shared" si="2"/>
        <v>93.916024745290059</v>
      </c>
      <c r="F52" s="23">
        <f t="shared" si="3"/>
        <v>-0.11275255242079071</v>
      </c>
      <c r="G52" s="23">
        <f t="shared" si="4"/>
        <v>0.92073945946002667</v>
      </c>
      <c r="H52" s="23">
        <f t="shared" si="6"/>
        <v>83.959171580522749</v>
      </c>
      <c r="I52" s="26">
        <f t="shared" si="7"/>
        <v>13.740828419477253</v>
      </c>
      <c r="J52" s="38">
        <f t="shared" si="5"/>
        <v>188.81036565351374</v>
      </c>
    </row>
    <row r="53" spans="1:10" x14ac:dyDescent="0.25">
      <c r="A53" s="4" t="s">
        <v>48</v>
      </c>
      <c r="B53" s="4" t="str">
        <f t="shared" si="0"/>
        <v>H2</v>
      </c>
      <c r="C53" s="2">
        <f t="shared" si="1"/>
        <v>47</v>
      </c>
      <c r="D53" s="4">
        <v>100.2</v>
      </c>
      <c r="E53" s="23">
        <f t="shared" si="2"/>
        <v>95.342066824669033</v>
      </c>
      <c r="F53" s="23">
        <f t="shared" si="3"/>
        <v>4.1126910759185703E-2</v>
      </c>
      <c r="G53" s="23">
        <f t="shared" si="4"/>
        <v>0.9244837458539914</v>
      </c>
      <c r="H53" s="23">
        <f t="shared" si="6"/>
        <v>85.401467203787192</v>
      </c>
      <c r="I53" s="26">
        <f t="shared" si="7"/>
        <v>14.798532796212811</v>
      </c>
      <c r="J53" s="38">
        <f t="shared" si="5"/>
        <v>218.99657292058615</v>
      </c>
    </row>
    <row r="54" spans="1:10" x14ac:dyDescent="0.25">
      <c r="A54" s="4" t="s">
        <v>49</v>
      </c>
      <c r="B54" s="4" t="str">
        <f t="shared" si="0"/>
        <v>H2</v>
      </c>
      <c r="C54" s="2">
        <f t="shared" si="1"/>
        <v>48</v>
      </c>
      <c r="D54" s="4">
        <v>116.4</v>
      </c>
      <c r="E54" s="23">
        <f t="shared" si="2"/>
        <v>98.529363218836409</v>
      </c>
      <c r="F54" s="23">
        <f t="shared" si="3"/>
        <v>0.35574385910000472</v>
      </c>
      <c r="G54" s="23">
        <f t="shared" si="4"/>
        <v>0.9468028851536564</v>
      </c>
      <c r="H54" s="23">
        <f t="shared" si="6"/>
        <v>87.82307024152918</v>
      </c>
      <c r="I54" s="26">
        <f t="shared" si="7"/>
        <v>28.576929758470826</v>
      </c>
      <c r="J54" s="38">
        <f t="shared" si="5"/>
        <v>816.64091442057543</v>
      </c>
    </row>
    <row r="55" spans="1:10" x14ac:dyDescent="0.25">
      <c r="A55" s="4" t="s">
        <v>50</v>
      </c>
      <c r="B55" s="4" t="str">
        <f t="shared" si="0"/>
        <v>H1</v>
      </c>
      <c r="C55" s="2">
        <f t="shared" si="1"/>
        <v>49</v>
      </c>
      <c r="D55" s="4">
        <v>97.1</v>
      </c>
      <c r="E55" s="23">
        <f t="shared" si="2"/>
        <v>99.577901078131958</v>
      </c>
      <c r="F55" s="23">
        <f t="shared" si="3"/>
        <v>0.42502325911955929</v>
      </c>
      <c r="G55" s="23">
        <f t="shared" si="4"/>
        <v>0.92954696666144176</v>
      </c>
      <c r="H55" s="23">
        <f t="shared" si="6"/>
        <v>91.41767420058369</v>
      </c>
      <c r="I55" s="26">
        <f t="shared" si="7"/>
        <v>5.6823257994163043</v>
      </c>
      <c r="J55" s="38">
        <f t="shared" si="5"/>
        <v>32.28882649071214</v>
      </c>
    </row>
    <row r="56" spans="1:10" x14ac:dyDescent="0.25">
      <c r="A56" s="4" t="s">
        <v>51</v>
      </c>
      <c r="B56" s="4" t="str">
        <f t="shared" si="0"/>
        <v>H1</v>
      </c>
      <c r="C56" s="2">
        <f t="shared" si="1"/>
        <v>50</v>
      </c>
      <c r="D56" s="4">
        <v>93</v>
      </c>
      <c r="E56" s="23">
        <f t="shared" si="2"/>
        <v>100.13714619645113</v>
      </c>
      <c r="F56" s="23">
        <f t="shared" si="3"/>
        <v>0.43844544503952021</v>
      </c>
      <c r="G56" s="23">
        <f t="shared" si="4"/>
        <v>0.94499522536045422</v>
      </c>
      <c r="H56" s="23">
        <f t="shared" si="6"/>
        <v>94.683057286312533</v>
      </c>
      <c r="I56" s="26">
        <f t="shared" si="7"/>
        <v>-1.6830572863125326</v>
      </c>
      <c r="J56" s="38">
        <f t="shared" si="5"/>
        <v>2.8326818290097062</v>
      </c>
    </row>
    <row r="57" spans="1:10" x14ac:dyDescent="0.25">
      <c r="A57" s="4" t="s">
        <v>52</v>
      </c>
      <c r="B57" s="4" t="str">
        <f t="shared" si="0"/>
        <v>H1</v>
      </c>
      <c r="C57" s="2">
        <f t="shared" si="1"/>
        <v>51</v>
      </c>
      <c r="D57" s="4">
        <v>96</v>
      </c>
      <c r="E57" s="23">
        <f t="shared" si="2"/>
        <v>100.97946658616715</v>
      </c>
      <c r="F57" s="23">
        <f t="shared" si="3"/>
        <v>0.47883293950717037</v>
      </c>
      <c r="G57" s="23">
        <f t="shared" si="4"/>
        <v>0.9316611025465984</v>
      </c>
      <c r="H57" s="23">
        <f t="shared" si="6"/>
        <v>93.48973613052749</v>
      </c>
      <c r="I57" s="26">
        <f t="shared" si="7"/>
        <v>2.5102638694725101</v>
      </c>
      <c r="J57" s="38">
        <f t="shared" si="5"/>
        <v>6.301424694379099</v>
      </c>
    </row>
    <row r="58" spans="1:10" x14ac:dyDescent="0.25">
      <c r="A58" s="4" t="s">
        <v>53</v>
      </c>
      <c r="B58" s="4" t="str">
        <f t="shared" si="0"/>
        <v>H1</v>
      </c>
      <c r="C58" s="2">
        <f t="shared" si="1"/>
        <v>52</v>
      </c>
      <c r="D58" s="4">
        <v>80.5</v>
      </c>
      <c r="E58" s="23">
        <f t="shared" si="2"/>
        <v>100.084817966445</v>
      </c>
      <c r="F58" s="23">
        <f t="shared" si="3"/>
        <v>0.34148478358423856</v>
      </c>
      <c r="G58" s="23">
        <f t="shared" si="4"/>
        <v>0.93092748222474586</v>
      </c>
      <c r="H58" s="23">
        <f t="shared" si="6"/>
        <v>95.877608624953069</v>
      </c>
      <c r="I58" s="26">
        <f t="shared" si="7"/>
        <v>-15.377608624953069</v>
      </c>
      <c r="J58" s="38">
        <f t="shared" si="5"/>
        <v>236.47084702223103</v>
      </c>
    </row>
    <row r="59" spans="1:10" x14ac:dyDescent="0.25">
      <c r="A59" s="4" t="s">
        <v>54</v>
      </c>
      <c r="B59" s="4" t="str">
        <f t="shared" si="0"/>
        <v>H1</v>
      </c>
      <c r="C59" s="2">
        <f t="shared" si="1"/>
        <v>53</v>
      </c>
      <c r="D59" s="4">
        <v>76.099999999999994</v>
      </c>
      <c r="E59" s="23">
        <f t="shared" si="2"/>
        <v>98.676538471709918</v>
      </c>
      <c r="F59" s="23">
        <f t="shared" si="3"/>
        <v>0.16650835575230638</v>
      </c>
      <c r="G59" s="23">
        <f t="shared" si="4"/>
        <v>0.9156156545877866</v>
      </c>
      <c r="H59" s="23">
        <f t="shared" si="6"/>
        <v>93.563279944770727</v>
      </c>
      <c r="I59" s="26">
        <f t="shared" si="7"/>
        <v>-17.463279944770733</v>
      </c>
      <c r="J59" s="38">
        <f t="shared" si="5"/>
        <v>304.96614642943166</v>
      </c>
    </row>
    <row r="60" spans="1:10" x14ac:dyDescent="0.25">
      <c r="A60" s="4" t="s">
        <v>55</v>
      </c>
      <c r="B60" s="4" t="str">
        <f t="shared" si="0"/>
        <v>H1</v>
      </c>
      <c r="C60" s="2">
        <f t="shared" si="1"/>
        <v>54</v>
      </c>
      <c r="D60" s="4">
        <v>69.900000000000006</v>
      </c>
      <c r="E60" s="23">
        <f t="shared" si="2"/>
        <v>96.575973855204623</v>
      </c>
      <c r="F60" s="23">
        <f t="shared" si="3"/>
        <v>-6.0198941473453782E-2</v>
      </c>
      <c r="G60" s="23">
        <f t="shared" si="4"/>
        <v>0.91021298421261898</v>
      </c>
      <c r="H60" s="23">
        <f t="shared" si="6"/>
        <v>92.015708718512073</v>
      </c>
      <c r="I60" s="26">
        <f t="shared" si="7"/>
        <v>-22.115708718512067</v>
      </c>
      <c r="J60" s="38">
        <f t="shared" si="5"/>
        <v>489.10457212207069</v>
      </c>
    </row>
    <row r="61" spans="1:10" x14ac:dyDescent="0.25">
      <c r="A61" s="4" t="s">
        <v>56</v>
      </c>
      <c r="B61" s="4" t="str">
        <f t="shared" si="0"/>
        <v>H2</v>
      </c>
      <c r="C61" s="2">
        <f t="shared" si="1"/>
        <v>55</v>
      </c>
      <c r="D61" s="4">
        <v>73.599999999999994</v>
      </c>
      <c r="E61" s="23">
        <f t="shared" si="2"/>
        <v>94.884630239124306</v>
      </c>
      <c r="F61" s="23">
        <f t="shared" si="3"/>
        <v>-0.22331340893414015</v>
      </c>
      <c r="G61" s="23">
        <f t="shared" si="4"/>
        <v>0.90162197321573123</v>
      </c>
      <c r="H61" s="23">
        <f t="shared" si="6"/>
        <v>88.371354425683435</v>
      </c>
      <c r="I61" s="26">
        <f t="shared" si="7"/>
        <v>-14.771354425683441</v>
      </c>
      <c r="J61" s="38">
        <f t="shared" si="5"/>
        <v>218.19291156915779</v>
      </c>
    </row>
    <row r="62" spans="1:10" x14ac:dyDescent="0.25">
      <c r="A62" s="4" t="s">
        <v>57</v>
      </c>
      <c r="B62" s="4" t="str">
        <f t="shared" si="0"/>
        <v>H2</v>
      </c>
      <c r="C62" s="2">
        <f t="shared" si="1"/>
        <v>56</v>
      </c>
      <c r="D62" s="4">
        <v>92.6</v>
      </c>
      <c r="E62" s="23">
        <f t="shared" si="2"/>
        <v>95.28611013130913</v>
      </c>
      <c r="F62" s="23">
        <f t="shared" si="3"/>
        <v>-0.16083407882224374</v>
      </c>
      <c r="G62" s="23">
        <f t="shared" si="4"/>
        <v>0.91637269136750299</v>
      </c>
      <c r="H62" s="23">
        <f t="shared" si="6"/>
        <v>86.161959681503603</v>
      </c>
      <c r="I62" s="26">
        <f t="shared" si="7"/>
        <v>6.438040318496391</v>
      </c>
      <c r="J62" s="38">
        <f t="shared" si="5"/>
        <v>41.448363142585109</v>
      </c>
    </row>
    <row r="63" spans="1:10" x14ac:dyDescent="0.25">
      <c r="A63" s="4" t="s">
        <v>58</v>
      </c>
      <c r="B63" s="4" t="str">
        <f t="shared" si="0"/>
        <v>H2</v>
      </c>
      <c r="C63" s="2">
        <f t="shared" si="1"/>
        <v>57</v>
      </c>
      <c r="D63" s="4">
        <v>94.2</v>
      </c>
      <c r="E63" s="23">
        <f t="shared" si="2"/>
        <v>95.878030666523273</v>
      </c>
      <c r="F63" s="23">
        <f t="shared" si="3"/>
        <v>-8.5558617418605043E-2</v>
      </c>
      <c r="G63" s="23">
        <f t="shared" si="4"/>
        <v>0.9097096036650687</v>
      </c>
      <c r="H63" s="23">
        <f t="shared" si="6"/>
        <v>85.767039097134372</v>
      </c>
      <c r="I63" s="26">
        <f t="shared" si="7"/>
        <v>8.4329609028656307</v>
      </c>
      <c r="J63" s="38">
        <f t="shared" si="5"/>
        <v>71.11482958926031</v>
      </c>
    </row>
    <row r="64" spans="1:10" x14ac:dyDescent="0.25">
      <c r="A64" s="4" t="s">
        <v>59</v>
      </c>
      <c r="B64" s="4" t="str">
        <f t="shared" si="0"/>
        <v>H2</v>
      </c>
      <c r="C64" s="2">
        <f t="shared" si="1"/>
        <v>58</v>
      </c>
      <c r="D64" s="4">
        <v>93.5</v>
      </c>
      <c r="E64" s="23">
        <f t="shared" si="2"/>
        <v>96.402225773102444</v>
      </c>
      <c r="F64" s="23">
        <f t="shared" si="3"/>
        <v>-2.4583245018827436E-2</v>
      </c>
      <c r="G64" s="23">
        <f t="shared" si="4"/>
        <v>0.92172488409241837</v>
      </c>
      <c r="H64" s="23">
        <f t="shared" si="6"/>
        <v>87.781605424384352</v>
      </c>
      <c r="I64" s="26">
        <f t="shared" si="7"/>
        <v>5.7183945756156476</v>
      </c>
      <c r="J64" s="38">
        <f t="shared" si="5"/>
        <v>32.700036522430459</v>
      </c>
    </row>
    <row r="65" spans="1:10" x14ac:dyDescent="0.25">
      <c r="A65" s="4" t="s">
        <v>60</v>
      </c>
      <c r="B65" s="4" t="str">
        <f t="shared" si="0"/>
        <v>H2</v>
      </c>
      <c r="C65" s="2">
        <f t="shared" si="1"/>
        <v>59</v>
      </c>
      <c r="D65" s="4">
        <v>108.5</v>
      </c>
      <c r="E65" s="23">
        <f t="shared" si="2"/>
        <v>98.563478283687488</v>
      </c>
      <c r="F65" s="23">
        <f t="shared" si="3"/>
        <v>0.19400033054155968</v>
      </c>
      <c r="G65" s="23">
        <f t="shared" si="4"/>
        <v>0.9288199856875885</v>
      </c>
      <c r="H65" s="23">
        <f t="shared" si="6"/>
        <v>87.675666986396607</v>
      </c>
      <c r="I65" s="26">
        <f t="shared" si="7"/>
        <v>20.824333013603393</v>
      </c>
      <c r="J65" s="38">
        <f t="shared" si="5"/>
        <v>433.65284546145216</v>
      </c>
    </row>
    <row r="66" spans="1:10" x14ac:dyDescent="0.25">
      <c r="A66" s="4" t="s">
        <v>61</v>
      </c>
      <c r="B66" s="4" t="str">
        <f t="shared" si="0"/>
        <v>H2</v>
      </c>
      <c r="C66" s="2">
        <f t="shared" si="1"/>
        <v>60</v>
      </c>
      <c r="D66" s="4">
        <v>109.4</v>
      </c>
      <c r="E66" s="23">
        <f t="shared" si="2"/>
        <v>100.80340670598861</v>
      </c>
      <c r="F66" s="23">
        <f t="shared" si="3"/>
        <v>0.39859313971751564</v>
      </c>
      <c r="G66" s="23">
        <f t="shared" si="4"/>
        <v>0.93808047382550053</v>
      </c>
      <c r="H66" s="23">
        <f t="shared" si="6"/>
        <v>91.027225528959747</v>
      </c>
      <c r="I66" s="26">
        <f t="shared" si="7"/>
        <v>18.372774471040259</v>
      </c>
      <c r="J66" s="38">
        <f t="shared" si="5"/>
        <v>337.55884176370864</v>
      </c>
    </row>
    <row r="67" spans="1:10" x14ac:dyDescent="0.25">
      <c r="A67" s="4" t="s">
        <v>62</v>
      </c>
      <c r="B67" s="4" t="str">
        <f t="shared" si="0"/>
        <v>H1</v>
      </c>
      <c r="C67" s="2">
        <f t="shared" si="1"/>
        <v>61</v>
      </c>
      <c r="D67" s="4">
        <v>105.1</v>
      </c>
      <c r="E67" s="23">
        <f t="shared" si="2"/>
        <v>102.53489074486018</v>
      </c>
      <c r="F67" s="23">
        <f t="shared" si="3"/>
        <v>0.5318822296329212</v>
      </c>
      <c r="G67" s="23">
        <f t="shared" si="4"/>
        <v>0.93843968116317478</v>
      </c>
      <c r="H67" s="23">
        <f t="shared" si="6"/>
        <v>93.998440048244092</v>
      </c>
      <c r="I67" s="26">
        <f t="shared" si="7"/>
        <v>11.101559951755902</v>
      </c>
      <c r="J67" s="38">
        <f t="shared" si="5"/>
        <v>123.24463336243052</v>
      </c>
    </row>
    <row r="68" spans="1:10" x14ac:dyDescent="0.25">
      <c r="A68" s="4" t="s">
        <v>63</v>
      </c>
      <c r="B68" s="4" t="str">
        <f t="shared" si="0"/>
        <v>H1</v>
      </c>
      <c r="C68" s="2">
        <f t="shared" si="1"/>
        <v>62</v>
      </c>
      <c r="D68" s="4">
        <v>92.5</v>
      </c>
      <c r="E68" s="23">
        <f t="shared" si="2"/>
        <v>102.84012333398509</v>
      </c>
      <c r="F68" s="23">
        <f t="shared" si="3"/>
        <v>0.50921726558212033</v>
      </c>
      <c r="G68" s="23">
        <f t="shared" si="4"/>
        <v>0.93421786505312765</v>
      </c>
      <c r="H68" s="23">
        <f t="shared" si="6"/>
        <v>96.684927227577788</v>
      </c>
      <c r="I68" s="26">
        <f t="shared" si="7"/>
        <v>-4.1849272275777878</v>
      </c>
      <c r="J68" s="38">
        <f t="shared" si="5"/>
        <v>17.513615900121909</v>
      </c>
    </row>
    <row r="69" spans="1:10" x14ac:dyDescent="0.25">
      <c r="A69" s="4" t="s">
        <v>64</v>
      </c>
      <c r="B69" s="4" t="str">
        <f t="shared" si="0"/>
        <v>H1</v>
      </c>
      <c r="C69" s="2">
        <f t="shared" si="1"/>
        <v>63</v>
      </c>
      <c r="D69" s="4">
        <v>97.1</v>
      </c>
      <c r="E69" s="23">
        <f t="shared" si="2"/>
        <v>103.59571124759968</v>
      </c>
      <c r="F69" s="23">
        <f t="shared" si="3"/>
        <v>0.53385433038536734</v>
      </c>
      <c r="G69" s="23">
        <f t="shared" si="4"/>
        <v>0.93832546192413024</v>
      </c>
      <c r="H69" s="23">
        <f t="shared" si="6"/>
        <v>96.987122240682211</v>
      </c>
      <c r="I69" s="26">
        <f t="shared" si="7"/>
        <v>0.11287775931778299</v>
      </c>
      <c r="J69" s="38">
        <f t="shared" si="5"/>
        <v>1.2741388548603344E-2</v>
      </c>
    </row>
    <row r="70" spans="1:10" x14ac:dyDescent="0.25">
      <c r="A70" s="4" t="s">
        <v>65</v>
      </c>
      <c r="B70" s="4" t="str">
        <f t="shared" si="0"/>
        <v>H1</v>
      </c>
      <c r="C70" s="2">
        <f t="shared" si="1"/>
        <v>64</v>
      </c>
      <c r="D70" s="4">
        <v>81.400000000000006</v>
      </c>
      <c r="E70" s="23">
        <f t="shared" si="2"/>
        <v>102.58703335829489</v>
      </c>
      <c r="F70" s="23">
        <f t="shared" si="3"/>
        <v>0.37960110841635142</v>
      </c>
      <c r="G70" s="23">
        <f t="shared" si="4"/>
        <v>0.92014333846486784</v>
      </c>
      <c r="H70" s="23">
        <f t="shared" si="6"/>
        <v>97.279700443174846</v>
      </c>
      <c r="I70" s="26">
        <f t="shared" si="7"/>
        <v>-15.879700443174841</v>
      </c>
      <c r="J70" s="38">
        <f t="shared" si="5"/>
        <v>252.16488616496721</v>
      </c>
    </row>
    <row r="71" spans="1:10" x14ac:dyDescent="0.25">
      <c r="A71" s="4" t="s">
        <v>66</v>
      </c>
      <c r="B71" s="4" t="str">
        <f t="shared" si="0"/>
        <v>H1</v>
      </c>
      <c r="C71" s="2">
        <f t="shared" si="1"/>
        <v>65</v>
      </c>
      <c r="D71" s="4">
        <v>79.099999999999994</v>
      </c>
      <c r="E71" s="23">
        <f t="shared" si="2"/>
        <v>101.28975683262452</v>
      </c>
      <c r="F71" s="23">
        <f t="shared" si="3"/>
        <v>0.2119133450076793</v>
      </c>
      <c r="G71" s="23">
        <f t="shared" si="4"/>
        <v>0.9225857085999124</v>
      </c>
      <c r="H71" s="23">
        <f t="shared" si="6"/>
        <v>96.616214848749891</v>
      </c>
      <c r="I71" s="26">
        <f t="shared" si="7"/>
        <v>-17.516214848749897</v>
      </c>
      <c r="J71" s="38">
        <f t="shared" si="5"/>
        <v>306.81778262756637</v>
      </c>
    </row>
    <row r="72" spans="1:10" x14ac:dyDescent="0.25">
      <c r="A72" s="4" t="s">
        <v>67</v>
      </c>
      <c r="B72" s="4" t="str">
        <f t="shared" ref="B72:B135" si="8">IF(RIGHT(A72,2)*1&lt;=6,"H1","H2")</f>
        <v>H1</v>
      </c>
      <c r="C72" s="2">
        <f t="shared" ref="C72:C135" si="9">C71+1</f>
        <v>66</v>
      </c>
      <c r="D72" s="4">
        <v>72.099999999999994</v>
      </c>
      <c r="E72" s="23">
        <f t="shared" ref="E72:E135" si="10">$D$2*(D72/$G$5)+(1-$D$2)*(E71+F71)</f>
        <v>99.208476068684831</v>
      </c>
      <c r="F72" s="23">
        <f t="shared" ref="F72:F135" si="11">(E72-E71)*$E$2+(1-$E$2)*F71</f>
        <v>-1.7406065887057426E-2</v>
      </c>
      <c r="G72" s="23">
        <f t="shared" ref="G72:G135" si="12">$F$2*(D72/E72)+(1-$F$2)*G70</f>
        <v>0.90080424655041436</v>
      </c>
      <c r="H72" s="23">
        <f t="shared" si="6"/>
        <v>93.396085657006395</v>
      </c>
      <c r="I72" s="26">
        <f t="shared" ref="I72:I135" si="13">D72-H72</f>
        <v>-21.296085657006401</v>
      </c>
      <c r="J72" s="38">
        <f t="shared" ref="J72:J135" si="14">I72*I72</f>
        <v>453.52326431055377</v>
      </c>
    </row>
    <row r="73" spans="1:10" x14ac:dyDescent="0.25">
      <c r="A73" s="4" t="s">
        <v>68</v>
      </c>
      <c r="B73" s="4" t="str">
        <f t="shared" si="8"/>
        <v>H2</v>
      </c>
      <c r="C73" s="2">
        <f t="shared" si="9"/>
        <v>67</v>
      </c>
      <c r="D73" s="4">
        <v>78.7</v>
      </c>
      <c r="E73" s="23">
        <f t="shared" si="10"/>
        <v>97.848159506315611</v>
      </c>
      <c r="F73" s="23">
        <f t="shared" si="11"/>
        <v>-0.15169711553527376</v>
      </c>
      <c r="G73" s="23">
        <f t="shared" si="12"/>
        <v>0.91075787899972005</v>
      </c>
      <c r="H73" s="23">
        <f t="shared" ref="H73:H136" si="15">(E72+F72)*G71</f>
        <v>91.5122636053147</v>
      </c>
      <c r="I73" s="26">
        <f t="shared" si="13"/>
        <v>-12.812263605314698</v>
      </c>
      <c r="J73" s="38">
        <f t="shared" si="14"/>
        <v>164.15409869207159</v>
      </c>
    </row>
    <row r="74" spans="1:10" x14ac:dyDescent="0.25">
      <c r="A74" s="4" t="s">
        <v>69</v>
      </c>
      <c r="B74" s="4" t="str">
        <f t="shared" si="8"/>
        <v>H2</v>
      </c>
      <c r="C74" s="2">
        <f t="shared" si="9"/>
        <v>68</v>
      </c>
      <c r="D74" s="4">
        <v>87.1</v>
      </c>
      <c r="E74" s="23">
        <f t="shared" si="10"/>
        <v>97.418388140022174</v>
      </c>
      <c r="F74" s="23">
        <f t="shared" si="11"/>
        <v>-0.17950454061109011</v>
      </c>
      <c r="G74" s="23">
        <f t="shared" si="12"/>
        <v>0.900131993866776</v>
      </c>
      <c r="H74" s="23">
        <f t="shared" si="15"/>
        <v>88.005388194567772</v>
      </c>
      <c r="I74" s="26">
        <f t="shared" si="13"/>
        <v>-0.9053881945677773</v>
      </c>
      <c r="J74" s="38">
        <f t="shared" si="14"/>
        <v>0.81972778286269943</v>
      </c>
    </row>
    <row r="75" spans="1:10" x14ac:dyDescent="0.25">
      <c r="A75" s="4" t="s">
        <v>70</v>
      </c>
      <c r="B75" s="4" t="str">
        <f t="shared" si="8"/>
        <v>H2</v>
      </c>
      <c r="C75" s="2">
        <f t="shared" si="9"/>
        <v>69</v>
      </c>
      <c r="D75" s="4">
        <v>91.4</v>
      </c>
      <c r="E75" s="23">
        <f t="shared" si="10"/>
        <v>97.475152297247661</v>
      </c>
      <c r="F75" s="23">
        <f t="shared" si="11"/>
        <v>-0.1558776708274324</v>
      </c>
      <c r="G75" s="23">
        <f t="shared" si="12"/>
        <v>0.91344957732154786</v>
      </c>
      <c r="H75" s="23">
        <f t="shared" si="15"/>
        <v>88.561079383300296</v>
      </c>
      <c r="I75" s="26">
        <f t="shared" si="13"/>
        <v>2.8389206166997099</v>
      </c>
      <c r="J75" s="38">
        <f t="shared" si="14"/>
        <v>8.0594702679226611</v>
      </c>
    </row>
    <row r="76" spans="1:10" x14ac:dyDescent="0.25">
      <c r="A76" s="4" t="s">
        <v>71</v>
      </c>
      <c r="B76" s="4" t="str">
        <f t="shared" si="8"/>
        <v>H2</v>
      </c>
      <c r="C76" s="2">
        <f t="shared" si="9"/>
        <v>70</v>
      </c>
      <c r="D76" s="4">
        <v>109.9</v>
      </c>
      <c r="E76" s="23">
        <f t="shared" si="10"/>
        <v>99.563509752944142</v>
      </c>
      <c r="F76" s="23">
        <f t="shared" si="11"/>
        <v>6.8545841824959014E-2</v>
      </c>
      <c r="G76" s="23">
        <f t="shared" si="12"/>
        <v>0.9205006002970133</v>
      </c>
      <c r="H76" s="23">
        <f t="shared" si="15"/>
        <v>87.600192711147983</v>
      </c>
      <c r="I76" s="26">
        <f t="shared" si="13"/>
        <v>22.299807288852023</v>
      </c>
      <c r="J76" s="38">
        <f t="shared" si="14"/>
        <v>497.2814051199378</v>
      </c>
    </row>
    <row r="77" spans="1:10" x14ac:dyDescent="0.25">
      <c r="A77" s="4" t="s">
        <v>72</v>
      </c>
      <c r="B77" s="4" t="str">
        <f t="shared" si="8"/>
        <v>H2</v>
      </c>
      <c r="C77" s="2">
        <f t="shared" si="9"/>
        <v>71</v>
      </c>
      <c r="D77" s="4">
        <v>116.3</v>
      </c>
      <c r="E77" s="23">
        <f t="shared" si="10"/>
        <v>102.3424415650465</v>
      </c>
      <c r="F77" s="23">
        <f t="shared" si="11"/>
        <v>0.33958443885269884</v>
      </c>
      <c r="G77" s="23">
        <f t="shared" si="12"/>
        <v>0.93574271364061068</v>
      </c>
      <c r="H77" s="23">
        <f t="shared" si="15"/>
        <v>91.008859070718785</v>
      </c>
      <c r="I77" s="26">
        <f t="shared" si="13"/>
        <v>25.291140929281212</v>
      </c>
      <c r="J77" s="38">
        <f t="shared" si="14"/>
        <v>639.64180950476339</v>
      </c>
    </row>
    <row r="78" spans="1:10" x14ac:dyDescent="0.25">
      <c r="A78" s="4" t="s">
        <v>73</v>
      </c>
      <c r="B78" s="4" t="str">
        <f t="shared" si="8"/>
        <v>H2</v>
      </c>
      <c r="C78" s="2">
        <f t="shared" si="9"/>
        <v>72</v>
      </c>
      <c r="D78" s="4">
        <v>113</v>
      </c>
      <c r="E78" s="23">
        <f t="shared" si="10"/>
        <v>104.72780313577272</v>
      </c>
      <c r="F78" s="23">
        <f t="shared" si="11"/>
        <v>0.54416215204005081</v>
      </c>
      <c r="G78" s="23">
        <f t="shared" si="12"/>
        <v>0.93634929935185318</v>
      </c>
      <c r="H78" s="23">
        <f t="shared" si="15"/>
        <v>94.518866576302742</v>
      </c>
      <c r="I78" s="26">
        <f t="shared" si="13"/>
        <v>18.481133423697258</v>
      </c>
      <c r="J78" s="38">
        <f t="shared" si="14"/>
        <v>341.55229262449996</v>
      </c>
    </row>
    <row r="79" spans="1:10" x14ac:dyDescent="0.25">
      <c r="A79" s="4" t="s">
        <v>74</v>
      </c>
      <c r="B79" s="4" t="str">
        <f t="shared" si="8"/>
        <v>H1</v>
      </c>
      <c r="C79" s="2">
        <f t="shared" si="9"/>
        <v>73</v>
      </c>
      <c r="D79" s="4">
        <v>100</v>
      </c>
      <c r="E79" s="23">
        <f t="shared" si="10"/>
        <v>105.64209595572478</v>
      </c>
      <c r="F79" s="23">
        <f t="shared" si="11"/>
        <v>0.58117521883125245</v>
      </c>
      <c r="G79" s="23">
        <f t="shared" si="12"/>
        <v>0.93682767739993322</v>
      </c>
      <c r="H79" s="23">
        <f t="shared" si="15"/>
        <v>98.507474468698078</v>
      </c>
      <c r="I79" s="26">
        <f t="shared" si="13"/>
        <v>1.4925255313019221</v>
      </c>
      <c r="J79" s="38">
        <f t="shared" si="14"/>
        <v>2.2276324615880849</v>
      </c>
    </row>
    <row r="80" spans="1:10" x14ac:dyDescent="0.25">
      <c r="A80" s="4" t="s">
        <v>75</v>
      </c>
      <c r="B80" s="4" t="str">
        <f t="shared" si="8"/>
        <v>H1</v>
      </c>
      <c r="C80" s="2">
        <f t="shared" si="9"/>
        <v>74</v>
      </c>
      <c r="D80" s="4">
        <v>84.8</v>
      </c>
      <c r="E80" s="23">
        <f t="shared" si="10"/>
        <v>104.84187751989634</v>
      </c>
      <c r="F80" s="23">
        <f t="shared" si="11"/>
        <v>0.44303585336528312</v>
      </c>
      <c r="G80" s="23">
        <f t="shared" si="12"/>
        <v>0.92359807925285153</v>
      </c>
      <c r="H80" s="23">
        <f t="shared" si="15"/>
        <v>99.462085539157442</v>
      </c>
      <c r="I80" s="26">
        <f t="shared" si="13"/>
        <v>-14.662085539157445</v>
      </c>
      <c r="J80" s="38">
        <f t="shared" si="14"/>
        <v>214.97675235756986</v>
      </c>
    </row>
    <row r="81" spans="1:10" x14ac:dyDescent="0.25">
      <c r="A81" s="4" t="s">
        <v>76</v>
      </c>
      <c r="B81" s="4" t="str">
        <f t="shared" si="8"/>
        <v>H1</v>
      </c>
      <c r="C81" s="2">
        <f t="shared" si="9"/>
        <v>75</v>
      </c>
      <c r="D81" s="4">
        <v>94.3</v>
      </c>
      <c r="E81" s="23">
        <f t="shared" si="10"/>
        <v>105.03260158241724</v>
      </c>
      <c r="F81" s="23">
        <f t="shared" si="11"/>
        <v>0.41780467428084483</v>
      </c>
      <c r="G81" s="23">
        <f t="shared" si="12"/>
        <v>0.93292655705253968</v>
      </c>
      <c r="H81" s="23">
        <f t="shared" si="15"/>
        <v>98.633820860725862</v>
      </c>
      <c r="I81" s="26">
        <f t="shared" si="13"/>
        <v>-4.333820860725865</v>
      </c>
      <c r="J81" s="38">
        <f t="shared" si="14"/>
        <v>18.782003252862676</v>
      </c>
    </row>
    <row r="82" spans="1:10" x14ac:dyDescent="0.25">
      <c r="A82" s="4" t="s">
        <v>77</v>
      </c>
      <c r="B82" s="4" t="str">
        <f t="shared" si="8"/>
        <v>H1</v>
      </c>
      <c r="C82" s="2">
        <f t="shared" si="9"/>
        <v>76</v>
      </c>
      <c r="D82" s="4">
        <v>87.1</v>
      </c>
      <c r="E82" s="23">
        <f t="shared" si="10"/>
        <v>104.39693761934814</v>
      </c>
      <c r="F82" s="23">
        <f t="shared" si="11"/>
        <v>0.3124578105458497</v>
      </c>
      <c r="G82" s="23">
        <f t="shared" si="12"/>
        <v>0.91466983741198915</v>
      </c>
      <c r="H82" s="23">
        <f t="shared" si="15"/>
        <v>97.393792675119229</v>
      </c>
      <c r="I82" s="26">
        <f t="shared" si="13"/>
        <v>-10.293792675119235</v>
      </c>
      <c r="J82" s="38">
        <f t="shared" si="14"/>
        <v>105.96216763833841</v>
      </c>
    </row>
    <row r="83" spans="1:10" x14ac:dyDescent="0.25">
      <c r="A83" s="4" t="s">
        <v>78</v>
      </c>
      <c r="B83" s="4" t="str">
        <f t="shared" si="8"/>
        <v>H1</v>
      </c>
      <c r="C83" s="2">
        <f t="shared" si="9"/>
        <v>77</v>
      </c>
      <c r="D83" s="4">
        <v>90.3</v>
      </c>
      <c r="E83" s="23">
        <f t="shared" si="10"/>
        <v>104.07874234551863</v>
      </c>
      <c r="F83" s="23">
        <f t="shared" si="11"/>
        <v>0.24939250210831448</v>
      </c>
      <c r="G83" s="23">
        <f t="shared" si="12"/>
        <v>0.92639513420329378</v>
      </c>
      <c r="H83" s="23">
        <f t="shared" si="15"/>
        <v>97.686175769463929</v>
      </c>
      <c r="I83" s="26">
        <f t="shared" si="13"/>
        <v>-7.3861757694639323</v>
      </c>
      <c r="J83" s="38">
        <f t="shared" si="14"/>
        <v>54.555592497416114</v>
      </c>
    </row>
    <row r="84" spans="1:10" x14ac:dyDescent="0.25">
      <c r="A84" s="4" t="s">
        <v>79</v>
      </c>
      <c r="B84" s="4" t="str">
        <f t="shared" si="8"/>
        <v>H1</v>
      </c>
      <c r="C84" s="2">
        <f t="shared" si="9"/>
        <v>78</v>
      </c>
      <c r="D84" s="4">
        <v>72.400000000000006</v>
      </c>
      <c r="E84" s="23">
        <f t="shared" si="10"/>
        <v>101.78498625327022</v>
      </c>
      <c r="F84" s="23">
        <f t="shared" si="11"/>
        <v>-4.9223573273584897E-3</v>
      </c>
      <c r="G84" s="23">
        <f t="shared" si="12"/>
        <v>0.8943331869989769</v>
      </c>
      <c r="H84" s="23">
        <f t="shared" si="15"/>
        <v>95.425798138575033</v>
      </c>
      <c r="I84" s="26">
        <f t="shared" si="13"/>
        <v>-23.025798138575027</v>
      </c>
      <c r="J84" s="38">
        <f t="shared" si="14"/>
        <v>530.18737991840521</v>
      </c>
    </row>
    <row r="85" spans="1:10" x14ac:dyDescent="0.25">
      <c r="A85" s="4" t="s">
        <v>80</v>
      </c>
      <c r="B85" s="4" t="str">
        <f t="shared" si="8"/>
        <v>H2</v>
      </c>
      <c r="C85" s="2">
        <f t="shared" si="9"/>
        <v>79</v>
      </c>
      <c r="D85" s="4">
        <v>84.9</v>
      </c>
      <c r="E85" s="23">
        <f t="shared" si="10"/>
        <v>100.85388829634118</v>
      </c>
      <c r="F85" s="23">
        <f t="shared" si="11"/>
        <v>-9.7539917287526312E-2</v>
      </c>
      <c r="G85" s="23">
        <f t="shared" si="12"/>
        <v>0.91793680748202</v>
      </c>
      <c r="H85" s="23">
        <f t="shared" si="15"/>
        <v>94.288555952101802</v>
      </c>
      <c r="I85" s="26">
        <f t="shared" si="13"/>
        <v>-9.3885559521017967</v>
      </c>
      <c r="J85" s="38">
        <f t="shared" si="14"/>
        <v>88.144982865746073</v>
      </c>
    </row>
    <row r="86" spans="1:10" x14ac:dyDescent="0.25">
      <c r="A86" s="4" t="s">
        <v>81</v>
      </c>
      <c r="B86" s="4" t="str">
        <f t="shared" si="8"/>
        <v>H2</v>
      </c>
      <c r="C86" s="2">
        <f t="shared" si="9"/>
        <v>80</v>
      </c>
      <c r="D86" s="4">
        <v>92.7</v>
      </c>
      <c r="E86" s="23">
        <f t="shared" si="10"/>
        <v>100.78253585248298</v>
      </c>
      <c r="F86" s="23">
        <f t="shared" si="11"/>
        <v>-9.4921169944593958E-2</v>
      </c>
      <c r="G86" s="23">
        <f t="shared" si="12"/>
        <v>0.89688009008640013</v>
      </c>
      <c r="H86" s="23">
        <f t="shared" si="15"/>
        <v>90.109746156218264</v>
      </c>
      <c r="I86" s="26">
        <f t="shared" si="13"/>
        <v>2.5902538437817384</v>
      </c>
      <c r="J86" s="38">
        <f t="shared" si="14"/>
        <v>6.7094149752260703</v>
      </c>
    </row>
    <row r="87" spans="1:10" x14ac:dyDescent="0.25">
      <c r="A87" s="4" t="s">
        <v>82</v>
      </c>
      <c r="B87" s="4" t="str">
        <f t="shared" si="8"/>
        <v>H2</v>
      </c>
      <c r="C87" s="2">
        <f t="shared" si="9"/>
        <v>81</v>
      </c>
      <c r="D87" s="4">
        <v>92.2</v>
      </c>
      <c r="E87" s="23">
        <f t="shared" si="10"/>
        <v>100.66618888963576</v>
      </c>
      <c r="F87" s="23">
        <f t="shared" si="11"/>
        <v>-9.7063749234856278E-2</v>
      </c>
      <c r="G87" s="23">
        <f t="shared" si="12"/>
        <v>0.91773296540455829</v>
      </c>
      <c r="H87" s="23">
        <f t="shared" si="15"/>
        <v>92.424867574669051</v>
      </c>
      <c r="I87" s="26">
        <f t="shared" si="13"/>
        <v>-0.22486757466904805</v>
      </c>
      <c r="J87" s="38">
        <f t="shared" si="14"/>
        <v>5.05654261375399E-2</v>
      </c>
    </row>
    <row r="88" spans="1:10" x14ac:dyDescent="0.25">
      <c r="A88" s="4" t="s">
        <v>83</v>
      </c>
      <c r="B88" s="4" t="str">
        <f t="shared" si="8"/>
        <v>H2</v>
      </c>
      <c r="C88" s="2">
        <f t="shared" si="9"/>
        <v>82</v>
      </c>
      <c r="D88" s="4">
        <v>114.9</v>
      </c>
      <c r="E88" s="23">
        <f t="shared" si="10"/>
        <v>103.0332415753614</v>
      </c>
      <c r="F88" s="23">
        <f t="shared" si="11"/>
        <v>0.14934789426119327</v>
      </c>
      <c r="G88" s="23">
        <f t="shared" si="12"/>
        <v>0.91870948870582048</v>
      </c>
      <c r="H88" s="23">
        <f t="shared" si="15"/>
        <v>90.198446015833213</v>
      </c>
      <c r="I88" s="26">
        <f t="shared" si="13"/>
        <v>24.701553984166793</v>
      </c>
      <c r="J88" s="38">
        <f t="shared" si="14"/>
        <v>610.16676923270632</v>
      </c>
    </row>
    <row r="89" spans="1:10" x14ac:dyDescent="0.25">
      <c r="A89" s="4" t="s">
        <v>84</v>
      </c>
      <c r="B89" s="4" t="str">
        <f t="shared" si="8"/>
        <v>H2</v>
      </c>
      <c r="C89" s="2">
        <f t="shared" si="9"/>
        <v>83</v>
      </c>
      <c r="D89" s="4">
        <v>112.5</v>
      </c>
      <c r="E89" s="23">
        <f t="shared" si="10"/>
        <v>105.12382361894029</v>
      </c>
      <c r="F89" s="23">
        <f t="shared" si="11"/>
        <v>0.34347130919296309</v>
      </c>
      <c r="G89" s="23">
        <f t="shared" si="12"/>
        <v>0.93297632420171395</v>
      </c>
      <c r="H89" s="23">
        <f t="shared" si="15"/>
        <v>94.6940638120779</v>
      </c>
      <c r="I89" s="26">
        <f t="shared" si="13"/>
        <v>17.8059361879221</v>
      </c>
      <c r="J89" s="38">
        <f t="shared" si="14"/>
        <v>317.05136352835382</v>
      </c>
    </row>
    <row r="90" spans="1:10" x14ac:dyDescent="0.25">
      <c r="A90" s="4" t="s">
        <v>85</v>
      </c>
      <c r="B90" s="4" t="str">
        <f t="shared" si="8"/>
        <v>H2</v>
      </c>
      <c r="C90" s="2">
        <f t="shared" si="9"/>
        <v>84</v>
      </c>
      <c r="D90" s="4">
        <v>118.3</v>
      </c>
      <c r="E90" s="23">
        <f t="shared" si="10"/>
        <v>107.8121035090081</v>
      </c>
      <c r="F90" s="23">
        <f t="shared" si="11"/>
        <v>0.57795216728044718</v>
      </c>
      <c r="G90" s="23">
        <f t="shared" si="12"/>
        <v>0.93656647960233119</v>
      </c>
      <c r="H90" s="23">
        <f t="shared" si="15"/>
        <v>96.893804598611283</v>
      </c>
      <c r="I90" s="26">
        <f t="shared" si="13"/>
        <v>21.406195401388715</v>
      </c>
      <c r="J90" s="38">
        <f t="shared" si="14"/>
        <v>458.22520156243536</v>
      </c>
    </row>
    <row r="91" spans="1:10" x14ac:dyDescent="0.25">
      <c r="A91" s="4" t="s">
        <v>86</v>
      </c>
      <c r="B91" s="4" t="str">
        <f t="shared" si="8"/>
        <v>H1</v>
      </c>
      <c r="C91" s="2">
        <f t="shared" si="9"/>
        <v>85</v>
      </c>
      <c r="D91" s="4">
        <v>106</v>
      </c>
      <c r="E91" s="23">
        <f t="shared" si="10"/>
        <v>109.10221693715459</v>
      </c>
      <c r="F91" s="23">
        <f t="shared" si="11"/>
        <v>0.64916829336705228</v>
      </c>
      <c r="G91" s="23">
        <f t="shared" si="12"/>
        <v>0.93683528765627022</v>
      </c>
      <c r="H91" s="23">
        <f t="shared" si="15"/>
        <v>101.12535572488281</v>
      </c>
      <c r="I91" s="26">
        <f t="shared" si="13"/>
        <v>4.8746442751171912</v>
      </c>
      <c r="J91" s="38">
        <f t="shared" si="14"/>
        <v>23.762156808932808</v>
      </c>
    </row>
    <row r="92" spans="1:10" x14ac:dyDescent="0.25">
      <c r="A92" s="4" t="s">
        <v>87</v>
      </c>
      <c r="B92" s="4" t="str">
        <f t="shared" si="8"/>
        <v>H1</v>
      </c>
      <c r="C92" s="2">
        <f t="shared" si="9"/>
        <v>86</v>
      </c>
      <c r="D92" s="4">
        <v>91.2</v>
      </c>
      <c r="E92" s="23">
        <f t="shared" si="10"/>
        <v>108.71460911085377</v>
      </c>
      <c r="F92" s="23">
        <f t="shared" si="11"/>
        <v>0.54549068140026491</v>
      </c>
      <c r="G92" s="23">
        <f t="shared" si="12"/>
        <v>0.92679920101563418</v>
      </c>
      <c r="H92" s="23">
        <f t="shared" si="15"/>
        <v>102.78946849682895</v>
      </c>
      <c r="I92" s="26">
        <f t="shared" si="13"/>
        <v>-11.589468496828943</v>
      </c>
      <c r="J92" s="38">
        <f t="shared" si="14"/>
        <v>134.31578003899051</v>
      </c>
    </row>
    <row r="93" spans="1:10" x14ac:dyDescent="0.25">
      <c r="A93" s="4" t="s">
        <v>88</v>
      </c>
      <c r="B93" s="4" t="str">
        <f t="shared" si="8"/>
        <v>H1</v>
      </c>
      <c r="C93" s="2">
        <f t="shared" si="9"/>
        <v>87</v>
      </c>
      <c r="D93" s="4">
        <v>96.6</v>
      </c>
      <c r="E93" s="23">
        <f t="shared" si="10"/>
        <v>108.86090788503436</v>
      </c>
      <c r="F93" s="23">
        <f t="shared" si="11"/>
        <v>0.50557149067829776</v>
      </c>
      <c r="G93" s="23">
        <f t="shared" si="12"/>
        <v>0.93188884723278453</v>
      </c>
      <c r="H93" s="23">
        <f t="shared" si="15"/>
        <v>102.3587170182291</v>
      </c>
      <c r="I93" s="26">
        <f t="shared" si="13"/>
        <v>-5.7587170182291061</v>
      </c>
      <c r="J93" s="38">
        <f t="shared" si="14"/>
        <v>33.162821696041526</v>
      </c>
    </row>
    <row r="94" spans="1:10" x14ac:dyDescent="0.25">
      <c r="A94" s="4" t="s">
        <v>89</v>
      </c>
      <c r="B94" s="4" t="str">
        <f t="shared" si="8"/>
        <v>H1</v>
      </c>
      <c r="C94" s="2">
        <f t="shared" si="9"/>
        <v>88</v>
      </c>
      <c r="D94" s="4">
        <v>96.3</v>
      </c>
      <c r="E94" s="23">
        <f t="shared" si="10"/>
        <v>108.92395752855704</v>
      </c>
      <c r="F94" s="23">
        <f t="shared" si="11"/>
        <v>0.46131930596273546</v>
      </c>
      <c r="G94" s="23">
        <f t="shared" si="12"/>
        <v>0.92252958309644661</v>
      </c>
      <c r="H94" s="23">
        <f t="shared" si="15"/>
        <v>101.36076570330333</v>
      </c>
      <c r="I94" s="26">
        <f t="shared" si="13"/>
        <v>-5.060765703303332</v>
      </c>
      <c r="J94" s="38">
        <f t="shared" si="14"/>
        <v>25.611349503731269</v>
      </c>
    </row>
    <row r="95" spans="1:10" x14ac:dyDescent="0.25">
      <c r="A95" s="4" t="s">
        <v>90</v>
      </c>
      <c r="B95" s="4" t="str">
        <f t="shared" si="8"/>
        <v>H1</v>
      </c>
      <c r="C95" s="2">
        <f t="shared" si="9"/>
        <v>89</v>
      </c>
      <c r="D95" s="4">
        <v>88.2</v>
      </c>
      <c r="E95" s="23">
        <f t="shared" si="10"/>
        <v>108.05819173855127</v>
      </c>
      <c r="F95" s="23">
        <f t="shared" si="11"/>
        <v>0.32861079636588519</v>
      </c>
      <c r="G95" s="23">
        <f t="shared" si="12"/>
        <v>0.92032264986059698</v>
      </c>
      <c r="H95" s="23">
        <f t="shared" si="15"/>
        <v>101.93491953355964</v>
      </c>
      <c r="I95" s="26">
        <f t="shared" si="13"/>
        <v>-13.734919533559633</v>
      </c>
      <c r="J95" s="38">
        <f t="shared" si="14"/>
        <v>188.64801459335797</v>
      </c>
    </row>
    <row r="96" spans="1:10" x14ac:dyDescent="0.25">
      <c r="A96" s="4" t="s">
        <v>91</v>
      </c>
      <c r="B96" s="4" t="str">
        <f t="shared" si="8"/>
        <v>H1</v>
      </c>
      <c r="C96" s="2">
        <f t="shared" si="9"/>
        <v>90</v>
      </c>
      <c r="D96" s="4">
        <v>70.2</v>
      </c>
      <c r="E96" s="23">
        <f t="shared" si="10"/>
        <v>105.19804597350412</v>
      </c>
      <c r="F96" s="23">
        <f t="shared" si="11"/>
        <v>9.7351402245816621E-3</v>
      </c>
      <c r="G96" s="23">
        <f t="shared" si="12"/>
        <v>0.89700790230281313</v>
      </c>
      <c r="H96" s="23">
        <f t="shared" si="15"/>
        <v>99.990031755694005</v>
      </c>
      <c r="I96" s="26">
        <f t="shared" si="13"/>
        <v>-29.790031755694002</v>
      </c>
      <c r="J96" s="38">
        <f t="shared" si="14"/>
        <v>887.44599200525704</v>
      </c>
    </row>
    <row r="97" spans="1:10" x14ac:dyDescent="0.25">
      <c r="A97" s="4" t="s">
        <v>92</v>
      </c>
      <c r="B97" s="4" t="str">
        <f t="shared" si="8"/>
        <v>H2</v>
      </c>
      <c r="C97" s="2">
        <f t="shared" si="9"/>
        <v>91</v>
      </c>
      <c r="D97" s="4">
        <v>86.5</v>
      </c>
      <c r="E97" s="23">
        <f t="shared" si="10"/>
        <v>104.11319102749553</v>
      </c>
      <c r="F97" s="23">
        <f t="shared" si="11"/>
        <v>-9.9723868398735566E-2</v>
      </c>
      <c r="G97" s="23">
        <f t="shared" si="12"/>
        <v>0.91137303669447434</v>
      </c>
      <c r="H97" s="23">
        <f t="shared" si="15"/>
        <v>96.825103900540469</v>
      </c>
      <c r="I97" s="26">
        <f t="shared" si="13"/>
        <v>-10.325103900540469</v>
      </c>
      <c r="J97" s="38">
        <f t="shared" si="14"/>
        <v>106.60777055695601</v>
      </c>
    </row>
    <row r="98" spans="1:10" x14ac:dyDescent="0.25">
      <c r="A98" s="4" t="s">
        <v>93</v>
      </c>
      <c r="B98" s="4" t="str">
        <f t="shared" si="8"/>
        <v>H2</v>
      </c>
      <c r="C98" s="2">
        <f t="shared" si="9"/>
        <v>92</v>
      </c>
      <c r="D98" s="4">
        <v>88.2</v>
      </c>
      <c r="E98" s="23">
        <f t="shared" si="10"/>
        <v>103.22356303067059</v>
      </c>
      <c r="F98" s="23">
        <f t="shared" si="11"/>
        <v>-0.17871428124135619</v>
      </c>
      <c r="G98" s="23">
        <f t="shared" si="12"/>
        <v>0.89275271907390352</v>
      </c>
      <c r="H98" s="23">
        <f t="shared" si="15"/>
        <v>93.300901987623959</v>
      </c>
      <c r="I98" s="26">
        <f t="shared" si="13"/>
        <v>-5.1009019876239563</v>
      </c>
      <c r="J98" s="38">
        <f t="shared" si="14"/>
        <v>26.01920108734603</v>
      </c>
    </row>
    <row r="99" spans="1:10" x14ac:dyDescent="0.25">
      <c r="A99" s="4" t="s">
        <v>94</v>
      </c>
      <c r="B99" s="4" t="str">
        <f t="shared" si="8"/>
        <v>H2</v>
      </c>
      <c r="C99" s="2">
        <f t="shared" si="9"/>
        <v>93</v>
      </c>
      <c r="D99" s="4">
        <v>102.8</v>
      </c>
      <c r="E99" s="23">
        <f t="shared" si="10"/>
        <v>103.94281623268702</v>
      </c>
      <c r="F99" s="23">
        <f t="shared" si="11"/>
        <v>-8.8917532915577357E-2</v>
      </c>
      <c r="G99" s="23">
        <f t="shared" si="12"/>
        <v>0.91913626672797311</v>
      </c>
      <c r="H99" s="23">
        <f t="shared" si="15"/>
        <v>93.912296720490133</v>
      </c>
      <c r="I99" s="26">
        <f t="shared" si="13"/>
        <v>8.8877032795098643</v>
      </c>
      <c r="J99" s="38">
        <f t="shared" si="14"/>
        <v>78.991269584610393</v>
      </c>
    </row>
    <row r="100" spans="1:10" x14ac:dyDescent="0.25">
      <c r="A100" s="4" t="s">
        <v>95</v>
      </c>
      <c r="B100" s="4" t="str">
        <f t="shared" si="8"/>
        <v>H2</v>
      </c>
      <c r="C100" s="2">
        <f t="shared" si="9"/>
        <v>94</v>
      </c>
      <c r="D100" s="4">
        <v>119.1</v>
      </c>
      <c r="E100" s="23">
        <f t="shared" si="10"/>
        <v>106.44722552105603</v>
      </c>
      <c r="F100" s="23">
        <f t="shared" si="11"/>
        <v>0.17041514921288081</v>
      </c>
      <c r="G100" s="23">
        <f t="shared" si="12"/>
        <v>0.91536387672539454</v>
      </c>
      <c r="H100" s="23">
        <f t="shared" si="15"/>
        <v>92.715850450646698</v>
      </c>
      <c r="I100" s="26">
        <f t="shared" si="13"/>
        <v>26.384149549353296</v>
      </c>
      <c r="J100" s="38">
        <f t="shared" si="14"/>
        <v>696.12334744263978</v>
      </c>
    </row>
    <row r="101" spans="1:10" x14ac:dyDescent="0.25">
      <c r="A101" s="4" t="s">
        <v>96</v>
      </c>
      <c r="B101" s="4" t="str">
        <f t="shared" si="8"/>
        <v>H2</v>
      </c>
      <c r="C101" s="2">
        <f t="shared" si="9"/>
        <v>95</v>
      </c>
      <c r="D101" s="4">
        <v>119.2</v>
      </c>
      <c r="E101" s="23">
        <f t="shared" si="10"/>
        <v>108.94549062170043</v>
      </c>
      <c r="F101" s="23">
        <f t="shared" si="11"/>
        <v>0.40320014435603302</v>
      </c>
      <c r="G101" s="23">
        <f t="shared" si="12"/>
        <v>0.93663515389102336</v>
      </c>
      <c r="H101" s="23">
        <f t="shared" si="15"/>
        <v>97.99614021301548</v>
      </c>
      <c r="I101" s="26">
        <f t="shared" si="13"/>
        <v>21.203859786984523</v>
      </c>
      <c r="J101" s="38">
        <f t="shared" si="14"/>
        <v>449.60366986609938</v>
      </c>
    </row>
    <row r="102" spans="1:10" x14ac:dyDescent="0.25">
      <c r="A102" s="4" t="s">
        <v>97</v>
      </c>
      <c r="B102" s="4" t="str">
        <f t="shared" si="8"/>
        <v>H2</v>
      </c>
      <c r="C102" s="2">
        <f t="shared" si="9"/>
        <v>96</v>
      </c>
      <c r="D102" s="4">
        <v>125.1</v>
      </c>
      <c r="E102" s="23">
        <f t="shared" si="10"/>
        <v>112.04637801251413</v>
      </c>
      <c r="F102" s="23">
        <f t="shared" si="11"/>
        <v>0.67296886900179942</v>
      </c>
      <c r="G102" s="23">
        <f t="shared" si="12"/>
        <v>0.93547768446214175</v>
      </c>
      <c r="H102" s="23">
        <f t="shared" si="15"/>
        <v>100.0938414944638</v>
      </c>
      <c r="I102" s="26">
        <f t="shared" si="13"/>
        <v>25.006158505536192</v>
      </c>
      <c r="J102" s="38">
        <f t="shared" si="14"/>
        <v>625.30796320399998</v>
      </c>
    </row>
    <row r="103" spans="1:10" x14ac:dyDescent="0.25">
      <c r="A103" s="4" t="s">
        <v>98</v>
      </c>
      <c r="B103" s="4" t="str">
        <f t="shared" si="8"/>
        <v>H1</v>
      </c>
      <c r="C103" s="2">
        <f t="shared" si="9"/>
        <v>97</v>
      </c>
      <c r="D103" s="4">
        <v>106.1</v>
      </c>
      <c r="E103" s="23">
        <f t="shared" si="10"/>
        <v>113.00947634905592</v>
      </c>
      <c r="F103" s="23">
        <f t="shared" si="11"/>
        <v>0.70198181575579865</v>
      </c>
      <c r="G103" s="23">
        <f t="shared" si="12"/>
        <v>0.93685757039694684</v>
      </c>
      <c r="H103" s="23">
        <f t="shared" si="15"/>
        <v>105.5769028128643</v>
      </c>
      <c r="I103" s="26">
        <f t="shared" si="13"/>
        <v>0.52309718713568998</v>
      </c>
      <c r="J103" s="38">
        <f t="shared" si="14"/>
        <v>0.27363066718927104</v>
      </c>
    </row>
    <row r="104" spans="1:10" x14ac:dyDescent="0.25">
      <c r="A104" s="4" t="s">
        <v>99</v>
      </c>
      <c r="B104" s="4" t="str">
        <f t="shared" si="8"/>
        <v>H1</v>
      </c>
      <c r="C104" s="2">
        <f t="shared" si="9"/>
        <v>98</v>
      </c>
      <c r="D104" s="4">
        <v>102.1</v>
      </c>
      <c r="E104" s="23">
        <f t="shared" si="10"/>
        <v>113.4664834161544</v>
      </c>
      <c r="F104" s="23">
        <f t="shared" si="11"/>
        <v>0.67748434089006748</v>
      </c>
      <c r="G104" s="23">
        <f t="shared" si="12"/>
        <v>0.93191243501718524</v>
      </c>
      <c r="H104" s="23">
        <f t="shared" si="15"/>
        <v>106.37453158083177</v>
      </c>
      <c r="I104" s="26">
        <f t="shared" si="13"/>
        <v>-4.274531580831777</v>
      </c>
      <c r="J104" s="38">
        <f t="shared" si="14"/>
        <v>18.271620235528211</v>
      </c>
    </row>
    <row r="105" spans="1:10" x14ac:dyDescent="0.25">
      <c r="A105" s="4" t="s">
        <v>100</v>
      </c>
      <c r="B105" s="4" t="str">
        <f t="shared" si="8"/>
        <v>H1</v>
      </c>
      <c r="C105" s="2">
        <f t="shared" si="9"/>
        <v>99</v>
      </c>
      <c r="D105" s="4">
        <v>105.2</v>
      </c>
      <c r="E105" s="23">
        <f t="shared" si="10"/>
        <v>114.19355919226136</v>
      </c>
      <c r="F105" s="23">
        <f t="shared" si="11"/>
        <v>0.68244348441175651</v>
      </c>
      <c r="G105" s="23">
        <f t="shared" si="12"/>
        <v>0.93529609842562511</v>
      </c>
      <c r="H105" s="23">
        <f t="shared" si="15"/>
        <v>106.93664030833212</v>
      </c>
      <c r="I105" s="26">
        <f t="shared" si="13"/>
        <v>-1.7366403083321131</v>
      </c>
      <c r="J105" s="38">
        <f t="shared" si="14"/>
        <v>3.0159195605238569</v>
      </c>
    </row>
    <row r="106" spans="1:10" x14ac:dyDescent="0.25">
      <c r="A106" s="4" t="s">
        <v>101</v>
      </c>
      <c r="B106" s="4" t="str">
        <f t="shared" si="8"/>
        <v>H1</v>
      </c>
      <c r="C106" s="2">
        <f t="shared" si="9"/>
        <v>100</v>
      </c>
      <c r="D106" s="4">
        <v>101</v>
      </c>
      <c r="E106" s="23">
        <f t="shared" si="10"/>
        <v>114.39470287766605</v>
      </c>
      <c r="F106" s="23">
        <f t="shared" si="11"/>
        <v>0.63431350451104962</v>
      </c>
      <c r="G106" s="23">
        <f t="shared" si="12"/>
        <v>0.92701199297679815</v>
      </c>
      <c r="H106" s="23">
        <f t="shared" si="15"/>
        <v>107.05437537945915</v>
      </c>
      <c r="I106" s="26">
        <f t="shared" si="13"/>
        <v>-6.0543753794591453</v>
      </c>
      <c r="J106" s="38">
        <f t="shared" si="14"/>
        <v>36.65546123540107</v>
      </c>
    </row>
    <row r="107" spans="1:10" x14ac:dyDescent="0.25">
      <c r="A107" s="4" t="s">
        <v>102</v>
      </c>
      <c r="B107" s="4" t="str">
        <f t="shared" si="8"/>
        <v>H1</v>
      </c>
      <c r="C107" s="2">
        <f t="shared" si="9"/>
        <v>101</v>
      </c>
      <c r="D107" s="4">
        <v>84.3</v>
      </c>
      <c r="E107" s="23">
        <f t="shared" si="10"/>
        <v>112.71256157077184</v>
      </c>
      <c r="F107" s="23">
        <f t="shared" si="11"/>
        <v>0.40266802337052376</v>
      </c>
      <c r="G107" s="23">
        <f t="shared" si="12"/>
        <v>0.9165585071701553</v>
      </c>
      <c r="H107" s="23">
        <f t="shared" si="15"/>
        <v>107.58619022798756</v>
      </c>
      <c r="I107" s="26">
        <f t="shared" si="13"/>
        <v>-23.286190227987561</v>
      </c>
      <c r="J107" s="38">
        <f t="shared" si="14"/>
        <v>542.24665533402333</v>
      </c>
    </row>
    <row r="108" spans="1:10" x14ac:dyDescent="0.25">
      <c r="A108" s="4" t="s">
        <v>103</v>
      </c>
      <c r="B108" s="4" t="str">
        <f t="shared" si="8"/>
        <v>H1</v>
      </c>
      <c r="C108" s="2">
        <f t="shared" si="9"/>
        <v>102</v>
      </c>
      <c r="D108" s="4">
        <v>87.5</v>
      </c>
      <c r="E108" s="23">
        <f t="shared" si="10"/>
        <v>111.33886793183477</v>
      </c>
      <c r="F108" s="23">
        <f t="shared" si="11"/>
        <v>0.2250318571397644</v>
      </c>
      <c r="G108" s="23">
        <f t="shared" si="12"/>
        <v>0.91289970124154318</v>
      </c>
      <c r="H108" s="23">
        <f t="shared" si="15"/>
        <v>104.85917442209401</v>
      </c>
      <c r="I108" s="26">
        <f t="shared" si="13"/>
        <v>-17.359174422094014</v>
      </c>
      <c r="J108" s="38">
        <f t="shared" si="14"/>
        <v>301.34093661668305</v>
      </c>
    </row>
    <row r="109" spans="1:10" x14ac:dyDescent="0.25">
      <c r="A109" s="4" t="s">
        <v>104</v>
      </c>
      <c r="B109" s="4" t="str">
        <f t="shared" si="8"/>
        <v>H2</v>
      </c>
      <c r="C109" s="2">
        <f t="shared" si="9"/>
        <v>103</v>
      </c>
      <c r="D109" s="4">
        <v>92.7</v>
      </c>
      <c r="E109" s="23">
        <f t="shared" si="10"/>
        <v>110.50933212141177</v>
      </c>
      <c r="F109" s="23">
        <f t="shared" si="11"/>
        <v>0.11957509038348833</v>
      </c>
      <c r="G109" s="23">
        <f t="shared" si="12"/>
        <v>0.90878697483645476</v>
      </c>
      <c r="H109" s="23">
        <f t="shared" si="15"/>
        <v>102.25484144466331</v>
      </c>
      <c r="I109" s="26">
        <f t="shared" si="13"/>
        <v>-9.5548414446633103</v>
      </c>
      <c r="J109" s="38">
        <f t="shared" si="14"/>
        <v>91.294995032655649</v>
      </c>
    </row>
    <row r="110" spans="1:10" x14ac:dyDescent="0.25">
      <c r="A110" s="4" t="s">
        <v>105</v>
      </c>
      <c r="B110" s="4" t="str">
        <f t="shared" si="8"/>
        <v>H2</v>
      </c>
      <c r="C110" s="2">
        <f t="shared" si="9"/>
        <v>104</v>
      </c>
      <c r="D110" s="4">
        <v>94.4</v>
      </c>
      <c r="E110" s="23">
        <f t="shared" si="10"/>
        <v>109.85309336429421</v>
      </c>
      <c r="F110" s="23">
        <f t="shared" si="11"/>
        <v>4.1993705633383158E-2</v>
      </c>
      <c r="G110" s="23">
        <f t="shared" si="12"/>
        <v>0.90754267766351049</v>
      </c>
      <c r="H110" s="23">
        <f t="shared" si="15"/>
        <v>100.9930963423263</v>
      </c>
      <c r="I110" s="26">
        <f t="shared" si="13"/>
        <v>-6.5930963423262909</v>
      </c>
      <c r="J110" s="38">
        <f t="shared" si="14"/>
        <v>43.468919379196315</v>
      </c>
    </row>
    <row r="111" spans="1:10" x14ac:dyDescent="0.25">
      <c r="A111" s="4" t="s">
        <v>106</v>
      </c>
      <c r="B111" s="4" t="str">
        <f t="shared" si="8"/>
        <v>H2</v>
      </c>
      <c r="C111" s="2">
        <f t="shared" si="9"/>
        <v>105</v>
      </c>
      <c r="D111" s="4">
        <v>113</v>
      </c>
      <c r="E111" s="23">
        <f t="shared" si="10"/>
        <v>111.21955809519827</v>
      </c>
      <c r="F111" s="23">
        <f t="shared" si="11"/>
        <v>0.17444080816045046</v>
      </c>
      <c r="G111" s="23">
        <f t="shared" si="12"/>
        <v>0.91950911261532475</v>
      </c>
      <c r="H111" s="23">
        <f t="shared" si="15"/>
        <v>99.871223727668294</v>
      </c>
      <c r="I111" s="26">
        <f t="shared" si="13"/>
        <v>13.128776272331706</v>
      </c>
      <c r="J111" s="38">
        <f t="shared" si="14"/>
        <v>172.36476640894</v>
      </c>
    </row>
    <row r="112" spans="1:10" x14ac:dyDescent="0.25">
      <c r="A112" s="4" t="s">
        <v>107</v>
      </c>
      <c r="B112" s="4" t="str">
        <f t="shared" si="8"/>
        <v>H2</v>
      </c>
      <c r="C112" s="2">
        <f t="shared" si="9"/>
        <v>106</v>
      </c>
      <c r="D112" s="4">
        <v>113.9</v>
      </c>
      <c r="E112" s="23">
        <f t="shared" si="10"/>
        <v>112.66665469005652</v>
      </c>
      <c r="F112" s="23">
        <f t="shared" si="11"/>
        <v>0.3017063868302306</v>
      </c>
      <c r="G112" s="23">
        <f t="shared" si="12"/>
        <v>0.91788309519986633</v>
      </c>
      <c r="H112" s="23">
        <f t="shared" si="15"/>
        <v>101.09480804040032</v>
      </c>
      <c r="I112" s="26">
        <f t="shared" si="13"/>
        <v>12.805191959599682</v>
      </c>
      <c r="J112" s="38">
        <f t="shared" si="14"/>
        <v>163.97294112219635</v>
      </c>
    </row>
    <row r="113" spans="1:10" x14ac:dyDescent="0.25">
      <c r="A113" s="4" t="s">
        <v>108</v>
      </c>
      <c r="B113" s="4" t="str">
        <f t="shared" si="8"/>
        <v>H2</v>
      </c>
      <c r="C113" s="2">
        <f t="shared" si="9"/>
        <v>107</v>
      </c>
      <c r="D113" s="4">
        <v>122.9</v>
      </c>
      <c r="E113" s="23">
        <f t="shared" si="10"/>
        <v>115.06434009393413</v>
      </c>
      <c r="F113" s="23">
        <f t="shared" si="11"/>
        <v>0.51130428853496923</v>
      </c>
      <c r="G113" s="23">
        <f t="shared" si="12"/>
        <v>0.93436800871867109</v>
      </c>
      <c r="H113" s="23">
        <f t="shared" si="15"/>
        <v>103.87543744741573</v>
      </c>
      <c r="I113" s="26">
        <f t="shared" si="13"/>
        <v>19.024562552584271</v>
      </c>
      <c r="J113" s="38">
        <f t="shared" si="14"/>
        <v>361.93398031719175</v>
      </c>
    </row>
    <row r="114" spans="1:10" x14ac:dyDescent="0.25">
      <c r="A114" s="4" t="s">
        <v>109</v>
      </c>
      <c r="B114" s="4" t="str">
        <f t="shared" si="8"/>
        <v>H2</v>
      </c>
      <c r="C114" s="2">
        <f t="shared" si="9"/>
        <v>108</v>
      </c>
      <c r="D114" s="4">
        <v>132.69999999999999</v>
      </c>
      <c r="E114" s="23">
        <f t="shared" si="10"/>
        <v>118.47883313423419</v>
      </c>
      <c r="F114" s="23">
        <f t="shared" si="11"/>
        <v>0.80162316371147824</v>
      </c>
      <c r="G114" s="23">
        <f t="shared" si="12"/>
        <v>0.93809791441567125</v>
      </c>
      <c r="H114" s="23">
        <f t="shared" si="15"/>
        <v>106.08493019549979</v>
      </c>
      <c r="I114" s="26">
        <f t="shared" si="13"/>
        <v>26.615069804500195</v>
      </c>
      <c r="J114" s="38">
        <f t="shared" si="14"/>
        <v>708.36194069841804</v>
      </c>
    </row>
    <row r="115" spans="1:10" x14ac:dyDescent="0.25">
      <c r="A115" s="4" t="s">
        <v>110</v>
      </c>
      <c r="B115" s="4" t="str">
        <f t="shared" si="8"/>
        <v>H1</v>
      </c>
      <c r="C115" s="2">
        <f t="shared" si="9"/>
        <v>109</v>
      </c>
      <c r="D115" s="4">
        <v>106.9</v>
      </c>
      <c r="E115" s="23">
        <f t="shared" si="10"/>
        <v>119.00165344141624</v>
      </c>
      <c r="F115" s="23">
        <f t="shared" si="11"/>
        <v>0.77374287805853492</v>
      </c>
      <c r="G115" s="23">
        <f t="shared" si="12"/>
        <v>0.93076189247054852</v>
      </c>
      <c r="H115" s="23">
        <f t="shared" si="15"/>
        <v>111.45184243016597</v>
      </c>
      <c r="I115" s="26">
        <f t="shared" si="13"/>
        <v>-4.5518424301659621</v>
      </c>
      <c r="J115" s="38">
        <f t="shared" si="14"/>
        <v>20.719269509059171</v>
      </c>
    </row>
    <row r="116" spans="1:10" x14ac:dyDescent="0.25">
      <c r="A116" s="4" t="s">
        <v>111</v>
      </c>
      <c r="B116" s="4" t="str">
        <f t="shared" si="8"/>
        <v>H1</v>
      </c>
      <c r="C116" s="2">
        <f t="shared" si="9"/>
        <v>110</v>
      </c>
      <c r="D116" s="4">
        <v>96.6</v>
      </c>
      <c r="E116" s="23">
        <f t="shared" si="10"/>
        <v>118.32467475953302</v>
      </c>
      <c r="F116" s="23">
        <f t="shared" si="11"/>
        <v>0.62867072206436014</v>
      </c>
      <c r="G116" s="23">
        <f t="shared" si="12"/>
        <v>0.92592789945886245</v>
      </c>
      <c r="H116" s="23">
        <f t="shared" si="15"/>
        <v>112.36104948560975</v>
      </c>
      <c r="I116" s="26">
        <f t="shared" si="13"/>
        <v>-15.76104948560976</v>
      </c>
      <c r="J116" s="38">
        <f t="shared" si="14"/>
        <v>248.41068088783967</v>
      </c>
    </row>
    <row r="117" spans="1:10" x14ac:dyDescent="0.25">
      <c r="A117" s="4" t="s">
        <v>112</v>
      </c>
      <c r="B117" s="4" t="str">
        <f t="shared" si="8"/>
        <v>H1</v>
      </c>
      <c r="C117" s="2">
        <f t="shared" si="9"/>
        <v>111</v>
      </c>
      <c r="D117" s="4">
        <v>127.3</v>
      </c>
      <c r="E117" s="23">
        <f t="shared" si="10"/>
        <v>120.93030845482821</v>
      </c>
      <c r="F117" s="23">
        <f t="shared" si="11"/>
        <v>0.82636701938744239</v>
      </c>
      <c r="G117" s="23">
        <f t="shared" si="12"/>
        <v>0.94295294484931913</v>
      </c>
      <c r="H117" s="23">
        <f t="shared" si="15"/>
        <v>110.71724095615455</v>
      </c>
      <c r="I117" s="26">
        <f t="shared" si="13"/>
        <v>16.582759043845442</v>
      </c>
      <c r="J117" s="38">
        <f t="shared" si="14"/>
        <v>274.9878975062378</v>
      </c>
    </row>
    <row r="118" spans="1:10" x14ac:dyDescent="0.25">
      <c r="A118" s="4" t="s">
        <v>113</v>
      </c>
      <c r="B118" s="4" t="str">
        <f t="shared" si="8"/>
        <v>H1</v>
      </c>
      <c r="C118" s="2">
        <f t="shared" si="9"/>
        <v>112</v>
      </c>
      <c r="D118" s="4">
        <v>98.2</v>
      </c>
      <c r="E118" s="23">
        <f t="shared" si="10"/>
        <v>120.28218323394691</v>
      </c>
      <c r="F118" s="23">
        <f t="shared" si="11"/>
        <v>0.67891779536056851</v>
      </c>
      <c r="G118" s="23">
        <f t="shared" si="12"/>
        <v>0.91497646100807051</v>
      </c>
      <c r="H118" s="23">
        <f t="shared" si="15"/>
        <v>112.73790276693489</v>
      </c>
      <c r="I118" s="26">
        <f t="shared" si="13"/>
        <v>-14.537902766934891</v>
      </c>
      <c r="J118" s="38">
        <f t="shared" si="14"/>
        <v>211.35061686085317</v>
      </c>
    </row>
    <row r="119" spans="1:10" x14ac:dyDescent="0.25">
      <c r="A119" s="4" t="s">
        <v>114</v>
      </c>
      <c r="B119" s="4" t="str">
        <f t="shared" si="8"/>
        <v>H1</v>
      </c>
      <c r="C119" s="2">
        <f t="shared" si="9"/>
        <v>113</v>
      </c>
      <c r="D119" s="4">
        <v>100.2</v>
      </c>
      <c r="E119" s="23">
        <f t="shared" si="10"/>
        <v>119.78411277746341</v>
      </c>
      <c r="F119" s="23">
        <f t="shared" si="11"/>
        <v>0.56121897017616129</v>
      </c>
      <c r="G119" s="23">
        <f t="shared" si="12"/>
        <v>0.93230814263472106</v>
      </c>
      <c r="H119" s="23">
        <f t="shared" si="15"/>
        <v>114.06062642780148</v>
      </c>
      <c r="I119" s="26">
        <f t="shared" si="13"/>
        <v>-13.860626427801478</v>
      </c>
      <c r="J119" s="38">
        <f t="shared" si="14"/>
        <v>192.11696497106874</v>
      </c>
    </row>
    <row r="120" spans="1:10" x14ac:dyDescent="0.25">
      <c r="A120" s="4" t="s">
        <v>115</v>
      </c>
      <c r="B120" s="4" t="str">
        <f t="shared" si="8"/>
        <v>H1</v>
      </c>
      <c r="C120" s="2">
        <f t="shared" si="9"/>
        <v>114</v>
      </c>
      <c r="D120" s="4">
        <v>89.4</v>
      </c>
      <c r="E120" s="23">
        <f t="shared" si="10"/>
        <v>118.05300908671941</v>
      </c>
      <c r="F120" s="23">
        <f t="shared" si="11"/>
        <v>0.33198670408414588</v>
      </c>
      <c r="G120" s="23">
        <f t="shared" si="12"/>
        <v>0.89920750720542297</v>
      </c>
      <c r="H120" s="23">
        <f t="shared" si="15"/>
        <v>110.11314574129744</v>
      </c>
      <c r="I120" s="26">
        <f t="shared" si="13"/>
        <v>-20.713145741297438</v>
      </c>
      <c r="J120" s="38">
        <f t="shared" si="14"/>
        <v>429.03440650022822</v>
      </c>
    </row>
    <row r="121" spans="1:10" x14ac:dyDescent="0.25">
      <c r="A121" s="4" t="s">
        <v>116</v>
      </c>
      <c r="B121" s="4" t="str">
        <f t="shared" si="8"/>
        <v>H2</v>
      </c>
      <c r="C121" s="2">
        <f t="shared" si="9"/>
        <v>115</v>
      </c>
      <c r="D121" s="4">
        <v>95.3</v>
      </c>
      <c r="E121" s="23">
        <f t="shared" si="10"/>
        <v>116.93164903017193</v>
      </c>
      <c r="F121" s="23">
        <f t="shared" si="11"/>
        <v>0.18665202802098252</v>
      </c>
      <c r="G121" s="23">
        <f t="shared" si="12"/>
        <v>0.92057793217733197</v>
      </c>
      <c r="H121" s="23">
        <f t="shared" si="15"/>
        <v>110.37129554154333</v>
      </c>
      <c r="I121" s="26">
        <f t="shared" si="13"/>
        <v>-15.071295541543336</v>
      </c>
      <c r="J121" s="38">
        <f t="shared" si="14"/>
        <v>227.14394930054402</v>
      </c>
    </row>
    <row r="122" spans="1:10" x14ac:dyDescent="0.25">
      <c r="A122" s="4" t="s">
        <v>117</v>
      </c>
      <c r="B122" s="4" t="str">
        <f t="shared" si="8"/>
        <v>H2</v>
      </c>
      <c r="C122" s="2">
        <f t="shared" si="9"/>
        <v>116</v>
      </c>
      <c r="D122" s="4">
        <v>104.2</v>
      </c>
      <c r="E122" s="23">
        <f t="shared" si="10"/>
        <v>116.76148589132804</v>
      </c>
      <c r="F122" s="23">
        <f t="shared" si="11"/>
        <v>0.15097051133449529</v>
      </c>
      <c r="G122" s="23">
        <f t="shared" si="12"/>
        <v>0.89852851219273522</v>
      </c>
      <c r="H122" s="23">
        <f t="shared" si="15"/>
        <v>105.3136555426719</v>
      </c>
      <c r="I122" s="26">
        <f t="shared" si="13"/>
        <v>-1.1136555426718928</v>
      </c>
      <c r="J122" s="38">
        <f t="shared" si="14"/>
        <v>1.2402286677238281</v>
      </c>
    </row>
    <row r="123" spans="1:10" x14ac:dyDescent="0.25">
      <c r="A123" s="4" t="s">
        <v>118</v>
      </c>
      <c r="B123" s="4" t="str">
        <f t="shared" si="8"/>
        <v>H2</v>
      </c>
      <c r="C123" s="2">
        <f t="shared" si="9"/>
        <v>117</v>
      </c>
      <c r="D123" s="4">
        <v>106.4</v>
      </c>
      <c r="E123" s="23">
        <f t="shared" si="10"/>
        <v>116.81596689967795</v>
      </c>
      <c r="F123" s="23">
        <f t="shared" si="11"/>
        <v>0.14132156103603677</v>
      </c>
      <c r="G123" s="23">
        <f t="shared" si="12"/>
        <v>0.91960357799955195</v>
      </c>
      <c r="H123" s="23">
        <f t="shared" si="15"/>
        <v>107.62702736093554</v>
      </c>
      <c r="I123" s="26">
        <f t="shared" si="13"/>
        <v>-1.2270273609355371</v>
      </c>
      <c r="J123" s="38">
        <f t="shared" si="14"/>
        <v>1.5055961444844288</v>
      </c>
    </row>
    <row r="124" spans="1:10" x14ac:dyDescent="0.25">
      <c r="A124" s="4" t="s">
        <v>119</v>
      </c>
      <c r="B124" s="4" t="str">
        <f t="shared" si="8"/>
        <v>H2</v>
      </c>
      <c r="C124" s="2">
        <f t="shared" si="9"/>
        <v>118</v>
      </c>
      <c r="D124" s="4">
        <v>116.2</v>
      </c>
      <c r="E124" s="23">
        <f t="shared" si="10"/>
        <v>117.9242538172002</v>
      </c>
      <c r="F124" s="23">
        <f t="shared" si="11"/>
        <v>0.23801809668465809</v>
      </c>
      <c r="G124" s="23">
        <f t="shared" si="12"/>
        <v>0.90721349033308341</v>
      </c>
      <c r="H124" s="23">
        <f t="shared" si="15"/>
        <v>105.08945839070189</v>
      </c>
      <c r="I124" s="26">
        <f t="shared" si="13"/>
        <v>11.11054160929811</v>
      </c>
      <c r="J124" s="38">
        <f t="shared" si="14"/>
        <v>123.44413485194464</v>
      </c>
    </row>
    <row r="125" spans="1:10" x14ac:dyDescent="0.25">
      <c r="A125" s="4" t="s">
        <v>120</v>
      </c>
      <c r="B125" s="4" t="str">
        <f t="shared" si="8"/>
        <v>H2</v>
      </c>
      <c r="C125" s="2">
        <f t="shared" si="9"/>
        <v>119</v>
      </c>
      <c r="D125" s="4">
        <v>135.9</v>
      </c>
      <c r="E125" s="23">
        <f t="shared" si="10"/>
        <v>121.15551238280257</v>
      </c>
      <c r="F125" s="23">
        <f t="shared" si="11"/>
        <v>0.53734214357642973</v>
      </c>
      <c r="G125" s="23">
        <f t="shared" si="12"/>
        <v>0.93981310609848256</v>
      </c>
      <c r="H125" s="23">
        <f t="shared" si="15"/>
        <v>108.66244803656447</v>
      </c>
      <c r="I125" s="26">
        <f t="shared" si="13"/>
        <v>27.237551963435536</v>
      </c>
      <c r="J125" s="38">
        <f t="shared" si="14"/>
        <v>741.88423696085101</v>
      </c>
    </row>
    <row r="126" spans="1:10" x14ac:dyDescent="0.25">
      <c r="A126" s="4" t="s">
        <v>121</v>
      </c>
      <c r="B126" s="4" t="str">
        <f t="shared" si="8"/>
        <v>H2</v>
      </c>
      <c r="C126" s="2">
        <f t="shared" si="9"/>
        <v>120</v>
      </c>
      <c r="D126" s="4">
        <v>134</v>
      </c>
      <c r="E126" s="23">
        <f t="shared" si="10"/>
        <v>124.12598751731012</v>
      </c>
      <c r="F126" s="23">
        <f t="shared" si="11"/>
        <v>0.78065544266954201</v>
      </c>
      <c r="G126" s="23">
        <f t="shared" si="12"/>
        <v>0.92444697225837102</v>
      </c>
      <c r="H126" s="23">
        <f t="shared" si="15"/>
        <v>110.40139930347246</v>
      </c>
      <c r="I126" s="26">
        <f t="shared" si="13"/>
        <v>23.598600696527541</v>
      </c>
      <c r="J126" s="38">
        <f t="shared" si="14"/>
        <v>556.89395483415012</v>
      </c>
    </row>
    <row r="127" spans="1:10" x14ac:dyDescent="0.25">
      <c r="A127" s="4" t="s">
        <v>122</v>
      </c>
      <c r="B127" s="4" t="str">
        <f t="shared" si="8"/>
        <v>H1</v>
      </c>
      <c r="C127" s="2">
        <f t="shared" si="9"/>
        <v>121</v>
      </c>
      <c r="D127" s="4">
        <v>104.6</v>
      </c>
      <c r="E127" s="23">
        <f t="shared" si="10"/>
        <v>123.81458291172289</v>
      </c>
      <c r="F127" s="23">
        <f t="shared" si="11"/>
        <v>0.67144943784386502</v>
      </c>
      <c r="G127" s="23">
        <f t="shared" si="12"/>
        <v>0.93031295880570297</v>
      </c>
      <c r="H127" s="23">
        <f t="shared" si="15"/>
        <v>117.38890009255265</v>
      </c>
      <c r="I127" s="26">
        <f t="shared" si="13"/>
        <v>-12.788900092552652</v>
      </c>
      <c r="J127" s="38">
        <f t="shared" si="14"/>
        <v>163.55596557729322</v>
      </c>
    </row>
    <row r="128" spans="1:10" x14ac:dyDescent="0.25">
      <c r="A128" s="4" t="s">
        <v>123</v>
      </c>
      <c r="B128" s="4" t="str">
        <f t="shared" si="8"/>
        <v>H1</v>
      </c>
      <c r="C128" s="2">
        <f t="shared" si="9"/>
        <v>122</v>
      </c>
      <c r="D128" s="4">
        <v>107.1</v>
      </c>
      <c r="E128" s="23">
        <f t="shared" si="10"/>
        <v>123.7084665422686</v>
      </c>
      <c r="F128" s="23">
        <f t="shared" si="11"/>
        <v>0.59369285711404862</v>
      </c>
      <c r="G128" s="23">
        <f t="shared" si="12"/>
        <v>0.91857678605309223</v>
      </c>
      <c r="H128" s="23">
        <f t="shared" si="15"/>
        <v>115.08073569401462</v>
      </c>
      <c r="I128" s="26">
        <f t="shared" si="13"/>
        <v>-7.9807356940146263</v>
      </c>
      <c r="J128" s="38">
        <f t="shared" si="14"/>
        <v>63.692142217719116</v>
      </c>
    </row>
    <row r="129" spans="1:10" x14ac:dyDescent="0.25">
      <c r="A129" s="4" t="s">
        <v>124</v>
      </c>
      <c r="B129" s="4" t="str">
        <f t="shared" si="8"/>
        <v>H1</v>
      </c>
      <c r="C129" s="2">
        <f t="shared" si="9"/>
        <v>123</v>
      </c>
      <c r="D129" s="4">
        <v>123.5</v>
      </c>
      <c r="E129" s="23">
        <f t="shared" si="10"/>
        <v>125.33014254736061</v>
      </c>
      <c r="F129" s="23">
        <f t="shared" si="11"/>
        <v>0.69649117191184506</v>
      </c>
      <c r="G129" s="23">
        <f t="shared" si="12"/>
        <v>0.93582140563174532</v>
      </c>
      <c r="H129" s="23">
        <f t="shared" si="15"/>
        <v>115.63990969677779</v>
      </c>
      <c r="I129" s="26">
        <f t="shared" si="13"/>
        <v>7.8600903032222078</v>
      </c>
      <c r="J129" s="38">
        <f t="shared" si="14"/>
        <v>61.781019574807779</v>
      </c>
    </row>
    <row r="130" spans="1:10" x14ac:dyDescent="0.25">
      <c r="A130" s="4" t="s">
        <v>125</v>
      </c>
      <c r="B130" s="4" t="str">
        <f t="shared" si="8"/>
        <v>H1</v>
      </c>
      <c r="C130" s="2">
        <f t="shared" si="9"/>
        <v>124</v>
      </c>
      <c r="D130" s="4">
        <v>98.8</v>
      </c>
      <c r="E130" s="23">
        <f t="shared" si="10"/>
        <v>124.19052961767818</v>
      </c>
      <c r="F130" s="23">
        <f t="shared" si="11"/>
        <v>0.5128807617524177</v>
      </c>
      <c r="G130" s="23">
        <f t="shared" si="12"/>
        <v>0.90627428794677667</v>
      </c>
      <c r="H130" s="23">
        <f t="shared" si="15"/>
        <v>115.76514015893954</v>
      </c>
      <c r="I130" s="26">
        <f t="shared" si="13"/>
        <v>-16.965140158939548</v>
      </c>
      <c r="J130" s="38">
        <f t="shared" si="14"/>
        <v>287.81598061246336</v>
      </c>
    </row>
    <row r="131" spans="1:10" x14ac:dyDescent="0.25">
      <c r="A131" s="4" t="s">
        <v>126</v>
      </c>
      <c r="B131" s="4" t="str">
        <f t="shared" si="8"/>
        <v>H1</v>
      </c>
      <c r="C131" s="2">
        <f t="shared" si="9"/>
        <v>125</v>
      </c>
      <c r="D131" s="4">
        <v>98.6</v>
      </c>
      <c r="E131" s="23">
        <f t="shared" si="10"/>
        <v>122.97783395742712</v>
      </c>
      <c r="F131" s="23">
        <f t="shared" si="11"/>
        <v>0.34032311955207017</v>
      </c>
      <c r="G131" s="23">
        <f t="shared" si="12"/>
        <v>0.92241631553941716</v>
      </c>
      <c r="H131" s="23">
        <f t="shared" si="15"/>
        <v>116.70012078835111</v>
      </c>
      <c r="I131" s="26">
        <f t="shared" si="13"/>
        <v>-18.10012078835112</v>
      </c>
      <c r="J131" s="38">
        <f t="shared" si="14"/>
        <v>327.61437255290036</v>
      </c>
    </row>
    <row r="132" spans="1:10" x14ac:dyDescent="0.25">
      <c r="A132" s="4" t="s">
        <v>127</v>
      </c>
      <c r="B132" s="4" t="str">
        <f t="shared" si="8"/>
        <v>H1</v>
      </c>
      <c r="C132" s="2">
        <f t="shared" si="9"/>
        <v>126</v>
      </c>
      <c r="D132" s="4">
        <v>90.6</v>
      </c>
      <c r="E132" s="23">
        <f t="shared" si="10"/>
        <v>120.8593198094854</v>
      </c>
      <c r="F132" s="23">
        <f t="shared" si="11"/>
        <v>9.4439392802690758E-2</v>
      </c>
      <c r="G132" s="23">
        <f t="shared" si="12"/>
        <v>0.89061004787665565</v>
      </c>
      <c r="H132" s="23">
        <f t="shared" si="15"/>
        <v>111.76007499584807</v>
      </c>
      <c r="I132" s="26">
        <f t="shared" si="13"/>
        <v>-21.160074995848078</v>
      </c>
      <c r="J132" s="38">
        <f t="shared" si="14"/>
        <v>447.74877382991502</v>
      </c>
    </row>
    <row r="133" spans="1:10" x14ac:dyDescent="0.25">
      <c r="A133" s="4" t="s">
        <v>128</v>
      </c>
      <c r="B133" s="4" t="str">
        <f t="shared" si="8"/>
        <v>H2</v>
      </c>
      <c r="C133" s="2">
        <f t="shared" si="9"/>
        <v>127</v>
      </c>
      <c r="D133" s="4">
        <v>89.1</v>
      </c>
      <c r="E133" s="23">
        <f t="shared" si="10"/>
        <v>118.567901814313</v>
      </c>
      <c r="F133" s="23">
        <f t="shared" si="11"/>
        <v>-0.14414634599481785</v>
      </c>
      <c r="G133" s="23">
        <f t="shared" si="12"/>
        <v>0.9053214974456123</v>
      </c>
      <c r="H133" s="23">
        <f t="shared" si="15"/>
        <v>111.56972091401644</v>
      </c>
      <c r="I133" s="26">
        <f t="shared" si="13"/>
        <v>-22.469720914016449</v>
      </c>
      <c r="J133" s="38">
        <f t="shared" si="14"/>
        <v>504.88835795378822</v>
      </c>
    </row>
    <row r="134" spans="1:10" x14ac:dyDescent="0.25">
      <c r="A134" s="4" t="s">
        <v>129</v>
      </c>
      <c r="B134" s="4" t="str">
        <f t="shared" si="8"/>
        <v>H2</v>
      </c>
      <c r="C134" s="2">
        <f t="shared" si="9"/>
        <v>128</v>
      </c>
      <c r="D134" s="4">
        <v>105.2</v>
      </c>
      <c r="E134" s="23">
        <f t="shared" si="10"/>
        <v>118.04536813240772</v>
      </c>
      <c r="F134" s="23">
        <f t="shared" si="11"/>
        <v>-0.18198507958586477</v>
      </c>
      <c r="G134" s="23">
        <f t="shared" si="12"/>
        <v>0.89066732164948437</v>
      </c>
      <c r="H134" s="23">
        <f t="shared" si="15"/>
        <v>105.46938652737222</v>
      </c>
      <c r="I134" s="26">
        <f t="shared" si="13"/>
        <v>-0.26938652737221958</v>
      </c>
      <c r="J134" s="38">
        <f t="shared" si="14"/>
        <v>7.256910112966361E-2</v>
      </c>
    </row>
    <row r="135" spans="1:10" x14ac:dyDescent="0.25">
      <c r="A135" s="4" t="s">
        <v>130</v>
      </c>
      <c r="B135" s="4" t="str">
        <f t="shared" si="8"/>
        <v>H2</v>
      </c>
      <c r="C135" s="2">
        <f t="shared" si="9"/>
        <v>129</v>
      </c>
      <c r="D135" s="4">
        <v>114</v>
      </c>
      <c r="E135" s="23">
        <f t="shared" si="10"/>
        <v>118.49999775177002</v>
      </c>
      <c r="F135" s="23">
        <f t="shared" si="11"/>
        <v>-0.11832360969104752</v>
      </c>
      <c r="G135" s="23">
        <f t="shared" si="12"/>
        <v>0.91099188117181407</v>
      </c>
      <c r="H135" s="23">
        <f t="shared" si="15"/>
        <v>106.70425443938647</v>
      </c>
      <c r="I135" s="26">
        <f t="shared" si="13"/>
        <v>7.2957455606135255</v>
      </c>
      <c r="J135" s="38">
        <f t="shared" si="14"/>
        <v>53.227903285211966</v>
      </c>
    </row>
    <row r="136" spans="1:10" x14ac:dyDescent="0.25">
      <c r="A136" s="4" t="s">
        <v>131</v>
      </c>
      <c r="B136" s="4" t="str">
        <f t="shared" ref="B136:B199" si="16">IF(RIGHT(A136,2)*1&lt;=6,"H1","H2")</f>
        <v>H2</v>
      </c>
      <c r="C136" s="2">
        <f t="shared" ref="C136:C199" si="17">C135+1</f>
        <v>130</v>
      </c>
      <c r="D136" s="4">
        <v>122.1</v>
      </c>
      <c r="E136" s="23">
        <f t="shared" ref="E136:E199" si="18">$D$2*(D136/$G$5)+(1-$D$2)*(E135+F135)</f>
        <v>119.84914323503359</v>
      </c>
      <c r="F136" s="23">
        <f t="shared" ref="F136:F199" si="19">(E136-E135)*$E$2+(1-$E$2)*F135</f>
        <v>2.8423299604414198E-2</v>
      </c>
      <c r="G136" s="23">
        <f t="shared" ref="G136:G199" si="20">$F$2*(D136/E136)+(1-$F$2)*G134</f>
        <v>0.9034786644579651</v>
      </c>
      <c r="H136" s="23">
        <f t="shared" si="15"/>
        <v>105.43868864050751</v>
      </c>
      <c r="I136" s="26">
        <f t="shared" ref="I136:I199" si="21">D136-H136</f>
        <v>16.661311359492487</v>
      </c>
      <c r="J136" s="38">
        <f t="shared" ref="J136:J199" si="22">I136*I136</f>
        <v>277.59929621795339</v>
      </c>
    </row>
    <row r="137" spans="1:10" x14ac:dyDescent="0.25">
      <c r="A137" s="4" t="s">
        <v>132</v>
      </c>
      <c r="B137" s="4" t="str">
        <f t="shared" si="16"/>
        <v>H2</v>
      </c>
      <c r="C137" s="2">
        <f t="shared" si="17"/>
        <v>131</v>
      </c>
      <c r="D137" s="4">
        <v>138</v>
      </c>
      <c r="E137" s="23">
        <f t="shared" si="18"/>
        <v>122.92812141261095</v>
      </c>
      <c r="F137" s="23">
        <f t="shared" si="19"/>
        <v>0.33347878740170828</v>
      </c>
      <c r="G137" s="23">
        <f t="shared" si="20"/>
        <v>0.93215341778888605</v>
      </c>
      <c r="H137" s="23">
        <f t="shared" ref="H137:H200" si="23">(E136+F136)*G135</f>
        <v>109.20748984768917</v>
      </c>
      <c r="I137" s="26">
        <f t="shared" si="21"/>
        <v>28.792510152310825</v>
      </c>
      <c r="J137" s="38">
        <f t="shared" si="22"/>
        <v>829.00864087092191</v>
      </c>
    </row>
    <row r="138" spans="1:10" x14ac:dyDescent="0.25">
      <c r="A138" s="4" t="s">
        <v>133</v>
      </c>
      <c r="B138" s="4" t="str">
        <f t="shared" si="16"/>
        <v>H2</v>
      </c>
      <c r="C138" s="2">
        <f t="shared" si="17"/>
        <v>132</v>
      </c>
      <c r="D138" s="4">
        <v>142.19999999999999</v>
      </c>
      <c r="E138" s="23">
        <f t="shared" si="18"/>
        <v>126.43143945370925</v>
      </c>
      <c r="F138" s="23">
        <f t="shared" si="19"/>
        <v>0.65046271277136714</v>
      </c>
      <c r="G138" s="23">
        <f t="shared" si="20"/>
        <v>0.92560282286170303</v>
      </c>
      <c r="H138" s="23">
        <f t="shared" si="23"/>
        <v>111.36422592765908</v>
      </c>
      <c r="I138" s="26">
        <f t="shared" si="21"/>
        <v>30.835774072340911</v>
      </c>
      <c r="J138" s="38">
        <f t="shared" si="22"/>
        <v>950.84496264045197</v>
      </c>
    </row>
    <row r="139" spans="1:10" x14ac:dyDescent="0.25">
      <c r="A139" s="4" t="s">
        <v>134</v>
      </c>
      <c r="B139" s="4" t="str">
        <f t="shared" si="16"/>
        <v>H1</v>
      </c>
      <c r="C139" s="2">
        <f t="shared" si="17"/>
        <v>133</v>
      </c>
      <c r="D139" s="4">
        <v>116.4</v>
      </c>
      <c r="E139" s="23">
        <f t="shared" si="18"/>
        <v>127.05820080678356</v>
      </c>
      <c r="F139" s="23">
        <f t="shared" si="19"/>
        <v>0.64809257680166188</v>
      </c>
      <c r="G139" s="23">
        <f t="shared" si="20"/>
        <v>0.93054963611465269</v>
      </c>
      <c r="H139" s="23">
        <f t="shared" si="23"/>
        <v>118.45982944359776</v>
      </c>
      <c r="I139" s="26">
        <f t="shared" si="21"/>
        <v>-2.0598294435977493</v>
      </c>
      <c r="J139" s="38">
        <f t="shared" si="22"/>
        <v>4.2428973367122138</v>
      </c>
    </row>
    <row r="140" spans="1:10" x14ac:dyDescent="0.25">
      <c r="A140" s="4" t="s">
        <v>135</v>
      </c>
      <c r="B140" s="4" t="str">
        <f t="shared" si="16"/>
        <v>H1</v>
      </c>
      <c r="C140" s="2">
        <f t="shared" si="17"/>
        <v>134</v>
      </c>
      <c r="D140" s="4">
        <v>112.6</v>
      </c>
      <c r="E140" s="23">
        <f t="shared" si="18"/>
        <v>127.20605446870336</v>
      </c>
      <c r="F140" s="23">
        <f t="shared" si="19"/>
        <v>0.59806868531347535</v>
      </c>
      <c r="G140" s="23">
        <f t="shared" si="20"/>
        <v>0.9215603398817781</v>
      </c>
      <c r="H140" s="23">
        <f t="shared" si="23"/>
        <v>118.20530565305131</v>
      </c>
      <c r="I140" s="26">
        <f t="shared" si="21"/>
        <v>-5.6053056530513174</v>
      </c>
      <c r="J140" s="38">
        <f t="shared" si="22"/>
        <v>31.419451464129057</v>
      </c>
    </row>
    <row r="141" spans="1:10" x14ac:dyDescent="0.25">
      <c r="A141" s="4" t="s">
        <v>136</v>
      </c>
      <c r="B141" s="4" t="str">
        <f t="shared" si="16"/>
        <v>H1</v>
      </c>
      <c r="C141" s="2">
        <f t="shared" si="17"/>
        <v>135</v>
      </c>
      <c r="D141" s="4">
        <v>123.8</v>
      </c>
      <c r="E141" s="23">
        <f t="shared" si="18"/>
        <v>128.51460190812145</v>
      </c>
      <c r="F141" s="23">
        <f t="shared" si="19"/>
        <v>0.66911656072393699</v>
      </c>
      <c r="G141" s="23">
        <f t="shared" si="20"/>
        <v>0.93382613847038387</v>
      </c>
      <c r="H141" s="23">
        <f t="shared" si="23"/>
        <v>118.92808029492262</v>
      </c>
      <c r="I141" s="26">
        <f t="shared" si="21"/>
        <v>4.8719197050773744</v>
      </c>
      <c r="J141" s="38">
        <f t="shared" si="22"/>
        <v>23.735601612721211</v>
      </c>
    </row>
    <row r="142" spans="1:10" x14ac:dyDescent="0.25">
      <c r="A142" s="4" t="s">
        <v>137</v>
      </c>
      <c r="B142" s="4" t="str">
        <f t="shared" si="16"/>
        <v>H1</v>
      </c>
      <c r="C142" s="2">
        <f t="shared" si="17"/>
        <v>136</v>
      </c>
      <c r="D142" s="4">
        <v>103.6</v>
      </c>
      <c r="E142" s="23">
        <f t="shared" si="18"/>
        <v>127.55497759773512</v>
      </c>
      <c r="F142" s="23">
        <f t="shared" si="19"/>
        <v>0.50624247361291008</v>
      </c>
      <c r="G142" s="23">
        <f t="shared" si="20"/>
        <v>0.91062418609829054</v>
      </c>
      <c r="H142" s="23">
        <f t="shared" si="23"/>
        <v>119.0505914993411</v>
      </c>
      <c r="I142" s="26">
        <f t="shared" si="21"/>
        <v>-15.450591499341101</v>
      </c>
      <c r="J142" s="38">
        <f t="shared" si="22"/>
        <v>238.72077767951149</v>
      </c>
    </row>
    <row r="143" spans="1:10" x14ac:dyDescent="0.25">
      <c r="A143" s="4" t="s">
        <v>138</v>
      </c>
      <c r="B143" s="4" t="str">
        <f t="shared" si="16"/>
        <v>H1</v>
      </c>
      <c r="C143" s="2">
        <f t="shared" si="17"/>
        <v>137</v>
      </c>
      <c r="D143" s="4">
        <v>113.9</v>
      </c>
      <c r="E143" s="23">
        <f t="shared" si="18"/>
        <v>127.66715374124689</v>
      </c>
      <c r="F143" s="23">
        <f t="shared" si="19"/>
        <v>0.46683584060279654</v>
      </c>
      <c r="G143" s="23">
        <f t="shared" si="20"/>
        <v>0.92965989442732044</v>
      </c>
      <c r="H143" s="23">
        <f t="shared" si="23"/>
        <v>119.58691462703295</v>
      </c>
      <c r="I143" s="26">
        <f t="shared" si="21"/>
        <v>-5.686914627032948</v>
      </c>
      <c r="J143" s="38">
        <f t="shared" si="22"/>
        <v>32.340997975161294</v>
      </c>
    </row>
    <row r="144" spans="1:10" x14ac:dyDescent="0.25">
      <c r="A144" s="4" t="s">
        <v>139</v>
      </c>
      <c r="B144" s="4" t="str">
        <f t="shared" si="16"/>
        <v>H1</v>
      </c>
      <c r="C144" s="2">
        <f t="shared" si="17"/>
        <v>138</v>
      </c>
      <c r="D144" s="4">
        <v>98.6</v>
      </c>
      <c r="E144" s="23">
        <f t="shared" si="18"/>
        <v>126.0653552396043</v>
      </c>
      <c r="F144" s="23">
        <f t="shared" si="19"/>
        <v>0.25997240637825775</v>
      </c>
      <c r="G144" s="23">
        <f t="shared" si="20"/>
        <v>0.89777516704823535</v>
      </c>
      <c r="H144" s="23">
        <f t="shared" si="23"/>
        <v>116.68190997449869</v>
      </c>
      <c r="I144" s="26">
        <f t="shared" si="21"/>
        <v>-18.0819099744987</v>
      </c>
      <c r="J144" s="38">
        <f t="shared" si="22"/>
        <v>326.95546832587559</v>
      </c>
    </row>
    <row r="145" spans="1:10" x14ac:dyDescent="0.25">
      <c r="A145" s="4" t="s">
        <v>140</v>
      </c>
      <c r="B145" s="4" t="str">
        <f t="shared" si="16"/>
        <v>H2</v>
      </c>
      <c r="C145" s="2">
        <f t="shared" si="17"/>
        <v>139</v>
      </c>
      <c r="D145" s="4">
        <v>95</v>
      </c>
      <c r="E145" s="23">
        <f t="shared" si="18"/>
        <v>124.04525571824294</v>
      </c>
      <c r="F145" s="23">
        <f t="shared" si="19"/>
        <v>3.1965213604296022E-2</v>
      </c>
      <c r="G145" s="23">
        <f t="shared" si="20"/>
        <v>0.91327885734728376</v>
      </c>
      <c r="H145" s="23">
        <f t="shared" si="23"/>
        <v>117.4395907628608</v>
      </c>
      <c r="I145" s="26">
        <f t="shared" si="21"/>
        <v>-22.439590762860803</v>
      </c>
      <c r="J145" s="38">
        <f t="shared" si="22"/>
        <v>503.53523360466789</v>
      </c>
    </row>
    <row r="146" spans="1:10" x14ac:dyDescent="0.25">
      <c r="A146" s="4" t="s">
        <v>141</v>
      </c>
      <c r="B146" s="4" t="str">
        <f t="shared" si="16"/>
        <v>H2</v>
      </c>
      <c r="C146" s="2">
        <f t="shared" si="17"/>
        <v>140</v>
      </c>
      <c r="D146" s="4">
        <v>116</v>
      </c>
      <c r="E146" s="23">
        <f t="shared" si="18"/>
        <v>124.31039838682675</v>
      </c>
      <c r="F146" s="23">
        <f t="shared" si="19"/>
        <v>5.5282959102247037E-2</v>
      </c>
      <c r="G146" s="23">
        <f t="shared" si="20"/>
        <v>0.90131245063794019</v>
      </c>
      <c r="H146" s="23">
        <f t="shared" si="23"/>
        <v>111.39344774896996</v>
      </c>
      <c r="I146" s="26">
        <f t="shared" si="21"/>
        <v>4.6065522510300383</v>
      </c>
      <c r="J146" s="38">
        <f t="shared" si="22"/>
        <v>21.220323641469914</v>
      </c>
    </row>
    <row r="147" spans="1:10" x14ac:dyDescent="0.25">
      <c r="A147" s="4" t="s">
        <v>142</v>
      </c>
      <c r="B147" s="4" t="str">
        <f t="shared" si="16"/>
        <v>H2</v>
      </c>
      <c r="C147" s="2">
        <f t="shared" si="17"/>
        <v>141</v>
      </c>
      <c r="D147" s="4">
        <v>113.9</v>
      </c>
      <c r="E147" s="23">
        <f t="shared" si="18"/>
        <v>124.34116888836975</v>
      </c>
      <c r="F147" s="23">
        <f t="shared" si="19"/>
        <v>5.283171334632264E-2</v>
      </c>
      <c r="G147" s="23">
        <f t="shared" si="20"/>
        <v>0.91355377784180714</v>
      </c>
      <c r="H147" s="23">
        <f t="shared" si="23"/>
        <v>113.58054735282643</v>
      </c>
      <c r="I147" s="26">
        <f t="shared" si="21"/>
        <v>0.31945264717357702</v>
      </c>
      <c r="J147" s="38">
        <f t="shared" si="22"/>
        <v>0.10204999378620588</v>
      </c>
    </row>
    <row r="148" spans="1:10" x14ac:dyDescent="0.25">
      <c r="A148" s="4" t="s">
        <v>143</v>
      </c>
      <c r="B148" s="4" t="str">
        <f t="shared" si="16"/>
        <v>H2</v>
      </c>
      <c r="C148" s="2">
        <f t="shared" si="17"/>
        <v>142</v>
      </c>
      <c r="D148" s="4">
        <v>127.5</v>
      </c>
      <c r="E148" s="23">
        <f t="shared" si="18"/>
        <v>125.84869271732842</v>
      </c>
      <c r="F148" s="23">
        <f t="shared" si="19"/>
        <v>0.19830092490755716</v>
      </c>
      <c r="G148" s="23">
        <f t="shared" si="20"/>
        <v>0.91249334259123915</v>
      </c>
      <c r="H148" s="23">
        <f t="shared" si="23"/>
        <v>112.11786152699013</v>
      </c>
      <c r="I148" s="26">
        <f t="shared" si="21"/>
        <v>15.382138473009874</v>
      </c>
      <c r="J148" s="38">
        <f t="shared" si="22"/>
        <v>236.61018400285056</v>
      </c>
    </row>
    <row r="149" spans="1:10" x14ac:dyDescent="0.25">
      <c r="A149" s="4" t="s">
        <v>144</v>
      </c>
      <c r="B149" s="4" t="str">
        <f t="shared" si="16"/>
        <v>H2</v>
      </c>
      <c r="C149" s="2">
        <f t="shared" si="17"/>
        <v>143</v>
      </c>
      <c r="D149" s="4">
        <v>131.4</v>
      </c>
      <c r="E149" s="23">
        <f t="shared" si="18"/>
        <v>127.76138221446737</v>
      </c>
      <c r="F149" s="23">
        <f t="shared" si="19"/>
        <v>0.36973978213069708</v>
      </c>
      <c r="G149" s="23">
        <f t="shared" si="20"/>
        <v>0.92504637940981027</v>
      </c>
      <c r="H149" s="23">
        <f t="shared" si="23"/>
        <v>115.15070722746692</v>
      </c>
      <c r="I149" s="26">
        <f t="shared" si="21"/>
        <v>16.249292772533082</v>
      </c>
      <c r="J149" s="38">
        <f t="shared" si="22"/>
        <v>264.03951560749584</v>
      </c>
    </row>
    <row r="150" spans="1:10" x14ac:dyDescent="0.25">
      <c r="A150" s="4" t="s">
        <v>145</v>
      </c>
      <c r="B150" s="4" t="str">
        <f t="shared" si="16"/>
        <v>H2</v>
      </c>
      <c r="C150" s="2">
        <f t="shared" si="17"/>
        <v>144</v>
      </c>
      <c r="D150" s="4">
        <v>145.9</v>
      </c>
      <c r="E150" s="23">
        <f t="shared" si="18"/>
        <v>131.2172101769138</v>
      </c>
      <c r="F150" s="23">
        <f t="shared" si="19"/>
        <v>0.67834860016226939</v>
      </c>
      <c r="G150" s="23">
        <f t="shared" si="20"/>
        <v>0.93243369130380027</v>
      </c>
      <c r="H150" s="23">
        <f t="shared" si="23"/>
        <v>116.91879580064162</v>
      </c>
      <c r="I150" s="26">
        <f t="shared" si="21"/>
        <v>28.981204199358388</v>
      </c>
      <c r="J150" s="38">
        <f t="shared" si="22"/>
        <v>839.91019684490823</v>
      </c>
    </row>
    <row r="151" spans="1:10" x14ac:dyDescent="0.25">
      <c r="A151" s="4" t="s">
        <v>146</v>
      </c>
      <c r="B151" s="4" t="str">
        <f t="shared" si="16"/>
        <v>H1</v>
      </c>
      <c r="C151" s="2">
        <f t="shared" si="17"/>
        <v>145</v>
      </c>
      <c r="D151" s="4">
        <v>131.5</v>
      </c>
      <c r="E151" s="23">
        <f t="shared" si="18"/>
        <v>133.03598816302016</v>
      </c>
      <c r="F151" s="23">
        <f t="shared" si="19"/>
        <v>0.79239153875667934</v>
      </c>
      <c r="G151" s="23">
        <f t="shared" si="20"/>
        <v>0.93138717556209283</v>
      </c>
      <c r="H151" s="23">
        <f t="shared" si="23"/>
        <v>122.00950910696805</v>
      </c>
      <c r="I151" s="26">
        <f t="shared" si="21"/>
        <v>9.4904908930319465</v>
      </c>
      <c r="J151" s="38">
        <f t="shared" si="22"/>
        <v>90.069417390722307</v>
      </c>
    </row>
    <row r="152" spans="1:10" x14ac:dyDescent="0.25">
      <c r="A152" s="4" t="s">
        <v>147</v>
      </c>
      <c r="B152" s="4" t="str">
        <f t="shared" si="16"/>
        <v>H1</v>
      </c>
      <c r="C152" s="2">
        <f t="shared" si="17"/>
        <v>146</v>
      </c>
      <c r="D152" s="4">
        <v>131</v>
      </c>
      <c r="E152" s="23">
        <f t="shared" si="18"/>
        <v>134.72104035926739</v>
      </c>
      <c r="F152" s="23">
        <f t="shared" si="19"/>
        <v>0.88165760450573416</v>
      </c>
      <c r="G152" s="23">
        <f t="shared" si="20"/>
        <v>0.93642828860439176</v>
      </c>
      <c r="H152" s="23">
        <f t="shared" si="23"/>
        <v>124.78609008653436</v>
      </c>
      <c r="I152" s="26">
        <f t="shared" si="21"/>
        <v>6.2139099134656419</v>
      </c>
      <c r="J152" s="38">
        <f t="shared" si="22"/>
        <v>38.61267641266658</v>
      </c>
    </row>
    <row r="153" spans="1:10" x14ac:dyDescent="0.25">
      <c r="A153" s="4" t="s">
        <v>148</v>
      </c>
      <c r="B153" s="4" t="str">
        <f t="shared" si="16"/>
        <v>H1</v>
      </c>
      <c r="C153" s="2">
        <f t="shared" si="17"/>
        <v>147</v>
      </c>
      <c r="D153" s="4">
        <v>130.5</v>
      </c>
      <c r="E153" s="23">
        <f t="shared" si="18"/>
        <v>136.26344015908057</v>
      </c>
      <c r="F153" s="23">
        <f t="shared" si="19"/>
        <v>0.94773182403647893</v>
      </c>
      <c r="G153" s="23">
        <f t="shared" si="20"/>
        <v>0.93401882740771869</v>
      </c>
      <c r="H153" s="23">
        <f t="shared" si="23"/>
        <v>126.2986138550782</v>
      </c>
      <c r="I153" s="26">
        <f t="shared" si="21"/>
        <v>4.2013861449217984</v>
      </c>
      <c r="J153" s="38">
        <f t="shared" si="22"/>
        <v>17.651645538740851</v>
      </c>
    </row>
    <row r="154" spans="1:10" x14ac:dyDescent="0.25">
      <c r="A154" s="4" t="s">
        <v>149</v>
      </c>
      <c r="B154" s="4" t="str">
        <f t="shared" si="16"/>
        <v>H1</v>
      </c>
      <c r="C154" s="2">
        <f t="shared" si="17"/>
        <v>148</v>
      </c>
      <c r="D154" s="4">
        <v>118.9</v>
      </c>
      <c r="E154" s="23">
        <f t="shared" si="18"/>
        <v>136.44697682167367</v>
      </c>
      <c r="F154" s="23">
        <f t="shared" si="19"/>
        <v>0.87131230789214098</v>
      </c>
      <c r="G154" s="23">
        <f t="shared" si="20"/>
        <v>0.92992553625542684</v>
      </c>
      <c r="H154" s="23">
        <f t="shared" si="23"/>
        <v>128.48842295755318</v>
      </c>
      <c r="I154" s="26">
        <f t="shared" si="21"/>
        <v>-9.5884229575531776</v>
      </c>
      <c r="J154" s="38">
        <f t="shared" si="22"/>
        <v>91.937854812932827</v>
      </c>
    </row>
    <row r="155" spans="1:10" x14ac:dyDescent="0.25">
      <c r="A155" s="4" t="s">
        <v>150</v>
      </c>
      <c r="B155" s="4" t="str">
        <f t="shared" si="16"/>
        <v>H1</v>
      </c>
      <c r="C155" s="2">
        <f t="shared" si="17"/>
        <v>149</v>
      </c>
      <c r="D155" s="4">
        <v>114.3</v>
      </c>
      <c r="E155" s="23">
        <f t="shared" si="18"/>
        <v>136.04210520242967</v>
      </c>
      <c r="F155" s="23">
        <f t="shared" si="19"/>
        <v>0.74369391517852645</v>
      </c>
      <c r="G155" s="23">
        <f t="shared" si="20"/>
        <v>0.92463505055403405</v>
      </c>
      <c r="H155" s="23">
        <f t="shared" si="23"/>
        <v>128.25786739443114</v>
      </c>
      <c r="I155" s="26">
        <f t="shared" si="21"/>
        <v>-13.957867394431148</v>
      </c>
      <c r="J155" s="38">
        <f t="shared" si="22"/>
        <v>194.82206220052416</v>
      </c>
    </row>
    <row r="156" spans="1:10" x14ac:dyDescent="0.25">
      <c r="A156" s="4" t="s">
        <v>151</v>
      </c>
      <c r="B156" s="4" t="str">
        <f t="shared" si="16"/>
        <v>H1</v>
      </c>
      <c r="C156" s="2">
        <f t="shared" si="17"/>
        <v>150</v>
      </c>
      <c r="D156" s="4">
        <v>85.7</v>
      </c>
      <c r="E156" s="23">
        <f t="shared" si="18"/>
        <v>132.44622861341355</v>
      </c>
      <c r="F156" s="23">
        <f t="shared" si="19"/>
        <v>0.30973686475906237</v>
      </c>
      <c r="G156" s="23">
        <f t="shared" si="20"/>
        <v>0.90163848681614733</v>
      </c>
      <c r="H156" s="23">
        <f t="shared" si="23"/>
        <v>127.2006075965689</v>
      </c>
      <c r="I156" s="26">
        <f t="shared" si="21"/>
        <v>-41.500607596568898</v>
      </c>
      <c r="J156" s="38">
        <f t="shared" si="22"/>
        <v>1722.3004308843922</v>
      </c>
    </row>
    <row r="157" spans="1:10" x14ac:dyDescent="0.25">
      <c r="A157" s="4" t="s">
        <v>152</v>
      </c>
      <c r="B157" s="4" t="str">
        <f t="shared" si="16"/>
        <v>H2</v>
      </c>
      <c r="C157" s="2">
        <f t="shared" si="17"/>
        <v>151</v>
      </c>
      <c r="D157" s="4">
        <v>104.6</v>
      </c>
      <c r="E157" s="23">
        <f t="shared" si="18"/>
        <v>130.87897317809654</v>
      </c>
      <c r="F157" s="23">
        <f t="shared" si="19"/>
        <v>0.12203763475145529</v>
      </c>
      <c r="G157" s="23">
        <f t="shared" si="20"/>
        <v>0.91209271041918916</v>
      </c>
      <c r="H157" s="23">
        <f t="shared" si="23"/>
        <v>122.75081885125974</v>
      </c>
      <c r="I157" s="26">
        <f t="shared" si="21"/>
        <v>-18.150818851259743</v>
      </c>
      <c r="J157" s="38">
        <f t="shared" si="22"/>
        <v>329.45222497124604</v>
      </c>
    </row>
    <row r="158" spans="1:10" x14ac:dyDescent="0.25">
      <c r="A158" s="4" t="s">
        <v>153</v>
      </c>
      <c r="B158" s="4" t="str">
        <f t="shared" si="16"/>
        <v>H2</v>
      </c>
      <c r="C158" s="2">
        <f t="shared" si="17"/>
        <v>152</v>
      </c>
      <c r="D158" s="4">
        <v>105.1</v>
      </c>
      <c r="E158" s="23">
        <f t="shared" si="18"/>
        <v>129.35400061528787</v>
      </c>
      <c r="F158" s="23">
        <f t="shared" si="19"/>
        <v>-4.2663385004557311E-2</v>
      </c>
      <c r="G158" s="23">
        <f t="shared" si="20"/>
        <v>0.89272454111401456</v>
      </c>
      <c r="H158" s="23">
        <f t="shared" si="23"/>
        <v>118.11555316068203</v>
      </c>
      <c r="I158" s="26">
        <f t="shared" si="21"/>
        <v>-13.015553160682032</v>
      </c>
      <c r="J158" s="38">
        <f t="shared" si="22"/>
        <v>169.40462407854002</v>
      </c>
    </row>
    <row r="159" spans="1:10" x14ac:dyDescent="0.25">
      <c r="A159" s="4" t="s">
        <v>154</v>
      </c>
      <c r="B159" s="4" t="str">
        <f t="shared" si="16"/>
        <v>H2</v>
      </c>
      <c r="C159" s="2">
        <f t="shared" si="17"/>
        <v>153</v>
      </c>
      <c r="D159" s="4">
        <v>117.3</v>
      </c>
      <c r="E159" s="23">
        <f t="shared" si="18"/>
        <v>129.16276830897624</v>
      </c>
      <c r="F159" s="23">
        <f t="shared" si="19"/>
        <v>-5.7520277135264905E-2</v>
      </c>
      <c r="G159" s="23">
        <f t="shared" si="20"/>
        <v>0.91169908349493212</v>
      </c>
      <c r="H159" s="23">
        <f t="shared" si="23"/>
        <v>117.94392806229892</v>
      </c>
      <c r="I159" s="26">
        <f t="shared" si="21"/>
        <v>-0.64392806229892585</v>
      </c>
      <c r="J159" s="38">
        <f t="shared" si="22"/>
        <v>0.41464334941604936</v>
      </c>
    </row>
    <row r="160" spans="1:10" x14ac:dyDescent="0.25">
      <c r="A160" s="4" t="s">
        <v>155</v>
      </c>
      <c r="B160" s="4" t="str">
        <f t="shared" si="16"/>
        <v>H2</v>
      </c>
      <c r="C160" s="2">
        <f t="shared" si="17"/>
        <v>154</v>
      </c>
      <c r="D160" s="4">
        <v>142.5</v>
      </c>
      <c r="E160" s="23">
        <f t="shared" si="18"/>
        <v>131.72341448394482</v>
      </c>
      <c r="F160" s="23">
        <f t="shared" si="19"/>
        <v>0.20429636807511981</v>
      </c>
      <c r="G160" s="23">
        <f t="shared" si="20"/>
        <v>0.91163330942102283</v>
      </c>
      <c r="H160" s="23">
        <f t="shared" si="23"/>
        <v>115.25542330463627</v>
      </c>
      <c r="I160" s="26">
        <f t="shared" si="21"/>
        <v>27.244576695363733</v>
      </c>
      <c r="J160" s="38">
        <f t="shared" si="22"/>
        <v>742.26695930955668</v>
      </c>
    </row>
    <row r="161" spans="1:10" x14ac:dyDescent="0.25">
      <c r="A161" s="4" t="s">
        <v>156</v>
      </c>
      <c r="B161" s="4" t="str">
        <f t="shared" si="16"/>
        <v>H2</v>
      </c>
      <c r="C161" s="2">
        <f t="shared" si="17"/>
        <v>155</v>
      </c>
      <c r="D161" s="4">
        <v>140</v>
      </c>
      <c r="E161" s="23">
        <f t="shared" si="18"/>
        <v>133.99119784218857</v>
      </c>
      <c r="F161" s="23">
        <f t="shared" si="19"/>
        <v>0.41064506709198256</v>
      </c>
      <c r="G161" s="23">
        <f t="shared" si="20"/>
        <v>0.92501365043529216</v>
      </c>
      <c r="H161" s="23">
        <f t="shared" si="23"/>
        <v>120.27837307137099</v>
      </c>
      <c r="I161" s="26">
        <f t="shared" si="21"/>
        <v>19.721626928629007</v>
      </c>
      <c r="J161" s="38">
        <f t="shared" si="22"/>
        <v>388.94256871202481</v>
      </c>
    </row>
    <row r="162" spans="1:10" x14ac:dyDescent="0.25">
      <c r="A162" s="4" t="s">
        <v>157</v>
      </c>
      <c r="B162" s="4" t="str">
        <f t="shared" si="16"/>
        <v>H2</v>
      </c>
      <c r="C162" s="2">
        <f t="shared" si="17"/>
        <v>156</v>
      </c>
      <c r="D162" s="4">
        <v>159.80000000000001</v>
      </c>
      <c r="E162" s="23">
        <f t="shared" si="18"/>
        <v>138.37558747866839</v>
      </c>
      <c r="F162" s="23">
        <f t="shared" si="19"/>
        <v>0.80801952403076671</v>
      </c>
      <c r="G162" s="23">
        <f t="shared" si="20"/>
        <v>0.93595277635656959</v>
      </c>
      <c r="H162" s="23">
        <f t="shared" si="23"/>
        <v>122.52519684367186</v>
      </c>
      <c r="I162" s="26">
        <f t="shared" si="21"/>
        <v>37.274803156328147</v>
      </c>
      <c r="J162" s="38">
        <f t="shared" si="22"/>
        <v>1389.4109503430109</v>
      </c>
    </row>
    <row r="163" spans="1:10" x14ac:dyDescent="0.25">
      <c r="A163" s="4" t="s">
        <v>158</v>
      </c>
      <c r="B163" s="4" t="str">
        <f t="shared" si="16"/>
        <v>H1</v>
      </c>
      <c r="C163" s="2">
        <f t="shared" si="17"/>
        <v>157</v>
      </c>
      <c r="D163" s="4">
        <v>131.19999999999999</v>
      </c>
      <c r="E163" s="23">
        <f t="shared" si="18"/>
        <v>139.56253958449082</v>
      </c>
      <c r="F163" s="23">
        <f t="shared" si="19"/>
        <v>0.84591278220993282</v>
      </c>
      <c r="G163" s="23">
        <f t="shared" si="20"/>
        <v>0.92652031963262149</v>
      </c>
      <c r="H163" s="23">
        <f t="shared" si="23"/>
        <v>128.74673639431782</v>
      </c>
      <c r="I163" s="26">
        <f t="shared" si="21"/>
        <v>2.4532636056821673</v>
      </c>
      <c r="J163" s="38">
        <f t="shared" si="22"/>
        <v>6.0185023189646687</v>
      </c>
    </row>
    <row r="164" spans="1:10" x14ac:dyDescent="0.25">
      <c r="A164" s="4" t="s">
        <v>159</v>
      </c>
      <c r="B164" s="4" t="str">
        <f t="shared" si="16"/>
        <v>H1</v>
      </c>
      <c r="C164" s="2">
        <f t="shared" si="17"/>
        <v>158</v>
      </c>
      <c r="D164" s="4">
        <v>125.4</v>
      </c>
      <c r="E164" s="23">
        <f t="shared" si="18"/>
        <v>140.03285543468408</v>
      </c>
      <c r="F164" s="23">
        <f t="shared" si="19"/>
        <v>0.80835308900826552</v>
      </c>
      <c r="G164" s="23">
        <f t="shared" si="20"/>
        <v>0.93190791145136698</v>
      </c>
      <c r="H164" s="23">
        <f t="shared" si="23"/>
        <v>131.4156808165427</v>
      </c>
      <c r="I164" s="26">
        <f t="shared" si="21"/>
        <v>-6.015680816542698</v>
      </c>
      <c r="J164" s="38">
        <f t="shared" si="22"/>
        <v>36.188415686519825</v>
      </c>
    </row>
    <row r="165" spans="1:10" x14ac:dyDescent="0.25">
      <c r="A165" s="4" t="s">
        <v>160</v>
      </c>
      <c r="B165" s="4" t="str">
        <f t="shared" si="16"/>
        <v>H1</v>
      </c>
      <c r="C165" s="2">
        <f t="shared" si="17"/>
        <v>159</v>
      </c>
      <c r="D165" s="4">
        <v>126.5</v>
      </c>
      <c r="E165" s="23">
        <f t="shared" si="18"/>
        <v>140.54220657514014</v>
      </c>
      <c r="F165" s="23">
        <f t="shared" si="19"/>
        <v>0.77845289415304508</v>
      </c>
      <c r="G165" s="23">
        <f t="shared" si="20"/>
        <v>0.92387683604971194</v>
      </c>
      <c r="H165" s="23">
        <f t="shared" si="23"/>
        <v>130.49224153881613</v>
      </c>
      <c r="I165" s="26">
        <f t="shared" si="21"/>
        <v>-3.9922415388161312</v>
      </c>
      <c r="J165" s="38">
        <f t="shared" si="22"/>
        <v>15.93799250424899</v>
      </c>
    </row>
    <row r="166" spans="1:10" x14ac:dyDescent="0.25">
      <c r="A166" s="4" t="s">
        <v>161</v>
      </c>
      <c r="B166" s="4" t="str">
        <f t="shared" si="16"/>
        <v>H1</v>
      </c>
      <c r="C166" s="2">
        <f t="shared" si="17"/>
        <v>160</v>
      </c>
      <c r="D166" s="4">
        <v>119.4</v>
      </c>
      <c r="E166" s="23">
        <f t="shared" si="18"/>
        <v>140.20000219521566</v>
      </c>
      <c r="F166" s="23">
        <f t="shared" si="19"/>
        <v>0.66638716674529241</v>
      </c>
      <c r="G166" s="23">
        <f t="shared" si="20"/>
        <v>0.92388117032796024</v>
      </c>
      <c r="H166" s="23">
        <f t="shared" si="23"/>
        <v>131.69784061095888</v>
      </c>
      <c r="I166" s="26">
        <f t="shared" si="21"/>
        <v>-12.297840610958872</v>
      </c>
      <c r="J166" s="38">
        <f t="shared" si="22"/>
        <v>151.23688369254927</v>
      </c>
    </row>
    <row r="167" spans="1:10" x14ac:dyDescent="0.25">
      <c r="A167" s="4" t="s">
        <v>162</v>
      </c>
      <c r="B167" s="4" t="str">
        <f t="shared" si="16"/>
        <v>H1</v>
      </c>
      <c r="C167" s="2">
        <f t="shared" si="17"/>
        <v>161</v>
      </c>
      <c r="D167" s="4">
        <v>113.5</v>
      </c>
      <c r="E167" s="23">
        <f t="shared" si="18"/>
        <v>139.14821679401174</v>
      </c>
      <c r="F167" s="23">
        <f t="shared" si="19"/>
        <v>0.49456990995037164</v>
      </c>
      <c r="G167" s="23">
        <f t="shared" si="20"/>
        <v>0.91305685242326073</v>
      </c>
      <c r="H167" s="23">
        <f t="shared" si="23"/>
        <v>130.14319410947527</v>
      </c>
      <c r="I167" s="26">
        <f t="shared" si="21"/>
        <v>-16.643194109475274</v>
      </c>
      <c r="J167" s="38">
        <f t="shared" si="22"/>
        <v>276.99591016567246</v>
      </c>
    </row>
    <row r="168" spans="1:10" x14ac:dyDescent="0.25">
      <c r="A168" s="4" t="s">
        <v>163</v>
      </c>
      <c r="B168" s="4" t="str">
        <f t="shared" si="16"/>
        <v>H1</v>
      </c>
      <c r="C168" s="2">
        <f t="shared" si="17"/>
        <v>162</v>
      </c>
      <c r="D168" s="4">
        <v>98.7</v>
      </c>
      <c r="E168" s="23">
        <f t="shared" si="18"/>
        <v>136.43416997670218</v>
      </c>
      <c r="F168" s="23">
        <f t="shared" si="19"/>
        <v>0.17370823722437795</v>
      </c>
      <c r="G168" s="23">
        <f t="shared" si="20"/>
        <v>0.90383563434861602</v>
      </c>
      <c r="H168" s="23">
        <f t="shared" si="23"/>
        <v>129.01334120791424</v>
      </c>
      <c r="I168" s="26">
        <f t="shared" si="21"/>
        <v>-30.313341207914235</v>
      </c>
      <c r="J168" s="38">
        <f t="shared" si="22"/>
        <v>918.89865518743125</v>
      </c>
    </row>
    <row r="169" spans="1:10" x14ac:dyDescent="0.25">
      <c r="A169" s="4" t="s">
        <v>164</v>
      </c>
      <c r="B169" s="4" t="str">
        <f t="shared" si="16"/>
        <v>H2</v>
      </c>
      <c r="C169" s="2">
        <f t="shared" si="17"/>
        <v>163</v>
      </c>
      <c r="D169" s="4">
        <v>114.5</v>
      </c>
      <c r="E169" s="23">
        <f t="shared" si="18"/>
        <v>135.42453003274773</v>
      </c>
      <c r="F169" s="23">
        <f t="shared" si="19"/>
        <v>5.5373419106494751E-2</v>
      </c>
      <c r="G169" s="23">
        <f t="shared" si="20"/>
        <v>0.90630010375270065</v>
      </c>
      <c r="H169" s="23">
        <f t="shared" si="23"/>
        <v>124.73075929822792</v>
      </c>
      <c r="I169" s="26">
        <f t="shared" si="21"/>
        <v>-10.230759298227923</v>
      </c>
      <c r="J169" s="38">
        <f t="shared" si="22"/>
        <v>104.6684358182771</v>
      </c>
    </row>
    <row r="170" spans="1:10" x14ac:dyDescent="0.25">
      <c r="A170" s="4" t="s">
        <v>165</v>
      </c>
      <c r="B170" s="4" t="str">
        <f t="shared" si="16"/>
        <v>H2</v>
      </c>
      <c r="C170" s="2">
        <f t="shared" si="17"/>
        <v>164</v>
      </c>
      <c r="D170" s="4">
        <v>113.8</v>
      </c>
      <c r="E170" s="23">
        <f t="shared" si="18"/>
        <v>134.33307145650576</v>
      </c>
      <c r="F170" s="23">
        <f t="shared" si="19"/>
        <v>-5.9309780428350931E-2</v>
      </c>
      <c r="G170" s="23">
        <f t="shared" si="20"/>
        <v>0.89816687625999125</v>
      </c>
      <c r="H170" s="23">
        <f t="shared" si="23"/>
        <v>122.45156447789591</v>
      </c>
      <c r="I170" s="26">
        <f t="shared" si="21"/>
        <v>-8.6515644778959171</v>
      </c>
      <c r="J170" s="38">
        <f t="shared" si="22"/>
        <v>74.849567915190448</v>
      </c>
    </row>
    <row r="171" spans="1:10" x14ac:dyDescent="0.25">
      <c r="A171" s="4" t="s">
        <v>166</v>
      </c>
      <c r="B171" s="4" t="str">
        <f t="shared" si="16"/>
        <v>H2</v>
      </c>
      <c r="C171" s="2">
        <f t="shared" si="17"/>
        <v>165</v>
      </c>
      <c r="D171" s="4">
        <v>133.1</v>
      </c>
      <c r="E171" s="23">
        <f t="shared" si="18"/>
        <v>135.35072800726846</v>
      </c>
      <c r="F171" s="23">
        <f t="shared" si="19"/>
        <v>4.8386852690753636E-2</v>
      </c>
      <c r="G171" s="23">
        <f t="shared" si="20"/>
        <v>0.91400720759882759</v>
      </c>
      <c r="H171" s="23">
        <f t="shared" si="23"/>
        <v>121.69232413829435</v>
      </c>
      <c r="I171" s="26">
        <f t="shared" si="21"/>
        <v>11.407675861705641</v>
      </c>
      <c r="J171" s="38">
        <f t="shared" si="22"/>
        <v>130.13506856574153</v>
      </c>
    </row>
    <row r="172" spans="1:10" x14ac:dyDescent="0.25">
      <c r="A172" s="4" t="s">
        <v>167</v>
      </c>
      <c r="B172" s="4" t="str">
        <f t="shared" si="16"/>
        <v>H2</v>
      </c>
      <c r="C172" s="2">
        <f t="shared" si="17"/>
        <v>166</v>
      </c>
      <c r="D172" s="4">
        <v>143.4</v>
      </c>
      <c r="E172" s="23">
        <f t="shared" si="18"/>
        <v>137.48597057402148</v>
      </c>
      <c r="F172" s="23">
        <f t="shared" si="19"/>
        <v>0.25707242409698039</v>
      </c>
      <c r="G172" s="23">
        <f t="shared" si="20"/>
        <v>0.91265173984048009</v>
      </c>
      <c r="H172" s="23">
        <f t="shared" si="23"/>
        <v>121.61100004213733</v>
      </c>
      <c r="I172" s="26">
        <f t="shared" si="21"/>
        <v>21.788999957862671</v>
      </c>
      <c r="J172" s="38">
        <f t="shared" si="22"/>
        <v>474.7605191637395</v>
      </c>
    </row>
    <row r="173" spans="1:10" x14ac:dyDescent="0.25">
      <c r="A173" s="4" t="s">
        <v>168</v>
      </c>
      <c r="B173" s="4" t="str">
        <f t="shared" si="16"/>
        <v>H2</v>
      </c>
      <c r="C173" s="2">
        <f t="shared" si="17"/>
        <v>167</v>
      </c>
      <c r="D173" s="4">
        <v>137.30000000000001</v>
      </c>
      <c r="E173" s="23">
        <f t="shared" si="18"/>
        <v>138.93076893936652</v>
      </c>
      <c r="F173" s="23">
        <f t="shared" si="19"/>
        <v>0.37584501822178601</v>
      </c>
      <c r="G173" s="23">
        <f t="shared" si="20"/>
        <v>0.92143268714589188</v>
      </c>
      <c r="H173" s="23">
        <f t="shared" si="23"/>
        <v>125.89813409687549</v>
      </c>
      <c r="I173" s="26">
        <f t="shared" si="21"/>
        <v>11.401865903124516</v>
      </c>
      <c r="J173" s="38">
        <f t="shared" si="22"/>
        <v>130.00254607283344</v>
      </c>
    </row>
    <row r="174" spans="1:10" x14ac:dyDescent="0.25">
      <c r="A174" s="4" t="s">
        <v>169</v>
      </c>
      <c r="B174" s="4" t="str">
        <f t="shared" si="16"/>
        <v>H2</v>
      </c>
      <c r="C174" s="2">
        <f t="shared" si="17"/>
        <v>168</v>
      </c>
      <c r="D174" s="4">
        <v>165.2</v>
      </c>
      <c r="E174" s="23">
        <f t="shared" si="18"/>
        <v>143.37833709076679</v>
      </c>
      <c r="F174" s="23">
        <f t="shared" si="19"/>
        <v>0.78301733153963504</v>
      </c>
      <c r="G174" s="23">
        <f t="shared" si="20"/>
        <v>0.93660620318241028</v>
      </c>
      <c r="H174" s="23">
        <f t="shared" si="23"/>
        <v>127.13842359967907</v>
      </c>
      <c r="I174" s="26">
        <f t="shared" si="21"/>
        <v>38.061576400320916</v>
      </c>
      <c r="J174" s="38">
        <f t="shared" si="22"/>
        <v>1448.6835980774661</v>
      </c>
    </row>
    <row r="175" spans="1:10" x14ac:dyDescent="0.25">
      <c r="A175" s="4" t="s">
        <v>170</v>
      </c>
      <c r="B175" s="4" t="str">
        <f t="shared" si="16"/>
        <v>H1</v>
      </c>
      <c r="C175" s="2">
        <f t="shared" si="17"/>
        <v>169</v>
      </c>
      <c r="D175" s="4">
        <v>126.9</v>
      </c>
      <c r="E175" s="23">
        <f t="shared" si="18"/>
        <v>143.57392719267961</v>
      </c>
      <c r="F175" s="23">
        <f t="shared" si="19"/>
        <v>0.72427460857695292</v>
      </c>
      <c r="G175" s="23">
        <f t="shared" si="20"/>
        <v>0.91767593991280894</v>
      </c>
      <c r="H175" s="23">
        <f t="shared" si="23"/>
        <v>132.83498418793712</v>
      </c>
      <c r="I175" s="26">
        <f t="shared" si="21"/>
        <v>-5.9349841879371183</v>
      </c>
      <c r="J175" s="38">
        <f t="shared" si="22"/>
        <v>35.224037311063618</v>
      </c>
    </row>
    <row r="176" spans="1:10" x14ac:dyDescent="0.25">
      <c r="A176" s="4" t="s">
        <v>171</v>
      </c>
      <c r="B176" s="4" t="str">
        <f t="shared" si="16"/>
        <v>H1</v>
      </c>
      <c r="C176" s="2">
        <f t="shared" si="17"/>
        <v>170</v>
      </c>
      <c r="D176" s="4">
        <v>124</v>
      </c>
      <c r="E176" s="23">
        <f t="shared" si="18"/>
        <v>143.3810673450306</v>
      </c>
      <c r="F176" s="23">
        <f t="shared" si="19"/>
        <v>0.63256116295435727</v>
      </c>
      <c r="G176" s="23">
        <f t="shared" si="20"/>
        <v>0.92942840956932127</v>
      </c>
      <c r="H176" s="23">
        <f t="shared" si="23"/>
        <v>135.15059091512416</v>
      </c>
      <c r="I176" s="26">
        <f t="shared" si="21"/>
        <v>-11.150590915124155</v>
      </c>
      <c r="J176" s="38">
        <f t="shared" si="22"/>
        <v>124.33567775644934</v>
      </c>
    </row>
    <row r="177" spans="1:10" x14ac:dyDescent="0.25">
      <c r="A177" s="4" t="s">
        <v>172</v>
      </c>
      <c r="B177" s="4" t="str">
        <f t="shared" si="16"/>
        <v>H1</v>
      </c>
      <c r="C177" s="2">
        <f t="shared" si="17"/>
        <v>171</v>
      </c>
      <c r="D177" s="4">
        <v>135.69999999999999</v>
      </c>
      <c r="E177" s="23">
        <f t="shared" si="18"/>
        <v>144.39993866309928</v>
      </c>
      <c r="F177" s="23">
        <f t="shared" si="19"/>
        <v>0.67119217846578916</v>
      </c>
      <c r="G177" s="23">
        <f t="shared" si="20"/>
        <v>0.91988345509148606</v>
      </c>
      <c r="H177" s="23">
        <f t="shared" si="23"/>
        <v>132.15784190131919</v>
      </c>
      <c r="I177" s="26">
        <f t="shared" si="21"/>
        <v>3.542158098680801</v>
      </c>
      <c r="J177" s="38">
        <f t="shared" si="22"/>
        <v>12.546883996049987</v>
      </c>
    </row>
    <row r="178" spans="1:10" x14ac:dyDescent="0.25">
      <c r="A178" s="4" t="s">
        <v>173</v>
      </c>
      <c r="B178" s="4" t="str">
        <f t="shared" si="16"/>
        <v>H1</v>
      </c>
      <c r="C178" s="2">
        <f t="shared" si="17"/>
        <v>172</v>
      </c>
      <c r="D178" s="4">
        <v>130</v>
      </c>
      <c r="E178" s="23">
        <f t="shared" si="18"/>
        <v>144.73054311310983</v>
      </c>
      <c r="F178" s="23">
        <f t="shared" si="19"/>
        <v>0.63713340562026566</v>
      </c>
      <c r="G178" s="23">
        <f t="shared" si="20"/>
        <v>0.92630765951576022</v>
      </c>
      <c r="H178" s="23">
        <f t="shared" si="23"/>
        <v>134.83323041249872</v>
      </c>
      <c r="I178" s="26">
        <f t="shared" si="21"/>
        <v>-4.8332304124987218</v>
      </c>
      <c r="J178" s="38">
        <f t="shared" si="22"/>
        <v>23.360116220302565</v>
      </c>
    </row>
    <row r="179" spans="1:10" x14ac:dyDescent="0.25">
      <c r="A179" s="4" t="s">
        <v>174</v>
      </c>
      <c r="B179" s="4" t="str">
        <f t="shared" si="16"/>
        <v>H1</v>
      </c>
      <c r="C179" s="2">
        <f t="shared" si="17"/>
        <v>173</v>
      </c>
      <c r="D179" s="4">
        <v>109.4</v>
      </c>
      <c r="E179" s="23">
        <f t="shared" si="18"/>
        <v>142.75258482003957</v>
      </c>
      <c r="F179" s="23">
        <f t="shared" si="19"/>
        <v>0.37562423575121318</v>
      </c>
      <c r="G179" s="23">
        <f t="shared" si="20"/>
        <v>0.904531200016647</v>
      </c>
      <c r="H179" s="23">
        <f t="shared" si="23"/>
        <v>133.72132053467092</v>
      </c>
      <c r="I179" s="26">
        <f t="shared" si="21"/>
        <v>-24.321320534670917</v>
      </c>
      <c r="J179" s="38">
        <f t="shared" si="22"/>
        <v>591.52663255020525</v>
      </c>
    </row>
    <row r="180" spans="1:10" x14ac:dyDescent="0.25">
      <c r="A180" s="4" t="s">
        <v>175</v>
      </c>
      <c r="B180" s="4" t="str">
        <f t="shared" si="16"/>
        <v>H1</v>
      </c>
      <c r="C180" s="2">
        <f t="shared" si="17"/>
        <v>174</v>
      </c>
      <c r="D180" s="4">
        <v>117.8</v>
      </c>
      <c r="E180" s="23">
        <f t="shared" si="18"/>
        <v>141.6524395879164</v>
      </c>
      <c r="F180" s="23">
        <f t="shared" si="19"/>
        <v>0.22804728896377507</v>
      </c>
      <c r="G180" s="23">
        <f t="shared" si="20"/>
        <v>0.91683818633308678</v>
      </c>
      <c r="H180" s="23">
        <f t="shared" si="23"/>
        <v>132.58075634115201</v>
      </c>
      <c r="I180" s="26">
        <f t="shared" si="21"/>
        <v>-14.780756341152014</v>
      </c>
      <c r="J180" s="38">
        <f t="shared" si="22"/>
        <v>218.47075801650547</v>
      </c>
    </row>
    <row r="181" spans="1:10" x14ac:dyDescent="0.25">
      <c r="A181" s="4" t="s">
        <v>176</v>
      </c>
      <c r="B181" s="4" t="str">
        <f t="shared" si="16"/>
        <v>H2</v>
      </c>
      <c r="C181" s="2">
        <f t="shared" si="17"/>
        <v>175</v>
      </c>
      <c r="D181" s="4">
        <v>120.3</v>
      </c>
      <c r="E181" s="23">
        <f t="shared" si="18"/>
        <v>140.80192280681422</v>
      </c>
      <c r="F181" s="23">
        <f t="shared" si="19"/>
        <v>0.12019088195717895</v>
      </c>
      <c r="G181" s="23">
        <f t="shared" si="20"/>
        <v>0.89951725414121664</v>
      </c>
      <c r="H181" s="23">
        <f t="shared" si="23"/>
        <v>128.33532705369058</v>
      </c>
      <c r="I181" s="26">
        <f t="shared" si="21"/>
        <v>-8.0353270536905796</v>
      </c>
      <c r="J181" s="38">
        <f t="shared" si="22"/>
        <v>64.56648085977173</v>
      </c>
    </row>
    <row r="182" spans="1:10" x14ac:dyDescent="0.25">
      <c r="A182" s="4" t="s">
        <v>177</v>
      </c>
      <c r="B182" s="4" t="str">
        <f t="shared" si="16"/>
        <v>H2</v>
      </c>
      <c r="C182" s="2">
        <f t="shared" si="17"/>
        <v>176</v>
      </c>
      <c r="D182" s="4">
        <v>121</v>
      </c>
      <c r="E182" s="23">
        <f t="shared" si="18"/>
        <v>140.01566822789314</v>
      </c>
      <c r="F182" s="23">
        <f t="shared" si="19"/>
        <v>2.9546335869353624E-2</v>
      </c>
      <c r="G182" s="23">
        <f t="shared" si="20"/>
        <v>0.91157326747823531</v>
      </c>
      <c r="H182" s="23">
        <f t="shared" si="23"/>
        <v>129.20277512863822</v>
      </c>
      <c r="I182" s="26">
        <f t="shared" si="21"/>
        <v>-8.2027751286382227</v>
      </c>
      <c r="J182" s="38">
        <f t="shared" si="22"/>
        <v>67.285519811005813</v>
      </c>
    </row>
    <row r="183" spans="1:10" x14ac:dyDescent="0.25">
      <c r="A183" s="4" t="s">
        <v>178</v>
      </c>
      <c r="B183" s="4" t="str">
        <f t="shared" si="16"/>
        <v>H2</v>
      </c>
      <c r="C183" s="2">
        <f t="shared" si="17"/>
        <v>177</v>
      </c>
      <c r="D183" s="4">
        <v>132.30000000000001</v>
      </c>
      <c r="E183" s="23">
        <f t="shared" si="18"/>
        <v>140.45785698861147</v>
      </c>
      <c r="F183" s="23">
        <f t="shared" si="19"/>
        <v>7.0810578354250628E-2</v>
      </c>
      <c r="G183" s="23">
        <f t="shared" si="20"/>
        <v>0.90375748269569856</v>
      </c>
      <c r="H183" s="23">
        <f t="shared" si="23"/>
        <v>125.97308686001317</v>
      </c>
      <c r="I183" s="26">
        <f t="shared" si="21"/>
        <v>6.3269131399868428</v>
      </c>
      <c r="J183" s="38">
        <f t="shared" si="22"/>
        <v>40.029829880938173</v>
      </c>
    </row>
    <row r="184" spans="1:10" x14ac:dyDescent="0.25">
      <c r="A184" s="4" t="s">
        <v>179</v>
      </c>
      <c r="B184" s="4" t="str">
        <f t="shared" si="16"/>
        <v>H2</v>
      </c>
      <c r="C184" s="2">
        <f t="shared" si="17"/>
        <v>178</v>
      </c>
      <c r="D184" s="4">
        <v>142.9</v>
      </c>
      <c r="E184" s="23">
        <f t="shared" si="18"/>
        <v>142.04808137434387</v>
      </c>
      <c r="F184" s="23">
        <f t="shared" si="19"/>
        <v>0.22275195909206541</v>
      </c>
      <c r="G184" s="23">
        <f t="shared" si="20"/>
        <v>0.92101568035196368</v>
      </c>
      <c r="H184" s="23">
        <f t="shared" si="23"/>
        <v>128.10217666838165</v>
      </c>
      <c r="I184" s="26">
        <f t="shared" si="21"/>
        <v>14.79782333161836</v>
      </c>
      <c r="J184" s="38">
        <f t="shared" si="22"/>
        <v>218.97557535378871</v>
      </c>
    </row>
    <row r="185" spans="1:10" x14ac:dyDescent="0.25">
      <c r="A185" s="4" t="s">
        <v>180</v>
      </c>
      <c r="B185" s="4" t="str">
        <f t="shared" si="16"/>
        <v>H2</v>
      </c>
      <c r="C185" s="2">
        <f t="shared" si="17"/>
        <v>179</v>
      </c>
      <c r="D185" s="4">
        <v>147.4</v>
      </c>
      <c r="E185" s="23">
        <f t="shared" si="18"/>
        <v>144.10641028801828</v>
      </c>
      <c r="F185" s="23">
        <f t="shared" si="19"/>
        <v>0.40630965455030044</v>
      </c>
      <c r="G185" s="23">
        <f t="shared" si="20"/>
        <v>0.91566726059071712</v>
      </c>
      <c r="H185" s="23">
        <f t="shared" si="23"/>
        <v>128.57833019444536</v>
      </c>
      <c r="I185" s="26">
        <f t="shared" si="21"/>
        <v>18.821669805554649</v>
      </c>
      <c r="J185" s="38">
        <f t="shared" si="22"/>
        <v>354.25525426932757</v>
      </c>
    </row>
    <row r="186" spans="1:10" x14ac:dyDescent="0.25">
      <c r="A186" s="4" t="s">
        <v>181</v>
      </c>
      <c r="B186" s="4" t="str">
        <f t="shared" si="16"/>
        <v>H2</v>
      </c>
      <c r="C186" s="2">
        <f t="shared" si="17"/>
        <v>180</v>
      </c>
      <c r="D186" s="4">
        <v>175.9</v>
      </c>
      <c r="E186" s="23">
        <f t="shared" si="18"/>
        <v>149.22984648729528</v>
      </c>
      <c r="F186" s="23">
        <f t="shared" si="19"/>
        <v>0.87802230902296996</v>
      </c>
      <c r="G186" s="23">
        <f t="shared" si="20"/>
        <v>0.9467859751783132</v>
      </c>
      <c r="H186" s="23">
        <f t="shared" si="23"/>
        <v>133.0984810774176</v>
      </c>
      <c r="I186" s="26">
        <f t="shared" si="21"/>
        <v>42.801518922582403</v>
      </c>
      <c r="J186" s="38">
        <f t="shared" si="22"/>
        <v>1831.9700220801794</v>
      </c>
    </row>
    <row r="187" spans="1:10" x14ac:dyDescent="0.25">
      <c r="A187" s="4" t="s">
        <v>182</v>
      </c>
      <c r="B187" s="4" t="str">
        <f t="shared" si="16"/>
        <v>H1</v>
      </c>
      <c r="C187" s="2">
        <f t="shared" si="17"/>
        <v>181</v>
      </c>
      <c r="D187" s="4">
        <v>132.6</v>
      </c>
      <c r="E187" s="23">
        <f t="shared" si="18"/>
        <v>149.54693777950175</v>
      </c>
      <c r="F187" s="23">
        <f t="shared" si="19"/>
        <v>0.82192920734132002</v>
      </c>
      <c r="G187" s="23">
        <f t="shared" si="20"/>
        <v>0.91276834810835072</v>
      </c>
      <c r="H187" s="23">
        <f t="shared" si="23"/>
        <v>137.44886101383551</v>
      </c>
      <c r="I187" s="26">
        <f t="shared" si="21"/>
        <v>-4.848861013835517</v>
      </c>
      <c r="J187" s="38">
        <f t="shared" si="22"/>
        <v>23.511453131493997</v>
      </c>
    </row>
    <row r="188" spans="1:10" x14ac:dyDescent="0.25">
      <c r="A188" s="4" t="s">
        <v>183</v>
      </c>
      <c r="B188" s="4" t="str">
        <f t="shared" si="16"/>
        <v>H1</v>
      </c>
      <c r="C188" s="2">
        <f t="shared" si="17"/>
        <v>182</v>
      </c>
      <c r="D188" s="4">
        <v>123.7</v>
      </c>
      <c r="E188" s="23">
        <f t="shared" si="18"/>
        <v>148.81197403046838</v>
      </c>
      <c r="F188" s="23">
        <f t="shared" si="19"/>
        <v>0.66623991170385111</v>
      </c>
      <c r="G188" s="23">
        <f t="shared" si="20"/>
        <v>0.93523240896654691</v>
      </c>
      <c r="H188" s="23">
        <f t="shared" si="23"/>
        <v>142.36713436659628</v>
      </c>
      <c r="I188" s="26">
        <f t="shared" si="21"/>
        <v>-18.667134366596272</v>
      </c>
      <c r="J188" s="38">
        <f t="shared" si="22"/>
        <v>348.46190546055959</v>
      </c>
    </row>
    <row r="189" spans="1:10" x14ac:dyDescent="0.25">
      <c r="A189" s="4" t="s">
        <v>184</v>
      </c>
      <c r="B189" s="4" t="str">
        <f t="shared" si="16"/>
        <v>H1</v>
      </c>
      <c r="C189" s="2">
        <f t="shared" si="17"/>
        <v>183</v>
      </c>
      <c r="D189" s="4">
        <v>153.30000000000001</v>
      </c>
      <c r="E189" s="23">
        <f t="shared" si="18"/>
        <v>151.23599514048584</v>
      </c>
      <c r="F189" s="23">
        <f t="shared" si="19"/>
        <v>0.84201803153521237</v>
      </c>
      <c r="G189" s="23">
        <f t="shared" si="20"/>
        <v>0.9228562709781174</v>
      </c>
      <c r="H189" s="23">
        <f t="shared" si="23"/>
        <v>136.4389824181832</v>
      </c>
      <c r="I189" s="26">
        <f t="shared" si="21"/>
        <v>16.86101758181681</v>
      </c>
      <c r="J189" s="38">
        <f t="shared" si="22"/>
        <v>284.29391389433562</v>
      </c>
    </row>
    <row r="190" spans="1:10" x14ac:dyDescent="0.25">
      <c r="A190" s="4" t="s">
        <v>185</v>
      </c>
      <c r="B190" s="4" t="str">
        <f t="shared" si="16"/>
        <v>H1</v>
      </c>
      <c r="C190" s="2">
        <f t="shared" si="17"/>
        <v>184</v>
      </c>
      <c r="D190" s="4">
        <v>134</v>
      </c>
      <c r="E190" s="23">
        <f t="shared" si="18"/>
        <v>151.47263029838797</v>
      </c>
      <c r="F190" s="23">
        <f t="shared" si="19"/>
        <v>0.78147974417190402</v>
      </c>
      <c r="G190" s="23">
        <f t="shared" si="20"/>
        <v>0.93017399484158803</v>
      </c>
      <c r="H190" s="23">
        <f t="shared" si="23"/>
        <v>142.2282866097155</v>
      </c>
      <c r="I190" s="26">
        <f t="shared" si="21"/>
        <v>-8.2282866097154965</v>
      </c>
      <c r="J190" s="38">
        <f t="shared" si="22"/>
        <v>67.704700531623345</v>
      </c>
    </row>
    <row r="191" spans="1:10" x14ac:dyDescent="0.25">
      <c r="A191" s="4" t="s">
        <v>186</v>
      </c>
      <c r="B191" s="4" t="str">
        <f t="shared" si="16"/>
        <v>H1</v>
      </c>
      <c r="C191" s="2">
        <f t="shared" si="17"/>
        <v>185</v>
      </c>
      <c r="D191" s="4">
        <v>119.6</v>
      </c>
      <c r="E191" s="23">
        <f t="shared" si="18"/>
        <v>150.06190236554909</v>
      </c>
      <c r="F191" s="23">
        <f t="shared" si="19"/>
        <v>0.56225897647082557</v>
      </c>
      <c r="G191" s="23">
        <f t="shared" si="20"/>
        <v>0.91027108624085618</v>
      </c>
      <c r="H191" s="23">
        <f t="shared" si="23"/>
        <v>140.50866023496874</v>
      </c>
      <c r="I191" s="26">
        <f t="shared" si="21"/>
        <v>-20.90866023496875</v>
      </c>
      <c r="J191" s="38">
        <f t="shared" si="22"/>
        <v>437.17207282136343</v>
      </c>
    </row>
    <row r="192" spans="1:10" x14ac:dyDescent="0.25">
      <c r="A192" s="4" t="s">
        <v>187</v>
      </c>
      <c r="B192" s="4" t="str">
        <f t="shared" si="16"/>
        <v>H1</v>
      </c>
      <c r="C192" s="2">
        <f t="shared" si="17"/>
        <v>186</v>
      </c>
      <c r="D192" s="4">
        <v>116.2</v>
      </c>
      <c r="E192" s="23">
        <f t="shared" si="18"/>
        <v>148.22443941037554</v>
      </c>
      <c r="F192" s="23">
        <f t="shared" si="19"/>
        <v>0.32228678330638805</v>
      </c>
      <c r="G192" s="23">
        <f t="shared" si="20"/>
        <v>0.91555122478711981</v>
      </c>
      <c r="H192" s="23">
        <f t="shared" si="23"/>
        <v>140.10667787517053</v>
      </c>
      <c r="I192" s="26">
        <f t="shared" si="21"/>
        <v>-23.90667787517053</v>
      </c>
      <c r="J192" s="38">
        <f t="shared" si="22"/>
        <v>571.52924702716814</v>
      </c>
    </row>
    <row r="193" spans="1:10" x14ac:dyDescent="0.25">
      <c r="A193" s="4" t="s">
        <v>188</v>
      </c>
      <c r="B193" s="4" t="str">
        <f t="shared" si="16"/>
        <v>H2</v>
      </c>
      <c r="C193" s="2">
        <f t="shared" si="17"/>
        <v>187</v>
      </c>
      <c r="D193" s="4">
        <v>118.6</v>
      </c>
      <c r="E193" s="23">
        <f t="shared" si="18"/>
        <v>146.616283629592</v>
      </c>
      <c r="F193" s="23">
        <f t="shared" si="19"/>
        <v>0.12924252689739585</v>
      </c>
      <c r="G193" s="23">
        <f t="shared" si="20"/>
        <v>0.90013540185967955</v>
      </c>
      <c r="H193" s="23">
        <f t="shared" si="23"/>
        <v>135.2177898098459</v>
      </c>
      <c r="I193" s="26">
        <f t="shared" si="21"/>
        <v>-16.617789809845902</v>
      </c>
      <c r="J193" s="38">
        <f t="shared" si="22"/>
        <v>276.1509381642183</v>
      </c>
    </row>
    <row r="194" spans="1:10" x14ac:dyDescent="0.25">
      <c r="A194" s="4" t="s">
        <v>189</v>
      </c>
      <c r="B194" s="4" t="str">
        <f t="shared" si="16"/>
        <v>H2</v>
      </c>
      <c r="C194" s="2">
        <f t="shared" si="17"/>
        <v>188</v>
      </c>
      <c r="D194" s="4">
        <v>130.69999999999999</v>
      </c>
      <c r="E194" s="23">
        <f t="shared" si="18"/>
        <v>146.31378018691862</v>
      </c>
      <c r="F194" s="23">
        <f t="shared" si="19"/>
        <v>8.6067929940317867E-2</v>
      </c>
      <c r="G194" s="23">
        <f t="shared" si="20"/>
        <v>0.91332466714558735</v>
      </c>
      <c r="H194" s="23">
        <f t="shared" si="23"/>
        <v>134.3530462046042</v>
      </c>
      <c r="I194" s="26">
        <f t="shared" si="21"/>
        <v>-3.6530462046042089</v>
      </c>
      <c r="J194" s="38">
        <f t="shared" si="22"/>
        <v>13.344746572973216</v>
      </c>
    </row>
    <row r="195" spans="1:10" x14ac:dyDescent="0.25">
      <c r="A195" s="4" t="s">
        <v>190</v>
      </c>
      <c r="B195" s="4" t="str">
        <f t="shared" si="16"/>
        <v>H2</v>
      </c>
      <c r="C195" s="2">
        <f t="shared" si="17"/>
        <v>189</v>
      </c>
      <c r="D195" s="4">
        <v>129.30000000000001</v>
      </c>
      <c r="E195" s="23">
        <f t="shared" si="18"/>
        <v>145.85010737049751</v>
      </c>
      <c r="F195" s="23">
        <f t="shared" si="19"/>
        <v>3.1093855304175147E-2</v>
      </c>
      <c r="G195" s="23">
        <f t="shared" si="20"/>
        <v>0.8987745218130313</v>
      </c>
      <c r="H195" s="23">
        <f t="shared" si="23"/>
        <v>131.77968611686487</v>
      </c>
      <c r="I195" s="26">
        <f t="shared" si="21"/>
        <v>-2.4796861168648547</v>
      </c>
      <c r="J195" s="38">
        <f t="shared" si="22"/>
        <v>6.1488432381723017</v>
      </c>
    </row>
    <row r="196" spans="1:10" x14ac:dyDescent="0.25">
      <c r="A196" s="4" t="s">
        <v>191</v>
      </c>
      <c r="B196" s="4" t="str">
        <f t="shared" si="16"/>
        <v>H2</v>
      </c>
      <c r="C196" s="2">
        <f t="shared" si="17"/>
        <v>190</v>
      </c>
      <c r="D196" s="4">
        <v>144.4</v>
      </c>
      <c r="E196" s="23">
        <f t="shared" si="18"/>
        <v>147.02882157524664</v>
      </c>
      <c r="F196" s="23">
        <f t="shared" si="19"/>
        <v>0.14585589024867035</v>
      </c>
      <c r="G196" s="23">
        <f t="shared" si="20"/>
        <v>0.92020423699156018</v>
      </c>
      <c r="H196" s="23">
        <f t="shared" si="23"/>
        <v>133.23689955235378</v>
      </c>
      <c r="I196" s="26">
        <f t="shared" si="21"/>
        <v>11.163100447646229</v>
      </c>
      <c r="J196" s="38">
        <f t="shared" si="22"/>
        <v>124.61481160423945</v>
      </c>
    </row>
    <row r="197" spans="1:10" x14ac:dyDescent="0.25">
      <c r="A197" s="4" t="s">
        <v>192</v>
      </c>
      <c r="B197" s="4" t="str">
        <f t="shared" si="16"/>
        <v>H2</v>
      </c>
      <c r="C197" s="2">
        <f t="shared" si="17"/>
        <v>191</v>
      </c>
      <c r="D197" s="4">
        <v>163.19999999999999</v>
      </c>
      <c r="E197" s="23">
        <f t="shared" si="18"/>
        <v>150.24164770394924</v>
      </c>
      <c r="F197" s="23">
        <f t="shared" si="19"/>
        <v>0.45255291409406351</v>
      </c>
      <c r="G197" s="23">
        <f t="shared" si="20"/>
        <v>0.91752207640853423</v>
      </c>
      <c r="H197" s="23">
        <f t="shared" si="23"/>
        <v>132.27685036203766</v>
      </c>
      <c r="I197" s="26">
        <f t="shared" si="21"/>
        <v>30.923149637962325</v>
      </c>
      <c r="J197" s="38">
        <f t="shared" si="22"/>
        <v>956.2411835318095</v>
      </c>
    </row>
    <row r="198" spans="1:10" x14ac:dyDescent="0.25">
      <c r="A198" s="4" t="s">
        <v>193</v>
      </c>
      <c r="B198" s="4" t="str">
        <f t="shared" si="16"/>
        <v>H2</v>
      </c>
      <c r="C198" s="2">
        <f t="shared" si="17"/>
        <v>192</v>
      </c>
      <c r="D198" s="4">
        <v>179.4</v>
      </c>
      <c r="E198" s="23">
        <f t="shared" si="18"/>
        <v>155.17458554710677</v>
      </c>
      <c r="F198" s="23">
        <f t="shared" si="19"/>
        <v>0.9005914070004104</v>
      </c>
      <c r="G198" s="23">
        <f t="shared" si="20"/>
        <v>0.9437955285533024</v>
      </c>
      <c r="H198" s="23">
        <f t="shared" si="23"/>
        <v>138.66944189877964</v>
      </c>
      <c r="I198" s="26">
        <f t="shared" si="21"/>
        <v>40.730558101220367</v>
      </c>
      <c r="J198" s="38">
        <f t="shared" si="22"/>
        <v>1658.9783632368881</v>
      </c>
    </row>
    <row r="199" spans="1:10" x14ac:dyDescent="0.25">
      <c r="A199" s="4" t="s">
        <v>194</v>
      </c>
      <c r="B199" s="4" t="str">
        <f t="shared" si="16"/>
        <v>H1</v>
      </c>
      <c r="C199" s="2">
        <f t="shared" si="17"/>
        <v>193</v>
      </c>
      <c r="D199" s="4">
        <v>128.1</v>
      </c>
      <c r="E199" s="23">
        <f t="shared" si="18"/>
        <v>154.42713539766058</v>
      </c>
      <c r="F199" s="23">
        <f t="shared" si="19"/>
        <v>0.73578725135574985</v>
      </c>
      <c r="G199" s="23">
        <f t="shared" si="20"/>
        <v>0.90872161145858388</v>
      </c>
      <c r="H199" s="23">
        <f t="shared" si="23"/>
        <v>143.20242043476182</v>
      </c>
      <c r="I199" s="26">
        <f t="shared" si="21"/>
        <v>-15.102420434761825</v>
      </c>
      <c r="J199" s="38">
        <f t="shared" si="22"/>
        <v>228.08310298831157</v>
      </c>
    </row>
    <row r="200" spans="1:10" x14ac:dyDescent="0.25">
      <c r="A200" s="4" t="s">
        <v>195</v>
      </c>
      <c r="B200" s="4" t="str">
        <f t="shared" ref="B200:B263" si="24">IF(RIGHT(A200,2)*1&lt;=6,"H1","H2")</f>
        <v>H1</v>
      </c>
      <c r="C200" s="2">
        <f t="shared" ref="C200:C263" si="25">C199+1</f>
        <v>194</v>
      </c>
      <c r="D200" s="4">
        <v>138.4</v>
      </c>
      <c r="E200" s="23">
        <f t="shared" ref="E200:E263" si="26">$D$2*(D200/$G$5)+(1-$D$2)*(E199+F199)</f>
        <v>154.72853122433821</v>
      </c>
      <c r="F200" s="23">
        <f t="shared" ref="F200:F263" si="27">(E200-E199)*$E$2+(1-$E$2)*F199</f>
        <v>0.6923481088879383</v>
      </c>
      <c r="G200" s="23">
        <f t="shared" ref="G200:G263" si="28">$F$2*(D200/E200)+(1-$F$2)*G198</f>
        <v>0.93886295674591891</v>
      </c>
      <c r="H200" s="23">
        <f t="shared" si="23"/>
        <v>146.44207259340354</v>
      </c>
      <c r="I200" s="26">
        <f t="shared" ref="I200:I263" si="29">D200-H200</f>
        <v>-8.0420725934035318</v>
      </c>
      <c r="J200" s="38">
        <f t="shared" ref="J200:J263" si="30">I200*I200</f>
        <v>64.674931597572211</v>
      </c>
    </row>
    <row r="201" spans="1:10" x14ac:dyDescent="0.25">
      <c r="A201" s="4" t="s">
        <v>196</v>
      </c>
      <c r="B201" s="4" t="str">
        <f t="shared" si="24"/>
        <v>H1</v>
      </c>
      <c r="C201" s="2">
        <f t="shared" si="25"/>
        <v>195</v>
      </c>
      <c r="D201" s="4">
        <v>152.69999999999999</v>
      </c>
      <c r="E201" s="23">
        <f t="shared" si="26"/>
        <v>156.51901002925419</v>
      </c>
      <c r="F201" s="23">
        <f t="shared" si="27"/>
        <v>0.80216117849074231</v>
      </c>
      <c r="G201" s="23">
        <f t="shared" si="28"/>
        <v>0.91540948469542416</v>
      </c>
      <c r="H201" s="23">
        <f t="shared" ref="H201:H264" si="31">(E200+F200)*G199</f>
        <v>141.23431192199936</v>
      </c>
      <c r="I201" s="26">
        <f t="shared" si="29"/>
        <v>11.465688078000625</v>
      </c>
      <c r="J201" s="38">
        <f t="shared" si="30"/>
        <v>131.46200310200567</v>
      </c>
    </row>
    <row r="202" spans="1:10" x14ac:dyDescent="0.25">
      <c r="A202" s="4" t="s">
        <v>197</v>
      </c>
      <c r="B202" s="4" t="str">
        <f t="shared" si="24"/>
        <v>H1</v>
      </c>
      <c r="C202" s="2">
        <f t="shared" si="25"/>
        <v>196</v>
      </c>
      <c r="D202" s="4">
        <v>120</v>
      </c>
      <c r="E202" s="23">
        <f t="shared" si="26"/>
        <v>154.6658467230024</v>
      </c>
      <c r="F202" s="23">
        <f t="shared" si="27"/>
        <v>0.53662873001648936</v>
      </c>
      <c r="G202" s="23">
        <f t="shared" si="28"/>
        <v>0.92256327928246518</v>
      </c>
      <c r="H202" s="23">
        <f t="shared" si="31"/>
        <v>147.70301995883432</v>
      </c>
      <c r="I202" s="26">
        <f t="shared" si="29"/>
        <v>-27.703019958834318</v>
      </c>
      <c r="J202" s="38">
        <f t="shared" si="30"/>
        <v>767.45731483957263</v>
      </c>
    </row>
    <row r="203" spans="1:10" x14ac:dyDescent="0.25">
      <c r="A203" s="4" t="s">
        <v>198</v>
      </c>
      <c r="B203" s="4" t="str">
        <f t="shared" si="24"/>
        <v>H1</v>
      </c>
      <c r="C203" s="2">
        <f t="shared" si="25"/>
        <v>197</v>
      </c>
      <c r="D203" s="4">
        <v>140.5</v>
      </c>
      <c r="E203" s="23">
        <f t="shared" si="26"/>
        <v>154.99297261907111</v>
      </c>
      <c r="F203" s="23">
        <f t="shared" si="27"/>
        <v>0.51567844662171125</v>
      </c>
      <c r="G203" s="23">
        <f t="shared" si="28"/>
        <v>0.91451780736755428</v>
      </c>
      <c r="H203" s="23">
        <f t="shared" si="31"/>
        <v>142.07381807790225</v>
      </c>
      <c r="I203" s="26">
        <f t="shared" si="29"/>
        <v>-1.5738180779022457</v>
      </c>
      <c r="J203" s="38">
        <f t="shared" si="30"/>
        <v>2.4769033423319193</v>
      </c>
    </row>
    <row r="204" spans="1:10" x14ac:dyDescent="0.25">
      <c r="A204" s="4" t="s">
        <v>199</v>
      </c>
      <c r="B204" s="4" t="str">
        <f t="shared" si="24"/>
        <v>H1</v>
      </c>
      <c r="C204" s="2">
        <f t="shared" si="25"/>
        <v>198</v>
      </c>
      <c r="D204" s="4">
        <v>116.2</v>
      </c>
      <c r="E204" s="23">
        <f t="shared" si="26"/>
        <v>152.62048016168114</v>
      </c>
      <c r="F204" s="23">
        <f t="shared" si="27"/>
        <v>0.2268613562205434</v>
      </c>
      <c r="G204" s="23">
        <f t="shared" si="28"/>
        <v>0.9064435221977265</v>
      </c>
      <c r="H204" s="23">
        <f t="shared" si="31"/>
        <v>143.4665710839582</v>
      </c>
      <c r="I204" s="26">
        <f t="shared" si="29"/>
        <v>-27.266571083958198</v>
      </c>
      <c r="J204" s="38">
        <f t="shared" si="30"/>
        <v>743.46589867654529</v>
      </c>
    </row>
    <row r="205" spans="1:10" x14ac:dyDescent="0.25">
      <c r="A205" s="4" t="s">
        <v>200</v>
      </c>
      <c r="B205" s="4" t="str">
        <f t="shared" si="24"/>
        <v>H2</v>
      </c>
      <c r="C205" s="2">
        <f t="shared" si="25"/>
        <v>199</v>
      </c>
      <c r="D205" s="4">
        <v>121.4</v>
      </c>
      <c r="E205" s="23">
        <f t="shared" si="26"/>
        <v>150.79196258289721</v>
      </c>
      <c r="F205" s="23">
        <f t="shared" si="27"/>
        <v>2.132346272009597E-2</v>
      </c>
      <c r="G205" s="23">
        <f t="shared" si="28"/>
        <v>0.90357429638241837</v>
      </c>
      <c r="H205" s="23">
        <f t="shared" si="31"/>
        <v>139.78161562691122</v>
      </c>
      <c r="I205" s="26">
        <f t="shared" si="29"/>
        <v>-18.381615626911213</v>
      </c>
      <c r="J205" s="38">
        <f t="shared" si="30"/>
        <v>337.88379305550649</v>
      </c>
    </row>
    <row r="206" spans="1:10" x14ac:dyDescent="0.25">
      <c r="A206" s="4" t="s">
        <v>201</v>
      </c>
      <c r="B206" s="4" t="str">
        <f t="shared" si="24"/>
        <v>H2</v>
      </c>
      <c r="C206" s="2">
        <f t="shared" si="25"/>
        <v>200</v>
      </c>
      <c r="D206" s="4">
        <v>127.8</v>
      </c>
      <c r="E206" s="23">
        <f t="shared" si="26"/>
        <v>149.65874159842963</v>
      </c>
      <c r="F206" s="23">
        <f t="shared" si="27"/>
        <v>-9.4130981998672064E-2</v>
      </c>
      <c r="G206" s="23">
        <f t="shared" si="28"/>
        <v>0.90119344674056234</v>
      </c>
      <c r="H206" s="23">
        <f t="shared" si="31"/>
        <v>136.70372619740257</v>
      </c>
      <c r="I206" s="26">
        <f t="shared" si="29"/>
        <v>-8.9037261974025768</v>
      </c>
      <c r="J206" s="38">
        <f t="shared" si="30"/>
        <v>79.276340198312951</v>
      </c>
    </row>
    <row r="207" spans="1:10" x14ac:dyDescent="0.25">
      <c r="A207" s="4" t="s">
        <v>202</v>
      </c>
      <c r="B207" s="4" t="str">
        <f t="shared" si="24"/>
        <v>H2</v>
      </c>
      <c r="C207" s="2">
        <f t="shared" si="25"/>
        <v>201</v>
      </c>
      <c r="D207" s="4">
        <v>143.6</v>
      </c>
      <c r="E207" s="23">
        <f t="shared" si="26"/>
        <v>150.25671140923944</v>
      </c>
      <c r="F207" s="23">
        <f t="shared" si="27"/>
        <v>-2.4920902717823379E-2</v>
      </c>
      <c r="G207" s="23">
        <f t="shared" si="28"/>
        <v>0.90878664106786111</v>
      </c>
      <c r="H207" s="23">
        <f t="shared" si="31"/>
        <v>135.142737801452</v>
      </c>
      <c r="I207" s="26">
        <f t="shared" si="29"/>
        <v>8.4572621985479941</v>
      </c>
      <c r="J207" s="38">
        <f t="shared" si="30"/>
        <v>71.525283894988846</v>
      </c>
    </row>
    <row r="208" spans="1:10" x14ac:dyDescent="0.25">
      <c r="A208" s="4" t="s">
        <v>203</v>
      </c>
      <c r="B208" s="4" t="str">
        <f t="shared" si="24"/>
        <v>H2</v>
      </c>
      <c r="C208" s="2">
        <f t="shared" si="25"/>
        <v>202</v>
      </c>
      <c r="D208" s="4">
        <v>157.6</v>
      </c>
      <c r="E208" s="23">
        <f t="shared" si="26"/>
        <v>152.38279911785813</v>
      </c>
      <c r="F208" s="23">
        <f t="shared" si="27"/>
        <v>0.19017995841582735</v>
      </c>
      <c r="G208" s="23">
        <f t="shared" si="28"/>
        <v>0.91449784865230466</v>
      </c>
      <c r="H208" s="23">
        <f t="shared" si="31"/>
        <v>135.38790509657832</v>
      </c>
      <c r="I208" s="26">
        <f t="shared" si="29"/>
        <v>22.212094903421672</v>
      </c>
      <c r="J208" s="38">
        <f t="shared" si="30"/>
        <v>493.37715999861103</v>
      </c>
    </row>
    <row r="209" spans="1:10" x14ac:dyDescent="0.25">
      <c r="A209" s="4" t="s">
        <v>204</v>
      </c>
      <c r="B209" s="4" t="str">
        <f t="shared" si="24"/>
        <v>H2</v>
      </c>
      <c r="C209" s="2">
        <f t="shared" si="25"/>
        <v>203</v>
      </c>
      <c r="D209" s="4">
        <v>166.2</v>
      </c>
      <c r="E209" s="23">
        <f t="shared" si="26"/>
        <v>155.42703896955084</v>
      </c>
      <c r="F209" s="23">
        <f t="shared" si="27"/>
        <v>0.47558594774351548</v>
      </c>
      <c r="G209" s="23">
        <f t="shared" si="28"/>
        <v>0.9248391783156602</v>
      </c>
      <c r="H209" s="23">
        <f t="shared" si="31"/>
        <v>138.65628517244406</v>
      </c>
      <c r="I209" s="26">
        <f t="shared" si="29"/>
        <v>27.543714827555931</v>
      </c>
      <c r="J209" s="38">
        <f t="shared" si="30"/>
        <v>758.6562265017244</v>
      </c>
    </row>
    <row r="210" spans="1:10" x14ac:dyDescent="0.25">
      <c r="A210" s="4" t="s">
        <v>205</v>
      </c>
      <c r="B210" s="4" t="str">
        <f t="shared" si="24"/>
        <v>H2</v>
      </c>
      <c r="C210" s="2">
        <f t="shared" si="25"/>
        <v>204</v>
      </c>
      <c r="D210" s="4">
        <v>182.3</v>
      </c>
      <c r="E210" s="23">
        <f t="shared" si="26"/>
        <v>160.17818990513683</v>
      </c>
      <c r="F210" s="23">
        <f t="shared" si="27"/>
        <v>0.90314244652776365</v>
      </c>
      <c r="G210" s="23">
        <f t="shared" si="28"/>
        <v>0.93685881424440209</v>
      </c>
      <c r="H210" s="23">
        <f t="shared" si="31"/>
        <v>142.57261508611288</v>
      </c>
      <c r="I210" s="26">
        <f t="shared" si="29"/>
        <v>39.727384913887136</v>
      </c>
      <c r="J210" s="38">
        <f t="shared" si="30"/>
        <v>1578.2651120961473</v>
      </c>
    </row>
    <row r="211" spans="1:10" x14ac:dyDescent="0.25">
      <c r="A211" s="4" t="s">
        <v>206</v>
      </c>
      <c r="B211" s="4" t="str">
        <f t="shared" si="24"/>
        <v>H1</v>
      </c>
      <c r="C211" s="2">
        <f t="shared" si="25"/>
        <v>205</v>
      </c>
      <c r="D211" s="4">
        <v>153.1</v>
      </c>
      <c r="E211" s="23">
        <f t="shared" si="26"/>
        <v>161.65700705463559</v>
      </c>
      <c r="F211" s="23">
        <f t="shared" si="27"/>
        <v>0.96070991682486251</v>
      </c>
      <c r="G211" s="23">
        <f t="shared" si="28"/>
        <v>0.92706195015344861</v>
      </c>
      <c r="H211" s="23">
        <f t="shared" si="31"/>
        <v>148.97432705410526</v>
      </c>
      <c r="I211" s="26">
        <f t="shared" si="29"/>
        <v>4.1256729458947348</v>
      </c>
      <c r="J211" s="38">
        <f t="shared" si="30"/>
        <v>17.021177256487739</v>
      </c>
    </row>
    <row r="212" spans="1:10" x14ac:dyDescent="0.25">
      <c r="A212" s="4" t="s">
        <v>207</v>
      </c>
      <c r="B212" s="4" t="str">
        <f t="shared" si="24"/>
        <v>H1</v>
      </c>
      <c r="C212" s="2">
        <f t="shared" si="25"/>
        <v>206</v>
      </c>
      <c r="D212" s="4">
        <v>147.6</v>
      </c>
      <c r="E212" s="23">
        <f t="shared" si="26"/>
        <v>162.44040021663372</v>
      </c>
      <c r="F212" s="23">
        <f t="shared" si="27"/>
        <v>0.94297824134218966</v>
      </c>
      <c r="G212" s="23">
        <f t="shared" si="28"/>
        <v>0.93403702808392186</v>
      </c>
      <c r="H212" s="23">
        <f t="shared" si="31"/>
        <v>152.34984149701421</v>
      </c>
      <c r="I212" s="26">
        <f t="shared" si="29"/>
        <v>-4.7498414970142164</v>
      </c>
      <c r="J212" s="38">
        <f t="shared" si="30"/>
        <v>22.560994246758252</v>
      </c>
    </row>
    <row r="213" spans="1:10" x14ac:dyDescent="0.25">
      <c r="A213" s="4" t="s">
        <v>208</v>
      </c>
      <c r="B213" s="4" t="str">
        <f t="shared" si="24"/>
        <v>H1</v>
      </c>
      <c r="C213" s="2">
        <f t="shared" si="25"/>
        <v>207</v>
      </c>
      <c r="D213" s="4">
        <v>157.69999999999999</v>
      </c>
      <c r="E213" s="23">
        <f t="shared" si="26"/>
        <v>164.23012560136365</v>
      </c>
      <c r="F213" s="23">
        <f t="shared" si="27"/>
        <v>1.0276529556809642</v>
      </c>
      <c r="G213" s="23">
        <f t="shared" si="28"/>
        <v>0.93037955066437994</v>
      </c>
      <c r="H213" s="23">
        <f t="shared" si="31"/>
        <v>151.4665134559101</v>
      </c>
      <c r="I213" s="26">
        <f t="shared" si="29"/>
        <v>6.2334865440898852</v>
      </c>
      <c r="J213" s="38">
        <f t="shared" si="30"/>
        <v>38.856354495349663</v>
      </c>
    </row>
    <row r="214" spans="1:10" x14ac:dyDescent="0.25">
      <c r="A214" s="4" t="s">
        <v>209</v>
      </c>
      <c r="B214" s="4" t="str">
        <f t="shared" si="24"/>
        <v>H1</v>
      </c>
      <c r="C214" s="2">
        <f t="shared" si="25"/>
        <v>208</v>
      </c>
      <c r="D214" s="4">
        <v>137.19999999999999</v>
      </c>
      <c r="E214" s="23">
        <f t="shared" si="26"/>
        <v>163.68313361520336</v>
      </c>
      <c r="F214" s="23">
        <f t="shared" si="27"/>
        <v>0.87018846149683837</v>
      </c>
      <c r="G214" s="23">
        <f t="shared" si="28"/>
        <v>0.92445381243857394</v>
      </c>
      <c r="H214" s="23">
        <f t="shared" si="31"/>
        <v>154.35688435117282</v>
      </c>
      <c r="I214" s="26">
        <f t="shared" si="29"/>
        <v>-17.156884351172835</v>
      </c>
      <c r="J214" s="38">
        <f t="shared" si="30"/>
        <v>294.35868063951932</v>
      </c>
    </row>
    <row r="215" spans="1:10" x14ac:dyDescent="0.25">
      <c r="A215" s="4" t="s">
        <v>210</v>
      </c>
      <c r="B215" s="4" t="str">
        <f t="shared" si="24"/>
        <v>H1</v>
      </c>
      <c r="C215" s="2">
        <f t="shared" si="25"/>
        <v>209</v>
      </c>
      <c r="D215" s="4">
        <v>151.5</v>
      </c>
      <c r="E215" s="23">
        <f t="shared" si="26"/>
        <v>164.60744057202052</v>
      </c>
      <c r="F215" s="23">
        <f t="shared" si="27"/>
        <v>0.87560031102887081</v>
      </c>
      <c r="G215" s="23">
        <f t="shared" si="28"/>
        <v>0.9293787474262728</v>
      </c>
      <c r="H215" s="23">
        <f t="shared" si="31"/>
        <v>153.09704585405132</v>
      </c>
      <c r="I215" s="26">
        <f t="shared" si="29"/>
        <v>-1.5970458540513164</v>
      </c>
      <c r="J215" s="38">
        <f t="shared" si="30"/>
        <v>2.5505554599424984</v>
      </c>
    </row>
    <row r="216" spans="1:10" x14ac:dyDescent="0.25">
      <c r="A216" s="4" t="s">
        <v>211</v>
      </c>
      <c r="B216" s="4" t="str">
        <f t="shared" si="24"/>
        <v>H1</v>
      </c>
      <c r="C216" s="2">
        <f t="shared" si="25"/>
        <v>210</v>
      </c>
      <c r="D216" s="4">
        <v>98.7</v>
      </c>
      <c r="E216" s="23">
        <f t="shared" si="26"/>
        <v>159.69039873788074</v>
      </c>
      <c r="F216" s="23">
        <f t="shared" si="27"/>
        <v>0.29633609651200571</v>
      </c>
      <c r="G216" s="23">
        <f t="shared" si="28"/>
        <v>0.89381552841538814</v>
      </c>
      <c r="H216" s="23">
        <f t="shared" si="31"/>
        <v>152.9814280382634</v>
      </c>
      <c r="I216" s="26">
        <f t="shared" si="29"/>
        <v>-54.2814280382634</v>
      </c>
      <c r="J216" s="38">
        <f t="shared" si="30"/>
        <v>2946.4734298731678</v>
      </c>
    </row>
    <row r="217" spans="1:10" x14ac:dyDescent="0.25">
      <c r="A217" s="4" t="s">
        <v>212</v>
      </c>
      <c r="B217" s="4" t="str">
        <f t="shared" si="24"/>
        <v>H2</v>
      </c>
      <c r="C217" s="2">
        <f t="shared" si="25"/>
        <v>211</v>
      </c>
      <c r="D217" s="4">
        <v>145.80000000000001</v>
      </c>
      <c r="E217" s="23">
        <f t="shared" si="26"/>
        <v>159.87636440373231</v>
      </c>
      <c r="F217" s="23">
        <f t="shared" si="27"/>
        <v>0.28529905344596207</v>
      </c>
      <c r="G217" s="23">
        <f t="shared" si="28"/>
        <v>0.92763634147214913</v>
      </c>
      <c r="H217" s="23">
        <f t="shared" si="31"/>
        <v>148.68827122520716</v>
      </c>
      <c r="I217" s="26">
        <f t="shared" si="29"/>
        <v>-2.8882712252071485</v>
      </c>
      <c r="J217" s="38">
        <f t="shared" si="30"/>
        <v>8.3421106703596024</v>
      </c>
    </row>
    <row r="218" spans="1:10" x14ac:dyDescent="0.25">
      <c r="A218" s="4" t="s">
        <v>213</v>
      </c>
      <c r="B218" s="4" t="str">
        <f t="shared" si="24"/>
        <v>H2</v>
      </c>
      <c r="C218" s="2">
        <f t="shared" si="25"/>
        <v>212</v>
      </c>
      <c r="D218" s="4">
        <v>151.69999999999999</v>
      </c>
      <c r="E218" s="23">
        <f t="shared" si="26"/>
        <v>160.67674246884417</v>
      </c>
      <c r="F218" s="23">
        <f t="shared" si="27"/>
        <v>0.33680695461255161</v>
      </c>
      <c r="G218" s="23">
        <f t="shared" si="28"/>
        <v>0.8988471418287074</v>
      </c>
      <c r="H218" s="23">
        <f t="shared" si="31"/>
        <v>143.15498185486535</v>
      </c>
      <c r="I218" s="26">
        <f t="shared" si="29"/>
        <v>8.5450181451346339</v>
      </c>
      <c r="J218" s="38">
        <f t="shared" si="30"/>
        <v>73.017335100680143</v>
      </c>
    </row>
    <row r="219" spans="1:10" x14ac:dyDescent="0.25">
      <c r="A219" s="4" t="s">
        <v>214</v>
      </c>
      <c r="B219" s="4" t="str">
        <f t="shared" si="24"/>
        <v>H2</v>
      </c>
      <c r="C219" s="2">
        <f t="shared" si="25"/>
        <v>213</v>
      </c>
      <c r="D219" s="4">
        <v>129.4</v>
      </c>
      <c r="E219" s="23">
        <f t="shared" si="26"/>
        <v>159.01333587363217</v>
      </c>
      <c r="F219" s="23">
        <f t="shared" si="27"/>
        <v>0.13678559963009693</v>
      </c>
      <c r="G219" s="23">
        <f t="shared" si="28"/>
        <v>0.91624952977134477</v>
      </c>
      <c r="H219" s="23">
        <f t="shared" si="31"/>
        <v>149.36201991462045</v>
      </c>
      <c r="I219" s="26">
        <f t="shared" si="29"/>
        <v>-19.962019914620441</v>
      </c>
      <c r="J219" s="38">
        <f t="shared" si="30"/>
        <v>398.48223907170308</v>
      </c>
    </row>
    <row r="220" spans="1:10" x14ac:dyDescent="0.25">
      <c r="A220" s="4" t="s">
        <v>215</v>
      </c>
      <c r="B220" s="4" t="str">
        <f t="shared" si="24"/>
        <v>H2</v>
      </c>
      <c r="C220" s="2">
        <f t="shared" si="25"/>
        <v>214</v>
      </c>
      <c r="D220" s="4">
        <v>174.1</v>
      </c>
      <c r="E220" s="23">
        <f t="shared" si="26"/>
        <v>162.20735597537907</v>
      </c>
      <c r="F220" s="23">
        <f t="shared" si="27"/>
        <v>0.44250904984177736</v>
      </c>
      <c r="G220" s="23">
        <f t="shared" si="28"/>
        <v>0.91629418146989017</v>
      </c>
      <c r="H220" s="23">
        <f t="shared" si="31"/>
        <v>143.05163180793338</v>
      </c>
      <c r="I220" s="26">
        <f t="shared" si="29"/>
        <v>31.048368192066619</v>
      </c>
      <c r="J220" s="38">
        <f t="shared" si="30"/>
        <v>964.00116739013413</v>
      </c>
    </row>
    <row r="221" spans="1:10" x14ac:dyDescent="0.25">
      <c r="A221" s="4" t="s">
        <v>216</v>
      </c>
      <c r="B221" s="4" t="str">
        <f t="shared" si="24"/>
        <v>H2</v>
      </c>
      <c r="C221" s="2">
        <f t="shared" si="25"/>
        <v>215</v>
      </c>
      <c r="D221" s="4">
        <v>197</v>
      </c>
      <c r="E221" s="23">
        <f t="shared" si="26"/>
        <v>167.85261310018458</v>
      </c>
      <c r="F221" s="23">
        <f t="shared" si="27"/>
        <v>0.96278385733815064</v>
      </c>
      <c r="G221" s="23">
        <f t="shared" si="28"/>
        <v>0.9419894461051328</v>
      </c>
      <c r="H221" s="23">
        <f t="shared" si="31"/>
        <v>149.02786234673133</v>
      </c>
      <c r="I221" s="26">
        <f t="shared" si="29"/>
        <v>47.972137653268675</v>
      </c>
      <c r="J221" s="38">
        <f t="shared" si="30"/>
        <v>2301.3259910241582</v>
      </c>
    </row>
    <row r="222" spans="1:10" x14ac:dyDescent="0.25">
      <c r="A222" s="4" t="s">
        <v>217</v>
      </c>
      <c r="B222" s="4" t="str">
        <f t="shared" si="24"/>
        <v>H2</v>
      </c>
      <c r="C222" s="2">
        <f t="shared" si="25"/>
        <v>216</v>
      </c>
      <c r="D222" s="4">
        <v>193.9</v>
      </c>
      <c r="E222" s="23">
        <f t="shared" si="26"/>
        <v>173.06377469615876</v>
      </c>
      <c r="F222" s="23">
        <f t="shared" si="27"/>
        <v>1.3876216312017531</v>
      </c>
      <c r="G222" s="23">
        <f t="shared" si="28"/>
        <v>0.93670438590736327</v>
      </c>
      <c r="H222" s="23">
        <f t="shared" si="31"/>
        <v>154.68456597470788</v>
      </c>
      <c r="I222" s="26">
        <f t="shared" si="29"/>
        <v>39.215434025292126</v>
      </c>
      <c r="J222" s="38">
        <f t="shared" si="30"/>
        <v>1537.8502657920394</v>
      </c>
    </row>
    <row r="223" spans="1:10" x14ac:dyDescent="0.25">
      <c r="A223" s="4" t="s">
        <v>218</v>
      </c>
      <c r="B223" s="4" t="str">
        <f t="shared" si="24"/>
        <v>H1</v>
      </c>
      <c r="C223" s="2">
        <f t="shared" si="25"/>
        <v>217</v>
      </c>
      <c r="D223" s="4">
        <v>164.1</v>
      </c>
      <c r="E223" s="23">
        <f t="shared" si="26"/>
        <v>174.88877062439815</v>
      </c>
      <c r="F223" s="23">
        <f t="shared" si="27"/>
        <v>1.4313590609055167</v>
      </c>
      <c r="G223" s="23">
        <f t="shared" si="28"/>
        <v>0.94162156875761216</v>
      </c>
      <c r="H223" s="23">
        <f t="shared" si="31"/>
        <v>164.33137419867731</v>
      </c>
      <c r="I223" s="26">
        <f t="shared" si="29"/>
        <v>-0.23137419867731523</v>
      </c>
      <c r="J223" s="38">
        <f t="shared" si="30"/>
        <v>5.3534019813569741E-2</v>
      </c>
    </row>
    <row r="224" spans="1:10" x14ac:dyDescent="0.25">
      <c r="A224" s="4" t="s">
        <v>219</v>
      </c>
      <c r="B224" s="4" t="str">
        <f t="shared" si="24"/>
        <v>H1</v>
      </c>
      <c r="C224" s="2">
        <f t="shared" si="25"/>
        <v>218</v>
      </c>
      <c r="D224" s="4">
        <v>142.80000000000001</v>
      </c>
      <c r="E224" s="23">
        <f t="shared" si="26"/>
        <v>174.24949995365131</v>
      </c>
      <c r="F224" s="23">
        <f t="shared" si="27"/>
        <v>1.2242960877402811</v>
      </c>
      <c r="G224" s="23">
        <f t="shared" si="28"/>
        <v>0.9249854020054401</v>
      </c>
      <c r="H224" s="23">
        <f t="shared" si="31"/>
        <v>165.15983879997901</v>
      </c>
      <c r="I224" s="26">
        <f t="shared" si="29"/>
        <v>-22.359838799979002</v>
      </c>
      <c r="J224" s="38">
        <f t="shared" si="30"/>
        <v>499.96239116104641</v>
      </c>
    </row>
    <row r="225" spans="1:10" x14ac:dyDescent="0.25">
      <c r="A225" s="4" t="s">
        <v>220</v>
      </c>
      <c r="B225" s="4" t="str">
        <f t="shared" si="24"/>
        <v>H1</v>
      </c>
      <c r="C225" s="2">
        <f t="shared" si="25"/>
        <v>219</v>
      </c>
      <c r="D225" s="4">
        <v>157.9</v>
      </c>
      <c r="E225" s="23">
        <f t="shared" si="26"/>
        <v>175.13329608083114</v>
      </c>
      <c r="F225" s="23">
        <f t="shared" si="27"/>
        <v>1.1902460916842366</v>
      </c>
      <c r="G225" s="23">
        <f t="shared" si="28"/>
        <v>0.93761930924775372</v>
      </c>
      <c r="H225" s="23">
        <f t="shared" si="31"/>
        <v>165.22991110434842</v>
      </c>
      <c r="I225" s="26">
        <f t="shared" si="29"/>
        <v>-7.3299111043484118</v>
      </c>
      <c r="J225" s="38">
        <f t="shared" si="30"/>
        <v>53.727596797650151</v>
      </c>
    </row>
    <row r="226" spans="1:10" x14ac:dyDescent="0.25">
      <c r="A226" s="4" t="s">
        <v>221</v>
      </c>
      <c r="B226" s="4" t="str">
        <f t="shared" si="24"/>
        <v>H1</v>
      </c>
      <c r="C226" s="2">
        <f t="shared" si="25"/>
        <v>220</v>
      </c>
      <c r="D226" s="4">
        <v>159.19999999999999</v>
      </c>
      <c r="E226" s="23">
        <f t="shared" si="26"/>
        <v>176.03973285239957</v>
      </c>
      <c r="F226" s="23">
        <f t="shared" si="27"/>
        <v>1.161865159672655</v>
      </c>
      <c r="G226" s="23">
        <f t="shared" si="28"/>
        <v>0.92292099131671557</v>
      </c>
      <c r="H226" s="23">
        <f t="shared" si="31"/>
        <v>163.09670253946732</v>
      </c>
      <c r="I226" s="26">
        <f t="shared" si="29"/>
        <v>-3.8967025394673271</v>
      </c>
      <c r="J226" s="38">
        <f t="shared" si="30"/>
        <v>15.184290681091117</v>
      </c>
    </row>
    <row r="227" spans="1:10" x14ac:dyDescent="0.25">
      <c r="A227" s="4" t="s">
        <v>222</v>
      </c>
      <c r="B227" s="4" t="str">
        <f t="shared" si="24"/>
        <v>H1</v>
      </c>
      <c r="C227" s="2">
        <f t="shared" si="25"/>
        <v>221</v>
      </c>
      <c r="D227" s="4">
        <v>162.19999999999999</v>
      </c>
      <c r="E227" s="23">
        <f t="shared" si="26"/>
        <v>177.15690292390153</v>
      </c>
      <c r="F227" s="23">
        <f t="shared" si="27"/>
        <v>1.1573956508555856</v>
      </c>
      <c r="G227" s="23">
        <f t="shared" si="28"/>
        <v>0.93541463481310427</v>
      </c>
      <c r="H227" s="23">
        <f t="shared" si="31"/>
        <v>166.14763992567728</v>
      </c>
      <c r="I227" s="26">
        <f t="shared" si="29"/>
        <v>-3.9476399256772936</v>
      </c>
      <c r="J227" s="38">
        <f t="shared" si="30"/>
        <v>15.583860982801427</v>
      </c>
    </row>
    <row r="228" spans="1:10" x14ac:dyDescent="0.25">
      <c r="A228" s="4" t="s">
        <v>223</v>
      </c>
      <c r="B228" s="4" t="str">
        <f t="shared" si="24"/>
        <v>H1</v>
      </c>
      <c r="C228" s="2">
        <f t="shared" si="25"/>
        <v>222</v>
      </c>
      <c r="D228" s="4">
        <v>123.1</v>
      </c>
      <c r="E228" s="23">
        <f t="shared" si="26"/>
        <v>173.89747849641086</v>
      </c>
      <c r="F228" s="23">
        <f t="shared" si="27"/>
        <v>0.71571364302095986</v>
      </c>
      <c r="G228" s="23">
        <f t="shared" si="28"/>
        <v>0.90141772768994799</v>
      </c>
      <c r="H228" s="23">
        <f t="shared" si="31"/>
        <v>164.57000920655963</v>
      </c>
      <c r="I228" s="26">
        <f t="shared" si="29"/>
        <v>-41.470009206559638</v>
      </c>
      <c r="J228" s="38">
        <f t="shared" si="30"/>
        <v>1719.7616635921411</v>
      </c>
    </row>
    <row r="229" spans="1:10" x14ac:dyDescent="0.25">
      <c r="A229" s="4" t="s">
        <v>224</v>
      </c>
      <c r="B229" s="4" t="str">
        <f t="shared" si="24"/>
        <v>H2</v>
      </c>
      <c r="C229" s="2">
        <f t="shared" si="25"/>
        <v>223</v>
      </c>
      <c r="D229" s="4">
        <v>130</v>
      </c>
      <c r="E229" s="23">
        <f t="shared" si="26"/>
        <v>171.31839828118993</v>
      </c>
      <c r="F229" s="23">
        <f t="shared" si="27"/>
        <v>0.38623425719677118</v>
      </c>
      <c r="G229" s="23">
        <f t="shared" si="28"/>
        <v>0.91775527232285448</v>
      </c>
      <c r="H229" s="23">
        <f t="shared" si="31"/>
        <v>163.33573535865702</v>
      </c>
      <c r="I229" s="26">
        <f t="shared" si="29"/>
        <v>-33.335735358657018</v>
      </c>
      <c r="J229" s="38">
        <f t="shared" si="30"/>
        <v>1111.2712519024158</v>
      </c>
    </row>
    <row r="230" spans="1:10" x14ac:dyDescent="0.25">
      <c r="A230" s="4" t="s">
        <v>225</v>
      </c>
      <c r="B230" s="4" t="str">
        <f t="shared" si="24"/>
        <v>H2</v>
      </c>
      <c r="C230" s="2">
        <f t="shared" si="25"/>
        <v>224</v>
      </c>
      <c r="D230" s="4">
        <v>150.1</v>
      </c>
      <c r="E230" s="23">
        <f t="shared" si="26"/>
        <v>170.89105740678465</v>
      </c>
      <c r="F230" s="23">
        <f t="shared" si="27"/>
        <v>0.30487674403656662</v>
      </c>
      <c r="G230" s="23">
        <f t="shared" si="28"/>
        <v>0.89910969079790193</v>
      </c>
      <c r="H230" s="23">
        <f t="shared" si="31"/>
        <v>154.77759969659004</v>
      </c>
      <c r="I230" s="26">
        <f t="shared" si="29"/>
        <v>-4.6775996965900504</v>
      </c>
      <c r="J230" s="38">
        <f t="shared" si="30"/>
        <v>21.879938921539331</v>
      </c>
    </row>
    <row r="231" spans="1:10" x14ac:dyDescent="0.25">
      <c r="A231" s="4" t="s">
        <v>226</v>
      </c>
      <c r="B231" s="4" t="str">
        <f t="shared" si="24"/>
        <v>H2</v>
      </c>
      <c r="C231" s="2">
        <f t="shared" si="25"/>
        <v>225</v>
      </c>
      <c r="D231" s="4">
        <v>169.4</v>
      </c>
      <c r="E231" s="23">
        <f t="shared" si="26"/>
        <v>172.53641300693755</v>
      </c>
      <c r="F231" s="23">
        <f t="shared" si="27"/>
        <v>0.43892462964819967</v>
      </c>
      <c r="G231" s="23">
        <f t="shared" si="28"/>
        <v>0.92416191837661543</v>
      </c>
      <c r="H231" s="23">
        <f t="shared" si="31"/>
        <v>157.1159711671524</v>
      </c>
      <c r="I231" s="26">
        <f t="shared" si="29"/>
        <v>12.284028832847611</v>
      </c>
      <c r="J231" s="38">
        <f t="shared" si="30"/>
        <v>150.89736436623144</v>
      </c>
    </row>
    <row r="232" spans="1:10" x14ac:dyDescent="0.25">
      <c r="A232" s="4" t="s">
        <v>227</v>
      </c>
      <c r="B232" s="4" t="str">
        <f t="shared" si="24"/>
        <v>H2</v>
      </c>
      <c r="C232" s="2">
        <f t="shared" si="25"/>
        <v>226</v>
      </c>
      <c r="D232" s="4">
        <v>179.7</v>
      </c>
      <c r="E232" s="23">
        <f t="shared" si="26"/>
        <v>175.26030084538502</v>
      </c>
      <c r="F232" s="23">
        <f t="shared" si="27"/>
        <v>0.66742095052812644</v>
      </c>
      <c r="G232" s="23">
        <f t="shared" si="28"/>
        <v>0.91173192469288689</v>
      </c>
      <c r="H232" s="23">
        <f t="shared" si="31"/>
        <v>155.5238023380933</v>
      </c>
      <c r="I232" s="26">
        <f t="shared" si="29"/>
        <v>24.176197661906684</v>
      </c>
      <c r="J232" s="38">
        <f t="shared" si="30"/>
        <v>584.48853338758227</v>
      </c>
    </row>
    <row r="233" spans="1:10" x14ac:dyDescent="0.25">
      <c r="A233" s="4" t="s">
        <v>228</v>
      </c>
      <c r="B233" s="4" t="str">
        <f t="shared" si="24"/>
        <v>H2</v>
      </c>
      <c r="C233" s="2">
        <f t="shared" si="25"/>
        <v>227</v>
      </c>
      <c r="D233" s="4">
        <v>182.1</v>
      </c>
      <c r="E233" s="23">
        <f t="shared" si="26"/>
        <v>178.17898244150032</v>
      </c>
      <c r="F233" s="23">
        <f t="shared" si="27"/>
        <v>0.89254701508684442</v>
      </c>
      <c r="G233" s="23">
        <f t="shared" si="28"/>
        <v>0.93394633264006188</v>
      </c>
      <c r="H233" s="23">
        <f t="shared" si="31"/>
        <v>162.5857008705386</v>
      </c>
      <c r="I233" s="26">
        <f t="shared" si="29"/>
        <v>19.514299129461392</v>
      </c>
      <c r="J233" s="38">
        <f t="shared" si="30"/>
        <v>380.80787051409766</v>
      </c>
    </row>
    <row r="234" spans="1:10" x14ac:dyDescent="0.25">
      <c r="A234" s="4" t="s">
        <v>229</v>
      </c>
      <c r="B234" s="4" t="str">
        <f t="shared" si="24"/>
        <v>H2</v>
      </c>
      <c r="C234" s="2">
        <f t="shared" si="25"/>
        <v>228</v>
      </c>
      <c r="D234" s="4">
        <v>194.3</v>
      </c>
      <c r="E234" s="23">
        <f t="shared" si="26"/>
        <v>182.33788325410353</v>
      </c>
      <c r="F234" s="23">
        <f t="shared" si="27"/>
        <v>1.2191823948384808</v>
      </c>
      <c r="G234" s="23">
        <f t="shared" si="28"/>
        <v>0.92711914442780607</v>
      </c>
      <c r="H234" s="23">
        <f t="shared" si="31"/>
        <v>163.2652302091532</v>
      </c>
      <c r="I234" s="26">
        <f t="shared" si="29"/>
        <v>31.034769790846809</v>
      </c>
      <c r="J234" s="38">
        <f t="shared" si="30"/>
        <v>963.15693597085772</v>
      </c>
    </row>
    <row r="235" spans="1:10" x14ac:dyDescent="0.25">
      <c r="A235" s="4" t="s">
        <v>230</v>
      </c>
      <c r="B235" s="4" t="str">
        <f t="shared" si="24"/>
        <v>H1</v>
      </c>
      <c r="C235" s="2">
        <f t="shared" si="25"/>
        <v>229</v>
      </c>
      <c r="D235" s="4">
        <v>161.4</v>
      </c>
      <c r="E235" s="23">
        <f t="shared" si="26"/>
        <v>182.78964517951079</v>
      </c>
      <c r="F235" s="23">
        <f t="shared" si="27"/>
        <v>1.1424403478953582</v>
      </c>
      <c r="G235" s="23">
        <f t="shared" si="28"/>
        <v>0.92884991771413228</v>
      </c>
      <c r="H235" s="23">
        <f t="shared" si="31"/>
        <v>171.43244829300045</v>
      </c>
      <c r="I235" s="26">
        <f t="shared" si="29"/>
        <v>-10.032448293000442</v>
      </c>
      <c r="J235" s="38">
        <f t="shared" si="30"/>
        <v>100.65001875172749</v>
      </c>
    </row>
    <row r="236" spans="1:10" x14ac:dyDescent="0.25">
      <c r="A236" s="4" t="s">
        <v>231</v>
      </c>
      <c r="B236" s="4" t="str">
        <f t="shared" si="24"/>
        <v>H1</v>
      </c>
      <c r="C236" s="2">
        <f t="shared" si="25"/>
        <v>230</v>
      </c>
      <c r="D236" s="4">
        <v>169.4</v>
      </c>
      <c r="E236" s="23">
        <f t="shared" si="26"/>
        <v>183.99894924586397</v>
      </c>
      <c r="F236" s="23">
        <f t="shared" si="27"/>
        <v>1.1491267197411408</v>
      </c>
      <c r="G236" s="23">
        <f t="shared" si="28"/>
        <v>0.92647297312883192</v>
      </c>
      <c r="H236" s="23">
        <f t="shared" si="31"/>
        <v>170.52695776699085</v>
      </c>
      <c r="I236" s="26">
        <f t="shared" si="29"/>
        <v>-1.1269577669908415</v>
      </c>
      <c r="J236" s="38">
        <f t="shared" si="30"/>
        <v>1.2700338085809837</v>
      </c>
    </row>
    <row r="237" spans="1:10" x14ac:dyDescent="0.25">
      <c r="A237" s="4" t="s">
        <v>232</v>
      </c>
      <c r="B237" s="4" t="str">
        <f t="shared" si="24"/>
        <v>H1</v>
      </c>
      <c r="C237" s="2">
        <f t="shared" si="25"/>
        <v>231</v>
      </c>
      <c r="D237" s="4">
        <v>168.8</v>
      </c>
      <c r="E237" s="23">
        <f t="shared" si="26"/>
        <v>185.02795667706289</v>
      </c>
      <c r="F237" s="23">
        <f t="shared" si="27"/>
        <v>1.1371147908869188</v>
      </c>
      <c r="G237" s="23">
        <f t="shared" si="28"/>
        <v>0.9271943828483119</v>
      </c>
      <c r="H237" s="23">
        <f t="shared" si="31"/>
        <v>171.9747751255822</v>
      </c>
      <c r="I237" s="26">
        <f t="shared" si="29"/>
        <v>-3.1747751255821868</v>
      </c>
      <c r="J237" s="38">
        <f t="shared" si="30"/>
        <v>10.07919709801539</v>
      </c>
    </row>
    <row r="238" spans="1:10" x14ac:dyDescent="0.25">
      <c r="A238" s="4" t="s">
        <v>233</v>
      </c>
      <c r="B238" s="4" t="str">
        <f t="shared" si="24"/>
        <v>H1</v>
      </c>
      <c r="C238" s="2">
        <f t="shared" si="25"/>
        <v>232</v>
      </c>
      <c r="D238" s="4">
        <v>158.1</v>
      </c>
      <c r="E238" s="23">
        <f t="shared" si="26"/>
        <v>184.77723861912693</v>
      </c>
      <c r="F238" s="23">
        <f t="shared" si="27"/>
        <v>0.99833150600463127</v>
      </c>
      <c r="G238" s="23">
        <f t="shared" si="28"/>
        <v>0.91938816239790522</v>
      </c>
      <c r="H238" s="23">
        <f t="shared" si="31"/>
        <v>172.47690725565295</v>
      </c>
      <c r="I238" s="26">
        <f t="shared" si="29"/>
        <v>-14.376907255652952</v>
      </c>
      <c r="J238" s="38">
        <f t="shared" si="30"/>
        <v>206.6954622376465</v>
      </c>
    </row>
    <row r="239" spans="1:10" x14ac:dyDescent="0.25">
      <c r="A239" s="4" t="s">
        <v>234</v>
      </c>
      <c r="B239" s="4" t="str">
        <f t="shared" si="24"/>
        <v>H1</v>
      </c>
      <c r="C239" s="2">
        <f t="shared" si="25"/>
        <v>233</v>
      </c>
      <c r="D239" s="4">
        <v>158.5</v>
      </c>
      <c r="E239" s="23">
        <f t="shared" si="26"/>
        <v>184.4702767193773</v>
      </c>
      <c r="F239" s="23">
        <f t="shared" si="27"/>
        <v>0.8678021654292043</v>
      </c>
      <c r="G239" s="23">
        <f t="shared" si="28"/>
        <v>0.92039664578210889</v>
      </c>
      <c r="H239" s="23">
        <f t="shared" si="31"/>
        <v>172.25006509046466</v>
      </c>
      <c r="I239" s="26">
        <f t="shared" si="29"/>
        <v>-13.750065090464659</v>
      </c>
      <c r="J239" s="38">
        <f t="shared" si="30"/>
        <v>189.06428999201489</v>
      </c>
    </row>
    <row r="240" spans="1:10" x14ac:dyDescent="0.25">
      <c r="A240" s="4" t="s">
        <v>235</v>
      </c>
      <c r="B240" s="4" t="str">
        <f t="shared" si="24"/>
        <v>H1</v>
      </c>
      <c r="C240" s="2">
        <f t="shared" si="25"/>
        <v>234</v>
      </c>
      <c r="D240" s="4">
        <v>135.30000000000001</v>
      </c>
      <c r="E240" s="23">
        <f t="shared" si="26"/>
        <v>181.54835469345187</v>
      </c>
      <c r="F240" s="23">
        <f t="shared" si="27"/>
        <v>0.48882974629374126</v>
      </c>
      <c r="G240" s="23">
        <f t="shared" si="28"/>
        <v>0.9019749458136207</v>
      </c>
      <c r="H240" s="23">
        <f t="shared" si="31"/>
        <v>170.39763576826024</v>
      </c>
      <c r="I240" s="26">
        <f t="shared" si="29"/>
        <v>-35.097635768260233</v>
      </c>
      <c r="J240" s="38">
        <f t="shared" si="30"/>
        <v>1231.8440365214601</v>
      </c>
    </row>
    <row r="241" spans="1:10" x14ac:dyDescent="0.25">
      <c r="A241" s="4" t="s">
        <v>236</v>
      </c>
      <c r="B241" s="4" t="str">
        <f t="shared" si="24"/>
        <v>H2</v>
      </c>
      <c r="C241" s="2">
        <f t="shared" si="25"/>
        <v>235</v>
      </c>
      <c r="D241" s="4">
        <v>149.30000000000001</v>
      </c>
      <c r="E241" s="23">
        <f t="shared" si="26"/>
        <v>180.10317550043413</v>
      </c>
      <c r="F241" s="23">
        <f t="shared" si="27"/>
        <v>0.29542885236259347</v>
      </c>
      <c r="G241" s="23">
        <f t="shared" si="28"/>
        <v>0.91125390935919315</v>
      </c>
      <c r="H241" s="23">
        <f t="shared" si="31"/>
        <v>167.54641396596097</v>
      </c>
      <c r="I241" s="26">
        <f t="shared" si="29"/>
        <v>-18.246413965960954</v>
      </c>
      <c r="J241" s="38">
        <f t="shared" si="30"/>
        <v>332.93162261721494</v>
      </c>
    </row>
    <row r="242" spans="1:10" x14ac:dyDescent="0.25">
      <c r="A242" s="4" t="s">
        <v>237</v>
      </c>
      <c r="B242" s="4" t="str">
        <f t="shared" si="24"/>
        <v>H2</v>
      </c>
      <c r="C242" s="2">
        <f t="shared" si="25"/>
        <v>236</v>
      </c>
      <c r="D242" s="4">
        <v>143.4</v>
      </c>
      <c r="E242" s="23">
        <f t="shared" si="26"/>
        <v>177.98551111757524</v>
      </c>
      <c r="F242" s="23">
        <f t="shared" si="27"/>
        <v>5.4119528840445019E-2</v>
      </c>
      <c r="G242" s="23">
        <f t="shared" si="28"/>
        <v>0.89234580710549127</v>
      </c>
      <c r="H242" s="23">
        <f t="shared" si="31"/>
        <v>162.71502138596662</v>
      </c>
      <c r="I242" s="26">
        <f t="shared" si="29"/>
        <v>-19.315021385966617</v>
      </c>
      <c r="J242" s="38">
        <f t="shared" si="30"/>
        <v>373.07005114034774</v>
      </c>
    </row>
    <row r="243" spans="1:10" x14ac:dyDescent="0.25">
      <c r="A243" s="4" t="s">
        <v>238</v>
      </c>
      <c r="B243" s="4" t="str">
        <f t="shared" si="24"/>
        <v>H2</v>
      </c>
      <c r="C243" s="2">
        <f t="shared" si="25"/>
        <v>237</v>
      </c>
      <c r="D243" s="4">
        <v>142.19999999999999</v>
      </c>
      <c r="E243" s="23">
        <f t="shared" si="26"/>
        <v>175.73166685547199</v>
      </c>
      <c r="F243" s="23">
        <f t="shared" si="27"/>
        <v>-0.17667685025392521</v>
      </c>
      <c r="G243" s="23">
        <f t="shared" si="28"/>
        <v>0.90104734343900095</v>
      </c>
      <c r="H243" s="23">
        <f t="shared" si="31"/>
        <v>162.23930944741309</v>
      </c>
      <c r="I243" s="26">
        <f t="shared" si="29"/>
        <v>-20.039309447413103</v>
      </c>
      <c r="J243" s="38">
        <f t="shared" si="30"/>
        <v>401.57392312918006</v>
      </c>
    </row>
    <row r="244" spans="1:10" x14ac:dyDescent="0.25">
      <c r="A244" s="4" t="s">
        <v>239</v>
      </c>
      <c r="B244" s="4" t="str">
        <f t="shared" si="24"/>
        <v>H2</v>
      </c>
      <c r="C244" s="2">
        <f t="shared" si="25"/>
        <v>238</v>
      </c>
      <c r="D244" s="4">
        <v>188.4</v>
      </c>
      <c r="E244" s="23">
        <f t="shared" si="26"/>
        <v>178.53005544326643</v>
      </c>
      <c r="F244" s="23">
        <f t="shared" si="27"/>
        <v>0.12082969355091217</v>
      </c>
      <c r="G244" s="23">
        <f t="shared" si="28"/>
        <v>0.90863967623058906</v>
      </c>
      <c r="H244" s="23">
        <f t="shared" si="31"/>
        <v>156.65575924760276</v>
      </c>
      <c r="I244" s="26">
        <f t="shared" si="29"/>
        <v>31.744240752397246</v>
      </c>
      <c r="J244" s="38">
        <f t="shared" si="30"/>
        <v>1007.6968209461581</v>
      </c>
    </row>
    <row r="245" spans="1:10" x14ac:dyDescent="0.25">
      <c r="A245" s="4" t="s">
        <v>240</v>
      </c>
      <c r="B245" s="4" t="str">
        <f t="shared" si="24"/>
        <v>H2</v>
      </c>
      <c r="C245" s="2">
        <f t="shared" si="25"/>
        <v>239</v>
      </c>
      <c r="D245" s="4">
        <v>166.2</v>
      </c>
      <c r="E245" s="23">
        <f t="shared" si="26"/>
        <v>178.89715442403985</v>
      </c>
      <c r="F245" s="23">
        <f t="shared" si="27"/>
        <v>0.14545662227316297</v>
      </c>
      <c r="G245" s="23">
        <f t="shared" si="28"/>
        <v>0.90384514884487022</v>
      </c>
      <c r="H245" s="23">
        <f t="shared" si="31"/>
        <v>160.97290545555538</v>
      </c>
      <c r="I245" s="26">
        <f t="shared" si="29"/>
        <v>5.2270945444446113</v>
      </c>
      <c r="J245" s="38">
        <f t="shared" si="30"/>
        <v>27.322517376562619</v>
      </c>
    </row>
    <row r="246" spans="1:10" x14ac:dyDescent="0.25">
      <c r="A246" s="4" t="s">
        <v>241</v>
      </c>
      <c r="B246" s="4" t="str">
        <f t="shared" si="24"/>
        <v>H2</v>
      </c>
      <c r="C246" s="2">
        <f t="shared" si="25"/>
        <v>240</v>
      </c>
      <c r="D246" s="4">
        <v>199.2</v>
      </c>
      <c r="E246" s="23">
        <f t="shared" si="26"/>
        <v>182.84582571749476</v>
      </c>
      <c r="F246" s="23">
        <f t="shared" si="27"/>
        <v>0.52577808939133752</v>
      </c>
      <c r="G246" s="23">
        <f t="shared" si="28"/>
        <v>0.92671995123288442</v>
      </c>
      <c r="H246" s="23">
        <f t="shared" si="31"/>
        <v>162.68522013260116</v>
      </c>
      <c r="I246" s="26">
        <f t="shared" si="29"/>
        <v>36.514779867398829</v>
      </c>
      <c r="J246" s="38">
        <f t="shared" si="30"/>
        <v>1333.3291487645949</v>
      </c>
    </row>
    <row r="247" spans="1:10" x14ac:dyDescent="0.25">
      <c r="A247" s="4" t="s">
        <v>242</v>
      </c>
      <c r="B247" s="4" t="str">
        <f t="shared" si="24"/>
        <v>H1</v>
      </c>
      <c r="C247" s="2">
        <f t="shared" si="25"/>
        <v>241</v>
      </c>
      <c r="D247" s="4">
        <v>182.7</v>
      </c>
      <c r="E247" s="23">
        <f t="shared" si="26"/>
        <v>184.94386021455614</v>
      </c>
      <c r="F247" s="23">
        <f t="shared" si="27"/>
        <v>0.68300373015834159</v>
      </c>
      <c r="G247" s="23">
        <f t="shared" si="28"/>
        <v>0.91224736837159703</v>
      </c>
      <c r="H247" s="23">
        <f t="shared" si="31"/>
        <v>165.73953453675753</v>
      </c>
      <c r="I247" s="26">
        <f t="shared" si="29"/>
        <v>16.960465463242457</v>
      </c>
      <c r="J247" s="38">
        <f t="shared" si="30"/>
        <v>287.65738872984019</v>
      </c>
    </row>
    <row r="248" spans="1:10" x14ac:dyDescent="0.25">
      <c r="A248" s="4" t="s">
        <v>243</v>
      </c>
      <c r="B248" s="4" t="str">
        <f t="shared" si="24"/>
        <v>H1</v>
      </c>
      <c r="C248" s="2">
        <f t="shared" si="25"/>
        <v>242</v>
      </c>
      <c r="D248" s="4">
        <v>145.19999999999999</v>
      </c>
      <c r="E248" s="23">
        <f t="shared" si="26"/>
        <v>182.88709663984167</v>
      </c>
      <c r="F248" s="23">
        <f t="shared" si="27"/>
        <v>0.40902699967106082</v>
      </c>
      <c r="G248" s="23">
        <f t="shared" si="28"/>
        <v>0.9134412007221131</v>
      </c>
      <c r="H248" s="23">
        <f t="shared" si="31"/>
        <v>172.02411830235906</v>
      </c>
      <c r="I248" s="26">
        <f t="shared" si="29"/>
        <v>-26.824118302359068</v>
      </c>
      <c r="J248" s="38">
        <f t="shared" si="30"/>
        <v>719.53332269895475</v>
      </c>
    </row>
    <row r="249" spans="1:10" x14ac:dyDescent="0.25">
      <c r="A249" s="4" t="s">
        <v>244</v>
      </c>
      <c r="B249" s="4" t="str">
        <f t="shared" si="24"/>
        <v>H1</v>
      </c>
      <c r="C249" s="2">
        <f t="shared" si="25"/>
        <v>243</v>
      </c>
      <c r="D249" s="4">
        <v>182.1</v>
      </c>
      <c r="E249" s="23">
        <f t="shared" si="26"/>
        <v>184.81054410073995</v>
      </c>
      <c r="F249" s="23">
        <f t="shared" si="27"/>
        <v>0.56046904579378221</v>
      </c>
      <c r="G249" s="23">
        <f t="shared" si="28"/>
        <v>0.91955597057419336</v>
      </c>
      <c r="H249" s="23">
        <f t="shared" si="31"/>
        <v>167.21140642286036</v>
      </c>
      <c r="I249" s="26">
        <f t="shared" si="29"/>
        <v>14.88859357713963</v>
      </c>
      <c r="J249" s="38">
        <f t="shared" si="30"/>
        <v>221.67021870524346</v>
      </c>
    </row>
    <row r="250" spans="1:10" x14ac:dyDescent="0.25">
      <c r="A250" s="4" t="s">
        <v>245</v>
      </c>
      <c r="B250" s="4" t="str">
        <f t="shared" si="24"/>
        <v>H1</v>
      </c>
      <c r="C250" s="2">
        <f t="shared" si="25"/>
        <v>244</v>
      </c>
      <c r="D250" s="4">
        <v>158.69999999999999</v>
      </c>
      <c r="E250" s="23">
        <f t="shared" si="26"/>
        <v>184.12797009303262</v>
      </c>
      <c r="F250" s="23">
        <f t="shared" si="27"/>
        <v>0.43616474044367093</v>
      </c>
      <c r="G250" s="23">
        <f t="shared" si="28"/>
        <v>0.9082871363594256</v>
      </c>
      <c r="H250" s="23">
        <f t="shared" si="31"/>
        <v>169.32552082764437</v>
      </c>
      <c r="I250" s="26">
        <f t="shared" si="29"/>
        <v>-10.62552082764438</v>
      </c>
      <c r="J250" s="38">
        <f t="shared" si="30"/>
        <v>112.90169285870451</v>
      </c>
    </row>
    <row r="251" spans="1:10" x14ac:dyDescent="0.25">
      <c r="A251" s="4" t="s">
        <v>246</v>
      </c>
      <c r="B251" s="4" t="str">
        <f t="shared" si="24"/>
        <v>H1</v>
      </c>
      <c r="C251" s="2">
        <f t="shared" si="25"/>
        <v>245</v>
      </c>
      <c r="D251" s="4">
        <v>141.6</v>
      </c>
      <c r="E251" s="23">
        <f t="shared" si="26"/>
        <v>181.53833666064637</v>
      </c>
      <c r="F251" s="23">
        <f t="shared" si="27"/>
        <v>0.13358492316067877</v>
      </c>
      <c r="G251" s="23">
        <f t="shared" si="28"/>
        <v>0.90560042717194</v>
      </c>
      <c r="H251" s="23">
        <f t="shared" si="31"/>
        <v>169.71705213998356</v>
      </c>
      <c r="I251" s="26">
        <f t="shared" si="29"/>
        <v>-28.117052139983571</v>
      </c>
      <c r="J251" s="38">
        <f t="shared" si="30"/>
        <v>790.5686210425547</v>
      </c>
    </row>
    <row r="252" spans="1:10" x14ac:dyDescent="0.25">
      <c r="A252" s="4" t="s">
        <v>247</v>
      </c>
      <c r="B252" s="4" t="str">
        <f t="shared" si="24"/>
        <v>H1</v>
      </c>
      <c r="C252" s="2">
        <f t="shared" si="25"/>
        <v>246</v>
      </c>
      <c r="D252" s="4">
        <v>132.6</v>
      </c>
      <c r="E252" s="23">
        <f t="shared" si="26"/>
        <v>177.95458528824165</v>
      </c>
      <c r="F252" s="23">
        <f t="shared" si="27"/>
        <v>-0.23814870639586111</v>
      </c>
      <c r="G252" s="23">
        <f t="shared" si="28"/>
        <v>0.891971816005944</v>
      </c>
      <c r="H252" s="23">
        <f t="shared" si="31"/>
        <v>165.01026941227022</v>
      </c>
      <c r="I252" s="26">
        <f t="shared" si="29"/>
        <v>-32.410269412270225</v>
      </c>
      <c r="J252" s="38">
        <f t="shared" si="30"/>
        <v>1050.425563375939</v>
      </c>
    </row>
    <row r="253" spans="1:10" x14ac:dyDescent="0.25">
      <c r="A253" s="4" t="s">
        <v>248</v>
      </c>
      <c r="B253" s="4" t="str">
        <f t="shared" si="24"/>
        <v>H2</v>
      </c>
      <c r="C253" s="2">
        <f t="shared" si="25"/>
        <v>247</v>
      </c>
      <c r="D253" s="4">
        <v>139.6</v>
      </c>
      <c r="E253" s="23">
        <f t="shared" si="26"/>
        <v>175.15746169024504</v>
      </c>
      <c r="F253" s="23">
        <f t="shared" si="27"/>
        <v>-0.49404619555593526</v>
      </c>
      <c r="G253" s="23">
        <f t="shared" si="28"/>
        <v>0.89474010072882282</v>
      </c>
      <c r="H253" s="23">
        <f t="shared" si="31"/>
        <v>160.94008088399454</v>
      </c>
      <c r="I253" s="26">
        <f t="shared" si="29"/>
        <v>-21.340080883994546</v>
      </c>
      <c r="J253" s="38">
        <f t="shared" si="30"/>
        <v>455.39905213542943</v>
      </c>
    </row>
    <row r="254" spans="1:10" x14ac:dyDescent="0.25">
      <c r="A254" s="4" t="s">
        <v>249</v>
      </c>
      <c r="B254" s="4" t="str">
        <f t="shared" si="24"/>
        <v>H2</v>
      </c>
      <c r="C254" s="2">
        <f t="shared" si="25"/>
        <v>248</v>
      </c>
      <c r="D254" s="4">
        <v>147</v>
      </c>
      <c r="E254" s="23">
        <f t="shared" si="26"/>
        <v>173.21614492435936</v>
      </c>
      <c r="F254" s="23">
        <f t="shared" si="27"/>
        <v>-0.63877325258891049</v>
      </c>
      <c r="G254" s="23">
        <f t="shared" si="28"/>
        <v>0.88763970288045768</v>
      </c>
      <c r="H254" s="23">
        <f t="shared" si="31"/>
        <v>155.79484390859858</v>
      </c>
      <c r="I254" s="26">
        <f t="shared" si="29"/>
        <v>-8.7948439085985797</v>
      </c>
      <c r="J254" s="38">
        <f t="shared" si="30"/>
        <v>77.349279376613538</v>
      </c>
    </row>
    <row r="255" spans="1:10" x14ac:dyDescent="0.25">
      <c r="A255" s="4" t="s">
        <v>250</v>
      </c>
      <c r="B255" s="4" t="str">
        <f t="shared" si="24"/>
        <v>H2</v>
      </c>
      <c r="C255" s="2">
        <f t="shared" si="25"/>
        <v>249</v>
      </c>
      <c r="D255" s="4">
        <v>166.6</v>
      </c>
      <c r="E255" s="23">
        <f t="shared" si="26"/>
        <v>173.47458161428443</v>
      </c>
      <c r="F255" s="23">
        <f t="shared" si="27"/>
        <v>-0.54905225833751181</v>
      </c>
      <c r="G255" s="23">
        <f t="shared" si="28"/>
        <v>0.90130321520161616</v>
      </c>
      <c r="H255" s="23">
        <f t="shared" si="31"/>
        <v>154.41189491311536</v>
      </c>
      <c r="I255" s="26">
        <f t="shared" si="29"/>
        <v>12.188105086884633</v>
      </c>
      <c r="J255" s="38">
        <f t="shared" si="30"/>
        <v>148.54990560894308</v>
      </c>
    </row>
    <row r="256" spans="1:10" x14ac:dyDescent="0.25">
      <c r="A256" s="4" t="s">
        <v>251</v>
      </c>
      <c r="B256" s="4" t="str">
        <f t="shared" si="24"/>
        <v>H2</v>
      </c>
      <c r="C256" s="2">
        <f t="shared" si="25"/>
        <v>250</v>
      </c>
      <c r="D256" s="4">
        <v>157</v>
      </c>
      <c r="E256" s="23">
        <f t="shared" si="26"/>
        <v>172.74178011916069</v>
      </c>
      <c r="F256" s="23">
        <f t="shared" si="27"/>
        <v>-0.5674271820161344</v>
      </c>
      <c r="G256" s="23">
        <f t="shared" si="28"/>
        <v>0.88976283581185212</v>
      </c>
      <c r="H256" s="23">
        <f t="shared" si="31"/>
        <v>153.49556549795858</v>
      </c>
      <c r="I256" s="26">
        <f t="shared" si="29"/>
        <v>3.5044345020414198</v>
      </c>
      <c r="J256" s="38">
        <f t="shared" si="30"/>
        <v>12.281061179098295</v>
      </c>
    </row>
    <row r="257" spans="1:10" x14ac:dyDescent="0.25">
      <c r="A257" s="4" t="s">
        <v>252</v>
      </c>
      <c r="B257" s="4" t="str">
        <f t="shared" si="24"/>
        <v>H2</v>
      </c>
      <c r="C257" s="2">
        <f t="shared" si="25"/>
        <v>251</v>
      </c>
      <c r="D257" s="4">
        <v>180.4</v>
      </c>
      <c r="E257" s="23">
        <f t="shared" si="26"/>
        <v>174.61569590626482</v>
      </c>
      <c r="F257" s="23">
        <f t="shared" si="27"/>
        <v>-0.32329288510410847</v>
      </c>
      <c r="G257" s="23">
        <f t="shared" si="28"/>
        <v>0.91448548483410796</v>
      </c>
      <c r="H257" s="23">
        <f t="shared" si="31"/>
        <v>155.18129787750621</v>
      </c>
      <c r="I257" s="26">
        <f t="shared" si="29"/>
        <v>25.218702122493795</v>
      </c>
      <c r="J257" s="38">
        <f t="shared" si="30"/>
        <v>635.98293674307308</v>
      </c>
    </row>
    <row r="258" spans="1:10" x14ac:dyDescent="0.25">
      <c r="A258" s="4" t="s">
        <v>253</v>
      </c>
      <c r="B258" s="4" t="str">
        <f t="shared" si="24"/>
        <v>H2</v>
      </c>
      <c r="C258" s="2">
        <f t="shared" si="25"/>
        <v>252</v>
      </c>
      <c r="D258" s="4">
        <v>210.2</v>
      </c>
      <c r="E258" s="23">
        <f t="shared" si="26"/>
        <v>179.76934448649396</v>
      </c>
      <c r="F258" s="23">
        <f t="shared" si="27"/>
        <v>0.2244012614292169</v>
      </c>
      <c r="G258" s="23">
        <f t="shared" si="28"/>
        <v>0.91771416333167555</v>
      </c>
      <c r="H258" s="23">
        <f t="shared" si="31"/>
        <v>155.07890277257016</v>
      </c>
      <c r="I258" s="26">
        <f t="shared" si="29"/>
        <v>55.121097227429829</v>
      </c>
      <c r="J258" s="38">
        <f t="shared" si="30"/>
        <v>3038.3353595557724</v>
      </c>
    </row>
    <row r="259" spans="1:10" x14ac:dyDescent="0.25">
      <c r="A259" s="4" t="s">
        <v>254</v>
      </c>
      <c r="B259" s="4" t="str">
        <f t="shared" si="24"/>
        <v>H1</v>
      </c>
      <c r="C259" s="2">
        <f t="shared" si="25"/>
        <v>253</v>
      </c>
      <c r="D259" s="4">
        <v>159.80000000000001</v>
      </c>
      <c r="E259" s="23">
        <f t="shared" si="26"/>
        <v>179.40830003344675</v>
      </c>
      <c r="F259" s="23">
        <f t="shared" si="27"/>
        <v>0.16585668998157385</v>
      </c>
      <c r="G259" s="23">
        <f t="shared" si="28"/>
        <v>0.91210750887727976</v>
      </c>
      <c r="H259" s="23">
        <f t="shared" si="31"/>
        <v>164.6016678473967</v>
      </c>
      <c r="I259" s="26">
        <f t="shared" si="29"/>
        <v>-4.8016678473966863</v>
      </c>
      <c r="J259" s="38">
        <f t="shared" si="30"/>
        <v>23.056014116723127</v>
      </c>
    </row>
    <row r="260" spans="1:10" x14ac:dyDescent="0.25">
      <c r="A260" s="4" t="s">
        <v>255</v>
      </c>
      <c r="B260" s="4" t="str">
        <f t="shared" si="24"/>
        <v>H1</v>
      </c>
      <c r="C260" s="2">
        <f t="shared" si="25"/>
        <v>254</v>
      </c>
      <c r="D260" s="4">
        <v>157.80000000000001</v>
      </c>
      <c r="E260" s="23">
        <f t="shared" si="26"/>
        <v>178.81272336746753</v>
      </c>
      <c r="F260" s="23">
        <f t="shared" si="27"/>
        <v>8.9713354385494132E-2</v>
      </c>
      <c r="G260" s="23">
        <f t="shared" si="28"/>
        <v>0.91419150079424016</v>
      </c>
      <c r="H260" s="23">
        <f t="shared" si="31"/>
        <v>164.79774699343221</v>
      </c>
      <c r="I260" s="26">
        <f t="shared" si="29"/>
        <v>-6.9977469934322016</v>
      </c>
      <c r="J260" s="38">
        <f t="shared" si="30"/>
        <v>48.96846298408942</v>
      </c>
    </row>
    <row r="261" spans="1:10" x14ac:dyDescent="0.25">
      <c r="A261" s="4" t="s">
        <v>256</v>
      </c>
      <c r="B261" s="4" t="str">
        <f t="shared" si="24"/>
        <v>H1</v>
      </c>
      <c r="C261" s="2">
        <f t="shared" si="25"/>
        <v>255</v>
      </c>
      <c r="D261" s="4">
        <v>168.2</v>
      </c>
      <c r="E261" s="23">
        <f t="shared" si="26"/>
        <v>179.34149739450584</v>
      </c>
      <c r="F261" s="23">
        <f t="shared" si="27"/>
        <v>0.13361942165077567</v>
      </c>
      <c r="G261" s="23">
        <f t="shared" si="28"/>
        <v>0.91468430991904337</v>
      </c>
      <c r="H261" s="23">
        <f t="shared" si="31"/>
        <v>163.17825589044452</v>
      </c>
      <c r="I261" s="26">
        <f t="shared" si="29"/>
        <v>5.0217441095554705</v>
      </c>
      <c r="J261" s="38">
        <f t="shared" si="30"/>
        <v>25.217913901855066</v>
      </c>
    </row>
    <row r="262" spans="1:10" x14ac:dyDescent="0.25">
      <c r="A262" s="4" t="s">
        <v>257</v>
      </c>
      <c r="B262" s="4" t="str">
        <f t="shared" si="24"/>
        <v>H1</v>
      </c>
      <c r="C262" s="2">
        <f t="shared" si="25"/>
        <v>256</v>
      </c>
      <c r="D262" s="4">
        <v>158.4</v>
      </c>
      <c r="E262" s="23">
        <f t="shared" si="26"/>
        <v>178.78897141410312</v>
      </c>
      <c r="F262" s="23">
        <f t="shared" si="27"/>
        <v>6.5004881445426099E-2</v>
      </c>
      <c r="G262" s="23">
        <f t="shared" si="28"/>
        <v>0.9113684194472218</v>
      </c>
      <c r="H262" s="23">
        <f t="shared" si="31"/>
        <v>164.07462639738378</v>
      </c>
      <c r="I262" s="26">
        <f t="shared" si="29"/>
        <v>-5.6746263973837756</v>
      </c>
      <c r="J262" s="38">
        <f t="shared" si="30"/>
        <v>32.201384749884767</v>
      </c>
    </row>
    <row r="263" spans="1:10" x14ac:dyDescent="0.25">
      <c r="A263" s="4" t="s">
        <v>258</v>
      </c>
      <c r="B263" s="4" t="str">
        <f t="shared" si="24"/>
        <v>H1</v>
      </c>
      <c r="C263" s="2">
        <f t="shared" si="25"/>
        <v>257</v>
      </c>
      <c r="D263" s="4">
        <v>152</v>
      </c>
      <c r="E263" s="23">
        <f t="shared" si="26"/>
        <v>177.53251600496748</v>
      </c>
      <c r="F263" s="23">
        <f t="shared" si="27"/>
        <v>-6.7141147612680502E-2</v>
      </c>
      <c r="G263" s="23">
        <f t="shared" si="28"/>
        <v>0.90883399746703908</v>
      </c>
      <c r="H263" s="23">
        <f t="shared" si="31"/>
        <v>163.59492588417075</v>
      </c>
      <c r="I263" s="26">
        <f t="shared" si="29"/>
        <v>-11.594925884170749</v>
      </c>
      <c r="J263" s="38">
        <f t="shared" si="30"/>
        <v>134.44230625941282</v>
      </c>
    </row>
    <row r="264" spans="1:10" x14ac:dyDescent="0.25">
      <c r="A264" s="4" t="s">
        <v>259</v>
      </c>
      <c r="B264" s="4" t="str">
        <f t="shared" ref="B264:B327" si="32">IF(RIGHT(A264,2)*1&lt;=6,"H1","H2")</f>
        <v>H1</v>
      </c>
      <c r="C264" s="2">
        <f t="shared" ref="C264:C327" si="33">C263+1</f>
        <v>258</v>
      </c>
      <c r="D264" s="4">
        <v>142.19999999999999</v>
      </c>
      <c r="E264" s="23">
        <f t="shared" ref="E264:E327" si="34">$D$2*(D264/$G$5)+(1-$D$2)*(E263+F263)</f>
        <v>175.21483664531718</v>
      </c>
      <c r="F264" s="23">
        <f t="shared" ref="F264:F327" si="35">(E264-E263)*$E$2+(1-$E$2)*F263</f>
        <v>-0.29219496881644236</v>
      </c>
      <c r="G264" s="23">
        <f t="shared" ref="G264:G327" si="36">$F$2*(D264/E264)+(1-$F$2)*G262</f>
        <v>0.90138908831755216</v>
      </c>
      <c r="H264" s="23">
        <f t="shared" si="31"/>
        <v>161.73633819035618</v>
      </c>
      <c r="I264" s="26">
        <f t="shared" ref="I264:I327" si="37">D264-H264</f>
        <v>-19.53633819035619</v>
      </c>
      <c r="J264" s="38">
        <f t="shared" ref="J264:J327" si="38">I264*I264</f>
        <v>381.66850988796978</v>
      </c>
    </row>
    <row r="265" spans="1:10" x14ac:dyDescent="0.25">
      <c r="A265" s="4" t="s">
        <v>260</v>
      </c>
      <c r="B265" s="4" t="str">
        <f t="shared" si="32"/>
        <v>H2</v>
      </c>
      <c r="C265" s="2">
        <f t="shared" si="33"/>
        <v>259</v>
      </c>
      <c r="D265" s="4">
        <v>137.19999999999999</v>
      </c>
      <c r="E265" s="23">
        <f t="shared" si="34"/>
        <v>172.38151042271389</v>
      </c>
      <c r="F265" s="23">
        <f t="shared" si="35"/>
        <v>-0.54630809419512716</v>
      </c>
      <c r="G265" s="23">
        <f t="shared" si="36"/>
        <v>0.89754150028497692</v>
      </c>
      <c r="H265" s="23">
        <f t="shared" ref="H265:H328" si="39">(E264+F264)*G263</f>
        <v>158.97564368234868</v>
      </c>
      <c r="I265" s="26">
        <f t="shared" si="37"/>
        <v>-21.775643682348687</v>
      </c>
      <c r="J265" s="38">
        <f t="shared" si="38"/>
        <v>474.17865778061224</v>
      </c>
    </row>
    <row r="266" spans="1:10" x14ac:dyDescent="0.25">
      <c r="A266" s="4" t="s">
        <v>261</v>
      </c>
      <c r="B266" s="4" t="str">
        <f t="shared" si="32"/>
        <v>H2</v>
      </c>
      <c r="C266" s="2">
        <f t="shared" si="33"/>
        <v>260</v>
      </c>
      <c r="D266" s="4">
        <v>152.6</v>
      </c>
      <c r="E266" s="23">
        <f t="shared" si="34"/>
        <v>171.28100339782088</v>
      </c>
      <c r="F266" s="23">
        <f t="shared" si="35"/>
        <v>-0.60172798726491505</v>
      </c>
      <c r="G266" s="23">
        <f t="shared" si="36"/>
        <v>0.9003435389201575</v>
      </c>
      <c r="H266" s="23">
        <f t="shared" si="39"/>
        <v>154.89037636776564</v>
      </c>
      <c r="I266" s="26">
        <f t="shared" si="37"/>
        <v>-2.2903763677656457</v>
      </c>
      <c r="J266" s="38">
        <f t="shared" si="38"/>
        <v>5.2458239060193526</v>
      </c>
    </row>
    <row r="267" spans="1:10" x14ac:dyDescent="0.25">
      <c r="A267" s="4" t="s">
        <v>262</v>
      </c>
      <c r="B267" s="4" t="str">
        <f t="shared" si="32"/>
        <v>H2</v>
      </c>
      <c r="C267" s="2">
        <f t="shared" si="33"/>
        <v>261</v>
      </c>
      <c r="D267" s="4">
        <v>166.8</v>
      </c>
      <c r="E267" s="23">
        <f t="shared" si="34"/>
        <v>171.7880896335848</v>
      </c>
      <c r="F267" s="23">
        <f t="shared" si="35"/>
        <v>-0.49084656496203138</v>
      </c>
      <c r="G267" s="23">
        <f t="shared" si="36"/>
        <v>0.90488372076492141</v>
      </c>
      <c r="H267" s="23">
        <f t="shared" si="39"/>
        <v>153.19173291954317</v>
      </c>
      <c r="I267" s="26">
        <f t="shared" si="37"/>
        <v>13.608267080456841</v>
      </c>
      <c r="J267" s="38">
        <f t="shared" si="38"/>
        <v>185.18493293304536</v>
      </c>
    </row>
    <row r="268" spans="1:10" x14ac:dyDescent="0.25">
      <c r="A268" s="4" t="s">
        <v>263</v>
      </c>
      <c r="B268" s="4" t="str">
        <f t="shared" si="32"/>
        <v>H2</v>
      </c>
      <c r="C268" s="2">
        <f t="shared" si="33"/>
        <v>262</v>
      </c>
      <c r="D268" s="4">
        <v>165.6</v>
      </c>
      <c r="E268" s="23">
        <f t="shared" si="34"/>
        <v>172.2134925994846</v>
      </c>
      <c r="F268" s="23">
        <f t="shared" si="35"/>
        <v>-0.39922161187584904</v>
      </c>
      <c r="G268" s="23">
        <f t="shared" si="36"/>
        <v>0.90646889789404039</v>
      </c>
      <c r="H268" s="23">
        <f t="shared" si="39"/>
        <v>154.22636603167024</v>
      </c>
      <c r="I268" s="26">
        <f t="shared" si="37"/>
        <v>11.373633968329756</v>
      </c>
      <c r="J268" s="38">
        <f t="shared" si="38"/>
        <v>129.35954964554446</v>
      </c>
    </row>
    <row r="269" spans="1:10" x14ac:dyDescent="0.25">
      <c r="A269" s="4" t="s">
        <v>264</v>
      </c>
      <c r="B269" s="4" t="str">
        <f t="shared" si="32"/>
        <v>H2</v>
      </c>
      <c r="C269" s="2">
        <f t="shared" si="33"/>
        <v>263</v>
      </c>
      <c r="D269" s="4">
        <v>198.6</v>
      </c>
      <c r="E269" s="23">
        <f t="shared" si="34"/>
        <v>176.27493570148076</v>
      </c>
      <c r="F269" s="23">
        <f t="shared" si="35"/>
        <v>4.6844859511352033E-2</v>
      </c>
      <c r="G269" s="23">
        <f t="shared" si="36"/>
        <v>0.92706026001554309</v>
      </c>
      <c r="H269" s="23">
        <f t="shared" si="39"/>
        <v>155.4719368117799</v>
      </c>
      <c r="I269" s="26">
        <f t="shared" si="37"/>
        <v>43.128063188220096</v>
      </c>
      <c r="J269" s="38">
        <f t="shared" si="38"/>
        <v>1860.0298343671054</v>
      </c>
    </row>
    <row r="270" spans="1:10" x14ac:dyDescent="0.25">
      <c r="A270" s="4" t="s">
        <v>265</v>
      </c>
      <c r="B270" s="4" t="str">
        <f t="shared" si="32"/>
        <v>H2</v>
      </c>
      <c r="C270" s="2">
        <f t="shared" si="33"/>
        <v>264</v>
      </c>
      <c r="D270" s="4">
        <v>201.5</v>
      </c>
      <c r="E270" s="23">
        <f t="shared" si="34"/>
        <v>180.64771680622988</v>
      </c>
      <c r="F270" s="23">
        <f t="shared" si="35"/>
        <v>0.47943848403512918</v>
      </c>
      <c r="G270" s="23">
        <f t="shared" si="36"/>
        <v>0.92736507300599746</v>
      </c>
      <c r="H270" s="23">
        <f t="shared" si="39"/>
        <v>159.83021009983733</v>
      </c>
      <c r="I270" s="26">
        <f t="shared" si="37"/>
        <v>41.669789900162669</v>
      </c>
      <c r="J270" s="38">
        <f t="shared" si="38"/>
        <v>1736.3713903236987</v>
      </c>
    </row>
    <row r="271" spans="1:10" x14ac:dyDescent="0.25">
      <c r="A271" s="4" t="s">
        <v>266</v>
      </c>
      <c r="B271" s="4" t="str">
        <f t="shared" si="32"/>
        <v>H1</v>
      </c>
      <c r="C271" s="2">
        <f t="shared" si="33"/>
        <v>265</v>
      </c>
      <c r="D271" s="4">
        <v>170.7</v>
      </c>
      <c r="E271" s="23">
        <f t="shared" si="34"/>
        <v>181.61617728599398</v>
      </c>
      <c r="F271" s="23">
        <f t="shared" si="35"/>
        <v>0.52834068360802666</v>
      </c>
      <c r="G271" s="23">
        <f t="shared" si="36"/>
        <v>0.92834365860758972</v>
      </c>
      <c r="H271" s="23">
        <f t="shared" si="39"/>
        <v>167.91578767926873</v>
      </c>
      <c r="I271" s="26">
        <f t="shared" si="37"/>
        <v>2.7842123207312568</v>
      </c>
      <c r="J271" s="38">
        <f t="shared" si="38"/>
        <v>7.7518382469117304</v>
      </c>
    </row>
    <row r="272" spans="1:10" x14ac:dyDescent="0.25">
      <c r="A272" s="4" t="s">
        <v>267</v>
      </c>
      <c r="B272" s="4" t="str">
        <f t="shared" si="32"/>
        <v>H1</v>
      </c>
      <c r="C272" s="2">
        <f t="shared" si="33"/>
        <v>266</v>
      </c>
      <c r="D272" s="4">
        <v>164.4</v>
      </c>
      <c r="E272" s="23">
        <f t="shared" si="34"/>
        <v>181.84527208400561</v>
      </c>
      <c r="F272" s="23">
        <f t="shared" si="35"/>
        <v>0.49841609504838696</v>
      </c>
      <c r="G272" s="23">
        <f t="shared" si="36"/>
        <v>0.92503509545232099</v>
      </c>
      <c r="H272" s="23">
        <f t="shared" si="39"/>
        <v>168.9144642045222</v>
      </c>
      <c r="I272" s="26">
        <f t="shared" si="37"/>
        <v>-4.5144642045221985</v>
      </c>
      <c r="J272" s="38">
        <f t="shared" si="38"/>
        <v>20.380387053912248</v>
      </c>
    </row>
    <row r="273" spans="1:10" x14ac:dyDescent="0.25">
      <c r="A273" s="4" t="s">
        <v>268</v>
      </c>
      <c r="B273" s="4" t="str">
        <f t="shared" si="32"/>
        <v>H1</v>
      </c>
      <c r="C273" s="2">
        <f t="shared" si="33"/>
        <v>267</v>
      </c>
      <c r="D273" s="4">
        <v>179.7</v>
      </c>
      <c r="E273" s="23">
        <f t="shared" si="34"/>
        <v>183.69181633360645</v>
      </c>
      <c r="F273" s="23">
        <f t="shared" si="35"/>
        <v>0.63322891050363217</v>
      </c>
      <c r="G273" s="23">
        <f t="shared" si="36"/>
        <v>0.93333618758989934</v>
      </c>
      <c r="H273" s="23">
        <f t="shared" si="39"/>
        <v>169.27760660814451</v>
      </c>
      <c r="I273" s="26">
        <f t="shared" si="37"/>
        <v>10.422393391855479</v>
      </c>
      <c r="J273" s="38">
        <f t="shared" si="38"/>
        <v>108.62628401459276</v>
      </c>
    </row>
    <row r="274" spans="1:10" x14ac:dyDescent="0.25">
      <c r="A274" s="4" t="s">
        <v>269</v>
      </c>
      <c r="B274" s="4" t="str">
        <f t="shared" si="32"/>
        <v>H1</v>
      </c>
      <c r="C274" s="2">
        <f t="shared" si="33"/>
        <v>268</v>
      </c>
      <c r="D274" s="4">
        <v>157</v>
      </c>
      <c r="E274" s="23">
        <f t="shared" si="34"/>
        <v>183.00134441850756</v>
      </c>
      <c r="F274" s="23">
        <f t="shared" si="35"/>
        <v>0.50085882794337933</v>
      </c>
      <c r="G274" s="23">
        <f t="shared" si="36"/>
        <v>0.91832330536077511</v>
      </c>
      <c r="H274" s="23">
        <f t="shared" si="39"/>
        <v>170.50713582163874</v>
      </c>
      <c r="I274" s="26">
        <f t="shared" si="37"/>
        <v>-13.507135821638741</v>
      </c>
      <c r="J274" s="38">
        <f t="shared" si="38"/>
        <v>182.44271810419647</v>
      </c>
    </row>
    <row r="275" spans="1:10" x14ac:dyDescent="0.25">
      <c r="A275" s="4" t="s">
        <v>270</v>
      </c>
      <c r="B275" s="4" t="str">
        <f t="shared" si="32"/>
        <v>H1</v>
      </c>
      <c r="C275" s="2">
        <f t="shared" si="33"/>
        <v>269</v>
      </c>
      <c r="D275" s="4">
        <v>168</v>
      </c>
      <c r="E275" s="23">
        <f t="shared" si="34"/>
        <v>183.45949261225059</v>
      </c>
      <c r="F275" s="23">
        <f t="shared" si="35"/>
        <v>0.49658776452334424</v>
      </c>
      <c r="G275" s="23">
        <f t="shared" si="36"/>
        <v>0.93157591704411691</v>
      </c>
      <c r="H275" s="23">
        <f t="shared" si="39"/>
        <v>171.26924679238937</v>
      </c>
      <c r="I275" s="26">
        <f t="shared" si="37"/>
        <v>-3.2692467923893673</v>
      </c>
      <c r="J275" s="38">
        <f t="shared" si="38"/>
        <v>10.687974589548167</v>
      </c>
    </row>
    <row r="276" spans="1:10" x14ac:dyDescent="0.25">
      <c r="A276" s="4" t="s">
        <v>271</v>
      </c>
      <c r="B276" s="4" t="str">
        <f t="shared" si="32"/>
        <v>H1</v>
      </c>
      <c r="C276" s="2">
        <f t="shared" si="33"/>
        <v>270</v>
      </c>
      <c r="D276" s="4">
        <v>139.30000000000001</v>
      </c>
      <c r="E276" s="23">
        <f t="shared" si="34"/>
        <v>180.7404491240903</v>
      </c>
      <c r="F276" s="23">
        <f t="shared" si="35"/>
        <v>0.17502463925498168</v>
      </c>
      <c r="G276" s="23">
        <f t="shared" si="36"/>
        <v>0.90356282048795655</v>
      </c>
      <c r="H276" s="23">
        <f t="shared" si="39"/>
        <v>168.93115577281148</v>
      </c>
      <c r="I276" s="26">
        <f t="shared" si="37"/>
        <v>-29.631155772811468</v>
      </c>
      <c r="J276" s="38">
        <f t="shared" si="38"/>
        <v>878.00539243261835</v>
      </c>
    </row>
    <row r="277" spans="1:10" x14ac:dyDescent="0.25">
      <c r="A277" s="4" t="s">
        <v>272</v>
      </c>
      <c r="B277" s="4" t="str">
        <f t="shared" si="32"/>
        <v>H2</v>
      </c>
      <c r="C277" s="2">
        <f t="shared" si="33"/>
        <v>271</v>
      </c>
      <c r="D277" s="4">
        <v>138.6</v>
      </c>
      <c r="E277" s="23">
        <f t="shared" si="34"/>
        <v>177.92762188162769</v>
      </c>
      <c r="F277" s="23">
        <f t="shared" si="35"/>
        <v>-0.12376054891677826</v>
      </c>
      <c r="G277" s="23">
        <f t="shared" si="36"/>
        <v>0.91631516818752812</v>
      </c>
      <c r="H277" s="23">
        <f t="shared" si="39"/>
        <v>168.53649837855926</v>
      </c>
      <c r="I277" s="26">
        <f t="shared" si="37"/>
        <v>-29.936498378559264</v>
      </c>
      <c r="J277" s="38">
        <f t="shared" si="38"/>
        <v>896.19393516948151</v>
      </c>
    </row>
    <row r="278" spans="1:10" x14ac:dyDescent="0.25">
      <c r="A278" s="4" t="s">
        <v>273</v>
      </c>
      <c r="B278" s="4" t="str">
        <f t="shared" si="32"/>
        <v>H2</v>
      </c>
      <c r="C278" s="2">
        <f t="shared" si="33"/>
        <v>272</v>
      </c>
      <c r="D278" s="4">
        <v>153.4</v>
      </c>
      <c r="E278" s="23">
        <f t="shared" si="34"/>
        <v>176.73997511916733</v>
      </c>
      <c r="F278" s="23">
        <f t="shared" si="35"/>
        <v>-0.23014917027113652</v>
      </c>
      <c r="G278" s="23">
        <f t="shared" si="36"/>
        <v>0.9000007115720754</v>
      </c>
      <c r="H278" s="23">
        <f t="shared" si="39"/>
        <v>160.65695843943379</v>
      </c>
      <c r="I278" s="26">
        <f t="shared" si="37"/>
        <v>-7.256958439433788</v>
      </c>
      <c r="J278" s="38">
        <f t="shared" si="38"/>
        <v>52.663445791669282</v>
      </c>
    </row>
    <row r="279" spans="1:10" x14ac:dyDescent="0.25">
      <c r="A279" s="4" t="s">
        <v>274</v>
      </c>
      <c r="B279" s="4" t="str">
        <f t="shared" si="32"/>
        <v>H2</v>
      </c>
      <c r="C279" s="2">
        <f t="shared" si="33"/>
        <v>273</v>
      </c>
      <c r="D279" s="4">
        <v>138.9</v>
      </c>
      <c r="E279" s="23">
        <f t="shared" si="34"/>
        <v>173.99523083021353</v>
      </c>
      <c r="F279" s="23">
        <f t="shared" si="35"/>
        <v>-0.48160868213940256</v>
      </c>
      <c r="G279" s="23">
        <f t="shared" si="36"/>
        <v>0.90451342563169179</v>
      </c>
      <c r="H279" s="23">
        <f t="shared" si="39"/>
        <v>161.73863085111412</v>
      </c>
      <c r="I279" s="26">
        <f t="shared" si="37"/>
        <v>-22.838630851114118</v>
      </c>
      <c r="J279" s="38">
        <f t="shared" si="38"/>
        <v>521.60305915346157</v>
      </c>
    </row>
    <row r="280" spans="1:10" x14ac:dyDescent="0.25">
      <c r="A280" s="4" t="s">
        <v>275</v>
      </c>
      <c r="B280" s="4" t="str">
        <f t="shared" si="32"/>
        <v>H2</v>
      </c>
      <c r="C280" s="2">
        <f t="shared" si="33"/>
        <v>274</v>
      </c>
      <c r="D280" s="4">
        <v>172.1</v>
      </c>
      <c r="E280" s="23">
        <f t="shared" si="34"/>
        <v>174.91656003877588</v>
      </c>
      <c r="F280" s="23">
        <f t="shared" si="35"/>
        <v>-0.3413148930692268</v>
      </c>
      <c r="G280" s="23">
        <f t="shared" si="36"/>
        <v>0.90839040977795649</v>
      </c>
      <c r="H280" s="23">
        <f t="shared" si="39"/>
        <v>156.16238340071493</v>
      </c>
      <c r="I280" s="26">
        <f t="shared" si="37"/>
        <v>15.937616599285064</v>
      </c>
      <c r="J280" s="38">
        <f t="shared" si="38"/>
        <v>254.00762286580684</v>
      </c>
    </row>
    <row r="281" spans="1:10" x14ac:dyDescent="0.25">
      <c r="A281" s="4" t="s">
        <v>276</v>
      </c>
      <c r="B281" s="4" t="str">
        <f t="shared" si="32"/>
        <v>H2</v>
      </c>
      <c r="C281" s="2">
        <f t="shared" si="33"/>
        <v>275</v>
      </c>
      <c r="D281" s="4">
        <v>198.4</v>
      </c>
      <c r="E281" s="23">
        <f t="shared" si="34"/>
        <v>178.7380177893755</v>
      </c>
      <c r="F281" s="23">
        <f t="shared" si="35"/>
        <v>7.4962371297657926E-2</v>
      </c>
      <c r="G281" s="23">
        <f t="shared" si="36"/>
        <v>0.92506253079296497</v>
      </c>
      <c r="H281" s="23">
        <f t="shared" si="39"/>
        <v>157.90565301723549</v>
      </c>
      <c r="I281" s="26">
        <f t="shared" si="37"/>
        <v>40.494346982764512</v>
      </c>
      <c r="J281" s="38">
        <f t="shared" si="38"/>
        <v>1639.7921375605292</v>
      </c>
    </row>
    <row r="282" spans="1:10" x14ac:dyDescent="0.25">
      <c r="A282" s="4" t="s">
        <v>277</v>
      </c>
      <c r="B282" s="4" t="str">
        <f t="shared" si="32"/>
        <v>H2</v>
      </c>
      <c r="C282" s="2">
        <f t="shared" si="33"/>
        <v>276</v>
      </c>
      <c r="D282" s="4">
        <v>217.8</v>
      </c>
      <c r="E282" s="23">
        <f t="shared" si="34"/>
        <v>184.66606077900386</v>
      </c>
      <c r="F282" s="23">
        <f t="shared" si="35"/>
        <v>0.66027043313072742</v>
      </c>
      <c r="G282" s="23">
        <f t="shared" si="36"/>
        <v>0.935493994034718</v>
      </c>
      <c r="H282" s="23">
        <f t="shared" si="39"/>
        <v>162.43199632177149</v>
      </c>
      <c r="I282" s="26">
        <f t="shared" si="37"/>
        <v>55.368003678228519</v>
      </c>
      <c r="J282" s="38">
        <f t="shared" si="38"/>
        <v>3065.6158313123269</v>
      </c>
    </row>
    <row r="283" spans="1:10" x14ac:dyDescent="0.25">
      <c r="A283" s="4" t="s">
        <v>278</v>
      </c>
      <c r="B283" s="4" t="str">
        <f t="shared" si="32"/>
        <v>H1</v>
      </c>
      <c r="C283" s="2">
        <f t="shared" si="33"/>
        <v>277</v>
      </c>
      <c r="D283" s="4">
        <v>173.7</v>
      </c>
      <c r="E283" s="23">
        <f t="shared" si="34"/>
        <v>185.7223554315774</v>
      </c>
      <c r="F283" s="23">
        <f t="shared" si="35"/>
        <v>0.69987285507500885</v>
      </c>
      <c r="G283" s="23">
        <f t="shared" si="36"/>
        <v>0.92608298299174874</v>
      </c>
      <c r="H283" s="23">
        <f t="shared" si="39"/>
        <v>171.43844497367249</v>
      </c>
      <c r="I283" s="26">
        <f t="shared" si="37"/>
        <v>2.2615550263274997</v>
      </c>
      <c r="J283" s="38">
        <f t="shared" si="38"/>
        <v>5.1146311371071782</v>
      </c>
    </row>
    <row r="284" spans="1:10" x14ac:dyDescent="0.25">
      <c r="A284" s="4" t="s">
        <v>279</v>
      </c>
      <c r="B284" s="4" t="str">
        <f t="shared" si="32"/>
        <v>H1</v>
      </c>
      <c r="C284" s="2">
        <f t="shared" si="33"/>
        <v>278</v>
      </c>
      <c r="D284" s="4">
        <v>153.80000000000001</v>
      </c>
      <c r="E284" s="23">
        <f t="shared" si="34"/>
        <v>184.54009468650145</v>
      </c>
      <c r="F284" s="23">
        <f t="shared" si="35"/>
        <v>0.51165949505991293</v>
      </c>
      <c r="G284" s="23">
        <f t="shared" si="36"/>
        <v>0.92528691666769969</v>
      </c>
      <c r="H284" s="23">
        <f t="shared" si="39"/>
        <v>174.39687491673243</v>
      </c>
      <c r="I284" s="26">
        <f t="shared" si="37"/>
        <v>-20.596874916732418</v>
      </c>
      <c r="J284" s="38">
        <f t="shared" si="38"/>
        <v>424.23125633552104</v>
      </c>
    </row>
    <row r="285" spans="1:10" x14ac:dyDescent="0.25">
      <c r="A285" s="4" t="s">
        <v>280</v>
      </c>
      <c r="B285" s="4" t="str">
        <f t="shared" si="32"/>
        <v>H1</v>
      </c>
      <c r="C285" s="2">
        <f t="shared" si="33"/>
        <v>279</v>
      </c>
      <c r="D285" s="4">
        <v>175.6</v>
      </c>
      <c r="E285" s="23">
        <f t="shared" si="34"/>
        <v>185.68228532079866</v>
      </c>
      <c r="F285" s="23">
        <f t="shared" si="35"/>
        <v>0.5747126089836424</v>
      </c>
      <c r="G285" s="23">
        <f t="shared" si="36"/>
        <v>0.92804482620963902</v>
      </c>
      <c r="H285" s="23">
        <f t="shared" si="39"/>
        <v>171.37328052031617</v>
      </c>
      <c r="I285" s="26">
        <f t="shared" si="37"/>
        <v>4.2267194796838226</v>
      </c>
      <c r="J285" s="38">
        <f t="shared" si="38"/>
        <v>17.865157559938684</v>
      </c>
    </row>
    <row r="286" spans="1:10" x14ac:dyDescent="0.25">
      <c r="A286" s="4" t="s">
        <v>281</v>
      </c>
      <c r="B286" s="4" t="str">
        <f t="shared" si="32"/>
        <v>H1</v>
      </c>
      <c r="C286" s="2">
        <f t="shared" si="33"/>
        <v>280</v>
      </c>
      <c r="D286" s="4">
        <v>147.1</v>
      </c>
      <c r="E286" s="23">
        <f t="shared" si="34"/>
        <v>183.66126644313991</v>
      </c>
      <c r="F286" s="23">
        <f t="shared" si="35"/>
        <v>0.31513946031940349</v>
      </c>
      <c r="G286" s="23">
        <f t="shared" si="36"/>
        <v>0.91285132402436542</v>
      </c>
      <c r="H286" s="23">
        <f t="shared" si="39"/>
        <v>172.34116332223039</v>
      </c>
      <c r="I286" s="26">
        <f t="shared" si="37"/>
        <v>-25.241163322230392</v>
      </c>
      <c r="J286" s="38">
        <f t="shared" si="38"/>
        <v>637.11632585950883</v>
      </c>
    </row>
    <row r="287" spans="1:10" x14ac:dyDescent="0.25">
      <c r="A287" s="4" t="s">
        <v>282</v>
      </c>
      <c r="B287" s="4" t="str">
        <f t="shared" si="32"/>
        <v>H1</v>
      </c>
      <c r="C287" s="2">
        <f t="shared" si="33"/>
        <v>281</v>
      </c>
      <c r="D287" s="4">
        <v>160.30000000000001</v>
      </c>
      <c r="E287" s="23">
        <f t="shared" si="34"/>
        <v>183.04718080941274</v>
      </c>
      <c r="F287" s="23">
        <f t="shared" si="35"/>
        <v>0.222216950914746</v>
      </c>
      <c r="G287" s="23">
        <f t="shared" si="36"/>
        <v>0.92281339404002471</v>
      </c>
      <c r="H287" s="23">
        <f t="shared" si="39"/>
        <v>170.73835164334992</v>
      </c>
      <c r="I287" s="26">
        <f t="shared" si="37"/>
        <v>-10.438351643349904</v>
      </c>
      <c r="J287" s="38">
        <f t="shared" si="38"/>
        <v>108.95918503022564</v>
      </c>
    </row>
    <row r="288" spans="1:10" x14ac:dyDescent="0.25">
      <c r="A288" s="4" t="s">
        <v>283</v>
      </c>
      <c r="B288" s="4" t="str">
        <f t="shared" si="32"/>
        <v>H1</v>
      </c>
      <c r="C288" s="2">
        <f t="shared" si="33"/>
        <v>282</v>
      </c>
      <c r="D288" s="4">
        <v>135.19999999999999</v>
      </c>
      <c r="E288" s="23">
        <f t="shared" si="34"/>
        <v>179.67564435422409</v>
      </c>
      <c r="F288" s="23">
        <f t="shared" si="35"/>
        <v>-0.13715838969559327</v>
      </c>
      <c r="G288" s="23">
        <f t="shared" si="36"/>
        <v>0.89681289547315202</v>
      </c>
      <c r="H288" s="23">
        <f t="shared" si="39"/>
        <v>167.29771239866301</v>
      </c>
      <c r="I288" s="26">
        <f t="shared" si="37"/>
        <v>-32.09771239866302</v>
      </c>
      <c r="J288" s="38">
        <f t="shared" si="38"/>
        <v>1030.2631412272858</v>
      </c>
    </row>
    <row r="289" spans="1:10" x14ac:dyDescent="0.25">
      <c r="A289" s="4" t="s">
        <v>284</v>
      </c>
      <c r="B289" s="4" t="str">
        <f t="shared" si="32"/>
        <v>H2</v>
      </c>
      <c r="C289" s="2">
        <f t="shared" si="33"/>
        <v>283</v>
      </c>
      <c r="D289" s="4">
        <v>148.80000000000001</v>
      </c>
      <c r="E289" s="23">
        <f t="shared" si="34"/>
        <v>177.79986023675528</v>
      </c>
      <c r="F289" s="23">
        <f t="shared" si="35"/>
        <v>-0.31102096247291505</v>
      </c>
      <c r="G289" s="23">
        <f t="shared" si="36"/>
        <v>0.91422165922955823</v>
      </c>
      <c r="H289" s="23">
        <f t="shared" si="39"/>
        <v>165.68051959373389</v>
      </c>
      <c r="I289" s="26">
        <f t="shared" si="37"/>
        <v>-16.880519593733879</v>
      </c>
      <c r="J289" s="38">
        <f t="shared" si="38"/>
        <v>284.95194175443339</v>
      </c>
    </row>
    <row r="290" spans="1:10" x14ac:dyDescent="0.25">
      <c r="A290" s="4" t="s">
        <v>285</v>
      </c>
      <c r="B290" s="4" t="str">
        <f t="shared" si="32"/>
        <v>H2</v>
      </c>
      <c r="C290" s="2">
        <f t="shared" si="33"/>
        <v>284</v>
      </c>
      <c r="D290" s="4">
        <v>151</v>
      </c>
      <c r="E290" s="23">
        <f t="shared" si="34"/>
        <v>176.19491941386099</v>
      </c>
      <c r="F290" s="23">
        <f t="shared" si="35"/>
        <v>-0.4404129485150528</v>
      </c>
      <c r="G290" s="23">
        <f t="shared" si="36"/>
        <v>0.89283214740701256</v>
      </c>
      <c r="H290" s="23">
        <f t="shared" si="39"/>
        <v>159.17427986373806</v>
      </c>
      <c r="I290" s="26">
        <f t="shared" si="37"/>
        <v>-8.1742798637380645</v>
      </c>
      <c r="J290" s="38">
        <f t="shared" si="38"/>
        <v>66.818851290713596</v>
      </c>
    </row>
    <row r="291" spans="1:10" x14ac:dyDescent="0.25">
      <c r="A291" s="4" t="s">
        <v>286</v>
      </c>
      <c r="B291" s="4" t="str">
        <f t="shared" si="32"/>
        <v>H2</v>
      </c>
      <c r="C291" s="2">
        <f t="shared" si="33"/>
        <v>285</v>
      </c>
      <c r="D291" s="4">
        <v>148.19999999999999</v>
      </c>
      <c r="E291" s="23">
        <f t="shared" si="34"/>
        <v>174.32889472431083</v>
      </c>
      <c r="F291" s="23">
        <f t="shared" si="35"/>
        <v>-0.58297412261856341</v>
      </c>
      <c r="G291" s="23">
        <f t="shared" si="36"/>
        <v>0.90781121797471787</v>
      </c>
      <c r="H291" s="23">
        <f t="shared" si="39"/>
        <v>160.67857651782069</v>
      </c>
      <c r="I291" s="26">
        <f t="shared" si="37"/>
        <v>-12.478576517820699</v>
      </c>
      <c r="J291" s="38">
        <f t="shared" si="38"/>
        <v>155.71487191110614</v>
      </c>
    </row>
    <row r="292" spans="1:10" x14ac:dyDescent="0.25">
      <c r="A292" s="4" t="s">
        <v>287</v>
      </c>
      <c r="B292" s="4" t="str">
        <f t="shared" si="32"/>
        <v>H2</v>
      </c>
      <c r="C292" s="2">
        <f t="shared" si="33"/>
        <v>286</v>
      </c>
      <c r="D292" s="4">
        <v>182.2</v>
      </c>
      <c r="E292" s="23">
        <f t="shared" si="34"/>
        <v>176.22625869389822</v>
      </c>
      <c r="F292" s="23">
        <f t="shared" si="35"/>
        <v>-0.33494031339796815</v>
      </c>
      <c r="G292" s="23">
        <f t="shared" si="36"/>
        <v>0.90693874605188518</v>
      </c>
      <c r="H292" s="23">
        <f t="shared" si="39"/>
        <v>155.12594339401721</v>
      </c>
      <c r="I292" s="26">
        <f t="shared" si="37"/>
        <v>27.074056605982776</v>
      </c>
      <c r="J292" s="38">
        <f t="shared" si="38"/>
        <v>733.00454110395958</v>
      </c>
    </row>
    <row r="293" spans="1:10" x14ac:dyDescent="0.25">
      <c r="A293" s="4" t="s">
        <v>288</v>
      </c>
      <c r="B293" s="4" t="str">
        <f t="shared" si="32"/>
        <v>H2</v>
      </c>
      <c r="C293" s="2">
        <f t="shared" si="33"/>
        <v>287</v>
      </c>
      <c r="D293" s="4">
        <v>189.2</v>
      </c>
      <c r="E293" s="23">
        <f t="shared" si="34"/>
        <v>178.91992959859397</v>
      </c>
      <c r="F293" s="23">
        <f t="shared" si="35"/>
        <v>-3.2079191588596345E-2</v>
      </c>
      <c r="G293" s="23">
        <f t="shared" si="36"/>
        <v>0.92277572240483807</v>
      </c>
      <c r="H293" s="23">
        <f t="shared" si="39"/>
        <v>159.67611197018081</v>
      </c>
      <c r="I293" s="26">
        <f t="shared" si="37"/>
        <v>29.523888029819176</v>
      </c>
      <c r="J293" s="38">
        <f t="shared" si="38"/>
        <v>871.65996439729997</v>
      </c>
    </row>
    <row r="294" spans="1:10" x14ac:dyDescent="0.25">
      <c r="A294" s="4" t="s">
        <v>289</v>
      </c>
      <c r="B294" s="4" t="str">
        <f t="shared" si="32"/>
        <v>H2</v>
      </c>
      <c r="C294" s="2">
        <f t="shared" si="33"/>
        <v>288</v>
      </c>
      <c r="D294" s="4">
        <v>183.1</v>
      </c>
      <c r="E294" s="23">
        <f t="shared" si="34"/>
        <v>180.95207146345027</v>
      </c>
      <c r="F294" s="23">
        <f t="shared" si="35"/>
        <v>0.17434291405589325</v>
      </c>
      <c r="G294" s="23">
        <f t="shared" si="36"/>
        <v>0.91743188661550812</v>
      </c>
      <c r="H294" s="23">
        <f t="shared" si="39"/>
        <v>162.24032273204668</v>
      </c>
      <c r="I294" s="26">
        <f t="shared" si="37"/>
        <v>20.859677267953316</v>
      </c>
      <c r="J294" s="38">
        <f t="shared" si="38"/>
        <v>435.12613572316832</v>
      </c>
    </row>
    <row r="295" spans="1:10" x14ac:dyDescent="0.25">
      <c r="A295" s="4" t="s">
        <v>290</v>
      </c>
      <c r="B295" s="4" t="str">
        <f t="shared" si="32"/>
        <v>H1</v>
      </c>
      <c r="C295" s="2">
        <f t="shared" si="33"/>
        <v>289</v>
      </c>
      <c r="D295" s="4">
        <v>170</v>
      </c>
      <c r="E295" s="23">
        <f t="shared" si="34"/>
        <v>181.53922917413414</v>
      </c>
      <c r="F295" s="23">
        <f t="shared" si="35"/>
        <v>0.21562439371869077</v>
      </c>
      <c r="G295" s="23">
        <f t="shared" si="36"/>
        <v>0.92414182198854955</v>
      </c>
      <c r="H295" s="23">
        <f t="shared" si="39"/>
        <v>167.13905787380131</v>
      </c>
      <c r="I295" s="26">
        <f t="shared" si="37"/>
        <v>2.8609421261986938</v>
      </c>
      <c r="J295" s="38">
        <f t="shared" si="38"/>
        <v>8.1849898494583027</v>
      </c>
    </row>
    <row r="296" spans="1:10" x14ac:dyDescent="0.25">
      <c r="A296" s="4" t="s">
        <v>291</v>
      </c>
      <c r="B296" s="4" t="str">
        <f t="shared" si="32"/>
        <v>H1</v>
      </c>
      <c r="C296" s="2">
        <f t="shared" si="33"/>
        <v>290</v>
      </c>
      <c r="D296" s="4">
        <v>158.4</v>
      </c>
      <c r="E296" s="23">
        <f t="shared" si="34"/>
        <v>180.8407344906297</v>
      </c>
      <c r="F296" s="23">
        <f t="shared" si="35"/>
        <v>0.12421248599637814</v>
      </c>
      <c r="G296" s="23">
        <f t="shared" si="36"/>
        <v>0.91327958307514523</v>
      </c>
      <c r="H296" s="23">
        <f t="shared" si="39"/>
        <v>166.74769821028062</v>
      </c>
      <c r="I296" s="26">
        <f t="shared" si="37"/>
        <v>-8.3476982102806119</v>
      </c>
      <c r="J296" s="38">
        <f t="shared" si="38"/>
        <v>69.684065409922127</v>
      </c>
    </row>
    <row r="297" spans="1:10" x14ac:dyDescent="0.25">
      <c r="A297" s="4" t="s">
        <v>292</v>
      </c>
      <c r="B297" s="4" t="str">
        <f t="shared" si="32"/>
        <v>H1</v>
      </c>
      <c r="C297" s="2">
        <f t="shared" si="33"/>
        <v>291</v>
      </c>
      <c r="D297" s="4">
        <v>176.1</v>
      </c>
      <c r="E297" s="23">
        <f t="shared" si="34"/>
        <v>182.05864547234037</v>
      </c>
      <c r="F297" s="23">
        <f t="shared" si="35"/>
        <v>0.23358233556780769</v>
      </c>
      <c r="G297" s="23">
        <f t="shared" si="36"/>
        <v>0.92845471338903895</v>
      </c>
      <c r="H297" s="23">
        <f t="shared" si="39"/>
        <v>167.23727581504048</v>
      </c>
      <c r="I297" s="26">
        <f t="shared" si="37"/>
        <v>8.862724184959518</v>
      </c>
      <c r="J297" s="38">
        <f t="shared" si="38"/>
        <v>78.547879978666359</v>
      </c>
    </row>
    <row r="298" spans="1:10" x14ac:dyDescent="0.25">
      <c r="A298" s="4" t="s">
        <v>293</v>
      </c>
      <c r="B298" s="4" t="str">
        <f t="shared" si="32"/>
        <v>H1</v>
      </c>
      <c r="C298" s="2">
        <f t="shared" si="33"/>
        <v>292</v>
      </c>
      <c r="D298" s="4">
        <v>156.19999999999999</v>
      </c>
      <c r="E298" s="23">
        <f t="shared" si="34"/>
        <v>181.08463010835229</v>
      </c>
      <c r="F298" s="23">
        <f t="shared" si="35"/>
        <v>0.11282256561221819</v>
      </c>
      <c r="G298" s="23">
        <f t="shared" si="36"/>
        <v>0.90820963568028379</v>
      </c>
      <c r="H298" s="23">
        <f t="shared" si="39"/>
        <v>166.48376981024578</v>
      </c>
      <c r="I298" s="26">
        <f t="shared" si="37"/>
        <v>-10.283769810245786</v>
      </c>
      <c r="J298" s="38">
        <f t="shared" si="38"/>
        <v>105.75592151012266</v>
      </c>
    </row>
    <row r="299" spans="1:10" x14ac:dyDescent="0.25">
      <c r="A299" s="4" t="s">
        <v>294</v>
      </c>
      <c r="B299" s="4" t="str">
        <f t="shared" si="32"/>
        <v>H1</v>
      </c>
      <c r="C299" s="2">
        <f t="shared" si="33"/>
        <v>293</v>
      </c>
      <c r="D299" s="4">
        <v>153.19999999999999</v>
      </c>
      <c r="E299" s="23">
        <f t="shared" si="34"/>
        <v>179.7724126719022</v>
      </c>
      <c r="F299" s="23">
        <f t="shared" si="35"/>
        <v>-2.9681434594011985E-2</v>
      </c>
      <c r="G299" s="23">
        <f t="shared" si="36"/>
        <v>0.9208281016755</v>
      </c>
      <c r="H299" s="23">
        <f t="shared" si="39"/>
        <v>168.23362898922966</v>
      </c>
      <c r="I299" s="26">
        <f t="shared" si="37"/>
        <v>-15.033628989229669</v>
      </c>
      <c r="J299" s="38">
        <f t="shared" si="38"/>
        <v>226.01000058580669</v>
      </c>
    </row>
    <row r="300" spans="1:10" x14ac:dyDescent="0.25">
      <c r="A300" s="4" t="s">
        <v>295</v>
      </c>
      <c r="B300" s="4" t="str">
        <f t="shared" si="32"/>
        <v>H1</v>
      </c>
      <c r="C300" s="2">
        <f t="shared" si="33"/>
        <v>294</v>
      </c>
      <c r="D300" s="4">
        <v>117.9</v>
      </c>
      <c r="E300" s="23">
        <f t="shared" si="34"/>
        <v>174.61640687847876</v>
      </c>
      <c r="F300" s="23">
        <f t="shared" si="35"/>
        <v>-0.54231387047695545</v>
      </c>
      <c r="G300" s="23">
        <f t="shared" si="36"/>
        <v>0.88490810061707537</v>
      </c>
      <c r="H300" s="23">
        <f t="shared" si="39"/>
        <v>163.24408045321485</v>
      </c>
      <c r="I300" s="26">
        <f t="shared" si="37"/>
        <v>-45.344080453214843</v>
      </c>
      <c r="J300" s="38">
        <f t="shared" si="38"/>
        <v>2056.0856321476203</v>
      </c>
    </row>
    <row r="301" spans="1:10" x14ac:dyDescent="0.25">
      <c r="A301" s="4" t="s">
        <v>296</v>
      </c>
      <c r="B301" s="4" t="str">
        <f t="shared" si="32"/>
        <v>H2</v>
      </c>
      <c r="C301" s="2">
        <f t="shared" si="33"/>
        <v>295</v>
      </c>
      <c r="D301" s="4">
        <v>149.80000000000001</v>
      </c>
      <c r="E301" s="23">
        <f t="shared" si="34"/>
        <v>172.99087984784819</v>
      </c>
      <c r="F301" s="23">
        <f t="shared" si="35"/>
        <v>-0.65063518649231633</v>
      </c>
      <c r="G301" s="23">
        <f t="shared" si="36"/>
        <v>0.91533945192366362</v>
      </c>
      <c r="H301" s="23">
        <f t="shared" si="39"/>
        <v>160.29231661544273</v>
      </c>
      <c r="I301" s="26">
        <f t="shared" si="37"/>
        <v>-10.492316615442718</v>
      </c>
      <c r="J301" s="38">
        <f t="shared" si="38"/>
        <v>110.08870795869532</v>
      </c>
    </row>
    <row r="302" spans="1:10" x14ac:dyDescent="0.25">
      <c r="A302" s="4" t="s">
        <v>297</v>
      </c>
      <c r="B302" s="4" t="str">
        <f t="shared" si="32"/>
        <v>H2</v>
      </c>
      <c r="C302" s="2">
        <f t="shared" si="33"/>
        <v>296</v>
      </c>
      <c r="D302" s="4">
        <v>156.6</v>
      </c>
      <c r="E302" s="23">
        <f t="shared" si="34"/>
        <v>172.171434585242</v>
      </c>
      <c r="F302" s="23">
        <f t="shared" si="35"/>
        <v>-0.66751619410370411</v>
      </c>
      <c r="G302" s="23">
        <f t="shared" si="36"/>
        <v>0.8873731453272391</v>
      </c>
      <c r="H302" s="23">
        <f t="shared" si="39"/>
        <v>152.50527856316251</v>
      </c>
      <c r="I302" s="26">
        <f t="shared" si="37"/>
        <v>4.0947214368374887</v>
      </c>
      <c r="J302" s="38">
        <f t="shared" si="38"/>
        <v>16.766743645296469</v>
      </c>
    </row>
    <row r="303" spans="1:10" x14ac:dyDescent="0.25">
      <c r="A303" s="4" t="s">
        <v>298</v>
      </c>
      <c r="B303" s="4" t="str">
        <f t="shared" si="32"/>
        <v>H2</v>
      </c>
      <c r="C303" s="2">
        <f t="shared" si="33"/>
        <v>297</v>
      </c>
      <c r="D303" s="4">
        <v>166.7</v>
      </c>
      <c r="E303" s="23">
        <f t="shared" si="34"/>
        <v>172.51937098891216</v>
      </c>
      <c r="F303" s="23">
        <f t="shared" si="35"/>
        <v>-0.56597093432631751</v>
      </c>
      <c r="G303" s="23">
        <f t="shared" si="36"/>
        <v>0.92043233712399197</v>
      </c>
      <c r="H303" s="23">
        <f t="shared" si="39"/>
        <v>156.98430266290526</v>
      </c>
      <c r="I303" s="26">
        <f t="shared" si="37"/>
        <v>9.7156973370947242</v>
      </c>
      <c r="J303" s="38">
        <f t="shared" si="38"/>
        <v>94.394774746029512</v>
      </c>
    </row>
    <row r="304" spans="1:10" x14ac:dyDescent="0.25">
      <c r="A304" s="4" t="s">
        <v>299</v>
      </c>
      <c r="B304" s="4" t="str">
        <f t="shared" si="32"/>
        <v>H2</v>
      </c>
      <c r="C304" s="2">
        <f t="shared" si="33"/>
        <v>298</v>
      </c>
      <c r="D304" s="4">
        <v>156.80000000000001</v>
      </c>
      <c r="E304" s="23">
        <f t="shared" si="34"/>
        <v>171.84506909354235</v>
      </c>
      <c r="F304" s="23">
        <f t="shared" si="35"/>
        <v>-0.57680403043066664</v>
      </c>
      <c r="G304" s="23">
        <f t="shared" si="36"/>
        <v>0.88988081141985231</v>
      </c>
      <c r="H304" s="23">
        <f t="shared" si="39"/>
        <v>152.58682945615089</v>
      </c>
      <c r="I304" s="26">
        <f t="shared" si="37"/>
        <v>4.2131705438491167</v>
      </c>
      <c r="J304" s="38">
        <f t="shared" si="38"/>
        <v>17.750806031557861</v>
      </c>
    </row>
    <row r="305" spans="1:10" x14ac:dyDescent="0.25">
      <c r="A305" s="4" t="s">
        <v>300</v>
      </c>
      <c r="B305" s="4" t="str">
        <f t="shared" si="32"/>
        <v>H2</v>
      </c>
      <c r="C305" s="2">
        <f t="shared" si="33"/>
        <v>299</v>
      </c>
      <c r="D305" s="4">
        <v>158.6</v>
      </c>
      <c r="E305" s="23">
        <f t="shared" si="34"/>
        <v>171.42459949075607</v>
      </c>
      <c r="F305" s="23">
        <f t="shared" si="35"/>
        <v>-0.5611705876662284</v>
      </c>
      <c r="G305" s="23">
        <f t="shared" si="36"/>
        <v>0.92090791370553338</v>
      </c>
      <c r="H305" s="23">
        <f t="shared" si="39"/>
        <v>157.64084948721123</v>
      </c>
      <c r="I305" s="26">
        <f t="shared" si="37"/>
        <v>0.95915051278876717</v>
      </c>
      <c r="J305" s="38">
        <f t="shared" si="38"/>
        <v>0.91996970618295504</v>
      </c>
    </row>
    <row r="306" spans="1:10" x14ac:dyDescent="0.25">
      <c r="A306" s="4" t="s">
        <v>301</v>
      </c>
      <c r="B306" s="4" t="str">
        <f t="shared" si="32"/>
        <v>H2</v>
      </c>
      <c r="C306" s="2">
        <f t="shared" si="33"/>
        <v>300</v>
      </c>
      <c r="D306" s="4">
        <v>210.8</v>
      </c>
      <c r="E306" s="23">
        <f t="shared" si="34"/>
        <v>176.74865174341033</v>
      </c>
      <c r="F306" s="23">
        <f t="shared" si="35"/>
        <v>2.7351696365821354E-2</v>
      </c>
      <c r="G306" s="23">
        <f t="shared" si="36"/>
        <v>0.92015813791787715</v>
      </c>
      <c r="H306" s="23">
        <f t="shared" si="39"/>
        <v>152.04808675425983</v>
      </c>
      <c r="I306" s="26">
        <f t="shared" si="37"/>
        <v>58.751913245740184</v>
      </c>
      <c r="J306" s="38">
        <f t="shared" si="38"/>
        <v>3451.7873100349807</v>
      </c>
    </row>
    <row r="307" spans="1:10" x14ac:dyDescent="0.25">
      <c r="A307" s="4" t="s">
        <v>302</v>
      </c>
      <c r="B307" s="4" t="str">
        <f t="shared" si="32"/>
        <v>H1</v>
      </c>
      <c r="C307" s="2">
        <f t="shared" si="33"/>
        <v>301</v>
      </c>
      <c r="D307" s="4">
        <v>203.6</v>
      </c>
      <c r="E307" s="23">
        <f t="shared" si="34"/>
        <v>181.28536126826609</v>
      </c>
      <c r="F307" s="23">
        <f t="shared" si="35"/>
        <v>0.4782874792148144</v>
      </c>
      <c r="G307" s="23">
        <f t="shared" si="36"/>
        <v>0.94112624568372782</v>
      </c>
      <c r="H307" s="23">
        <f t="shared" si="39"/>
        <v>162.79442052092645</v>
      </c>
      <c r="I307" s="26">
        <f t="shared" si="37"/>
        <v>40.805579479073543</v>
      </c>
      <c r="J307" s="38">
        <f t="shared" si="38"/>
        <v>1665.0953166229879</v>
      </c>
    </row>
    <row r="308" spans="1:10" x14ac:dyDescent="0.25">
      <c r="A308" s="4" t="s">
        <v>303</v>
      </c>
      <c r="B308" s="4" t="str">
        <f t="shared" si="32"/>
        <v>H1</v>
      </c>
      <c r="C308" s="2">
        <f t="shared" si="33"/>
        <v>302</v>
      </c>
      <c r="D308" s="4">
        <v>175.2</v>
      </c>
      <c r="E308" s="23">
        <f t="shared" si="34"/>
        <v>182.67940112133948</v>
      </c>
      <c r="F308" s="23">
        <f t="shared" si="35"/>
        <v>0.56986271660067245</v>
      </c>
      <c r="G308" s="23">
        <f t="shared" si="36"/>
        <v>0.92404804689755204</v>
      </c>
      <c r="H308" s="23">
        <f t="shared" si="39"/>
        <v>167.25130057264113</v>
      </c>
      <c r="I308" s="26">
        <f t="shared" si="37"/>
        <v>7.9486994273588607</v>
      </c>
      <c r="J308" s="38">
        <f t="shared" si="38"/>
        <v>63.18182258649508</v>
      </c>
    </row>
    <row r="309" spans="1:10" x14ac:dyDescent="0.25">
      <c r="A309" s="4" t="s">
        <v>304</v>
      </c>
      <c r="B309" s="4" t="str">
        <f t="shared" si="32"/>
        <v>H1</v>
      </c>
      <c r="C309" s="2">
        <f t="shared" si="33"/>
        <v>303</v>
      </c>
      <c r="D309" s="4">
        <v>168.7</v>
      </c>
      <c r="E309" s="23">
        <f t="shared" si="34"/>
        <v>183.30812843496776</v>
      </c>
      <c r="F309" s="23">
        <f t="shared" si="35"/>
        <v>0.5757491763034327</v>
      </c>
      <c r="G309" s="23">
        <f t="shared" si="36"/>
        <v>0.93904445544895077</v>
      </c>
      <c r="H309" s="23">
        <f t="shared" si="39"/>
        <v>172.46069170010753</v>
      </c>
      <c r="I309" s="26">
        <f t="shared" si="37"/>
        <v>-3.7606917001075431</v>
      </c>
      <c r="J309" s="38">
        <f t="shared" si="38"/>
        <v>14.142802063257763</v>
      </c>
    </row>
    <row r="310" spans="1:10" x14ac:dyDescent="0.25">
      <c r="A310" s="4" t="s">
        <v>305</v>
      </c>
      <c r="B310" s="4" t="str">
        <f t="shared" si="32"/>
        <v>H1</v>
      </c>
      <c r="C310" s="2">
        <f t="shared" si="33"/>
        <v>304</v>
      </c>
      <c r="D310" s="4">
        <v>155.9</v>
      </c>
      <c r="E310" s="23">
        <f t="shared" si="34"/>
        <v>182.48442294978892</v>
      </c>
      <c r="F310" s="23">
        <f t="shared" si="35"/>
        <v>0.43580371015520597</v>
      </c>
      <c r="G310" s="23">
        <f t="shared" si="36"/>
        <v>0.91707519167501039</v>
      </c>
      <c r="H310" s="23">
        <f t="shared" si="39"/>
        <v>169.91753796264365</v>
      </c>
      <c r="I310" s="26">
        <f t="shared" si="37"/>
        <v>-14.017537962643644</v>
      </c>
      <c r="J310" s="38">
        <f t="shared" si="38"/>
        <v>196.49137053415572</v>
      </c>
    </row>
    <row r="311" spans="1:10" x14ac:dyDescent="0.25">
      <c r="A311" s="4" t="s">
        <v>306</v>
      </c>
      <c r="B311" s="4" t="str">
        <f t="shared" si="32"/>
        <v>H1</v>
      </c>
      <c r="C311" s="2">
        <f t="shared" si="33"/>
        <v>305</v>
      </c>
      <c r="D311" s="4">
        <v>147.30000000000001</v>
      </c>
      <c r="E311" s="23">
        <f t="shared" si="34"/>
        <v>180.67996695467895</v>
      </c>
      <c r="F311" s="23">
        <f t="shared" si="35"/>
        <v>0.21177773962868779</v>
      </c>
      <c r="G311" s="23">
        <f t="shared" si="36"/>
        <v>0.92666537349732458</v>
      </c>
      <c r="H311" s="23">
        <f t="shared" si="39"/>
        <v>171.77022463448588</v>
      </c>
      <c r="I311" s="26">
        <f t="shared" si="37"/>
        <v>-24.470224634485874</v>
      </c>
      <c r="J311" s="38">
        <f t="shared" si="38"/>
        <v>598.7918936621993</v>
      </c>
    </row>
    <row r="312" spans="1:10" x14ac:dyDescent="0.25">
      <c r="A312" s="4" t="s">
        <v>307</v>
      </c>
      <c r="B312" s="4" t="str">
        <f t="shared" si="32"/>
        <v>H1</v>
      </c>
      <c r="C312" s="2">
        <f t="shared" si="33"/>
        <v>306</v>
      </c>
      <c r="D312" s="4">
        <v>137</v>
      </c>
      <c r="E312" s="23">
        <f t="shared" si="34"/>
        <v>177.73190848434672</v>
      </c>
      <c r="F312" s="23">
        <f t="shared" si="35"/>
        <v>-0.1042058813674038</v>
      </c>
      <c r="G312" s="23">
        <f t="shared" si="36"/>
        <v>0.90245006090265001</v>
      </c>
      <c r="H312" s="23">
        <f t="shared" si="39"/>
        <v>165.89133143795922</v>
      </c>
      <c r="I312" s="26">
        <f t="shared" si="37"/>
        <v>-28.891331437959224</v>
      </c>
      <c r="J312" s="38">
        <f t="shared" si="38"/>
        <v>834.70903225801101</v>
      </c>
    </row>
    <row r="313" spans="1:10" x14ac:dyDescent="0.25">
      <c r="A313" s="4" t="s">
        <v>308</v>
      </c>
      <c r="B313" s="4" t="str">
        <f t="shared" si="32"/>
        <v>H2</v>
      </c>
      <c r="C313" s="2">
        <f t="shared" si="33"/>
        <v>307</v>
      </c>
      <c r="D313" s="4">
        <v>141.1</v>
      </c>
      <c r="E313" s="23">
        <f t="shared" si="34"/>
        <v>175.24106101721563</v>
      </c>
      <c r="F313" s="23">
        <f t="shared" si="35"/>
        <v>-0.34287003994377241</v>
      </c>
      <c r="G313" s="23">
        <f t="shared" si="36"/>
        <v>0.91451649518307265</v>
      </c>
      <c r="H313" s="23">
        <f t="shared" si="39"/>
        <v>164.60144137606153</v>
      </c>
      <c r="I313" s="26">
        <f t="shared" si="37"/>
        <v>-23.501441376061535</v>
      </c>
      <c r="J313" s="38">
        <f t="shared" si="38"/>
        <v>552.31774675245708</v>
      </c>
    </row>
    <row r="314" spans="1:10" x14ac:dyDescent="0.25">
      <c r="A314" s="4" t="s">
        <v>309</v>
      </c>
      <c r="B314" s="4" t="str">
        <f t="shared" si="32"/>
        <v>H2</v>
      </c>
      <c r="C314" s="2">
        <f t="shared" si="33"/>
        <v>308</v>
      </c>
      <c r="D314" s="4">
        <v>167.4</v>
      </c>
      <c r="E314" s="23">
        <f t="shared" si="34"/>
        <v>175.65049760680927</v>
      </c>
      <c r="F314" s="23">
        <f t="shared" si="35"/>
        <v>-0.26763937699003126</v>
      </c>
      <c r="G314" s="23">
        <f t="shared" si="36"/>
        <v>0.90750794451709971</v>
      </c>
      <c r="H314" s="23">
        <f t="shared" si="39"/>
        <v>157.83688309920231</v>
      </c>
      <c r="I314" s="26">
        <f t="shared" si="37"/>
        <v>9.5631169007976951</v>
      </c>
      <c r="J314" s="38">
        <f t="shared" si="38"/>
        <v>91.453204858322508</v>
      </c>
    </row>
    <row r="315" spans="1:10" x14ac:dyDescent="0.25">
      <c r="A315" s="4" t="s">
        <v>310</v>
      </c>
      <c r="B315" s="4" t="str">
        <f t="shared" si="32"/>
        <v>H2</v>
      </c>
      <c r="C315" s="2">
        <f t="shared" si="33"/>
        <v>309</v>
      </c>
      <c r="D315" s="4">
        <v>160.19999999999999</v>
      </c>
      <c r="E315" s="23">
        <f t="shared" si="34"/>
        <v>175.30209057593999</v>
      </c>
      <c r="F315" s="23">
        <f t="shared" si="35"/>
        <v>-0.27571614237795639</v>
      </c>
      <c r="G315" s="23">
        <f t="shared" si="36"/>
        <v>0.91444995092715942</v>
      </c>
      <c r="H315" s="23">
        <f t="shared" si="39"/>
        <v>160.390516823524</v>
      </c>
      <c r="I315" s="26">
        <f t="shared" si="37"/>
        <v>-0.1905168235240069</v>
      </c>
      <c r="J315" s="38">
        <f t="shared" si="38"/>
        <v>3.6296660045677588E-2</v>
      </c>
    </row>
    <row r="316" spans="1:10" x14ac:dyDescent="0.25">
      <c r="A316" s="4" t="s">
        <v>311</v>
      </c>
      <c r="B316" s="4" t="str">
        <f t="shared" si="32"/>
        <v>H2</v>
      </c>
      <c r="C316" s="2">
        <f t="shared" si="33"/>
        <v>310</v>
      </c>
      <c r="D316" s="4">
        <v>191.9</v>
      </c>
      <c r="E316" s="23">
        <f t="shared" si="34"/>
        <v>178.43570788066026</v>
      </c>
      <c r="F316" s="23">
        <f t="shared" si="35"/>
        <v>6.5217202331866786E-2</v>
      </c>
      <c r="G316" s="23">
        <f t="shared" si="36"/>
        <v>0.92430288868422317</v>
      </c>
      <c r="H316" s="23">
        <f t="shared" si="39"/>
        <v>158.83782529848213</v>
      </c>
      <c r="I316" s="26">
        <f t="shared" si="37"/>
        <v>33.062174701517876</v>
      </c>
      <c r="J316" s="38">
        <f t="shared" si="38"/>
        <v>1093.1073959936887</v>
      </c>
    </row>
    <row r="317" spans="1:10" x14ac:dyDescent="0.25">
      <c r="A317" s="4" t="s">
        <v>312</v>
      </c>
      <c r="B317" s="4" t="str">
        <f t="shared" si="32"/>
        <v>H2</v>
      </c>
      <c r="C317" s="2">
        <f t="shared" si="33"/>
        <v>311</v>
      </c>
      <c r="D317" s="4">
        <v>174.4</v>
      </c>
      <c r="E317" s="23">
        <f t="shared" si="34"/>
        <v>179.65577120572601</v>
      </c>
      <c r="F317" s="23">
        <f t="shared" si="35"/>
        <v>0.18070181460525528</v>
      </c>
      <c r="G317" s="23">
        <f t="shared" si="36"/>
        <v>0.92007948833042008</v>
      </c>
      <c r="H317" s="23">
        <f t="shared" si="39"/>
        <v>163.23016218259471</v>
      </c>
      <c r="I317" s="26">
        <f t="shared" si="37"/>
        <v>11.169837817405295</v>
      </c>
      <c r="J317" s="38">
        <f t="shared" si="38"/>
        <v>124.76527686713747</v>
      </c>
    </row>
    <row r="318" spans="1:10" x14ac:dyDescent="0.25">
      <c r="A318" s="4" t="s">
        <v>313</v>
      </c>
      <c r="B318" s="4" t="str">
        <f t="shared" si="32"/>
        <v>H2</v>
      </c>
      <c r="C318" s="2">
        <f t="shared" si="33"/>
        <v>312</v>
      </c>
      <c r="D318" s="4">
        <v>208.2</v>
      </c>
      <c r="E318" s="23">
        <f t="shared" si="34"/>
        <v>184.54106094181358</v>
      </c>
      <c r="F318" s="23">
        <f t="shared" si="35"/>
        <v>0.65116060675348697</v>
      </c>
      <c r="G318" s="23">
        <f t="shared" si="36"/>
        <v>0.94469301980116449</v>
      </c>
      <c r="H318" s="23">
        <f t="shared" si="39"/>
        <v>166.22337150347454</v>
      </c>
      <c r="I318" s="26">
        <f t="shared" si="37"/>
        <v>41.97662849652545</v>
      </c>
      <c r="J318" s="38">
        <f t="shared" si="38"/>
        <v>1762.0373399353125</v>
      </c>
    </row>
    <row r="319" spans="1:10" x14ac:dyDescent="0.25">
      <c r="A319" s="4" t="s">
        <v>314</v>
      </c>
      <c r="B319" s="4" t="str">
        <f t="shared" si="32"/>
        <v>H1</v>
      </c>
      <c r="C319" s="2">
        <f t="shared" si="33"/>
        <v>313</v>
      </c>
      <c r="D319" s="4">
        <v>159.4</v>
      </c>
      <c r="E319" s="23">
        <f t="shared" si="34"/>
        <v>184.0433389452395</v>
      </c>
      <c r="F319" s="23">
        <f t="shared" si="35"/>
        <v>0.53627234642072974</v>
      </c>
      <c r="G319" s="23">
        <f t="shared" si="36"/>
        <v>0.91468157434760877</v>
      </c>
      <c r="H319" s="23">
        <f t="shared" si="39"/>
        <v>170.39156444517937</v>
      </c>
      <c r="I319" s="26">
        <f t="shared" si="37"/>
        <v>-10.991564445179364</v>
      </c>
      <c r="J319" s="38">
        <f t="shared" si="38"/>
        <v>120.81448895253114</v>
      </c>
    </row>
    <row r="320" spans="1:10" x14ac:dyDescent="0.25">
      <c r="A320" s="4" t="s">
        <v>315</v>
      </c>
      <c r="B320" s="4" t="str">
        <f t="shared" si="32"/>
        <v>H1</v>
      </c>
      <c r="C320" s="2">
        <f t="shared" si="33"/>
        <v>314</v>
      </c>
      <c r="D320" s="4">
        <v>161.1</v>
      </c>
      <c r="E320" s="23">
        <f t="shared" si="34"/>
        <v>183.67724427636711</v>
      </c>
      <c r="F320" s="23">
        <f t="shared" si="35"/>
        <v>0.4460356448914175</v>
      </c>
      <c r="G320" s="23">
        <f t="shared" si="36"/>
        <v>0.93793191522714781</v>
      </c>
      <c r="H320" s="23">
        <f t="shared" si="39"/>
        <v>174.37107038484362</v>
      </c>
      <c r="I320" s="26">
        <f t="shared" si="37"/>
        <v>-13.271070384843625</v>
      </c>
      <c r="J320" s="38">
        <f t="shared" si="38"/>
        <v>176.12130915947353</v>
      </c>
    </row>
    <row r="321" spans="1:10" x14ac:dyDescent="0.25">
      <c r="A321" s="4" t="s">
        <v>316</v>
      </c>
      <c r="B321" s="4" t="str">
        <f t="shared" si="32"/>
        <v>H1</v>
      </c>
      <c r="C321" s="2">
        <f t="shared" si="33"/>
        <v>315</v>
      </c>
      <c r="D321" s="4">
        <v>172.1</v>
      </c>
      <c r="E321" s="23">
        <f t="shared" si="34"/>
        <v>184.46525203464185</v>
      </c>
      <c r="F321" s="23">
        <f t="shared" si="35"/>
        <v>0.4802328562297502</v>
      </c>
      <c r="G321" s="23">
        <f t="shared" si="36"/>
        <v>0.91651012081873051</v>
      </c>
      <c r="H321" s="23">
        <f t="shared" si="39"/>
        <v>168.4141715524222</v>
      </c>
      <c r="I321" s="26">
        <f t="shared" si="37"/>
        <v>3.6858284475777907</v>
      </c>
      <c r="J321" s="38">
        <f t="shared" si="38"/>
        <v>13.585331344973707</v>
      </c>
    </row>
    <row r="322" spans="1:10" x14ac:dyDescent="0.25">
      <c r="A322" s="4" t="s">
        <v>317</v>
      </c>
      <c r="B322" s="4" t="str">
        <f t="shared" si="32"/>
        <v>H1</v>
      </c>
      <c r="C322" s="2">
        <f t="shared" si="33"/>
        <v>316</v>
      </c>
      <c r="D322" s="4">
        <v>158.4</v>
      </c>
      <c r="E322" s="23">
        <f t="shared" si="34"/>
        <v>183.71230268134661</v>
      </c>
      <c r="F322" s="23">
        <f t="shared" si="35"/>
        <v>0.35691463527725159</v>
      </c>
      <c r="G322" s="23">
        <f t="shared" si="36"/>
        <v>0.93036049420542588</v>
      </c>
      <c r="H322" s="23">
        <f t="shared" si="39"/>
        <v>173.46627285630873</v>
      </c>
      <c r="I322" s="26">
        <f t="shared" si="37"/>
        <v>-15.066272856308728</v>
      </c>
      <c r="J322" s="38">
        <f t="shared" si="38"/>
        <v>226.99257778074517</v>
      </c>
    </row>
    <row r="323" spans="1:10" x14ac:dyDescent="0.25">
      <c r="A323" s="4" t="s">
        <v>318</v>
      </c>
      <c r="B323" s="4" t="str">
        <f t="shared" si="32"/>
        <v>H1</v>
      </c>
      <c r="C323" s="2">
        <f t="shared" si="33"/>
        <v>317</v>
      </c>
      <c r="D323" s="4">
        <v>114.6</v>
      </c>
      <c r="E323" s="23">
        <f t="shared" si="34"/>
        <v>178.15063255237203</v>
      </c>
      <c r="F323" s="23">
        <f t="shared" si="35"/>
        <v>-0.23494384114793199</v>
      </c>
      <c r="G323" s="23">
        <f t="shared" si="36"/>
        <v>0.88918669397083661</v>
      </c>
      <c r="H323" s="23">
        <f t="shared" si="39"/>
        <v>168.7013006018681</v>
      </c>
      <c r="I323" s="26">
        <f t="shared" si="37"/>
        <v>-54.101300601868104</v>
      </c>
      <c r="J323" s="38">
        <f t="shared" si="38"/>
        <v>2926.950726813694</v>
      </c>
    </row>
    <row r="324" spans="1:10" x14ac:dyDescent="0.25">
      <c r="A324" s="4" t="s">
        <v>319</v>
      </c>
      <c r="B324" s="4" t="str">
        <f t="shared" si="32"/>
        <v>H1</v>
      </c>
      <c r="C324" s="2">
        <f t="shared" si="33"/>
        <v>318</v>
      </c>
      <c r="D324" s="4">
        <v>159.6</v>
      </c>
      <c r="E324" s="23">
        <f t="shared" si="34"/>
        <v>177.51625404602422</v>
      </c>
      <c r="F324" s="23">
        <f t="shared" si="35"/>
        <v>-0.2748873076679203</v>
      </c>
      <c r="G324" s="23">
        <f t="shared" si="36"/>
        <v>0.92723170474690397</v>
      </c>
      <c r="H324" s="23">
        <f t="shared" si="39"/>
        <v>165.52572807627317</v>
      </c>
      <c r="I324" s="26">
        <f t="shared" si="37"/>
        <v>-5.9257280762731739</v>
      </c>
      <c r="J324" s="38">
        <f t="shared" si="38"/>
        <v>35.114253233932168</v>
      </c>
    </row>
    <row r="325" spans="1:10" x14ac:dyDescent="0.25">
      <c r="A325" s="4" t="s">
        <v>320</v>
      </c>
      <c r="B325" s="4" t="str">
        <f t="shared" si="32"/>
        <v>H2</v>
      </c>
      <c r="C325" s="2">
        <f t="shared" si="33"/>
        <v>319</v>
      </c>
      <c r="D325" s="4">
        <v>159.69999999999999</v>
      </c>
      <c r="E325" s="23">
        <f t="shared" si="34"/>
        <v>176.92026159763986</v>
      </c>
      <c r="F325" s="23">
        <f t="shared" si="35"/>
        <v>-0.30699782173956336</v>
      </c>
      <c r="G325" s="23">
        <f t="shared" si="36"/>
        <v>0.89053467835205058</v>
      </c>
      <c r="H325" s="23">
        <f t="shared" si="39"/>
        <v>157.60066492495164</v>
      </c>
      <c r="I325" s="26">
        <f t="shared" si="37"/>
        <v>2.0993350750483444</v>
      </c>
      <c r="J325" s="38">
        <f t="shared" si="38"/>
        <v>4.407207757328238</v>
      </c>
    </row>
    <row r="326" spans="1:10" x14ac:dyDescent="0.25">
      <c r="A326" s="4" t="s">
        <v>321</v>
      </c>
      <c r="B326" s="4" t="str">
        <f t="shared" si="32"/>
        <v>H2</v>
      </c>
      <c r="C326" s="2">
        <f t="shared" si="33"/>
        <v>320</v>
      </c>
      <c r="D326" s="4">
        <v>159.4</v>
      </c>
      <c r="E326" s="23">
        <f t="shared" si="34"/>
        <v>176.32227694983936</v>
      </c>
      <c r="F326" s="23">
        <f t="shared" si="35"/>
        <v>-0.33609650434565719</v>
      </c>
      <c r="G326" s="23">
        <f t="shared" si="36"/>
        <v>0.92491117808865353</v>
      </c>
      <c r="H326" s="23">
        <f t="shared" si="39"/>
        <v>163.76141765184266</v>
      </c>
      <c r="I326" s="26">
        <f t="shared" si="37"/>
        <v>-4.3614176518426575</v>
      </c>
      <c r="J326" s="38">
        <f t="shared" si="38"/>
        <v>19.02196393380472</v>
      </c>
    </row>
    <row r="327" spans="1:10" x14ac:dyDescent="0.25">
      <c r="A327" s="4" t="s">
        <v>322</v>
      </c>
      <c r="B327" s="4" t="str">
        <f t="shared" si="32"/>
        <v>H2</v>
      </c>
      <c r="C327" s="2">
        <f t="shared" si="33"/>
        <v>321</v>
      </c>
      <c r="D327" s="4">
        <v>160.69999999999999</v>
      </c>
      <c r="E327" s="23">
        <f t="shared" si="34"/>
        <v>175.89956720603047</v>
      </c>
      <c r="F327" s="23">
        <f t="shared" si="35"/>
        <v>-0.34475782829198098</v>
      </c>
      <c r="G327" s="23">
        <f t="shared" si="36"/>
        <v>0.89284016185057602</v>
      </c>
      <c r="H327" s="23">
        <f t="shared" si="39"/>
        <v>156.72179659743367</v>
      </c>
      <c r="I327" s="26">
        <f t="shared" si="37"/>
        <v>3.9782034025663222</v>
      </c>
      <c r="J327" s="38">
        <f t="shared" si="38"/>
        <v>15.826102312190264</v>
      </c>
    </row>
    <row r="328" spans="1:10" x14ac:dyDescent="0.25">
      <c r="A328" s="4" t="s">
        <v>323</v>
      </c>
      <c r="B328" s="4" t="str">
        <f t="shared" ref="B328:B391" si="40">IF(RIGHT(A328,2)*1&lt;=6,"H1","H2")</f>
        <v>H2</v>
      </c>
      <c r="C328" s="2">
        <f t="shared" ref="C328:C391" si="41">C327+1</f>
        <v>322</v>
      </c>
      <c r="D328" s="4">
        <v>165.5</v>
      </c>
      <c r="E328" s="23">
        <f t="shared" ref="E328:E391" si="42">$D$2*(D328/$G$5)+(1-$D$2)*(E327+F327)</f>
        <v>176.03440495049205</v>
      </c>
      <c r="F328" s="23">
        <f t="shared" ref="F328:F391" si="43">(E328-E327)*$E$2+(1-$E$2)*F327</f>
        <v>-0.29679827101662509</v>
      </c>
      <c r="G328" s="23">
        <f t="shared" ref="G328:G391" si="44">$F$2*(D328/E328)+(1-$F$2)*G326</f>
        <v>0.92643577274607869</v>
      </c>
      <c r="H328" s="23">
        <f t="shared" si="39"/>
        <v>162.3726055606931</v>
      </c>
      <c r="I328" s="26">
        <f t="shared" ref="I328:I391" si="45">D328-H328</f>
        <v>3.1273944393068973</v>
      </c>
      <c r="J328" s="38">
        <f t="shared" ref="J328:J391" si="46">I328*I328</f>
        <v>9.7805959790077033</v>
      </c>
    </row>
    <row r="329" spans="1:10" x14ac:dyDescent="0.25">
      <c r="A329" s="4" t="s">
        <v>324</v>
      </c>
      <c r="B329" s="4" t="str">
        <f t="shared" si="40"/>
        <v>H2</v>
      </c>
      <c r="C329" s="2">
        <f t="shared" si="41"/>
        <v>323</v>
      </c>
      <c r="D329" s="4">
        <v>205</v>
      </c>
      <c r="E329" s="23">
        <f t="shared" si="42"/>
        <v>180.50336676474913</v>
      </c>
      <c r="F329" s="23">
        <f t="shared" si="43"/>
        <v>0.17977773751074594</v>
      </c>
      <c r="G329" s="23">
        <f t="shared" si="44"/>
        <v>0.91712743448650624</v>
      </c>
      <c r="H329" s="23">
        <f t="shared" ref="H329:H392" si="47">(E328+F328)*G327</f>
        <v>156.90559319093569</v>
      </c>
      <c r="I329" s="26">
        <f t="shared" si="45"/>
        <v>48.09440680906431</v>
      </c>
      <c r="J329" s="38">
        <f t="shared" si="46"/>
        <v>2313.0719663157715</v>
      </c>
    </row>
    <row r="330" spans="1:10" x14ac:dyDescent="0.25">
      <c r="A330" s="4" t="s">
        <v>325</v>
      </c>
      <c r="B330" s="4" t="str">
        <f t="shared" si="40"/>
        <v>H2</v>
      </c>
      <c r="C330" s="2">
        <f t="shared" si="41"/>
        <v>324</v>
      </c>
      <c r="D330" s="4">
        <v>205.2</v>
      </c>
      <c r="E330" s="23">
        <f t="shared" si="42"/>
        <v>184.97614545964854</v>
      </c>
      <c r="F330" s="23">
        <f t="shared" si="43"/>
        <v>0.60907783324961173</v>
      </c>
      <c r="G330" s="23">
        <f t="shared" si="44"/>
        <v>0.94472541850414737</v>
      </c>
      <c r="H330" s="23">
        <f t="shared" si="47"/>
        <v>167.39132859914253</v>
      </c>
      <c r="I330" s="26">
        <f t="shared" si="45"/>
        <v>37.808671400857463</v>
      </c>
      <c r="J330" s="38">
        <f t="shared" si="46"/>
        <v>1429.4956330980172</v>
      </c>
    </row>
    <row r="331" spans="1:10" x14ac:dyDescent="0.25">
      <c r="A331" s="4" t="s">
        <v>326</v>
      </c>
      <c r="B331" s="4" t="str">
        <f t="shared" si="40"/>
        <v>H1</v>
      </c>
      <c r="C331" s="2">
        <f t="shared" si="41"/>
        <v>325</v>
      </c>
      <c r="D331" s="4">
        <v>141.6</v>
      </c>
      <c r="E331" s="23">
        <f t="shared" si="42"/>
        <v>182.45731627412604</v>
      </c>
      <c r="F331" s="23">
        <f t="shared" si="43"/>
        <v>0.29628713137240137</v>
      </c>
      <c r="G331" s="23">
        <f t="shared" si="44"/>
        <v>0.90302188316999155</v>
      </c>
      <c r="H331" s="23">
        <f t="shared" si="47"/>
        <v>170.20529971722107</v>
      </c>
      <c r="I331" s="26">
        <f t="shared" si="45"/>
        <v>-28.605299717221072</v>
      </c>
      <c r="J331" s="38">
        <f t="shared" si="46"/>
        <v>818.26317191204794</v>
      </c>
    </row>
    <row r="332" spans="1:10" x14ac:dyDescent="0.25">
      <c r="A332" s="4" t="s">
        <v>327</v>
      </c>
      <c r="B332" s="4" t="str">
        <f t="shared" si="40"/>
        <v>H1</v>
      </c>
      <c r="C332" s="2">
        <f t="shared" si="41"/>
        <v>326</v>
      </c>
      <c r="D332" s="4">
        <v>148.1</v>
      </c>
      <c r="E332" s="23">
        <f t="shared" si="42"/>
        <v>180.61718464325136</v>
      </c>
      <c r="F332" s="23">
        <f t="shared" si="43"/>
        <v>8.264525514769322E-2</v>
      </c>
      <c r="G332" s="23">
        <f t="shared" si="44"/>
        <v>0.93224950410229013</v>
      </c>
      <c r="H332" s="23">
        <f t="shared" si="47"/>
        <v>172.65197446040048</v>
      </c>
      <c r="I332" s="26">
        <f t="shared" si="45"/>
        <v>-24.551974460400487</v>
      </c>
      <c r="J332" s="38">
        <f t="shared" si="46"/>
        <v>602.79944990415777</v>
      </c>
    </row>
    <row r="333" spans="1:10" x14ac:dyDescent="0.25">
      <c r="A333" s="4" t="s">
        <v>328</v>
      </c>
      <c r="B333" s="4" t="str">
        <f t="shared" si="40"/>
        <v>H1</v>
      </c>
      <c r="C333" s="2">
        <f t="shared" si="41"/>
        <v>327</v>
      </c>
      <c r="D333" s="4">
        <v>184.9</v>
      </c>
      <c r="E333" s="23">
        <f t="shared" si="42"/>
        <v>182.77900489524507</v>
      </c>
      <c r="F333" s="23">
        <f t="shared" si="43"/>
        <v>0.29056275483229421</v>
      </c>
      <c r="G333" s="23">
        <f t="shared" si="44"/>
        <v>0.91388010991596458</v>
      </c>
      <c r="H333" s="23">
        <f t="shared" si="47"/>
        <v>163.17590068334945</v>
      </c>
      <c r="I333" s="26">
        <f t="shared" si="45"/>
        <v>21.724099316650552</v>
      </c>
      <c r="J333" s="38">
        <f t="shared" si="46"/>
        <v>471.936491119697</v>
      </c>
    </row>
    <row r="334" spans="1:10" x14ac:dyDescent="0.25">
      <c r="A334" s="4" t="s">
        <v>329</v>
      </c>
      <c r="B334" s="4" t="str">
        <f t="shared" si="40"/>
        <v>H1</v>
      </c>
      <c r="C334" s="2">
        <f t="shared" si="41"/>
        <v>328</v>
      </c>
      <c r="D334" s="4">
        <v>132.5</v>
      </c>
      <c r="E334" s="23">
        <f t="shared" si="42"/>
        <v>179.20156942068826</v>
      </c>
      <c r="F334" s="23">
        <f t="shared" si="43"/>
        <v>-9.6237068106615975E-2</v>
      </c>
      <c r="G334" s="23">
        <f t="shared" si="44"/>
        <v>0.91296363828174287</v>
      </c>
      <c r="H334" s="23">
        <f t="shared" si="47"/>
        <v>170.6665136580053</v>
      </c>
      <c r="I334" s="26">
        <f t="shared" si="45"/>
        <v>-38.1665136580053</v>
      </c>
      <c r="J334" s="38">
        <f t="shared" si="46"/>
        <v>1456.6827648067051</v>
      </c>
    </row>
    <row r="335" spans="1:10" x14ac:dyDescent="0.25">
      <c r="A335" s="4" t="s">
        <v>330</v>
      </c>
      <c r="B335" s="4" t="str">
        <f t="shared" si="40"/>
        <v>H1</v>
      </c>
      <c r="C335" s="2">
        <f t="shared" si="41"/>
        <v>329</v>
      </c>
      <c r="D335" s="4">
        <v>137.30000000000001</v>
      </c>
      <c r="E335" s="23">
        <f t="shared" si="42"/>
        <v>176.15682935838339</v>
      </c>
      <c r="F335" s="23">
        <f t="shared" si="43"/>
        <v>-0.39108736752644119</v>
      </c>
      <c r="G335" s="23">
        <f t="shared" si="44"/>
        <v>0.90043401040182169</v>
      </c>
      <c r="H335" s="23">
        <f t="shared" si="47"/>
        <v>163.68080081691269</v>
      </c>
      <c r="I335" s="26">
        <f t="shared" si="45"/>
        <v>-26.380800816912682</v>
      </c>
      <c r="J335" s="38">
        <f t="shared" si="46"/>
        <v>695.94665174162083</v>
      </c>
    </row>
    <row r="336" spans="1:10" x14ac:dyDescent="0.25">
      <c r="A336" s="4" t="s">
        <v>331</v>
      </c>
      <c r="B336" s="4" t="str">
        <f t="shared" si="40"/>
        <v>H1</v>
      </c>
      <c r="C336" s="2">
        <f t="shared" si="41"/>
        <v>330</v>
      </c>
      <c r="D336" s="4">
        <v>135.5</v>
      </c>
      <c r="E336" s="23">
        <f t="shared" si="42"/>
        <v>172.95504614329067</v>
      </c>
      <c r="F336" s="23">
        <f t="shared" si="43"/>
        <v>-0.67215695228306882</v>
      </c>
      <c r="G336" s="23">
        <f t="shared" si="44"/>
        <v>0.90001133149122237</v>
      </c>
      <c r="H336" s="23">
        <f t="shared" si="47"/>
        <v>160.46773129326286</v>
      </c>
      <c r="I336" s="26">
        <f t="shared" si="45"/>
        <v>-24.967731293262858</v>
      </c>
      <c r="J336" s="38">
        <f t="shared" si="46"/>
        <v>623.38760593257734</v>
      </c>
    </row>
    <row r="337" spans="1:10" x14ac:dyDescent="0.25">
      <c r="A337" s="4" t="s">
        <v>332</v>
      </c>
      <c r="B337" s="4" t="str">
        <f t="shared" si="40"/>
        <v>H2</v>
      </c>
      <c r="C337" s="2">
        <f t="shared" si="41"/>
        <v>331</v>
      </c>
      <c r="D337" s="4">
        <v>121.7</v>
      </c>
      <c r="E337" s="23">
        <f t="shared" si="42"/>
        <v>168.31664747028259</v>
      </c>
      <c r="F337" s="23">
        <f t="shared" si="43"/>
        <v>-1.0687811243555703</v>
      </c>
      <c r="G337" s="23">
        <f t="shared" si="44"/>
        <v>0.88269480614139473</v>
      </c>
      <c r="H337" s="23">
        <f t="shared" si="47"/>
        <v>155.12937283787164</v>
      </c>
      <c r="I337" s="26">
        <f t="shared" si="45"/>
        <v>-33.429372837871639</v>
      </c>
      <c r="J337" s="38">
        <f t="shared" si="46"/>
        <v>1117.5229683334301</v>
      </c>
    </row>
    <row r="338" spans="1:10" x14ac:dyDescent="0.25">
      <c r="A338" s="4" t="s">
        <v>333</v>
      </c>
      <c r="B338" s="4" t="str">
        <f t="shared" si="40"/>
        <v>H2</v>
      </c>
      <c r="C338" s="2">
        <f t="shared" si="41"/>
        <v>332</v>
      </c>
      <c r="D338" s="4">
        <v>166.1</v>
      </c>
      <c r="E338" s="23">
        <f t="shared" si="42"/>
        <v>168.62354018504186</v>
      </c>
      <c r="F338" s="23">
        <f t="shared" si="43"/>
        <v>-0.93121374044408611</v>
      </c>
      <c r="G338" s="23">
        <f t="shared" si="44"/>
        <v>0.90851364561744941</v>
      </c>
      <c r="H338" s="23">
        <f t="shared" si="47"/>
        <v>150.52497487906376</v>
      </c>
      <c r="I338" s="26">
        <f t="shared" si="45"/>
        <v>15.575025120936232</v>
      </c>
      <c r="J338" s="38">
        <f t="shared" si="46"/>
        <v>242.58140751779467</v>
      </c>
    </row>
    <row r="339" spans="1:10" x14ac:dyDescent="0.25">
      <c r="A339" s="4" t="s">
        <v>334</v>
      </c>
      <c r="B339" s="4" t="str">
        <f t="shared" si="40"/>
        <v>H2</v>
      </c>
      <c r="C339" s="2">
        <f t="shared" si="41"/>
        <v>333</v>
      </c>
      <c r="D339" s="4">
        <v>146.80000000000001</v>
      </c>
      <c r="E339" s="23">
        <f t="shared" si="42"/>
        <v>166.92037012488376</v>
      </c>
      <c r="F339" s="23">
        <f t="shared" si="43"/>
        <v>-1.0084093724154877</v>
      </c>
      <c r="G339" s="23">
        <f t="shared" si="44"/>
        <v>0.8823714521085525</v>
      </c>
      <c r="H339" s="23">
        <f t="shared" si="47"/>
        <v>148.02114558241371</v>
      </c>
      <c r="I339" s="26">
        <f t="shared" si="45"/>
        <v>-1.2211455824136976</v>
      </c>
      <c r="J339" s="38">
        <f t="shared" si="46"/>
        <v>1.4911965334484889</v>
      </c>
    </row>
    <row r="340" spans="1:10" x14ac:dyDescent="0.25">
      <c r="A340" s="4" t="s">
        <v>335</v>
      </c>
      <c r="B340" s="4" t="str">
        <f t="shared" si="40"/>
        <v>H2</v>
      </c>
      <c r="C340" s="2">
        <f t="shared" si="41"/>
        <v>334</v>
      </c>
      <c r="D340" s="4">
        <v>162.80000000000001</v>
      </c>
      <c r="E340" s="23">
        <f t="shared" si="42"/>
        <v>167.06161335343816</v>
      </c>
      <c r="F340" s="23">
        <f t="shared" si="43"/>
        <v>-0.89344411231849874</v>
      </c>
      <c r="G340" s="23">
        <f t="shared" si="44"/>
        <v>0.91511135791549625</v>
      </c>
      <c r="H340" s="23">
        <f t="shared" si="47"/>
        <v>150.73328031476413</v>
      </c>
      <c r="I340" s="26">
        <f t="shared" si="45"/>
        <v>12.066719685235881</v>
      </c>
      <c r="J340" s="38">
        <f t="shared" si="46"/>
        <v>145.60572396205913</v>
      </c>
    </row>
    <row r="341" spans="1:10" x14ac:dyDescent="0.25">
      <c r="A341" s="4" t="s">
        <v>336</v>
      </c>
      <c r="B341" s="4" t="str">
        <f t="shared" si="40"/>
        <v>H2</v>
      </c>
      <c r="C341" s="2">
        <f t="shared" si="41"/>
        <v>335</v>
      </c>
      <c r="D341" s="4">
        <v>186.8</v>
      </c>
      <c r="E341" s="23">
        <f t="shared" si="42"/>
        <v>169.90755952043079</v>
      </c>
      <c r="F341" s="23">
        <f t="shared" si="43"/>
        <v>-0.51950508438738563</v>
      </c>
      <c r="G341" s="23">
        <f t="shared" si="44"/>
        <v>0.90407644280221422</v>
      </c>
      <c r="H341" s="23">
        <f t="shared" si="47"/>
        <v>146.62204878750649</v>
      </c>
      <c r="I341" s="26">
        <f t="shared" si="45"/>
        <v>40.177951212493525</v>
      </c>
      <c r="J341" s="38">
        <f t="shared" si="46"/>
        <v>1614.26776363351</v>
      </c>
    </row>
    <row r="342" spans="1:10" x14ac:dyDescent="0.25">
      <c r="A342" s="4" t="s">
        <v>337</v>
      </c>
      <c r="B342" s="4" t="str">
        <f t="shared" si="40"/>
        <v>H2</v>
      </c>
      <c r="C342" s="2">
        <f t="shared" si="41"/>
        <v>336</v>
      </c>
      <c r="D342" s="4">
        <v>185.5</v>
      </c>
      <c r="E342" s="23">
        <f t="shared" si="42"/>
        <v>172.66379094230513</v>
      </c>
      <c r="F342" s="23">
        <f t="shared" si="43"/>
        <v>-0.1919314337612138</v>
      </c>
      <c r="G342" s="23">
        <f t="shared" si="44"/>
        <v>0.93103444384909351</v>
      </c>
      <c r="H342" s="23">
        <f t="shared" si="47"/>
        <v>155.00893250963168</v>
      </c>
      <c r="I342" s="26">
        <f t="shared" si="45"/>
        <v>30.491067490368323</v>
      </c>
      <c r="J342" s="38">
        <f t="shared" si="46"/>
        <v>929.70519670219608</v>
      </c>
    </row>
    <row r="343" spans="1:10" x14ac:dyDescent="0.25">
      <c r="A343" s="4" t="s">
        <v>338</v>
      </c>
      <c r="B343" s="4" t="str">
        <f t="shared" si="40"/>
        <v>H1</v>
      </c>
      <c r="C343" s="2">
        <f t="shared" si="41"/>
        <v>337</v>
      </c>
      <c r="D343" s="4">
        <v>151.5</v>
      </c>
      <c r="E343" s="23">
        <f t="shared" si="42"/>
        <v>171.73412426067986</v>
      </c>
      <c r="F343" s="23">
        <f t="shared" si="43"/>
        <v>-0.26570495854761883</v>
      </c>
      <c r="G343" s="23">
        <f t="shared" si="44"/>
        <v>0.90188655993208622</v>
      </c>
      <c r="H343" s="23">
        <f t="shared" si="47"/>
        <v>155.92774522796762</v>
      </c>
      <c r="I343" s="26">
        <f t="shared" si="45"/>
        <v>-4.4277452279676197</v>
      </c>
      <c r="J343" s="38">
        <f t="shared" si="46"/>
        <v>19.60492780379003</v>
      </c>
    </row>
    <row r="344" spans="1:10" x14ac:dyDescent="0.25">
      <c r="A344" s="4" t="s">
        <v>339</v>
      </c>
      <c r="B344" s="4" t="str">
        <f t="shared" si="40"/>
        <v>H1</v>
      </c>
      <c r="C344" s="2">
        <f t="shared" si="41"/>
        <v>338</v>
      </c>
      <c r="D344" s="4">
        <v>158.1</v>
      </c>
      <c r="E344" s="23">
        <f t="shared" si="42"/>
        <v>171.55025166989114</v>
      </c>
      <c r="F344" s="23">
        <f t="shared" si="43"/>
        <v>-0.25752172177172933</v>
      </c>
      <c r="G344" s="23">
        <f t="shared" si="44"/>
        <v>0.93009058446102055</v>
      </c>
      <c r="H344" s="23">
        <f t="shared" si="47"/>
        <v>159.64300440264387</v>
      </c>
      <c r="I344" s="26">
        <f t="shared" si="45"/>
        <v>-1.5430044026438736</v>
      </c>
      <c r="J344" s="38">
        <f t="shared" si="46"/>
        <v>2.3808625865783775</v>
      </c>
    </row>
    <row r="345" spans="1:10" x14ac:dyDescent="0.25">
      <c r="A345" s="4" t="s">
        <v>340</v>
      </c>
      <c r="B345" s="4" t="str">
        <f t="shared" si="40"/>
        <v>H1</v>
      </c>
      <c r="C345" s="2">
        <f t="shared" si="41"/>
        <v>339</v>
      </c>
      <c r="D345" s="4">
        <v>143</v>
      </c>
      <c r="E345" s="23">
        <f t="shared" si="42"/>
        <v>169.74663484457889</v>
      </c>
      <c r="F345" s="23">
        <f t="shared" si="43"/>
        <v>-0.41213123212578107</v>
      </c>
      <c r="G345" s="23">
        <f t="shared" si="44"/>
        <v>0.89594110565591412</v>
      </c>
      <c r="H345" s="23">
        <f t="shared" si="47"/>
        <v>154.48661095428525</v>
      </c>
      <c r="I345" s="26">
        <f t="shared" si="45"/>
        <v>-11.486610954285254</v>
      </c>
      <c r="J345" s="38">
        <f t="shared" si="46"/>
        <v>131.94223121510601</v>
      </c>
    </row>
    <row r="346" spans="1:10" x14ac:dyDescent="0.25">
      <c r="A346" s="4" t="s">
        <v>341</v>
      </c>
      <c r="B346" s="4" t="str">
        <f t="shared" si="40"/>
        <v>H1</v>
      </c>
      <c r="C346" s="2">
        <f t="shared" si="41"/>
        <v>340</v>
      </c>
      <c r="D346" s="4">
        <v>151.19999999999999</v>
      </c>
      <c r="E346" s="23">
        <f t="shared" si="42"/>
        <v>168.87781197260807</v>
      </c>
      <c r="F346" s="23">
        <f t="shared" si="43"/>
        <v>-0.45780039611028506</v>
      </c>
      <c r="G346" s="23">
        <f t="shared" si="44"/>
        <v>0.9266137139523869</v>
      </c>
      <c r="H346" s="23">
        <f t="shared" si="47"/>
        <v>157.49642743432332</v>
      </c>
      <c r="I346" s="26">
        <f t="shared" si="45"/>
        <v>-6.2964274343233342</v>
      </c>
      <c r="J346" s="38">
        <f t="shared" si="46"/>
        <v>39.644998435699527</v>
      </c>
    </row>
    <row r="347" spans="1:10" x14ac:dyDescent="0.25">
      <c r="A347" s="4" t="s">
        <v>342</v>
      </c>
      <c r="B347" s="4" t="str">
        <f t="shared" si="40"/>
        <v>H1</v>
      </c>
      <c r="C347" s="2">
        <f t="shared" si="41"/>
        <v>341</v>
      </c>
      <c r="D347" s="4">
        <v>147.6</v>
      </c>
      <c r="E347" s="23">
        <f t="shared" si="42"/>
        <v>167.66246536116731</v>
      </c>
      <c r="F347" s="23">
        <f t="shared" si="43"/>
        <v>-0.53355501764333302</v>
      </c>
      <c r="G347" s="23">
        <f t="shared" si="44"/>
        <v>0.89438101014673377</v>
      </c>
      <c r="H347" s="23">
        <f t="shared" si="47"/>
        <v>150.89441138642928</v>
      </c>
      <c r="I347" s="26">
        <f t="shared" si="45"/>
        <v>-3.2944113864292888</v>
      </c>
      <c r="J347" s="38">
        <f t="shared" si="46"/>
        <v>10.853146383034948</v>
      </c>
    </row>
    <row r="348" spans="1:10" x14ac:dyDescent="0.25">
      <c r="A348" s="4" t="s">
        <v>343</v>
      </c>
      <c r="B348" s="4" t="str">
        <f t="shared" si="40"/>
        <v>H1</v>
      </c>
      <c r="C348" s="2">
        <f t="shared" si="41"/>
        <v>342</v>
      </c>
      <c r="D348" s="4">
        <v>130.69999999999999</v>
      </c>
      <c r="E348" s="23">
        <f t="shared" si="42"/>
        <v>164.65882595524971</v>
      </c>
      <c r="F348" s="23">
        <f t="shared" si="43"/>
        <v>-0.78056345647075931</v>
      </c>
      <c r="G348" s="23">
        <f t="shared" si="44"/>
        <v>0.91332859174498171</v>
      </c>
      <c r="H348" s="23">
        <f t="shared" si="47"/>
        <v>154.86394032222825</v>
      </c>
      <c r="I348" s="26">
        <f t="shared" si="45"/>
        <v>-24.163940322228257</v>
      </c>
      <c r="J348" s="38">
        <f t="shared" si="46"/>
        <v>583.89601189620862</v>
      </c>
    </row>
    <row r="349" spans="1:10" x14ac:dyDescent="0.25">
      <c r="A349" s="4" t="s">
        <v>344</v>
      </c>
      <c r="B349" s="4" t="str">
        <f t="shared" si="40"/>
        <v>H2</v>
      </c>
      <c r="C349" s="2">
        <f t="shared" si="41"/>
        <v>343</v>
      </c>
      <c r="D349" s="4">
        <v>137.5</v>
      </c>
      <c r="E349" s="23">
        <f t="shared" si="42"/>
        <v>162.47426114435433</v>
      </c>
      <c r="F349" s="23">
        <f t="shared" si="43"/>
        <v>-0.92096359191322152</v>
      </c>
      <c r="G349" s="23">
        <f t="shared" si="44"/>
        <v>0.88957169835168626</v>
      </c>
      <c r="H349" s="23">
        <f t="shared" si="47"/>
        <v>146.56960595474951</v>
      </c>
      <c r="I349" s="26">
        <f t="shared" si="45"/>
        <v>-9.0696059547495054</v>
      </c>
      <c r="J349" s="38">
        <f t="shared" si="46"/>
        <v>82.257752174427694</v>
      </c>
    </row>
    <row r="350" spans="1:10" x14ac:dyDescent="0.25">
      <c r="A350" s="4" t="s">
        <v>345</v>
      </c>
      <c r="B350" s="4" t="str">
        <f t="shared" si="40"/>
        <v>H2</v>
      </c>
      <c r="C350" s="2">
        <f t="shared" si="41"/>
        <v>344</v>
      </c>
      <c r="D350" s="4">
        <v>146.1</v>
      </c>
      <c r="E350" s="23">
        <f t="shared" si="42"/>
        <v>161.3189628315659</v>
      </c>
      <c r="F350" s="23">
        <f t="shared" si="43"/>
        <v>-0.94439706400074264</v>
      </c>
      <c r="G350" s="23">
        <f t="shared" si="44"/>
        <v>0.91256165082061758</v>
      </c>
      <c r="H350" s="23">
        <f t="shared" si="47"/>
        <v>147.55124574532903</v>
      </c>
      <c r="I350" s="26">
        <f t="shared" si="45"/>
        <v>-1.4512457453290324</v>
      </c>
      <c r="J350" s="38">
        <f t="shared" si="46"/>
        <v>2.1061142133356188</v>
      </c>
    </row>
    <row r="351" spans="1:10" x14ac:dyDescent="0.25">
      <c r="A351" s="4" t="s">
        <v>346</v>
      </c>
      <c r="B351" s="4" t="str">
        <f t="shared" si="40"/>
        <v>H2</v>
      </c>
      <c r="C351" s="2">
        <f t="shared" si="41"/>
        <v>345</v>
      </c>
      <c r="D351" s="4">
        <v>133.6</v>
      </c>
      <c r="E351" s="23">
        <f t="shared" si="42"/>
        <v>158.89593832559086</v>
      </c>
      <c r="F351" s="23">
        <f t="shared" si="43"/>
        <v>-1.092259808198172</v>
      </c>
      <c r="G351" s="23">
        <f t="shared" si="44"/>
        <v>0.8846947142077608</v>
      </c>
      <c r="H351" s="23">
        <f t="shared" si="47"/>
        <v>142.66467484226712</v>
      </c>
      <c r="I351" s="26">
        <f t="shared" si="45"/>
        <v>-9.0646748422671237</v>
      </c>
      <c r="J351" s="38">
        <f t="shared" si="46"/>
        <v>82.168329996030508</v>
      </c>
    </row>
    <row r="352" spans="1:10" x14ac:dyDescent="0.25">
      <c r="A352" s="4" t="s">
        <v>347</v>
      </c>
      <c r="B352" s="4" t="str">
        <f t="shared" si="40"/>
        <v>H2</v>
      </c>
      <c r="C352" s="2">
        <f t="shared" si="41"/>
        <v>346</v>
      </c>
      <c r="D352" s="4">
        <v>167.9</v>
      </c>
      <c r="E352" s="23">
        <f t="shared" si="42"/>
        <v>160.31992302890146</v>
      </c>
      <c r="F352" s="23">
        <f t="shared" si="43"/>
        <v>-0.84063535704729542</v>
      </c>
      <c r="G352" s="23">
        <f t="shared" si="44"/>
        <v>0.92603357993164759</v>
      </c>
      <c r="H352" s="23">
        <f t="shared" si="47"/>
        <v>144.00558537339791</v>
      </c>
      <c r="I352" s="26">
        <f t="shared" si="45"/>
        <v>23.894414626602099</v>
      </c>
      <c r="J352" s="38">
        <f t="shared" si="46"/>
        <v>570.9430503479764</v>
      </c>
    </row>
    <row r="353" spans="1:10" x14ac:dyDescent="0.25">
      <c r="A353" s="4" t="s">
        <v>348</v>
      </c>
      <c r="B353" s="4" t="str">
        <f t="shared" si="40"/>
        <v>H2</v>
      </c>
      <c r="C353" s="2">
        <f t="shared" si="41"/>
        <v>347</v>
      </c>
      <c r="D353" s="4">
        <v>181.9</v>
      </c>
      <c r="E353" s="23">
        <f t="shared" si="42"/>
        <v>163.35359707545388</v>
      </c>
      <c r="F353" s="23">
        <f t="shared" si="43"/>
        <v>-0.45320441668732381</v>
      </c>
      <c r="G353" s="23">
        <f t="shared" si="44"/>
        <v>0.90757877479153515</v>
      </c>
      <c r="H353" s="23">
        <f t="shared" si="47"/>
        <v>141.09048282890828</v>
      </c>
      <c r="I353" s="26">
        <f t="shared" si="45"/>
        <v>40.809517171091727</v>
      </c>
      <c r="J353" s="38">
        <f t="shared" si="46"/>
        <v>1665.4166917376306</v>
      </c>
    </row>
    <row r="354" spans="1:10" x14ac:dyDescent="0.25">
      <c r="A354" s="4" t="s">
        <v>349</v>
      </c>
      <c r="B354" s="4" t="str">
        <f t="shared" si="40"/>
        <v>H2</v>
      </c>
      <c r="C354" s="2">
        <f t="shared" si="41"/>
        <v>348</v>
      </c>
      <c r="D354" s="4">
        <v>202</v>
      </c>
      <c r="E354" s="23">
        <f t="shared" si="42"/>
        <v>168.62295433021035</v>
      </c>
      <c r="F354" s="23">
        <f t="shared" si="43"/>
        <v>0.11905175045705574</v>
      </c>
      <c r="G354" s="23">
        <f t="shared" si="44"/>
        <v>0.95322411405854868</v>
      </c>
      <c r="H354" s="23">
        <f t="shared" si="47"/>
        <v>150.85123378606866</v>
      </c>
      <c r="I354" s="26">
        <f t="shared" si="45"/>
        <v>51.148766213931339</v>
      </c>
      <c r="J354" s="38">
        <f t="shared" si="46"/>
        <v>2616.1962852074039</v>
      </c>
    </row>
    <row r="355" spans="1:10" x14ac:dyDescent="0.25">
      <c r="A355" s="4" t="s">
        <v>350</v>
      </c>
      <c r="B355" s="4" t="str">
        <f t="shared" si="40"/>
        <v>H1</v>
      </c>
      <c r="C355" s="2">
        <f t="shared" si="41"/>
        <v>349</v>
      </c>
      <c r="D355" s="4">
        <v>166.5</v>
      </c>
      <c r="E355" s="23">
        <f t="shared" si="42"/>
        <v>170.01185525509501</v>
      </c>
      <c r="F355" s="23">
        <f t="shared" si="43"/>
        <v>0.24603666789981679</v>
      </c>
      <c r="G355" s="23">
        <f t="shared" si="44"/>
        <v>0.91475524415553222</v>
      </c>
      <c r="H355" s="23">
        <f t="shared" si="47"/>
        <v>153.14666313455791</v>
      </c>
      <c r="I355" s="26">
        <f t="shared" si="45"/>
        <v>13.353336865442088</v>
      </c>
      <c r="J355" s="38">
        <f t="shared" si="46"/>
        <v>178.31160544197473</v>
      </c>
    </row>
    <row r="356" spans="1:10" x14ac:dyDescent="0.25">
      <c r="A356" s="4" t="s">
        <v>351</v>
      </c>
      <c r="B356" s="4" t="str">
        <f t="shared" si="40"/>
        <v>H1</v>
      </c>
      <c r="C356" s="2">
        <f t="shared" si="41"/>
        <v>350</v>
      </c>
      <c r="D356" s="4">
        <v>151.30000000000001</v>
      </c>
      <c r="E356" s="23">
        <f t="shared" si="42"/>
        <v>169.71975877929233</v>
      </c>
      <c r="F356" s="23">
        <f t="shared" si="43"/>
        <v>0.19222335352956713</v>
      </c>
      <c r="G356" s="23">
        <f t="shared" si="44"/>
        <v>0.9470486594291021</v>
      </c>
      <c r="H356" s="23">
        <f t="shared" si="47"/>
        <v>162.29392818977288</v>
      </c>
      <c r="I356" s="26">
        <f t="shared" si="45"/>
        <v>-10.993928189772873</v>
      </c>
      <c r="J356" s="38">
        <f t="shared" si="46"/>
        <v>120.86645704188265</v>
      </c>
    </row>
    <row r="357" spans="1:10" x14ac:dyDescent="0.25">
      <c r="A357" s="4" t="s">
        <v>352</v>
      </c>
      <c r="B357" s="4" t="str">
        <f t="shared" si="40"/>
        <v>H1</v>
      </c>
      <c r="C357" s="2">
        <f t="shared" si="41"/>
        <v>351</v>
      </c>
      <c r="D357" s="4">
        <v>146.19999999999999</v>
      </c>
      <c r="E357" s="23">
        <f t="shared" si="42"/>
        <v>168.85267628110529</v>
      </c>
      <c r="F357" s="23">
        <f t="shared" si="43"/>
        <v>8.6292768357905891E-2</v>
      </c>
      <c r="G357" s="23">
        <f t="shared" si="44"/>
        <v>0.90986407435015226</v>
      </c>
      <c r="H357" s="23">
        <f t="shared" si="47"/>
        <v>155.42787670085991</v>
      </c>
      <c r="I357" s="26">
        <f t="shared" si="45"/>
        <v>-9.2278767008599232</v>
      </c>
      <c r="J357" s="38">
        <f t="shared" si="46"/>
        <v>85.153708406273424</v>
      </c>
    </row>
    <row r="358" spans="1:10" x14ac:dyDescent="0.25">
      <c r="A358" s="4" t="s">
        <v>353</v>
      </c>
      <c r="B358" s="4" t="str">
        <f t="shared" si="40"/>
        <v>H1</v>
      </c>
      <c r="C358" s="2">
        <f t="shared" si="41"/>
        <v>352</v>
      </c>
      <c r="D358" s="4">
        <v>148.30000000000001</v>
      </c>
      <c r="E358" s="23">
        <f t="shared" si="42"/>
        <v>168.20580837721306</v>
      </c>
      <c r="F358" s="23">
        <f t="shared" si="43"/>
        <v>1.2976701132892413E-2</v>
      </c>
      <c r="G358" s="23">
        <f t="shared" si="44"/>
        <v>0.94050959550619539</v>
      </c>
      <c r="H358" s="23">
        <f t="shared" si="47"/>
        <v>159.9934241636287</v>
      </c>
      <c r="I358" s="26">
        <f t="shared" si="45"/>
        <v>-11.693424163628691</v>
      </c>
      <c r="J358" s="38">
        <f t="shared" si="46"/>
        <v>136.73616867053536</v>
      </c>
    </row>
    <row r="359" spans="1:10" x14ac:dyDescent="0.25">
      <c r="A359" s="4" t="s">
        <v>354</v>
      </c>
      <c r="B359" s="4" t="str">
        <f t="shared" si="40"/>
        <v>H1</v>
      </c>
      <c r="C359" s="2">
        <f t="shared" si="41"/>
        <v>353</v>
      </c>
      <c r="D359" s="4">
        <v>144.69999999999999</v>
      </c>
      <c r="E359" s="23">
        <f t="shared" si="42"/>
        <v>167.16533902412655</v>
      </c>
      <c r="F359" s="23">
        <f t="shared" si="43"/>
        <v>-9.2367904289047578E-2</v>
      </c>
      <c r="G359" s="23">
        <f t="shared" si="44"/>
        <v>0.90543867342804574</v>
      </c>
      <c r="H359" s="23">
        <f t="shared" si="47"/>
        <v>153.05622917361643</v>
      </c>
      <c r="I359" s="26">
        <f t="shared" si="45"/>
        <v>-8.3562291736164411</v>
      </c>
      <c r="J359" s="38">
        <f t="shared" si="46"/>
        <v>69.826566001998515</v>
      </c>
    </row>
    <row r="360" spans="1:10" x14ac:dyDescent="0.25">
      <c r="A360" s="4" t="s">
        <v>355</v>
      </c>
      <c r="B360" s="4" t="str">
        <f t="shared" si="40"/>
        <v>H1</v>
      </c>
      <c r="C360" s="2">
        <f t="shared" si="41"/>
        <v>354</v>
      </c>
      <c r="D360" s="4">
        <v>123.6</v>
      </c>
      <c r="E360" s="23">
        <f t="shared" si="42"/>
        <v>163.8347704229667</v>
      </c>
      <c r="F360" s="23">
        <f t="shared" si="43"/>
        <v>-0.41618797397612822</v>
      </c>
      <c r="G360" s="23">
        <f t="shared" si="44"/>
        <v>0.92190049709464061</v>
      </c>
      <c r="H360" s="23">
        <f t="shared" si="47"/>
        <v>157.13373248793664</v>
      </c>
      <c r="I360" s="26">
        <f t="shared" si="45"/>
        <v>-33.533732487936646</v>
      </c>
      <c r="J360" s="38">
        <f t="shared" si="46"/>
        <v>1124.5112145724977</v>
      </c>
    </row>
    <row r="361" spans="1:10" x14ac:dyDescent="0.25">
      <c r="A361" s="4" t="s">
        <v>356</v>
      </c>
      <c r="B361" s="4" t="str">
        <f t="shared" si="40"/>
        <v>H2</v>
      </c>
      <c r="C361" s="2">
        <f t="shared" si="41"/>
        <v>355</v>
      </c>
      <c r="D361" s="4">
        <v>151.6</v>
      </c>
      <c r="E361" s="23">
        <f t="shared" si="42"/>
        <v>163.59707223427858</v>
      </c>
      <c r="F361" s="23">
        <f t="shared" si="43"/>
        <v>-0.39833899544732682</v>
      </c>
      <c r="G361" s="23">
        <f t="shared" si="44"/>
        <v>0.90756150111197242</v>
      </c>
      <c r="H361" s="23">
        <f t="shared" si="47"/>
        <v>147.96550450610576</v>
      </c>
      <c r="I361" s="26">
        <f t="shared" si="45"/>
        <v>3.6344954938942351</v>
      </c>
      <c r="J361" s="38">
        <f t="shared" si="46"/>
        <v>13.209557495137499</v>
      </c>
    </row>
    <row r="362" spans="1:10" x14ac:dyDescent="0.25">
      <c r="A362" s="4" t="s">
        <v>357</v>
      </c>
      <c r="B362" s="4" t="str">
        <f t="shared" si="40"/>
        <v>H2</v>
      </c>
      <c r="C362" s="2">
        <f t="shared" si="41"/>
        <v>356</v>
      </c>
      <c r="D362" s="4">
        <v>133.9</v>
      </c>
      <c r="E362" s="23">
        <f t="shared" si="42"/>
        <v>161.47038103132047</v>
      </c>
      <c r="F362" s="23">
        <f t="shared" si="43"/>
        <v>-0.57117421619840547</v>
      </c>
      <c r="G362" s="23">
        <f t="shared" si="44"/>
        <v>0.91263587255899048</v>
      </c>
      <c r="H362" s="23">
        <f t="shared" si="47"/>
        <v>150.45299329809419</v>
      </c>
      <c r="I362" s="26">
        <f t="shared" si="45"/>
        <v>-16.552993298094179</v>
      </c>
      <c r="J362" s="38">
        <f t="shared" si="46"/>
        <v>274.00158712675079</v>
      </c>
    </row>
    <row r="363" spans="1:10" x14ac:dyDescent="0.25">
      <c r="A363" s="4" t="s">
        <v>358</v>
      </c>
      <c r="B363" s="4" t="str">
        <f t="shared" si="40"/>
        <v>H2</v>
      </c>
      <c r="C363" s="2">
        <f t="shared" si="41"/>
        <v>357</v>
      </c>
      <c r="D363" s="4">
        <v>137.4</v>
      </c>
      <c r="E363" s="23">
        <f t="shared" si="42"/>
        <v>159.78221370186643</v>
      </c>
      <c r="F363" s="23">
        <f t="shared" si="43"/>
        <v>-0.68287352752396957</v>
      </c>
      <c r="G363" s="23">
        <f t="shared" si="44"/>
        <v>0.90279740031383027</v>
      </c>
      <c r="H363" s="23">
        <f t="shared" si="47"/>
        <v>146.02592566485788</v>
      </c>
      <c r="I363" s="26">
        <f t="shared" si="45"/>
        <v>-8.6259256648578742</v>
      </c>
      <c r="J363" s="38">
        <f t="shared" si="46"/>
        <v>74.406593575653758</v>
      </c>
    </row>
    <row r="364" spans="1:10" x14ac:dyDescent="0.25">
      <c r="A364" s="4" t="s">
        <v>359</v>
      </c>
      <c r="B364" s="4" t="str">
        <f t="shared" si="40"/>
        <v>H2</v>
      </c>
      <c r="C364" s="2">
        <f t="shared" si="41"/>
        <v>358</v>
      </c>
      <c r="D364" s="4">
        <v>181.6</v>
      </c>
      <c r="E364" s="23">
        <f t="shared" si="42"/>
        <v>162.97895234610323</v>
      </c>
      <c r="F364" s="23">
        <f t="shared" si="43"/>
        <v>-0.29491231034789234</v>
      </c>
      <c r="G364" s="23">
        <f t="shared" si="44"/>
        <v>0.9327977162472989</v>
      </c>
      <c r="H364" s="23">
        <f t="shared" si="47"/>
        <v>145.19976514357066</v>
      </c>
      <c r="I364" s="26">
        <f t="shared" si="45"/>
        <v>36.400234856429336</v>
      </c>
      <c r="J364" s="38">
        <f t="shared" si="46"/>
        <v>1324.9770976032132</v>
      </c>
    </row>
    <row r="365" spans="1:10" x14ac:dyDescent="0.25">
      <c r="A365" s="4" t="s">
        <v>360</v>
      </c>
      <c r="B365" s="4" t="str">
        <f t="shared" si="40"/>
        <v>H2</v>
      </c>
      <c r="C365" s="2">
        <f t="shared" si="41"/>
        <v>359</v>
      </c>
      <c r="D365" s="4">
        <v>182</v>
      </c>
      <c r="E365" s="23">
        <f t="shared" si="42"/>
        <v>166.2487715301616</v>
      </c>
      <c r="F365" s="23">
        <f t="shared" si="43"/>
        <v>6.1560839092734687E-2</v>
      </c>
      <c r="G365" s="23">
        <f t="shared" si="44"/>
        <v>0.92199215343199858</v>
      </c>
      <c r="H365" s="23">
        <f t="shared" si="47"/>
        <v>146.87072841683101</v>
      </c>
      <c r="I365" s="26">
        <f t="shared" si="45"/>
        <v>35.129271583168986</v>
      </c>
      <c r="J365" s="38">
        <f t="shared" si="46"/>
        <v>1234.0657219640441</v>
      </c>
    </row>
    <row r="366" spans="1:10" x14ac:dyDescent="0.25">
      <c r="A366" s="4" t="s">
        <v>361</v>
      </c>
      <c r="B366" s="4" t="str">
        <f t="shared" si="40"/>
        <v>H2</v>
      </c>
      <c r="C366" s="2">
        <f t="shared" si="41"/>
        <v>360</v>
      </c>
      <c r="D366" s="4">
        <v>190</v>
      </c>
      <c r="E366" s="23">
        <f t="shared" si="42"/>
        <v>170.38422080604619</v>
      </c>
      <c r="F366" s="23">
        <f t="shared" si="43"/>
        <v>0.46894968277191945</v>
      </c>
      <c r="G366" s="23">
        <f t="shared" si="44"/>
        <v>0.951030618214734</v>
      </c>
      <c r="H366" s="23">
        <f t="shared" si="47"/>
        <v>155.13389822236968</v>
      </c>
      <c r="I366" s="26">
        <f t="shared" si="45"/>
        <v>34.86610177763032</v>
      </c>
      <c r="J366" s="38">
        <f t="shared" si="46"/>
        <v>1215.6450531680762</v>
      </c>
    </row>
    <row r="367" spans="1:10" x14ac:dyDescent="0.25">
      <c r="A367" s="4" t="s">
        <v>362</v>
      </c>
      <c r="B367" s="4" t="str">
        <f t="shared" si="40"/>
        <v>H1</v>
      </c>
      <c r="C367" s="2">
        <f t="shared" si="41"/>
        <v>361</v>
      </c>
      <c r="D367" s="4">
        <v>161.19999999999999</v>
      </c>
      <c r="E367" s="23">
        <f t="shared" si="42"/>
        <v>171.33434488100588</v>
      </c>
      <c r="F367" s="23">
        <f t="shared" si="43"/>
        <v>0.51706712199069638</v>
      </c>
      <c r="G367" s="23">
        <f t="shared" si="44"/>
        <v>0.9238779857258943</v>
      </c>
      <c r="H367" s="23">
        <f t="shared" si="47"/>
        <v>157.52528257966981</v>
      </c>
      <c r="I367" s="26">
        <f t="shared" si="45"/>
        <v>3.6747174203301824</v>
      </c>
      <c r="J367" s="38">
        <f t="shared" si="46"/>
        <v>13.503548119278111</v>
      </c>
    </row>
    <row r="368" spans="1:10" x14ac:dyDescent="0.25">
      <c r="A368" s="4" t="s">
        <v>363</v>
      </c>
      <c r="B368" s="4" t="str">
        <f t="shared" si="40"/>
        <v>H1</v>
      </c>
      <c r="C368" s="2">
        <f t="shared" si="41"/>
        <v>362</v>
      </c>
      <c r="D368" s="4">
        <v>155.5</v>
      </c>
      <c r="E368" s="23">
        <f t="shared" si="42"/>
        <v>171.61161459355498</v>
      </c>
      <c r="F368" s="23">
        <f t="shared" si="43"/>
        <v>0.49308738104653665</v>
      </c>
      <c r="G368" s="23">
        <f t="shared" si="44"/>
        <v>0.94653913904650133</v>
      </c>
      <c r="H368" s="23">
        <f t="shared" si="47"/>
        <v>163.43595459828478</v>
      </c>
      <c r="I368" s="26">
        <f t="shared" si="45"/>
        <v>-7.9359545982847806</v>
      </c>
      <c r="J368" s="38">
        <f t="shared" si="46"/>
        <v>62.979375386037354</v>
      </c>
    </row>
    <row r="369" spans="1:10" x14ac:dyDescent="0.25">
      <c r="A369" s="4" t="s">
        <v>364</v>
      </c>
      <c r="B369" s="4" t="str">
        <f t="shared" si="40"/>
        <v>H1</v>
      </c>
      <c r="C369" s="2">
        <f t="shared" si="41"/>
        <v>363</v>
      </c>
      <c r="D369" s="4">
        <v>141.9</v>
      </c>
      <c r="E369" s="23">
        <f t="shared" si="42"/>
        <v>170.35753906924916</v>
      </c>
      <c r="F369" s="23">
        <f t="shared" si="43"/>
        <v>0.31837109051130119</v>
      </c>
      <c r="G369" s="23">
        <f t="shared" si="44"/>
        <v>0.9147855909113497</v>
      </c>
      <c r="H369" s="23">
        <f t="shared" si="47"/>
        <v>159.00374539425019</v>
      </c>
      <c r="I369" s="26">
        <f t="shared" si="45"/>
        <v>-17.103745394250183</v>
      </c>
      <c r="J369" s="38">
        <f t="shared" si="46"/>
        <v>292.53810651133432</v>
      </c>
    </row>
    <row r="370" spans="1:10" x14ac:dyDescent="0.25">
      <c r="A370" s="4" t="s">
        <v>365</v>
      </c>
      <c r="B370" s="4" t="str">
        <f t="shared" si="40"/>
        <v>H1</v>
      </c>
      <c r="C370" s="2">
        <f t="shared" si="41"/>
        <v>364</v>
      </c>
      <c r="D370" s="4">
        <v>164.6</v>
      </c>
      <c r="E370" s="23">
        <f t="shared" si="42"/>
        <v>171.54531970954159</v>
      </c>
      <c r="F370" s="23">
        <f t="shared" si="43"/>
        <v>0.40531204548941413</v>
      </c>
      <c r="G370" s="23">
        <f t="shared" si="44"/>
        <v>0.94783654592326261</v>
      </c>
      <c r="H370" s="23">
        <f t="shared" si="47"/>
        <v>161.55142905859768</v>
      </c>
      <c r="I370" s="26">
        <f t="shared" si="45"/>
        <v>3.0485709414023177</v>
      </c>
      <c r="J370" s="38">
        <f t="shared" si="46"/>
        <v>9.2937847847626127</v>
      </c>
    </row>
    <row r="371" spans="1:10" x14ac:dyDescent="0.25">
      <c r="A371" s="4" t="s">
        <v>366</v>
      </c>
      <c r="B371" s="4" t="str">
        <f t="shared" si="40"/>
        <v>H1</v>
      </c>
      <c r="C371" s="2">
        <f t="shared" si="41"/>
        <v>365</v>
      </c>
      <c r="D371" s="4">
        <v>136.19999999999999</v>
      </c>
      <c r="E371" s="23">
        <f t="shared" si="42"/>
        <v>169.59772822142418</v>
      </c>
      <c r="F371" s="23">
        <f t="shared" si="43"/>
        <v>0.17002169212873169</v>
      </c>
      <c r="G371" s="23">
        <f t="shared" si="44"/>
        <v>0.90361471130880988</v>
      </c>
      <c r="H371" s="23">
        <f t="shared" si="47"/>
        <v>157.29796027760591</v>
      </c>
      <c r="I371" s="26">
        <f t="shared" si="45"/>
        <v>-21.097960277605921</v>
      </c>
      <c r="J371" s="38">
        <f t="shared" si="46"/>
        <v>445.12392787543729</v>
      </c>
    </row>
    <row r="372" spans="1:10" x14ac:dyDescent="0.25">
      <c r="A372" s="4" t="s">
        <v>367</v>
      </c>
      <c r="B372" s="4" t="str">
        <f t="shared" si="40"/>
        <v>H1</v>
      </c>
      <c r="C372" s="2">
        <f t="shared" si="41"/>
        <v>366</v>
      </c>
      <c r="D372" s="4">
        <v>126.8</v>
      </c>
      <c r="E372" s="23">
        <f t="shared" si="42"/>
        <v>166.6087858076047</v>
      </c>
      <c r="F372" s="23">
        <f t="shared" si="43"/>
        <v>-0.14587471846608874</v>
      </c>
      <c r="G372" s="23">
        <f t="shared" si="44"/>
        <v>0.92915932196444762</v>
      </c>
      <c r="H372" s="23">
        <f t="shared" si="47"/>
        <v>160.91207768722626</v>
      </c>
      <c r="I372" s="26">
        <f t="shared" si="45"/>
        <v>-34.112077687226261</v>
      </c>
      <c r="J372" s="38">
        <f t="shared" si="46"/>
        <v>1163.6338441393598</v>
      </c>
    </row>
    <row r="373" spans="1:10" x14ac:dyDescent="0.25">
      <c r="A373" s="4" t="s">
        <v>368</v>
      </c>
      <c r="B373" s="4" t="str">
        <f t="shared" si="40"/>
        <v>H2</v>
      </c>
      <c r="C373" s="2">
        <f t="shared" si="41"/>
        <v>367</v>
      </c>
      <c r="D373" s="4">
        <v>152.5</v>
      </c>
      <c r="E373" s="23">
        <f t="shared" si="42"/>
        <v>166.43504395518204</v>
      </c>
      <c r="F373" s="23">
        <f t="shared" si="43"/>
        <v>-0.14866143186174643</v>
      </c>
      <c r="G373" s="23">
        <f t="shared" si="44"/>
        <v>0.90488057801254107</v>
      </c>
      <c r="H373" s="23">
        <f t="shared" si="47"/>
        <v>150.41833534743608</v>
      </c>
      <c r="I373" s="26">
        <f t="shared" si="45"/>
        <v>2.0816646525639158</v>
      </c>
      <c r="J373" s="38">
        <f t="shared" si="46"/>
        <v>4.3333277257340477</v>
      </c>
    </row>
    <row r="374" spans="1:10" x14ac:dyDescent="0.25">
      <c r="A374" s="4" t="s">
        <v>369</v>
      </c>
      <c r="B374" s="4" t="str">
        <f t="shared" si="40"/>
        <v>H2</v>
      </c>
      <c r="C374" s="2">
        <f t="shared" si="41"/>
        <v>368</v>
      </c>
      <c r="D374" s="4">
        <v>126.6</v>
      </c>
      <c r="E374" s="23">
        <f t="shared" si="42"/>
        <v>163.45376050200198</v>
      </c>
      <c r="F374" s="23">
        <f t="shared" si="43"/>
        <v>-0.43192363399357725</v>
      </c>
      <c r="G374" s="23">
        <f t="shared" si="44"/>
        <v>0.913696486968816</v>
      </c>
      <c r="H374" s="23">
        <f t="shared" si="47"/>
        <v>154.50654243728906</v>
      </c>
      <c r="I374" s="26">
        <f t="shared" si="45"/>
        <v>-27.906542437289062</v>
      </c>
      <c r="J374" s="38">
        <f t="shared" si="46"/>
        <v>778.77511080421527</v>
      </c>
    </row>
    <row r="375" spans="1:10" x14ac:dyDescent="0.25">
      <c r="A375" s="4" t="s">
        <v>370</v>
      </c>
      <c r="B375" s="4" t="str">
        <f t="shared" si="40"/>
        <v>H2</v>
      </c>
      <c r="C375" s="2">
        <f t="shared" si="41"/>
        <v>369</v>
      </c>
      <c r="D375" s="4">
        <v>150.1</v>
      </c>
      <c r="E375" s="23">
        <f t="shared" si="42"/>
        <v>163.07654130344417</v>
      </c>
      <c r="F375" s="23">
        <f t="shared" si="43"/>
        <v>-0.42645319045000057</v>
      </c>
      <c r="G375" s="23">
        <f t="shared" si="44"/>
        <v>0.9064351885192331</v>
      </c>
      <c r="H375" s="23">
        <f t="shared" si="47"/>
        <v>147.51529397378962</v>
      </c>
      <c r="I375" s="26">
        <f t="shared" si="45"/>
        <v>2.5847060262103696</v>
      </c>
      <c r="J375" s="38">
        <f t="shared" si="46"/>
        <v>6.6807052419281998</v>
      </c>
    </row>
    <row r="376" spans="1:10" x14ac:dyDescent="0.25">
      <c r="A376" s="4" t="s">
        <v>371</v>
      </c>
      <c r="B376" s="4" t="str">
        <f t="shared" si="40"/>
        <v>H2</v>
      </c>
      <c r="C376" s="2">
        <f t="shared" si="41"/>
        <v>370</v>
      </c>
      <c r="D376" s="4">
        <v>186.3</v>
      </c>
      <c r="E376" s="23">
        <f t="shared" si="42"/>
        <v>166.68679986913438</v>
      </c>
      <c r="F376" s="23">
        <f t="shared" si="43"/>
        <v>-2.2782014835980247E-2</v>
      </c>
      <c r="G376" s="23">
        <f t="shared" si="44"/>
        <v>0.93409333696665042</v>
      </c>
      <c r="H376" s="23">
        <f t="shared" si="47"/>
        <v>148.61281411401117</v>
      </c>
      <c r="I376" s="26">
        <f t="shared" si="45"/>
        <v>37.687185885988839</v>
      </c>
      <c r="J376" s="38">
        <f t="shared" si="46"/>
        <v>1420.3239800050765</v>
      </c>
    </row>
    <row r="377" spans="1:10" x14ac:dyDescent="0.25">
      <c r="A377" s="4" t="s">
        <v>372</v>
      </c>
      <c r="B377" s="4" t="str">
        <f t="shared" si="40"/>
        <v>H2</v>
      </c>
      <c r="C377" s="2">
        <f t="shared" si="41"/>
        <v>371</v>
      </c>
      <c r="D377" s="4">
        <v>147.5</v>
      </c>
      <c r="E377" s="23">
        <f t="shared" si="42"/>
        <v>166.07117368399119</v>
      </c>
      <c r="F377" s="23">
        <f t="shared" si="43"/>
        <v>-8.2066431866700734E-2</v>
      </c>
      <c r="G377" s="23">
        <f t="shared" si="44"/>
        <v>0.90460901028577889</v>
      </c>
      <c r="H377" s="23">
        <f t="shared" si="47"/>
        <v>151.07013044313382</v>
      </c>
      <c r="I377" s="26">
        <f t="shared" si="45"/>
        <v>-3.5701304431338201</v>
      </c>
      <c r="J377" s="38">
        <f t="shared" si="46"/>
        <v>12.745831380990886</v>
      </c>
    </row>
    <row r="378" spans="1:10" x14ac:dyDescent="0.25">
      <c r="A378" s="4" t="s">
        <v>373</v>
      </c>
      <c r="B378" s="4" t="str">
        <f t="shared" si="40"/>
        <v>H2</v>
      </c>
      <c r="C378" s="2">
        <f t="shared" si="41"/>
        <v>372</v>
      </c>
      <c r="D378" s="4">
        <v>200.4</v>
      </c>
      <c r="E378" s="23">
        <f t="shared" si="42"/>
        <v>171.22844022908541</v>
      </c>
      <c r="F378" s="23">
        <f t="shared" si="43"/>
        <v>0.441866865829391</v>
      </c>
      <c r="G378" s="23">
        <f t="shared" si="44"/>
        <v>0.95772063557936471</v>
      </c>
      <c r="H378" s="23">
        <f t="shared" si="47"/>
        <v>155.04931909325219</v>
      </c>
      <c r="I378" s="26">
        <f t="shared" si="45"/>
        <v>45.350680906747812</v>
      </c>
      <c r="J378" s="38">
        <f t="shared" si="46"/>
        <v>2056.6842587056603</v>
      </c>
    </row>
    <row r="379" spans="1:10" x14ac:dyDescent="0.25">
      <c r="A379" s="4" t="s">
        <v>374</v>
      </c>
      <c r="B379" s="4" t="str">
        <f t="shared" si="40"/>
        <v>H1</v>
      </c>
      <c r="C379" s="2">
        <f t="shared" si="41"/>
        <v>373</v>
      </c>
      <c r="D379" s="4">
        <v>177.2</v>
      </c>
      <c r="E379" s="23">
        <f t="shared" si="42"/>
        <v>173.81334017796382</v>
      </c>
      <c r="F379" s="23">
        <f t="shared" si="43"/>
        <v>0.65617017413429346</v>
      </c>
      <c r="G379" s="23">
        <f t="shared" si="44"/>
        <v>0.91609655568747428</v>
      </c>
      <c r="H379" s="23">
        <f t="shared" si="47"/>
        <v>155.29450659658659</v>
      </c>
      <c r="I379" s="26">
        <f t="shared" si="45"/>
        <v>21.905493403413402</v>
      </c>
      <c r="J379" s="38">
        <f t="shared" si="46"/>
        <v>479.85064124698806</v>
      </c>
    </row>
    <row r="380" spans="1:10" x14ac:dyDescent="0.25">
      <c r="A380" s="4" t="s">
        <v>375</v>
      </c>
      <c r="B380" s="4" t="str">
        <f t="shared" si="40"/>
        <v>H1</v>
      </c>
      <c r="C380" s="2">
        <f t="shared" si="41"/>
        <v>374</v>
      </c>
      <c r="D380" s="4">
        <v>127.4</v>
      </c>
      <c r="E380" s="23">
        <f t="shared" si="42"/>
        <v>170.90575416547557</v>
      </c>
      <c r="F380" s="23">
        <f t="shared" si="43"/>
        <v>0.29979455547203893</v>
      </c>
      <c r="G380" s="23">
        <f t="shared" si="44"/>
        <v>0.93649258057285945</v>
      </c>
      <c r="H380" s="23">
        <f t="shared" si="47"/>
        <v>167.09305034363197</v>
      </c>
      <c r="I380" s="26">
        <f t="shared" si="45"/>
        <v>-39.693050343631967</v>
      </c>
      <c r="J380" s="38">
        <f t="shared" si="46"/>
        <v>1575.5382455821018</v>
      </c>
    </row>
    <row r="381" spans="1:10" x14ac:dyDescent="0.25">
      <c r="A381" s="4" t="s">
        <v>376</v>
      </c>
      <c r="B381" s="4" t="str">
        <f t="shared" si="40"/>
        <v>H1</v>
      </c>
      <c r="C381" s="2">
        <f t="shared" si="41"/>
        <v>375</v>
      </c>
      <c r="D381" s="4">
        <v>177.1</v>
      </c>
      <c r="E381" s="23">
        <f t="shared" si="42"/>
        <v>173.38416031419669</v>
      </c>
      <c r="F381" s="23">
        <f t="shared" si="43"/>
        <v>0.51765571479694716</v>
      </c>
      <c r="G381" s="23">
        <f t="shared" si="44"/>
        <v>0.92663002534946859</v>
      </c>
      <c r="H381" s="23">
        <f t="shared" si="47"/>
        <v>156.84081349784418</v>
      </c>
      <c r="I381" s="26">
        <f t="shared" si="45"/>
        <v>20.259186502155814</v>
      </c>
      <c r="J381" s="38">
        <f t="shared" si="46"/>
        <v>410.43463772913231</v>
      </c>
    </row>
    <row r="382" spans="1:10" x14ac:dyDescent="0.25">
      <c r="A382" s="4" t="s">
        <v>377</v>
      </c>
      <c r="B382" s="4" t="str">
        <f t="shared" si="40"/>
        <v>H1</v>
      </c>
      <c r="C382" s="2">
        <f t="shared" si="41"/>
        <v>376</v>
      </c>
      <c r="D382" s="4">
        <v>154.4</v>
      </c>
      <c r="E382" s="23">
        <f t="shared" si="42"/>
        <v>173.33710761778872</v>
      </c>
      <c r="F382" s="23">
        <f t="shared" si="43"/>
        <v>0.46118487367645511</v>
      </c>
      <c r="G382" s="23">
        <f t="shared" si="44"/>
        <v>0.93191830600984904</v>
      </c>
      <c r="H382" s="23">
        <f t="shared" si="47"/>
        <v>162.8577604592989</v>
      </c>
      <c r="I382" s="26">
        <f t="shared" si="45"/>
        <v>-8.4577604592988962</v>
      </c>
      <c r="J382" s="38">
        <f t="shared" si="46"/>
        <v>71.533711986879879</v>
      </c>
    </row>
    <row r="383" spans="1:10" x14ac:dyDescent="0.25">
      <c r="A383" s="4" t="s">
        <v>378</v>
      </c>
      <c r="B383" s="4" t="str">
        <f t="shared" si="40"/>
        <v>H1</v>
      </c>
      <c r="C383" s="2">
        <f t="shared" si="41"/>
        <v>377</v>
      </c>
      <c r="D383" s="4">
        <v>135.19999999999999</v>
      </c>
      <c r="E383" s="23">
        <f t="shared" si="42"/>
        <v>171.15164961224798</v>
      </c>
      <c r="F383" s="23">
        <f t="shared" si="43"/>
        <v>0.19652058575473577</v>
      </c>
      <c r="G383" s="23">
        <f t="shared" si="44"/>
        <v>0.91296129503234835</v>
      </c>
      <c r="H383" s="23">
        <f t="shared" si="47"/>
        <v>161.04671617706072</v>
      </c>
      <c r="I383" s="26">
        <f t="shared" si="45"/>
        <v>-25.846716177060728</v>
      </c>
      <c r="J383" s="38">
        <f t="shared" si="46"/>
        <v>668.05273713753274</v>
      </c>
    </row>
    <row r="384" spans="1:10" x14ac:dyDescent="0.25">
      <c r="A384" s="4" t="s">
        <v>379</v>
      </c>
      <c r="B384" s="4" t="str">
        <f t="shared" si="40"/>
        <v>H1</v>
      </c>
      <c r="C384" s="2">
        <f t="shared" si="41"/>
        <v>378</v>
      </c>
      <c r="D384" s="4">
        <v>126.4</v>
      </c>
      <c r="E384" s="23">
        <f t="shared" si="42"/>
        <v>167.98757475482279</v>
      </c>
      <c r="F384" s="23">
        <f t="shared" si="43"/>
        <v>-0.13953895856325702</v>
      </c>
      <c r="G384" s="23">
        <f t="shared" si="44"/>
        <v>0.91397013565247465</v>
      </c>
      <c r="H384" s="23">
        <f t="shared" si="47"/>
        <v>159.68249650881</v>
      </c>
      <c r="I384" s="26">
        <f t="shared" si="45"/>
        <v>-33.282496508809999</v>
      </c>
      <c r="J384" s="38">
        <f t="shared" si="46"/>
        <v>1107.7245738589497</v>
      </c>
    </row>
    <row r="385" spans="1:10" x14ac:dyDescent="0.25">
      <c r="A385" s="4" t="s">
        <v>380</v>
      </c>
      <c r="B385" s="4" t="str">
        <f t="shared" si="40"/>
        <v>H2</v>
      </c>
      <c r="C385" s="2">
        <f t="shared" si="41"/>
        <v>379</v>
      </c>
      <c r="D385" s="4">
        <v>147.30000000000001</v>
      </c>
      <c r="E385" s="23">
        <f t="shared" si="42"/>
        <v>167.1149951773628</v>
      </c>
      <c r="F385" s="23">
        <f t="shared" si="43"/>
        <v>-0.21284302045293008</v>
      </c>
      <c r="G385" s="23">
        <f t="shared" si="44"/>
        <v>0.90980806368356537</v>
      </c>
      <c r="H385" s="23">
        <f t="shared" si="47"/>
        <v>153.23876012918905</v>
      </c>
      <c r="I385" s="26">
        <f t="shared" si="45"/>
        <v>-5.9387601291890348</v>
      </c>
      <c r="J385" s="38">
        <f t="shared" si="46"/>
        <v>35.268871872045359</v>
      </c>
    </row>
    <row r="386" spans="1:10" x14ac:dyDescent="0.25">
      <c r="A386" s="4" t="s">
        <v>381</v>
      </c>
      <c r="B386" s="4" t="str">
        <f t="shared" si="40"/>
        <v>H2</v>
      </c>
      <c r="C386" s="2">
        <f t="shared" si="41"/>
        <v>380</v>
      </c>
      <c r="D386" s="4">
        <v>140.6</v>
      </c>
      <c r="E386" s="23">
        <f t="shared" si="42"/>
        <v>165.53357897976966</v>
      </c>
      <c r="F386" s="23">
        <f t="shared" si="43"/>
        <v>-0.34970033816695134</v>
      </c>
      <c r="G386" s="23">
        <f t="shared" si="44"/>
        <v>0.90751057155612513</v>
      </c>
      <c r="H386" s="23">
        <f t="shared" si="47"/>
        <v>152.54358264754086</v>
      </c>
      <c r="I386" s="26">
        <f t="shared" si="45"/>
        <v>-11.943582647540865</v>
      </c>
      <c r="J386" s="38">
        <f t="shared" si="46"/>
        <v>142.64916645863926</v>
      </c>
    </row>
    <row r="387" spans="1:10" x14ac:dyDescent="0.25">
      <c r="A387" s="4" t="s">
        <v>382</v>
      </c>
      <c r="B387" s="4" t="str">
        <f t="shared" si="40"/>
        <v>H2</v>
      </c>
      <c r="C387" s="2">
        <f t="shared" si="41"/>
        <v>381</v>
      </c>
      <c r="D387" s="4">
        <v>152.30000000000001</v>
      </c>
      <c r="E387" s="23">
        <f t="shared" si="42"/>
        <v>165.26212009800633</v>
      </c>
      <c r="F387" s="23">
        <f t="shared" si="43"/>
        <v>-0.34187619252658852</v>
      </c>
      <c r="G387" s="23">
        <f t="shared" si="44"/>
        <v>0.91098388698308486</v>
      </c>
      <c r="H387" s="23">
        <f t="shared" si="47"/>
        <v>150.28562477865762</v>
      </c>
      <c r="I387" s="26">
        <f t="shared" si="45"/>
        <v>2.0143752213423909</v>
      </c>
      <c r="J387" s="38">
        <f t="shared" si="46"/>
        <v>4.0577075323582061</v>
      </c>
    </row>
    <row r="388" spans="1:10" x14ac:dyDescent="0.25">
      <c r="A388" s="4" t="s">
        <v>383</v>
      </c>
      <c r="B388" s="4" t="str">
        <f t="shared" si="40"/>
        <v>H2</v>
      </c>
      <c r="C388" s="2">
        <f t="shared" si="41"/>
        <v>382</v>
      </c>
      <c r="D388" s="4">
        <v>151.19999999999999</v>
      </c>
      <c r="E388" s="23">
        <f t="shared" si="42"/>
        <v>164.90497823633203</v>
      </c>
      <c r="F388" s="23">
        <f t="shared" si="43"/>
        <v>-0.34340275944136039</v>
      </c>
      <c r="G388" s="23">
        <f t="shared" si="44"/>
        <v>0.90844868086297637</v>
      </c>
      <c r="H388" s="23">
        <f t="shared" si="47"/>
        <v>149.66686480783747</v>
      </c>
      <c r="I388" s="26">
        <f t="shared" si="45"/>
        <v>1.5331351921625185</v>
      </c>
      <c r="J388" s="38">
        <f t="shared" si="46"/>
        <v>2.3505035174472027</v>
      </c>
    </row>
    <row r="389" spans="1:10" x14ac:dyDescent="0.25">
      <c r="A389" s="4" t="s">
        <v>384</v>
      </c>
      <c r="B389" s="4" t="str">
        <f t="shared" si="40"/>
        <v>H2</v>
      </c>
      <c r="C389" s="2">
        <f t="shared" si="41"/>
        <v>383</v>
      </c>
      <c r="D389" s="4">
        <v>172.2</v>
      </c>
      <c r="E389" s="23">
        <f t="shared" si="42"/>
        <v>166.87061536190748</v>
      </c>
      <c r="F389" s="23">
        <f t="shared" si="43"/>
        <v>-0.11249877093967886</v>
      </c>
      <c r="G389" s="23">
        <f t="shared" si="44"/>
        <v>0.92307922093422801</v>
      </c>
      <c r="H389" s="23">
        <f t="shared" si="47"/>
        <v>149.91294367599818</v>
      </c>
      <c r="I389" s="26">
        <f t="shared" si="45"/>
        <v>22.28705632400181</v>
      </c>
      <c r="J389" s="38">
        <f t="shared" si="46"/>
        <v>496.71287958922909</v>
      </c>
    </row>
    <row r="390" spans="1:10" x14ac:dyDescent="0.25">
      <c r="A390" s="4" t="s">
        <v>385</v>
      </c>
      <c r="B390" s="4" t="str">
        <f t="shared" si="40"/>
        <v>H2</v>
      </c>
      <c r="C390" s="2">
        <f t="shared" si="41"/>
        <v>384</v>
      </c>
      <c r="D390" s="4">
        <v>215.3</v>
      </c>
      <c r="E390" s="23">
        <f t="shared" si="42"/>
        <v>173.54425038635168</v>
      </c>
      <c r="F390" s="23">
        <f t="shared" si="43"/>
        <v>0.56611460859870855</v>
      </c>
      <c r="G390" s="23">
        <f t="shared" si="44"/>
        <v>0.94166439071036989</v>
      </c>
      <c r="H390" s="23">
        <f t="shared" si="47"/>
        <v>151.49119104025911</v>
      </c>
      <c r="I390" s="26">
        <f t="shared" si="45"/>
        <v>63.808808959740901</v>
      </c>
      <c r="J390" s="38">
        <f t="shared" si="46"/>
        <v>4071.5641008607108</v>
      </c>
    </row>
    <row r="391" spans="1:10" x14ac:dyDescent="0.25">
      <c r="A391" s="4" t="s">
        <v>386</v>
      </c>
      <c r="B391" s="4" t="str">
        <f t="shared" si="40"/>
        <v>H1</v>
      </c>
      <c r="C391" s="2">
        <f t="shared" si="41"/>
        <v>385</v>
      </c>
      <c r="D391" s="4">
        <v>154.1</v>
      </c>
      <c r="E391" s="23">
        <f t="shared" si="42"/>
        <v>173.49210970555973</v>
      </c>
      <c r="F391" s="23">
        <f t="shared" si="43"/>
        <v>0.50428907965964276</v>
      </c>
      <c r="G391" s="23">
        <f t="shared" si="44"/>
        <v>0.91959378204279596</v>
      </c>
      <c r="H391" s="23">
        <f t="shared" si="47"/>
        <v>160.71766007611288</v>
      </c>
      <c r="I391" s="26">
        <f t="shared" si="45"/>
        <v>-6.6176600761128839</v>
      </c>
      <c r="J391" s="38">
        <f t="shared" si="46"/>
        <v>43.793424882978378</v>
      </c>
    </row>
    <row r="392" spans="1:10" x14ac:dyDescent="0.25">
      <c r="A392" s="4" t="s">
        <v>387</v>
      </c>
      <c r="B392" s="4" t="str">
        <f t="shared" ref="B392:B455" si="48">IF(RIGHT(A392,2)*1&lt;=6,"H1","H2")</f>
        <v>H1</v>
      </c>
      <c r="C392" s="2">
        <f t="shared" ref="C392:C455" si="49">C391+1</f>
        <v>386</v>
      </c>
      <c r="D392" s="4">
        <v>159.30000000000001</v>
      </c>
      <c r="E392" s="23">
        <f t="shared" ref="E392:E455" si="50">$D$2*(D392/$G$5)+(1-$D$2)*(E391+F391)</f>
        <v>173.95620113102987</v>
      </c>
      <c r="F392" s="23">
        <f t="shared" ref="F392:F455" si="51">(E392-E391)*$E$2+(1-$E$2)*F391</f>
        <v>0.50026931424069288</v>
      </c>
      <c r="G392" s="23">
        <f t="shared" ref="G392:G455" si="52">$F$2*(D392/E392)+(1-$F$2)*G390</f>
        <v>0.93907272676333653</v>
      </c>
      <c r="H392" s="23">
        <f t="shared" si="47"/>
        <v>163.84621284788216</v>
      </c>
      <c r="I392" s="26">
        <f t="shared" ref="I392:I455" si="53">D392-H392</f>
        <v>-4.5462128478821455</v>
      </c>
      <c r="J392" s="38">
        <f t="shared" ref="J392:J455" si="54">I392*I392</f>
        <v>20.668051258248688</v>
      </c>
    </row>
    <row r="393" spans="1:10" x14ac:dyDescent="0.25">
      <c r="A393" s="4" t="s">
        <v>388</v>
      </c>
      <c r="B393" s="4" t="str">
        <f t="shared" si="48"/>
        <v>H1</v>
      </c>
      <c r="C393" s="2">
        <f t="shared" si="49"/>
        <v>387</v>
      </c>
      <c r="D393" s="4">
        <v>160.4</v>
      </c>
      <c r="E393" s="23">
        <f t="shared" si="50"/>
        <v>174.49013622423956</v>
      </c>
      <c r="F393" s="23">
        <f t="shared" si="51"/>
        <v>0.50363589213759274</v>
      </c>
      <c r="G393" s="23">
        <f t="shared" si="52"/>
        <v>0.91955937075691452</v>
      </c>
      <c r="H393" s="23">
        <f t="shared" ref="H393:H456" si="55">(E392+F392)*G391</f>
        <v>160.42908545860359</v>
      </c>
      <c r="I393" s="26">
        <f t="shared" si="53"/>
        <v>-2.9085458603589132E-2</v>
      </c>
      <c r="J393" s="38">
        <f t="shared" si="54"/>
        <v>8.45963902181097E-4</v>
      </c>
    </row>
    <row r="394" spans="1:10" x14ac:dyDescent="0.25">
      <c r="A394" s="4" t="s">
        <v>389</v>
      </c>
      <c r="B394" s="4" t="str">
        <f t="shared" si="48"/>
        <v>H1</v>
      </c>
      <c r="C394" s="2">
        <f t="shared" si="49"/>
        <v>388</v>
      </c>
      <c r="D394" s="4">
        <v>151.9</v>
      </c>
      <c r="E394" s="23">
        <f t="shared" si="50"/>
        <v>174.04743491651655</v>
      </c>
      <c r="F394" s="23">
        <f t="shared" si="51"/>
        <v>0.40900217215153217</v>
      </c>
      <c r="G394" s="23">
        <f t="shared" si="52"/>
        <v>0.93244051221863256</v>
      </c>
      <c r="H394" s="23">
        <f t="shared" si="55"/>
        <v>164.33187874792822</v>
      </c>
      <c r="I394" s="26">
        <f t="shared" si="53"/>
        <v>-12.431878747928209</v>
      </c>
      <c r="J394" s="38">
        <f t="shared" si="54"/>
        <v>154.55160920318906</v>
      </c>
    </row>
    <row r="395" spans="1:10" x14ac:dyDescent="0.25">
      <c r="A395" s="4" t="s">
        <v>390</v>
      </c>
      <c r="B395" s="4" t="str">
        <f t="shared" si="48"/>
        <v>H1</v>
      </c>
      <c r="C395" s="2">
        <f t="shared" si="49"/>
        <v>389</v>
      </c>
      <c r="D395" s="4">
        <v>148.4</v>
      </c>
      <c r="E395" s="23">
        <f t="shared" si="50"/>
        <v>173.18242693969412</v>
      </c>
      <c r="F395" s="23">
        <f t="shared" si="51"/>
        <v>0.28160115725413637</v>
      </c>
      <c r="G395" s="23">
        <f t="shared" si="52"/>
        <v>0.91329342118305901</v>
      </c>
      <c r="H395" s="23">
        <f t="shared" si="55"/>
        <v>160.42305151374887</v>
      </c>
      <c r="I395" s="26">
        <f t="shared" si="53"/>
        <v>-12.023051513748868</v>
      </c>
      <c r="J395" s="38">
        <f t="shared" si="54"/>
        <v>144.55376770225894</v>
      </c>
    </row>
    <row r="396" spans="1:10" x14ac:dyDescent="0.25">
      <c r="A396" s="4" t="s">
        <v>391</v>
      </c>
      <c r="B396" s="4" t="str">
        <f t="shared" si="48"/>
        <v>H1</v>
      </c>
      <c r="C396" s="2">
        <f t="shared" si="49"/>
        <v>390</v>
      </c>
      <c r="D396" s="4">
        <v>139.6</v>
      </c>
      <c r="E396" s="23">
        <f t="shared" si="50"/>
        <v>171.33029405383729</v>
      </c>
      <c r="F396" s="23">
        <f t="shared" si="51"/>
        <v>6.822775294303951E-2</v>
      </c>
      <c r="G396" s="23">
        <f t="shared" si="52"/>
        <v>0.92067650559187952</v>
      </c>
      <c r="H396" s="23">
        <f t="shared" si="55"/>
        <v>161.7448872102257</v>
      </c>
      <c r="I396" s="26">
        <f t="shared" si="53"/>
        <v>-22.144887210225704</v>
      </c>
      <c r="J396" s="38">
        <f t="shared" si="54"/>
        <v>490.39602955361795</v>
      </c>
    </row>
    <row r="397" spans="1:10" x14ac:dyDescent="0.25">
      <c r="A397" s="4" t="s">
        <v>392</v>
      </c>
      <c r="B397" s="4" t="str">
        <f t="shared" si="48"/>
        <v>H2</v>
      </c>
      <c r="C397" s="2">
        <f t="shared" si="49"/>
        <v>391</v>
      </c>
      <c r="D397" s="4">
        <v>148.19999999999999</v>
      </c>
      <c r="E397" s="23">
        <f t="shared" si="50"/>
        <v>170.4085085316018</v>
      </c>
      <c r="F397" s="23">
        <f t="shared" si="51"/>
        <v>-3.0773574574814007E-2</v>
      </c>
      <c r="G397" s="23">
        <f t="shared" si="52"/>
        <v>0.90893156752940141</v>
      </c>
      <c r="H397" s="23">
        <f t="shared" si="55"/>
        <v>156.53714236663356</v>
      </c>
      <c r="I397" s="26">
        <f t="shared" si="53"/>
        <v>-8.3371423666335716</v>
      </c>
      <c r="J397" s="38">
        <f t="shared" si="54"/>
        <v>69.507942841516424</v>
      </c>
    </row>
    <row r="398" spans="1:10" x14ac:dyDescent="0.25">
      <c r="A398" s="4" t="s">
        <v>393</v>
      </c>
      <c r="B398" s="4" t="str">
        <f t="shared" si="48"/>
        <v>H2</v>
      </c>
      <c r="C398" s="2">
        <f t="shared" si="49"/>
        <v>392</v>
      </c>
      <c r="D398" s="4">
        <v>153.5</v>
      </c>
      <c r="E398" s="23">
        <f t="shared" si="50"/>
        <v>170.06735870824849</v>
      </c>
      <c r="F398" s="23">
        <f t="shared" si="51"/>
        <v>-6.1811199452663126E-2</v>
      </c>
      <c r="G398" s="23">
        <f t="shared" si="52"/>
        <v>0.91886720981982628</v>
      </c>
      <c r="H398" s="23">
        <f t="shared" si="55"/>
        <v>156.862777650895</v>
      </c>
      <c r="I398" s="26">
        <f t="shared" si="53"/>
        <v>-3.3627776508949978</v>
      </c>
      <c r="J398" s="38">
        <f t="shared" si="54"/>
        <v>11.30827352935888</v>
      </c>
    </row>
    <row r="399" spans="1:10" x14ac:dyDescent="0.25">
      <c r="A399" s="4" t="s">
        <v>394</v>
      </c>
      <c r="B399" s="4" t="str">
        <f t="shared" si="48"/>
        <v>H2</v>
      </c>
      <c r="C399" s="2">
        <f t="shared" si="49"/>
        <v>393</v>
      </c>
      <c r="D399" s="4">
        <v>145.1</v>
      </c>
      <c r="E399" s="23">
        <f t="shared" si="50"/>
        <v>168.8170145203182</v>
      </c>
      <c r="F399" s="23">
        <f t="shared" si="51"/>
        <v>-0.18066449830042636</v>
      </c>
      <c r="G399" s="23">
        <f t="shared" si="52"/>
        <v>0.90398946281484238</v>
      </c>
      <c r="H399" s="23">
        <f t="shared" si="55"/>
        <v>154.52340878586389</v>
      </c>
      <c r="I399" s="26">
        <f t="shared" si="53"/>
        <v>-9.4234087858638986</v>
      </c>
      <c r="J399" s="38">
        <f t="shared" si="54"/>
        <v>88.800633145496917</v>
      </c>
    </row>
    <row r="400" spans="1:10" x14ac:dyDescent="0.25">
      <c r="A400" s="4" t="s">
        <v>395</v>
      </c>
      <c r="B400" s="4" t="str">
        <f t="shared" si="48"/>
        <v>H2</v>
      </c>
      <c r="C400" s="2">
        <f t="shared" si="49"/>
        <v>394</v>
      </c>
      <c r="D400" s="4">
        <v>183.7</v>
      </c>
      <c r="E400" s="23">
        <f t="shared" si="50"/>
        <v>171.79110508014162</v>
      </c>
      <c r="F400" s="23">
        <f t="shared" si="51"/>
        <v>0.13481100751195862</v>
      </c>
      <c r="G400" s="23">
        <f t="shared" si="52"/>
        <v>0.93391268414231121</v>
      </c>
      <c r="H400" s="23">
        <f t="shared" si="55"/>
        <v>154.95441241893107</v>
      </c>
      <c r="I400" s="26">
        <f t="shared" si="53"/>
        <v>28.745587581068918</v>
      </c>
      <c r="J400" s="38">
        <f t="shared" si="54"/>
        <v>826.30880538090355</v>
      </c>
    </row>
    <row r="401" spans="1:10" x14ac:dyDescent="0.25">
      <c r="A401" s="4" t="s">
        <v>396</v>
      </c>
      <c r="B401" s="4" t="str">
        <f t="shared" si="48"/>
        <v>H2</v>
      </c>
      <c r="C401" s="2">
        <f t="shared" si="49"/>
        <v>395</v>
      </c>
      <c r="D401" s="4">
        <v>210.5</v>
      </c>
      <c r="E401" s="23">
        <f t="shared" si="50"/>
        <v>177.67219822792759</v>
      </c>
      <c r="F401" s="23">
        <f t="shared" si="51"/>
        <v>0.70943922153936023</v>
      </c>
      <c r="G401" s="23">
        <f t="shared" si="52"/>
        <v>0.9320671280119639</v>
      </c>
      <c r="H401" s="23">
        <f t="shared" si="55"/>
        <v>155.41921652802762</v>
      </c>
      <c r="I401" s="26">
        <f t="shared" si="53"/>
        <v>55.080783471972381</v>
      </c>
      <c r="J401" s="38">
        <f t="shared" si="54"/>
        <v>3033.8927078863057</v>
      </c>
    </row>
    <row r="402" spans="1:10" x14ac:dyDescent="0.25">
      <c r="A402" s="4" t="s">
        <v>397</v>
      </c>
      <c r="B402" s="4" t="str">
        <f t="shared" si="48"/>
        <v>H2</v>
      </c>
      <c r="C402" s="2">
        <f t="shared" si="49"/>
        <v>396</v>
      </c>
      <c r="D402" s="4">
        <v>203.3</v>
      </c>
      <c r="E402" s="23">
        <f t="shared" si="50"/>
        <v>182.69773989539775</v>
      </c>
      <c r="F402" s="23">
        <f t="shared" si="51"/>
        <v>1.1410494661324395</v>
      </c>
      <c r="G402" s="23">
        <f t="shared" si="52"/>
        <v>0.95179810700866085</v>
      </c>
      <c r="H402" s="23">
        <f t="shared" si="55"/>
        <v>166.59287383213231</v>
      </c>
      <c r="I402" s="26">
        <f t="shared" si="53"/>
        <v>36.707126167867699</v>
      </c>
      <c r="J402" s="38">
        <f t="shared" si="54"/>
        <v>1347.4131115037576</v>
      </c>
    </row>
    <row r="403" spans="1:10" x14ac:dyDescent="0.25">
      <c r="A403" s="4" t="s">
        <v>398</v>
      </c>
      <c r="B403" s="4" t="str">
        <f t="shared" si="48"/>
        <v>H1</v>
      </c>
      <c r="C403" s="2">
        <f t="shared" si="49"/>
        <v>397</v>
      </c>
      <c r="D403" s="4">
        <v>153.30000000000001</v>
      </c>
      <c r="E403" s="23">
        <f t="shared" si="50"/>
        <v>182.16051301790799</v>
      </c>
      <c r="F403" s="23">
        <f t="shared" si="51"/>
        <v>0.9732218317702197</v>
      </c>
      <c r="G403" s="23">
        <f t="shared" si="52"/>
        <v>0.92301696344409911</v>
      </c>
      <c r="H403" s="23">
        <f t="shared" si="55"/>
        <v>171.35009241739783</v>
      </c>
      <c r="I403" s="26">
        <f t="shared" si="53"/>
        <v>-18.050092417397821</v>
      </c>
      <c r="J403" s="38">
        <f t="shared" si="54"/>
        <v>325.80583627660229</v>
      </c>
    </row>
    <row r="404" spans="1:10" x14ac:dyDescent="0.25">
      <c r="A404" s="4" t="s">
        <v>399</v>
      </c>
      <c r="B404" s="4" t="str">
        <f t="shared" si="48"/>
        <v>H1</v>
      </c>
      <c r="C404" s="2">
        <f t="shared" si="49"/>
        <v>398</v>
      </c>
      <c r="D404" s="4">
        <v>144.30000000000001</v>
      </c>
      <c r="E404" s="23">
        <f t="shared" si="50"/>
        <v>180.54520450953879</v>
      </c>
      <c r="F404" s="23">
        <f t="shared" si="51"/>
        <v>0.71436879775627815</v>
      </c>
      <c r="G404" s="23">
        <f t="shared" si="52"/>
        <v>0.93654287829378491</v>
      </c>
      <c r="H404" s="23">
        <f t="shared" si="55"/>
        <v>174.30634215934975</v>
      </c>
      <c r="I404" s="26">
        <f t="shared" si="53"/>
        <v>-30.006342159349742</v>
      </c>
      <c r="J404" s="38">
        <f t="shared" si="54"/>
        <v>900.3805697839698</v>
      </c>
    </row>
    <row r="405" spans="1:10" x14ac:dyDescent="0.25">
      <c r="A405" s="4" t="s">
        <v>400</v>
      </c>
      <c r="B405" s="4" t="str">
        <f t="shared" si="48"/>
        <v>H1</v>
      </c>
      <c r="C405" s="2">
        <f t="shared" si="49"/>
        <v>399</v>
      </c>
      <c r="D405" s="4">
        <v>169.6</v>
      </c>
      <c r="E405" s="23">
        <f t="shared" si="50"/>
        <v>181.6154829021574</v>
      </c>
      <c r="F405" s="23">
        <f t="shared" si="51"/>
        <v>0.74995975724251074</v>
      </c>
      <c r="G405" s="23">
        <f t="shared" si="52"/>
        <v>0.92409937581654877</v>
      </c>
      <c r="H405" s="23">
        <f t="shared" si="55"/>
        <v>167.30566094927258</v>
      </c>
      <c r="I405" s="26">
        <f t="shared" si="53"/>
        <v>2.294339050727416</v>
      </c>
      <c r="J405" s="38">
        <f t="shared" si="54"/>
        <v>5.2639916796927801</v>
      </c>
    </row>
    <row r="406" spans="1:10" x14ac:dyDescent="0.25">
      <c r="A406" s="4" t="s">
        <v>401</v>
      </c>
      <c r="B406" s="4" t="str">
        <f t="shared" si="48"/>
        <v>H1</v>
      </c>
      <c r="C406" s="2">
        <f t="shared" si="49"/>
        <v>400</v>
      </c>
      <c r="D406" s="4">
        <v>143.69999999999999</v>
      </c>
      <c r="E406" s="23">
        <f t="shared" si="50"/>
        <v>179.78835757510819</v>
      </c>
      <c r="F406" s="23">
        <f t="shared" si="51"/>
        <v>0.49225124881333937</v>
      </c>
      <c r="G406" s="23">
        <f t="shared" si="52"/>
        <v>0.92281590163079719</v>
      </c>
      <c r="H406" s="23">
        <f t="shared" si="55"/>
        <v>170.79305656955458</v>
      </c>
      <c r="I406" s="26">
        <f t="shared" si="53"/>
        <v>-27.093056569554591</v>
      </c>
      <c r="J406" s="38">
        <f t="shared" si="54"/>
        <v>734.03371428108517</v>
      </c>
    </row>
    <row r="407" spans="1:10" x14ac:dyDescent="0.25">
      <c r="A407" s="4" t="s">
        <v>402</v>
      </c>
      <c r="B407" s="4" t="str">
        <f t="shared" si="48"/>
        <v>H1</v>
      </c>
      <c r="C407" s="2">
        <f t="shared" si="49"/>
        <v>401</v>
      </c>
      <c r="D407" s="4">
        <v>160.1</v>
      </c>
      <c r="E407" s="23">
        <f t="shared" si="50"/>
        <v>179.69916878343537</v>
      </c>
      <c r="F407" s="23">
        <f t="shared" si="51"/>
        <v>0.43410724476472295</v>
      </c>
      <c r="G407" s="23">
        <f t="shared" si="52"/>
        <v>0.92078278300876137</v>
      </c>
      <c r="H407" s="23">
        <f t="shared" si="55"/>
        <v>166.59719808601329</v>
      </c>
      <c r="I407" s="26">
        <f t="shared" si="53"/>
        <v>-6.4971980860132987</v>
      </c>
      <c r="J407" s="38">
        <f t="shared" si="54"/>
        <v>42.213582968894869</v>
      </c>
    </row>
    <row r="408" spans="1:10" x14ac:dyDescent="0.25">
      <c r="A408" s="4" t="s">
        <v>403</v>
      </c>
      <c r="B408" s="4" t="str">
        <f t="shared" si="48"/>
        <v>H1</v>
      </c>
      <c r="C408" s="2">
        <f t="shared" si="49"/>
        <v>402</v>
      </c>
      <c r="D408" s="4">
        <v>135.6</v>
      </c>
      <c r="E408" s="23">
        <f t="shared" si="50"/>
        <v>176.89672410409622</v>
      </c>
      <c r="F408" s="23">
        <f t="shared" si="51"/>
        <v>0.11045205235433608</v>
      </c>
      <c r="G408" s="23">
        <f t="shared" si="52"/>
        <v>0.90718920753023879</v>
      </c>
      <c r="H408" s="23">
        <f t="shared" si="55"/>
        <v>166.22985153167275</v>
      </c>
      <c r="I408" s="26">
        <f t="shared" si="53"/>
        <v>-30.629851531672756</v>
      </c>
      <c r="J408" s="38">
        <f t="shared" si="54"/>
        <v>938.18780485231582</v>
      </c>
    </row>
    <row r="409" spans="1:10" x14ac:dyDescent="0.25">
      <c r="A409" s="4" t="s">
        <v>404</v>
      </c>
      <c r="B409" s="4" t="str">
        <f t="shared" si="48"/>
        <v>H2</v>
      </c>
      <c r="C409" s="2">
        <f t="shared" si="49"/>
        <v>403</v>
      </c>
      <c r="D409" s="4">
        <v>141.80000000000001</v>
      </c>
      <c r="E409" s="23">
        <f t="shared" si="50"/>
        <v>174.75886850571658</v>
      </c>
      <c r="F409" s="23">
        <f t="shared" si="51"/>
        <v>-0.11437871271906198</v>
      </c>
      <c r="G409" s="23">
        <f t="shared" si="52"/>
        <v>0.90984487899187272</v>
      </c>
      <c r="H409" s="23">
        <f t="shared" si="55"/>
        <v>162.98516027385861</v>
      </c>
      <c r="I409" s="26">
        <f t="shared" si="53"/>
        <v>-21.1851602738586</v>
      </c>
      <c r="J409" s="38">
        <f t="shared" si="54"/>
        <v>448.81101582907655</v>
      </c>
    </row>
    <row r="410" spans="1:10" x14ac:dyDescent="0.25">
      <c r="A410" s="4" t="s">
        <v>405</v>
      </c>
      <c r="B410" s="4" t="str">
        <f t="shared" si="48"/>
        <v>H2</v>
      </c>
      <c r="C410" s="2">
        <f t="shared" si="49"/>
        <v>404</v>
      </c>
      <c r="D410" s="4">
        <v>159.9</v>
      </c>
      <c r="E410" s="23">
        <f t="shared" si="50"/>
        <v>174.60486700121035</v>
      </c>
      <c r="F410" s="23">
        <f t="shared" si="51"/>
        <v>-0.11834099189777841</v>
      </c>
      <c r="G410" s="23">
        <f t="shared" si="52"/>
        <v>0.90804849003479737</v>
      </c>
      <c r="H410" s="23">
        <f t="shared" si="55"/>
        <v>158.43559629483229</v>
      </c>
      <c r="I410" s="26">
        <f t="shared" si="53"/>
        <v>1.4644037051677117</v>
      </c>
      <c r="J410" s="38">
        <f t="shared" si="54"/>
        <v>2.1444782117089223</v>
      </c>
    </row>
    <row r="411" spans="1:10" x14ac:dyDescent="0.25">
      <c r="A411" s="4" t="s">
        <v>406</v>
      </c>
      <c r="B411" s="4" t="str">
        <f t="shared" si="48"/>
        <v>H2</v>
      </c>
      <c r="C411" s="2">
        <f t="shared" si="49"/>
        <v>405</v>
      </c>
      <c r="D411" s="4">
        <v>145.69999999999999</v>
      </c>
      <c r="E411" s="23">
        <f t="shared" si="50"/>
        <v>172.91527913396345</v>
      </c>
      <c r="F411" s="23">
        <f t="shared" si="51"/>
        <v>-0.27546567943269057</v>
      </c>
      <c r="G411" s="23">
        <f t="shared" si="52"/>
        <v>0.9031213081901972</v>
      </c>
      <c r="H411" s="23">
        <f t="shared" si="55"/>
        <v>158.75567214265524</v>
      </c>
      <c r="I411" s="26">
        <f t="shared" si="53"/>
        <v>-13.055672142655254</v>
      </c>
      <c r="J411" s="38">
        <f t="shared" si="54"/>
        <v>170.45057509650442</v>
      </c>
    </row>
    <row r="412" spans="1:10" x14ac:dyDescent="0.25">
      <c r="A412" s="4" t="s">
        <v>407</v>
      </c>
      <c r="B412" s="4" t="str">
        <f t="shared" si="48"/>
        <v>H2</v>
      </c>
      <c r="C412" s="2">
        <f t="shared" si="49"/>
        <v>406</v>
      </c>
      <c r="D412" s="4">
        <v>183.5</v>
      </c>
      <c r="E412" s="23">
        <f t="shared" si="50"/>
        <v>175.37242751500989</v>
      </c>
      <c r="F412" s="23">
        <f t="shared" si="51"/>
        <v>-2.2042733847777995E-3</v>
      </c>
      <c r="G412" s="23">
        <f t="shared" si="52"/>
        <v>0.92187810529697001</v>
      </c>
      <c r="H412" s="23">
        <f t="shared" si="55"/>
        <v>156.76532192727575</v>
      </c>
      <c r="I412" s="26">
        <f t="shared" si="53"/>
        <v>26.73467807272425</v>
      </c>
      <c r="J412" s="38">
        <f t="shared" si="54"/>
        <v>714.74301165220288</v>
      </c>
    </row>
    <row r="413" spans="1:10" x14ac:dyDescent="0.25">
      <c r="A413" s="4" t="s">
        <v>408</v>
      </c>
      <c r="B413" s="4" t="str">
        <f t="shared" si="48"/>
        <v>H2</v>
      </c>
      <c r="C413" s="2">
        <f t="shared" si="49"/>
        <v>407</v>
      </c>
      <c r="D413" s="4">
        <v>198.2</v>
      </c>
      <c r="E413" s="23">
        <f t="shared" si="50"/>
        <v>179.4317034213087</v>
      </c>
      <c r="F413" s="23">
        <f t="shared" si="51"/>
        <v>0.40394374458358079</v>
      </c>
      <c r="G413" s="23">
        <f t="shared" si="52"/>
        <v>0.92326903269263261</v>
      </c>
      <c r="H413" s="23">
        <f t="shared" si="55"/>
        <v>158.3805854315834</v>
      </c>
      <c r="I413" s="26">
        <f t="shared" si="53"/>
        <v>39.81941456841659</v>
      </c>
      <c r="J413" s="38">
        <f t="shared" si="54"/>
        <v>1585.5857765714275</v>
      </c>
    </row>
    <row r="414" spans="1:10" x14ac:dyDescent="0.25">
      <c r="A414" s="4" t="s">
        <v>409</v>
      </c>
      <c r="B414" s="4" t="str">
        <f t="shared" si="48"/>
        <v>H2</v>
      </c>
      <c r="C414" s="2">
        <f t="shared" si="49"/>
        <v>408</v>
      </c>
      <c r="D414" s="4">
        <v>186.8</v>
      </c>
      <c r="E414" s="23">
        <f t="shared" si="50"/>
        <v>182.20828965272614</v>
      </c>
      <c r="F414" s="23">
        <f t="shared" si="51"/>
        <v>0.64120799326696676</v>
      </c>
      <c r="G414" s="23">
        <f t="shared" si="52"/>
        <v>0.93221032849132879</v>
      </c>
      <c r="H414" s="23">
        <f t="shared" si="55"/>
        <v>165.78654567414719</v>
      </c>
      <c r="I414" s="26">
        <f t="shared" si="53"/>
        <v>21.01345432585282</v>
      </c>
      <c r="J414" s="38">
        <f t="shared" si="54"/>
        <v>441.5652627047026</v>
      </c>
    </row>
    <row r="415" spans="1:10" x14ac:dyDescent="0.25">
      <c r="A415" s="4" t="s">
        <v>410</v>
      </c>
      <c r="B415" s="4" t="str">
        <f t="shared" si="48"/>
        <v>H1</v>
      </c>
      <c r="C415" s="2">
        <f t="shared" si="49"/>
        <v>409</v>
      </c>
      <c r="D415" s="4">
        <v>172</v>
      </c>
      <c r="E415" s="23">
        <f t="shared" si="50"/>
        <v>183.30795065970625</v>
      </c>
      <c r="F415" s="23">
        <f t="shared" si="51"/>
        <v>0.68705329463828146</v>
      </c>
      <c r="G415" s="23">
        <f t="shared" si="52"/>
        <v>0.92477330225629328</v>
      </c>
      <c r="H415" s="23">
        <f t="shared" si="55"/>
        <v>168.81927881994986</v>
      </c>
      <c r="I415" s="26">
        <f t="shared" si="53"/>
        <v>3.180721180050142</v>
      </c>
      <c r="J415" s="38">
        <f t="shared" si="54"/>
        <v>10.116987225219567</v>
      </c>
    </row>
    <row r="416" spans="1:10" x14ac:dyDescent="0.25">
      <c r="A416" s="4" t="s">
        <v>411</v>
      </c>
      <c r="B416" s="4" t="str">
        <f t="shared" si="48"/>
        <v>H1</v>
      </c>
      <c r="C416" s="2">
        <f t="shared" si="49"/>
        <v>410</v>
      </c>
      <c r="D416" s="4">
        <v>150.6</v>
      </c>
      <c r="E416" s="23">
        <f t="shared" si="50"/>
        <v>182.00687831713017</v>
      </c>
      <c r="F416" s="23">
        <f t="shared" si="51"/>
        <v>0.48824073091684561</v>
      </c>
      <c r="G416" s="23">
        <f t="shared" si="52"/>
        <v>0.92173342124474233</v>
      </c>
      <c r="H416" s="23">
        <f t="shared" si="55"/>
        <v>171.52204307704284</v>
      </c>
      <c r="I416" s="26">
        <f t="shared" si="53"/>
        <v>-20.922043077042844</v>
      </c>
      <c r="J416" s="38">
        <f t="shared" si="54"/>
        <v>437.73188651763638</v>
      </c>
    </row>
    <row r="417" spans="1:10" x14ac:dyDescent="0.25">
      <c r="A417" s="4" t="s">
        <v>412</v>
      </c>
      <c r="B417" s="4" t="str">
        <f t="shared" si="48"/>
        <v>H1</v>
      </c>
      <c r="C417" s="2">
        <f t="shared" si="49"/>
        <v>411</v>
      </c>
      <c r="D417" s="4">
        <v>163.30000000000001</v>
      </c>
      <c r="E417" s="23">
        <f t="shared" si="50"/>
        <v>182.04094245544249</v>
      </c>
      <c r="F417" s="23">
        <f t="shared" si="51"/>
        <v>0.44282307165639273</v>
      </c>
      <c r="G417" s="23">
        <f t="shared" si="52"/>
        <v>0.92200106682820948</v>
      </c>
      <c r="H417" s="23">
        <f t="shared" si="55"/>
        <v>168.76661388771782</v>
      </c>
      <c r="I417" s="26">
        <f t="shared" si="53"/>
        <v>-5.4666138877178128</v>
      </c>
      <c r="J417" s="38">
        <f t="shared" si="54"/>
        <v>29.88386739738926</v>
      </c>
    </row>
    <row r="418" spans="1:10" x14ac:dyDescent="0.25">
      <c r="A418" s="4" t="s">
        <v>413</v>
      </c>
      <c r="B418" s="4" t="str">
        <f t="shared" si="48"/>
        <v>H1</v>
      </c>
      <c r="C418" s="2">
        <f t="shared" si="49"/>
        <v>412</v>
      </c>
      <c r="D418" s="4">
        <v>153.69999999999999</v>
      </c>
      <c r="E418" s="23">
        <f t="shared" si="50"/>
        <v>180.9845808757066</v>
      </c>
      <c r="F418" s="23">
        <f t="shared" si="51"/>
        <v>0.29290460651716427</v>
      </c>
      <c r="G418" s="23">
        <f t="shared" si="52"/>
        <v>0.91448444077379221</v>
      </c>
      <c r="H418" s="23">
        <f t="shared" si="55"/>
        <v>168.20138552091623</v>
      </c>
      <c r="I418" s="26">
        <f t="shared" si="53"/>
        <v>-14.501385520916244</v>
      </c>
      <c r="J418" s="38">
        <f t="shared" si="54"/>
        <v>210.29018202623931</v>
      </c>
    </row>
    <row r="419" spans="1:10" x14ac:dyDescent="0.25">
      <c r="A419" s="4" t="s">
        <v>414</v>
      </c>
      <c r="B419" s="4" t="str">
        <f t="shared" si="48"/>
        <v>H1</v>
      </c>
      <c r="C419" s="2">
        <f t="shared" si="49"/>
        <v>413</v>
      </c>
      <c r="D419" s="4">
        <v>152.9</v>
      </c>
      <c r="E419" s="23">
        <f t="shared" si="50"/>
        <v>179.81175021774544</v>
      </c>
      <c r="F419" s="23">
        <f t="shared" si="51"/>
        <v>0.14633108006933215</v>
      </c>
      <c r="G419" s="23">
        <f t="shared" si="52"/>
        <v>0.91483433522507251</v>
      </c>
      <c r="H419" s="23">
        <f t="shared" si="55"/>
        <v>167.13803500654558</v>
      </c>
      <c r="I419" s="26">
        <f t="shared" si="53"/>
        <v>-14.238035006545573</v>
      </c>
      <c r="J419" s="38">
        <f t="shared" si="54"/>
        <v>202.72164084761718</v>
      </c>
    </row>
    <row r="420" spans="1:10" x14ac:dyDescent="0.25">
      <c r="A420" s="4" t="s">
        <v>415</v>
      </c>
      <c r="B420" s="4" t="str">
        <f t="shared" si="48"/>
        <v>H1</v>
      </c>
      <c r="C420" s="2">
        <f t="shared" si="49"/>
        <v>414</v>
      </c>
      <c r="D420" s="4">
        <v>135.5</v>
      </c>
      <c r="E420" s="23">
        <f t="shared" si="50"/>
        <v>176.72815151955271</v>
      </c>
      <c r="F420" s="23">
        <f t="shared" si="51"/>
        <v>-0.17666189775687416</v>
      </c>
      <c r="G420" s="23">
        <f t="shared" si="52"/>
        <v>0.89970742614041344</v>
      </c>
      <c r="H420" s="23">
        <f t="shared" si="55"/>
        <v>164.56886533835677</v>
      </c>
      <c r="I420" s="26">
        <f t="shared" si="53"/>
        <v>-29.068865338356773</v>
      </c>
      <c r="J420" s="38">
        <f t="shared" si="54"/>
        <v>844.9989320595198</v>
      </c>
    </row>
    <row r="421" spans="1:10" x14ac:dyDescent="0.25">
      <c r="A421" s="4" t="s">
        <v>416</v>
      </c>
      <c r="B421" s="4" t="str">
        <f t="shared" si="48"/>
        <v>H2</v>
      </c>
      <c r="C421" s="2">
        <f t="shared" si="49"/>
        <v>415</v>
      </c>
      <c r="D421" s="4">
        <v>148.5</v>
      </c>
      <c r="E421" s="23">
        <f t="shared" si="50"/>
        <v>175.07887154670581</v>
      </c>
      <c r="F421" s="23">
        <f t="shared" si="51"/>
        <v>-0.32392370526587655</v>
      </c>
      <c r="G421" s="23">
        <f t="shared" si="52"/>
        <v>0.90816981713656419</v>
      </c>
      <c r="H421" s="23">
        <f t="shared" si="55"/>
        <v>161.51536464115188</v>
      </c>
      <c r="I421" s="26">
        <f t="shared" si="53"/>
        <v>-13.015364641151876</v>
      </c>
      <c r="J421" s="38">
        <f t="shared" si="54"/>
        <v>169.39971674214652</v>
      </c>
    </row>
    <row r="422" spans="1:10" x14ac:dyDescent="0.25">
      <c r="A422" s="4" t="s">
        <v>417</v>
      </c>
      <c r="B422" s="4" t="str">
        <f t="shared" si="48"/>
        <v>H2</v>
      </c>
      <c r="C422" s="2">
        <f t="shared" si="49"/>
        <v>416</v>
      </c>
      <c r="D422" s="4">
        <v>148.4</v>
      </c>
      <c r="E422" s="23">
        <f t="shared" si="50"/>
        <v>173.45108661718879</v>
      </c>
      <c r="F422" s="23">
        <f t="shared" si="51"/>
        <v>-0.45430982769099088</v>
      </c>
      <c r="G422" s="23">
        <f t="shared" si="52"/>
        <v>0.89529394516954808</v>
      </c>
      <c r="H422" s="23">
        <f t="shared" si="55"/>
        <v>157.22832432772412</v>
      </c>
      <c r="I422" s="26">
        <f t="shared" si="53"/>
        <v>-8.8283243277241183</v>
      </c>
      <c r="J422" s="38">
        <f t="shared" si="54"/>
        <v>77.93931043548551</v>
      </c>
    </row>
    <row r="423" spans="1:10" x14ac:dyDescent="0.25">
      <c r="A423" s="4" t="s">
        <v>418</v>
      </c>
      <c r="B423" s="4" t="str">
        <f t="shared" si="48"/>
        <v>H2</v>
      </c>
      <c r="C423" s="2">
        <f t="shared" si="49"/>
        <v>417</v>
      </c>
      <c r="D423" s="4">
        <v>133.6</v>
      </c>
      <c r="E423" s="23">
        <f t="shared" si="50"/>
        <v>170.25592824533027</v>
      </c>
      <c r="F423" s="23">
        <f t="shared" si="51"/>
        <v>-0.72839468210774438</v>
      </c>
      <c r="G423" s="23">
        <f t="shared" si="52"/>
        <v>0.89582293709683547</v>
      </c>
      <c r="H423" s="23">
        <f t="shared" si="55"/>
        <v>157.11045114213323</v>
      </c>
      <c r="I423" s="26">
        <f t="shared" si="53"/>
        <v>-23.510451142133235</v>
      </c>
      <c r="J423" s="38">
        <f t="shared" si="54"/>
        <v>552.74131290663388</v>
      </c>
    </row>
    <row r="424" spans="1:10" x14ac:dyDescent="0.25">
      <c r="A424" s="4" t="s">
        <v>419</v>
      </c>
      <c r="B424" s="4" t="str">
        <f t="shared" si="48"/>
        <v>H2</v>
      </c>
      <c r="C424" s="2">
        <f t="shared" si="49"/>
        <v>418</v>
      </c>
      <c r="D424" s="4">
        <v>194.1</v>
      </c>
      <c r="E424" s="23">
        <f t="shared" si="50"/>
        <v>173.72649229568196</v>
      </c>
      <c r="F424" s="23">
        <f t="shared" si="51"/>
        <v>-0.30849880886180014</v>
      </c>
      <c r="G424" s="23">
        <f t="shared" si="52"/>
        <v>0.91749189714712931</v>
      </c>
      <c r="H424" s="23">
        <f t="shared" si="55"/>
        <v>151.77697433868047</v>
      </c>
      <c r="I424" s="26">
        <f t="shared" si="53"/>
        <v>42.323025661319519</v>
      </c>
      <c r="J424" s="38">
        <f t="shared" si="54"/>
        <v>1791.2385011287106</v>
      </c>
    </row>
    <row r="425" spans="1:10" x14ac:dyDescent="0.25">
      <c r="A425" s="4" t="s">
        <v>420</v>
      </c>
      <c r="B425" s="4" t="str">
        <f t="shared" si="48"/>
        <v>H2</v>
      </c>
      <c r="C425" s="2">
        <f t="shared" si="49"/>
        <v>419</v>
      </c>
      <c r="D425" s="4">
        <v>208.6</v>
      </c>
      <c r="E425" s="23">
        <f t="shared" si="50"/>
        <v>178.80801867044039</v>
      </c>
      <c r="F425" s="23">
        <f t="shared" si="51"/>
        <v>0.23050370950022248</v>
      </c>
      <c r="G425" s="23">
        <f t="shared" si="52"/>
        <v>0.9229020781209426</v>
      </c>
      <c r="H425" s="23">
        <f t="shared" si="55"/>
        <v>155.35181627080311</v>
      </c>
      <c r="I425" s="26">
        <f t="shared" si="53"/>
        <v>53.248183729196882</v>
      </c>
      <c r="J425" s="38">
        <f t="shared" si="54"/>
        <v>2835.3690704583073</v>
      </c>
    </row>
    <row r="426" spans="1:10" x14ac:dyDescent="0.25">
      <c r="A426" s="4" t="s">
        <v>421</v>
      </c>
      <c r="B426" s="4" t="str">
        <f t="shared" si="48"/>
        <v>H2</v>
      </c>
      <c r="C426" s="2">
        <f t="shared" si="49"/>
        <v>420</v>
      </c>
      <c r="D426" s="4">
        <v>197.3</v>
      </c>
      <c r="E426" s="23">
        <f t="shared" si="50"/>
        <v>182.63509670102246</v>
      </c>
      <c r="F426" s="23">
        <f t="shared" si="51"/>
        <v>0.59016114160840749</v>
      </c>
      <c r="G426" s="23">
        <f t="shared" si="52"/>
        <v>0.93377232691074941</v>
      </c>
      <c r="H426" s="23">
        <f t="shared" si="55"/>
        <v>164.26639356079048</v>
      </c>
      <c r="I426" s="26">
        <f t="shared" si="53"/>
        <v>33.033606439209535</v>
      </c>
      <c r="J426" s="38">
        <f t="shared" si="54"/>
        <v>1091.2191543805857</v>
      </c>
    </row>
    <row r="427" spans="1:10" x14ac:dyDescent="0.25">
      <c r="A427" s="4" t="s">
        <v>422</v>
      </c>
      <c r="B427" s="4" t="str">
        <f t="shared" si="48"/>
        <v>H1</v>
      </c>
      <c r="C427" s="2">
        <f t="shared" si="49"/>
        <v>421</v>
      </c>
      <c r="D427" s="4">
        <v>164.4</v>
      </c>
      <c r="E427" s="23">
        <f t="shared" si="50"/>
        <v>182.81793796973156</v>
      </c>
      <c r="F427" s="23">
        <f t="shared" si="51"/>
        <v>0.5494291543184765</v>
      </c>
      <c r="G427" s="23">
        <f t="shared" si="52"/>
        <v>0.92053740049791488</v>
      </c>
      <c r="H427" s="23">
        <f t="shared" si="55"/>
        <v>169.09897122720957</v>
      </c>
      <c r="I427" s="26">
        <f t="shared" si="53"/>
        <v>-4.6989712272095687</v>
      </c>
      <c r="J427" s="38">
        <f t="shared" si="54"/>
        <v>22.080330594143401</v>
      </c>
    </row>
    <row r="428" spans="1:10" x14ac:dyDescent="0.25">
      <c r="A428" s="4" t="s">
        <v>423</v>
      </c>
      <c r="B428" s="4" t="str">
        <f t="shared" si="48"/>
        <v>H1</v>
      </c>
      <c r="C428" s="2">
        <f t="shared" si="49"/>
        <v>422</v>
      </c>
      <c r="D428" s="4">
        <v>148.1</v>
      </c>
      <c r="E428" s="23">
        <f t="shared" si="50"/>
        <v>181.1695719899478</v>
      </c>
      <c r="F428" s="23">
        <f t="shared" si="51"/>
        <v>0.32964964090825266</v>
      </c>
      <c r="G428" s="23">
        <f t="shared" si="52"/>
        <v>0.92214171335294559</v>
      </c>
      <c r="H428" s="23">
        <f t="shared" si="55"/>
        <v>171.22337307892187</v>
      </c>
      <c r="I428" s="26">
        <f t="shared" si="53"/>
        <v>-23.123373078921873</v>
      </c>
      <c r="J428" s="38">
        <f t="shared" si="54"/>
        <v>534.69038254700877</v>
      </c>
    </row>
    <row r="429" spans="1:10" x14ac:dyDescent="0.25">
      <c r="A429" s="4" t="s">
        <v>424</v>
      </c>
      <c r="B429" s="4" t="str">
        <f t="shared" si="48"/>
        <v>H1</v>
      </c>
      <c r="C429" s="2">
        <f t="shared" si="49"/>
        <v>423</v>
      </c>
      <c r="D429" s="4">
        <v>152</v>
      </c>
      <c r="E429" s="23">
        <f t="shared" si="50"/>
        <v>179.91323680674427</v>
      </c>
      <c r="F429" s="23">
        <f t="shared" si="51"/>
        <v>0.17105115849707414</v>
      </c>
      <c r="G429" s="23">
        <f t="shared" si="52"/>
        <v>0.91296882824223768</v>
      </c>
      <c r="H429" s="23">
        <f t="shared" si="55"/>
        <v>167.07682167246315</v>
      </c>
      <c r="I429" s="26">
        <f t="shared" si="53"/>
        <v>-15.076821672463154</v>
      </c>
      <c r="J429" s="38">
        <f t="shared" si="54"/>
        <v>227.31055174325468</v>
      </c>
    </row>
    <row r="430" spans="1:10" x14ac:dyDescent="0.25">
      <c r="A430" s="4" t="s">
        <v>425</v>
      </c>
      <c r="B430" s="4" t="str">
        <f t="shared" si="48"/>
        <v>H1</v>
      </c>
      <c r="C430" s="2">
        <f t="shared" si="49"/>
        <v>424</v>
      </c>
      <c r="D430" s="4">
        <v>144.1</v>
      </c>
      <c r="E430" s="23">
        <f t="shared" si="50"/>
        <v>177.77890765915225</v>
      </c>
      <c r="F430" s="23">
        <f t="shared" si="51"/>
        <v>-5.9486872111834538E-2</v>
      </c>
      <c r="G430" s="23">
        <f t="shared" si="52"/>
        <v>0.91098327686122238</v>
      </c>
      <c r="H430" s="23">
        <f t="shared" si="55"/>
        <v>166.0632338522129</v>
      </c>
      <c r="I430" s="26">
        <f t="shared" si="53"/>
        <v>-21.963233852212909</v>
      </c>
      <c r="J430" s="38">
        <f t="shared" si="54"/>
        <v>482.38364124699109</v>
      </c>
    </row>
    <row r="431" spans="1:10" x14ac:dyDescent="0.25">
      <c r="A431" s="4" t="s">
        <v>426</v>
      </c>
      <c r="B431" s="4" t="str">
        <f t="shared" si="48"/>
        <v>H1</v>
      </c>
      <c r="C431" s="2">
        <f t="shared" si="49"/>
        <v>425</v>
      </c>
      <c r="D431" s="4">
        <v>155</v>
      </c>
      <c r="E431" s="23">
        <f t="shared" si="50"/>
        <v>176.838335863211</v>
      </c>
      <c r="F431" s="23">
        <f t="shared" si="51"/>
        <v>-0.14759536449477637</v>
      </c>
      <c r="G431" s="23">
        <f t="shared" si="52"/>
        <v>0.90932262322121182</v>
      </c>
      <c r="H431" s="23">
        <f t="shared" si="55"/>
        <v>162.25229135183346</v>
      </c>
      <c r="I431" s="26">
        <f t="shared" si="53"/>
        <v>-7.2522913518334633</v>
      </c>
      <c r="J431" s="38">
        <f t="shared" si="54"/>
        <v>52.595729851878446</v>
      </c>
    </row>
    <row r="432" spans="1:10" x14ac:dyDescent="0.25">
      <c r="A432" s="4" t="s">
        <v>427</v>
      </c>
      <c r="B432" s="4" t="str">
        <f t="shared" si="48"/>
        <v>H1</v>
      </c>
      <c r="C432" s="2">
        <f t="shared" si="49"/>
        <v>426</v>
      </c>
      <c r="D432" s="4">
        <v>124.5</v>
      </c>
      <c r="E432" s="23">
        <f t="shared" si="50"/>
        <v>172.58883880872776</v>
      </c>
      <c r="F432" s="23">
        <f t="shared" si="51"/>
        <v>-0.55778553349362303</v>
      </c>
      <c r="G432" s="23">
        <f t="shared" si="52"/>
        <v>0.89202171123882645</v>
      </c>
      <c r="H432" s="23">
        <f t="shared" si="55"/>
        <v>160.9623097705564</v>
      </c>
      <c r="I432" s="26">
        <f t="shared" si="53"/>
        <v>-36.462309770556402</v>
      </c>
      <c r="J432" s="38">
        <f t="shared" si="54"/>
        <v>1329.5000338040129</v>
      </c>
    </row>
    <row r="433" spans="1:10" x14ac:dyDescent="0.25">
      <c r="A433" s="4" t="s">
        <v>428</v>
      </c>
      <c r="B433" s="4" t="str">
        <f t="shared" si="48"/>
        <v>H2</v>
      </c>
      <c r="C433" s="2">
        <f t="shared" si="49"/>
        <v>427</v>
      </c>
      <c r="D433" s="4">
        <v>153</v>
      </c>
      <c r="E433" s="23">
        <f t="shared" si="50"/>
        <v>171.50085855865146</v>
      </c>
      <c r="F433" s="23">
        <f t="shared" si="51"/>
        <v>-0.61080500515189062</v>
      </c>
      <c r="G433" s="23">
        <f t="shared" si="52"/>
        <v>0.9076027422748234</v>
      </c>
      <c r="H433" s="23">
        <f t="shared" si="55"/>
        <v>156.43172863974397</v>
      </c>
      <c r="I433" s="26">
        <f t="shared" si="53"/>
        <v>-3.4317286397439659</v>
      </c>
      <c r="J433" s="38">
        <f t="shared" si="54"/>
        <v>11.776761456838971</v>
      </c>
    </row>
    <row r="434" spans="1:10" x14ac:dyDescent="0.25">
      <c r="A434" s="4" t="s">
        <v>429</v>
      </c>
      <c r="B434" s="4" t="str">
        <f t="shared" si="48"/>
        <v>H2</v>
      </c>
      <c r="C434" s="2">
        <f t="shared" si="49"/>
        <v>428</v>
      </c>
      <c r="D434" s="4">
        <v>146</v>
      </c>
      <c r="E434" s="23">
        <f t="shared" si="50"/>
        <v>169.71114590532184</v>
      </c>
      <c r="F434" s="23">
        <f t="shared" si="51"/>
        <v>-0.72869576996966312</v>
      </c>
      <c r="G434" s="23">
        <f t="shared" si="52"/>
        <v>0.88884806771763303</v>
      </c>
      <c r="H434" s="23">
        <f t="shared" si="55"/>
        <v>152.43763800448738</v>
      </c>
      <c r="I434" s="26">
        <f t="shared" si="53"/>
        <v>-6.4376380044873827</v>
      </c>
      <c r="J434" s="38">
        <f t="shared" si="54"/>
        <v>41.44318307682029</v>
      </c>
    </row>
    <row r="435" spans="1:10" x14ac:dyDescent="0.25">
      <c r="A435" s="4" t="s">
        <v>430</v>
      </c>
      <c r="B435" s="4" t="str">
        <f t="shared" si="48"/>
        <v>H2</v>
      </c>
      <c r="C435" s="2">
        <f t="shared" si="49"/>
        <v>429</v>
      </c>
      <c r="D435" s="4">
        <v>138</v>
      </c>
      <c r="E435" s="23">
        <f t="shared" si="50"/>
        <v>167.12251665325371</v>
      </c>
      <c r="F435" s="23">
        <f t="shared" si="51"/>
        <v>-0.91468911817950993</v>
      </c>
      <c r="G435" s="23">
        <f t="shared" si="52"/>
        <v>0.89941661949236917</v>
      </c>
      <c r="H435" s="23">
        <f t="shared" si="55"/>
        <v>153.36893513916422</v>
      </c>
      <c r="I435" s="26">
        <f t="shared" si="53"/>
        <v>-15.368935139164222</v>
      </c>
      <c r="J435" s="38">
        <f t="shared" si="54"/>
        <v>236.20416731183678</v>
      </c>
    </row>
    <row r="436" spans="1:10" x14ac:dyDescent="0.25">
      <c r="A436" s="4" t="s">
        <v>431</v>
      </c>
      <c r="B436" s="4" t="str">
        <f t="shared" si="48"/>
        <v>H2</v>
      </c>
      <c r="C436" s="2">
        <f t="shared" si="49"/>
        <v>430</v>
      </c>
      <c r="D436" s="4">
        <v>190</v>
      </c>
      <c r="E436" s="23">
        <f t="shared" si="50"/>
        <v>170.29196645528401</v>
      </c>
      <c r="F436" s="23">
        <f t="shared" si="51"/>
        <v>-0.50627522615852882</v>
      </c>
      <c r="G436" s="23">
        <f t="shared" si="52"/>
        <v>0.91153634566322261</v>
      </c>
      <c r="H436" s="23">
        <f t="shared" si="55"/>
        <v>147.7335063440963</v>
      </c>
      <c r="I436" s="26">
        <f t="shared" si="53"/>
        <v>42.266493655903702</v>
      </c>
      <c r="J436" s="38">
        <f t="shared" si="54"/>
        <v>1786.4564859645479</v>
      </c>
    </row>
    <row r="437" spans="1:10" x14ac:dyDescent="0.25">
      <c r="A437" s="4" t="s">
        <v>432</v>
      </c>
      <c r="B437" s="4" t="str">
        <f t="shared" si="48"/>
        <v>H2</v>
      </c>
      <c r="C437" s="2">
        <f t="shared" si="49"/>
        <v>431</v>
      </c>
      <c r="D437" s="4">
        <v>192</v>
      </c>
      <c r="E437" s="23">
        <f t="shared" si="50"/>
        <v>173.72999032386406</v>
      </c>
      <c r="F437" s="23">
        <f t="shared" si="51"/>
        <v>-0.11184531668467129</v>
      </c>
      <c r="G437" s="23">
        <f t="shared" si="52"/>
        <v>0.91999128212363634</v>
      </c>
      <c r="H437" s="23">
        <f t="shared" si="55"/>
        <v>152.70807244347523</v>
      </c>
      <c r="I437" s="26">
        <f t="shared" si="53"/>
        <v>39.291927556524769</v>
      </c>
      <c r="J437" s="38">
        <f t="shared" si="54"/>
        <v>1543.8555711071906</v>
      </c>
    </row>
    <row r="438" spans="1:10" x14ac:dyDescent="0.25">
      <c r="A438" s="4" t="s">
        <v>433</v>
      </c>
      <c r="B438" s="4" t="str">
        <f t="shared" si="48"/>
        <v>H2</v>
      </c>
      <c r="C438" s="2">
        <f t="shared" si="49"/>
        <v>432</v>
      </c>
      <c r="D438" s="4">
        <v>192</v>
      </c>
      <c r="E438" s="23">
        <f t="shared" si="50"/>
        <v>177.17919872411255</v>
      </c>
      <c r="F438" s="23">
        <f t="shared" si="51"/>
        <v>0.24426005500864528</v>
      </c>
      <c r="G438" s="23">
        <f t="shared" si="52"/>
        <v>0.92874757637601546</v>
      </c>
      <c r="H438" s="23">
        <f t="shared" si="55"/>
        <v>158.25924944067177</v>
      </c>
      <c r="I438" s="26">
        <f t="shared" si="53"/>
        <v>33.740750559328234</v>
      </c>
      <c r="J438" s="38">
        <f t="shared" si="54"/>
        <v>1138.4382483068084</v>
      </c>
    </row>
    <row r="439" spans="1:10" x14ac:dyDescent="0.25">
      <c r="A439" s="4" t="s">
        <v>434</v>
      </c>
      <c r="B439" s="4" t="str">
        <f t="shared" si="48"/>
        <v>H1</v>
      </c>
      <c r="C439" s="2">
        <f t="shared" si="49"/>
        <v>433</v>
      </c>
      <c r="D439" s="4">
        <v>147</v>
      </c>
      <c r="E439" s="23">
        <f t="shared" si="50"/>
        <v>175.70018388034822</v>
      </c>
      <c r="F439" s="23">
        <f t="shared" si="51"/>
        <v>7.193256513134752E-2</v>
      </c>
      <c r="G439" s="23">
        <f t="shared" si="52"/>
        <v>0.91165740499610193</v>
      </c>
      <c r="H439" s="23">
        <f t="shared" si="55"/>
        <v>163.22803532101386</v>
      </c>
      <c r="I439" s="26">
        <f t="shared" si="53"/>
        <v>-16.228035321013863</v>
      </c>
      <c r="J439" s="38">
        <f t="shared" si="54"/>
        <v>263.34913038007352</v>
      </c>
    </row>
    <row r="440" spans="1:10" x14ac:dyDescent="0.25">
      <c r="A440" s="4" t="s">
        <v>435</v>
      </c>
      <c r="B440" s="4" t="str">
        <f t="shared" si="48"/>
        <v>H1</v>
      </c>
      <c r="C440" s="2">
        <f t="shared" si="49"/>
        <v>434</v>
      </c>
      <c r="D440" s="4">
        <v>133</v>
      </c>
      <c r="E440" s="23">
        <f t="shared" si="50"/>
        <v>172.68834997253367</v>
      </c>
      <c r="F440" s="23">
        <f t="shared" si="51"/>
        <v>-0.23644408216324209</v>
      </c>
      <c r="G440" s="23">
        <f t="shared" si="52"/>
        <v>0.91289017400363814</v>
      </c>
      <c r="H440" s="23">
        <f t="shared" si="55"/>
        <v>163.24792714322192</v>
      </c>
      <c r="I440" s="26">
        <f t="shared" si="53"/>
        <v>-30.247927143221915</v>
      </c>
      <c r="J440" s="38">
        <f t="shared" si="54"/>
        <v>914.9370964616611</v>
      </c>
    </row>
    <row r="441" spans="1:10" x14ac:dyDescent="0.25">
      <c r="A441" s="4" t="s">
        <v>436</v>
      </c>
      <c r="B441" s="4" t="str">
        <f t="shared" si="48"/>
        <v>H1</v>
      </c>
      <c r="C441" s="2">
        <f t="shared" si="49"/>
        <v>435</v>
      </c>
      <c r="D441" s="4">
        <v>163</v>
      </c>
      <c r="E441" s="23">
        <f t="shared" si="50"/>
        <v>172.96935863194346</v>
      </c>
      <c r="F441" s="23">
        <f t="shared" si="51"/>
        <v>-0.18469880800593863</v>
      </c>
      <c r="G441" s="23">
        <f t="shared" si="52"/>
        <v>0.91472800860345183</v>
      </c>
      <c r="H441" s="23">
        <f t="shared" si="55"/>
        <v>157.2170570106471</v>
      </c>
      <c r="I441" s="26">
        <f t="shared" si="53"/>
        <v>5.7829429893529039</v>
      </c>
      <c r="J441" s="38">
        <f t="shared" si="54"/>
        <v>33.442429618105898</v>
      </c>
    </row>
    <row r="442" spans="1:10" x14ac:dyDescent="0.25">
      <c r="A442" s="4" t="s">
        <v>437</v>
      </c>
      <c r="B442" s="4" t="str">
        <f t="shared" si="48"/>
        <v>H1</v>
      </c>
      <c r="C442" s="2">
        <f t="shared" si="49"/>
        <v>436</v>
      </c>
      <c r="D442" s="4">
        <v>150</v>
      </c>
      <c r="E442" s="23">
        <f t="shared" si="50"/>
        <v>171.8521846365837</v>
      </c>
      <c r="F442" s="23">
        <f t="shared" si="51"/>
        <v>-0.27794632674132114</v>
      </c>
      <c r="G442" s="23">
        <f t="shared" si="52"/>
        <v>0.90888547033906164</v>
      </c>
      <c r="H442" s="23">
        <f t="shared" si="55"/>
        <v>157.73341817183373</v>
      </c>
      <c r="I442" s="26">
        <f t="shared" si="53"/>
        <v>-7.7334181718337334</v>
      </c>
      <c r="J442" s="38">
        <f t="shared" si="54"/>
        <v>59.8057566204482</v>
      </c>
    </row>
    <row r="443" spans="1:10" x14ac:dyDescent="0.25">
      <c r="A443" s="4" t="s">
        <v>438</v>
      </c>
      <c r="B443" s="4" t="str">
        <f t="shared" si="48"/>
        <v>H1</v>
      </c>
      <c r="C443" s="2">
        <f t="shared" si="49"/>
        <v>437</v>
      </c>
      <c r="D443" s="4">
        <v>129</v>
      </c>
      <c r="E443" s="23">
        <f t="shared" si="50"/>
        <v>168.47436656259248</v>
      </c>
      <c r="F443" s="23">
        <f t="shared" si="51"/>
        <v>-0.58793350146631118</v>
      </c>
      <c r="G443" s="23">
        <f t="shared" si="52"/>
        <v>0.89982471955193921</v>
      </c>
      <c r="H443" s="23">
        <f t="shared" si="55"/>
        <v>156.94376133681618</v>
      </c>
      <c r="I443" s="26">
        <f t="shared" si="53"/>
        <v>-27.943761336816181</v>
      </c>
      <c r="J443" s="38">
        <f t="shared" si="54"/>
        <v>780.85379764894276</v>
      </c>
    </row>
    <row r="444" spans="1:10" x14ac:dyDescent="0.25">
      <c r="A444" s="4" t="s">
        <v>439</v>
      </c>
      <c r="B444" s="4" t="str">
        <f t="shared" si="48"/>
        <v>H1</v>
      </c>
      <c r="C444" s="2">
        <f t="shared" si="49"/>
        <v>438</v>
      </c>
      <c r="D444" s="4">
        <v>131</v>
      </c>
      <c r="E444" s="23">
        <f t="shared" si="50"/>
        <v>165.37328838268175</v>
      </c>
      <c r="F444" s="23">
        <f t="shared" si="51"/>
        <v>-0.83924796931075307</v>
      </c>
      <c r="G444" s="23">
        <f t="shared" si="52"/>
        <v>0.89721165095624977</v>
      </c>
      <c r="H444" s="23">
        <f t="shared" si="55"/>
        <v>152.58953967630904</v>
      </c>
      <c r="I444" s="26">
        <f t="shared" si="53"/>
        <v>-21.589539676309045</v>
      </c>
      <c r="J444" s="38">
        <f t="shared" si="54"/>
        <v>466.10822343492242</v>
      </c>
    </row>
    <row r="445" spans="1:10" x14ac:dyDescent="0.25">
      <c r="A445" s="4" t="s">
        <v>440</v>
      </c>
      <c r="B445" s="4" t="str">
        <f t="shared" si="48"/>
        <v>H2</v>
      </c>
      <c r="C445" s="2">
        <f t="shared" si="49"/>
        <v>439</v>
      </c>
      <c r="D445" s="4">
        <v>145</v>
      </c>
      <c r="E445" s="23">
        <f t="shared" si="50"/>
        <v>163.88176080723917</v>
      </c>
      <c r="F445" s="23">
        <f t="shared" si="51"/>
        <v>-0.90447592992393533</v>
      </c>
      <c r="G445" s="23">
        <f t="shared" si="52"/>
        <v>0.89832067209363098</v>
      </c>
      <c r="H445" s="23">
        <f t="shared" si="55"/>
        <v>148.05179677170901</v>
      </c>
      <c r="I445" s="26">
        <f t="shared" si="53"/>
        <v>-3.0517967717090073</v>
      </c>
      <c r="J445" s="38">
        <f t="shared" si="54"/>
        <v>9.3134635358135185</v>
      </c>
    </row>
    <row r="446" spans="1:10" x14ac:dyDescent="0.25">
      <c r="A446" s="4" t="s">
        <v>441</v>
      </c>
      <c r="B446" s="4" t="str">
        <f t="shared" si="48"/>
        <v>H2</v>
      </c>
      <c r="C446" s="2">
        <f t="shared" si="49"/>
        <v>440</v>
      </c>
      <c r="D446" s="4">
        <v>137</v>
      </c>
      <c r="E446" s="23">
        <f t="shared" si="50"/>
        <v>161.60889464905352</v>
      </c>
      <c r="F446" s="23">
        <f t="shared" si="51"/>
        <v>-1.0413149527501069</v>
      </c>
      <c r="G446" s="23">
        <f t="shared" si="52"/>
        <v>0.8922630476045228</v>
      </c>
      <c r="H446" s="23">
        <f t="shared" si="55"/>
        <v>146.22511883314306</v>
      </c>
      <c r="I446" s="26">
        <f t="shared" si="53"/>
        <v>-9.2251188331430569</v>
      </c>
      <c r="J446" s="38">
        <f t="shared" si="54"/>
        <v>85.102817485610714</v>
      </c>
    </row>
    <row r="447" spans="1:10" x14ac:dyDescent="0.25">
      <c r="A447" s="4" t="s">
        <v>442</v>
      </c>
      <c r="B447" s="4" t="str">
        <f t="shared" si="48"/>
        <v>H2</v>
      </c>
      <c r="C447" s="2">
        <f t="shared" si="49"/>
        <v>441</v>
      </c>
      <c r="D447" s="4">
        <v>138</v>
      </c>
      <c r="E447" s="23">
        <f t="shared" si="50"/>
        <v>159.54913325810986</v>
      </c>
      <c r="F447" s="23">
        <f t="shared" si="51"/>
        <v>-1.1431595965694625</v>
      </c>
      <c r="G447" s="23">
        <f t="shared" si="52"/>
        <v>0.89498233705437702</v>
      </c>
      <c r="H447" s="23">
        <f t="shared" si="55"/>
        <v>144.24117610923096</v>
      </c>
      <c r="I447" s="26">
        <f t="shared" si="53"/>
        <v>-6.2411761092309632</v>
      </c>
      <c r="J447" s="38">
        <f t="shared" si="54"/>
        <v>38.952279226435344</v>
      </c>
    </row>
    <row r="448" spans="1:10" x14ac:dyDescent="0.25">
      <c r="A448" s="4" t="s">
        <v>443</v>
      </c>
      <c r="B448" s="4" t="str">
        <f t="shared" si="48"/>
        <v>H2</v>
      </c>
      <c r="C448" s="2">
        <f t="shared" si="49"/>
        <v>442</v>
      </c>
      <c r="D448" s="4">
        <v>168</v>
      </c>
      <c r="E448" s="23">
        <f t="shared" si="50"/>
        <v>160.87288598583109</v>
      </c>
      <c r="F448" s="23">
        <f t="shared" si="51"/>
        <v>-0.89646836414039344</v>
      </c>
      <c r="G448" s="23">
        <f t="shared" si="52"/>
        <v>0.90746701956254539</v>
      </c>
      <c r="H448" s="23">
        <f t="shared" si="55"/>
        <v>141.33979681800781</v>
      </c>
      <c r="I448" s="26">
        <f t="shared" si="53"/>
        <v>26.660203181992188</v>
      </c>
      <c r="J448" s="38">
        <f t="shared" si="54"/>
        <v>710.76643370510635</v>
      </c>
    </row>
    <row r="449" spans="1:10" x14ac:dyDescent="0.25">
      <c r="A449" s="4" t="s">
        <v>444</v>
      </c>
      <c r="B449" s="4" t="str">
        <f t="shared" si="48"/>
        <v>H2</v>
      </c>
      <c r="C449" s="2">
        <f t="shared" si="49"/>
        <v>443</v>
      </c>
      <c r="D449" s="4">
        <v>176</v>
      </c>
      <c r="E449" s="23">
        <f t="shared" si="50"/>
        <v>163.15807172570186</v>
      </c>
      <c r="F449" s="23">
        <f t="shared" si="51"/>
        <v>-0.57830295373927709</v>
      </c>
      <c r="G449" s="23">
        <f t="shared" si="52"/>
        <v>0.91335495407576572</v>
      </c>
      <c r="H449" s="23">
        <f t="shared" si="55"/>
        <v>143.17606811664777</v>
      </c>
      <c r="I449" s="26">
        <f t="shared" si="53"/>
        <v>32.82393188335223</v>
      </c>
      <c r="J449" s="38">
        <f t="shared" si="54"/>
        <v>1077.4105042829472</v>
      </c>
    </row>
    <row r="450" spans="1:10" x14ac:dyDescent="0.25">
      <c r="A450" s="4" t="s">
        <v>445</v>
      </c>
      <c r="B450" s="4" t="str">
        <f t="shared" si="48"/>
        <v>H2</v>
      </c>
      <c r="C450" s="2">
        <f t="shared" si="49"/>
        <v>444</v>
      </c>
      <c r="D450" s="4">
        <v>188</v>
      </c>
      <c r="E450" s="23">
        <f t="shared" si="50"/>
        <v>166.80876702454972</v>
      </c>
      <c r="F450" s="23">
        <f t="shared" si="51"/>
        <v>-0.15540312848056292</v>
      </c>
      <c r="G450" s="23">
        <f t="shared" si="52"/>
        <v>0.92942422601197527</v>
      </c>
      <c r="H450" s="23">
        <f t="shared" si="55"/>
        <v>147.53577820866067</v>
      </c>
      <c r="I450" s="26">
        <f t="shared" si="53"/>
        <v>40.464221791339327</v>
      </c>
      <c r="J450" s="38">
        <f t="shared" si="54"/>
        <v>1637.3532451787005</v>
      </c>
    </row>
    <row r="451" spans="1:10" x14ac:dyDescent="0.25">
      <c r="A451" s="4" t="s">
        <v>446</v>
      </c>
      <c r="B451" s="4" t="str">
        <f t="shared" si="48"/>
        <v>H1</v>
      </c>
      <c r="C451" s="2">
        <f t="shared" si="49"/>
        <v>445</v>
      </c>
      <c r="D451" s="4">
        <v>139</v>
      </c>
      <c r="E451" s="23">
        <f t="shared" si="50"/>
        <v>165.13531230986592</v>
      </c>
      <c r="F451" s="23">
        <f t="shared" si="51"/>
        <v>-0.3072082871008866</v>
      </c>
      <c r="G451" s="23">
        <f t="shared" si="52"/>
        <v>0.90619285444629827</v>
      </c>
      <c r="H451" s="23">
        <f t="shared" si="55"/>
        <v>152.21367552786612</v>
      </c>
      <c r="I451" s="26">
        <f t="shared" si="53"/>
        <v>-13.213675527866116</v>
      </c>
      <c r="J451" s="38">
        <f t="shared" si="54"/>
        <v>174.60122095572785</v>
      </c>
    </row>
    <row r="452" spans="1:10" x14ac:dyDescent="0.25">
      <c r="A452" s="4" t="s">
        <v>447</v>
      </c>
      <c r="B452" s="4" t="str">
        <f t="shared" si="48"/>
        <v>H1</v>
      </c>
      <c r="C452" s="2">
        <f t="shared" si="49"/>
        <v>446</v>
      </c>
      <c r="D452" s="4">
        <v>143</v>
      </c>
      <c r="E452" s="23">
        <f t="shared" si="50"/>
        <v>163.92847151175997</v>
      </c>
      <c r="F452" s="23">
        <f t="shared" si="51"/>
        <v>-0.39717153820139378</v>
      </c>
      <c r="G452" s="23">
        <f t="shared" si="52"/>
        <v>0.92371497204905262</v>
      </c>
      <c r="H452" s="23">
        <f t="shared" si="55"/>
        <v>153.19523300637974</v>
      </c>
      <c r="I452" s="26">
        <f t="shared" si="53"/>
        <v>-10.195233006379738</v>
      </c>
      <c r="J452" s="38">
        <f t="shared" si="54"/>
        <v>103.94277605437482</v>
      </c>
    </row>
    <row r="453" spans="1:10" x14ac:dyDescent="0.25">
      <c r="A453" s="4" t="s">
        <v>448</v>
      </c>
      <c r="B453" s="4" t="str">
        <f t="shared" si="48"/>
        <v>H1</v>
      </c>
      <c r="C453" s="2">
        <f t="shared" si="49"/>
        <v>447</v>
      </c>
      <c r="D453" s="4">
        <v>150</v>
      </c>
      <c r="E453" s="23">
        <f t="shared" si="50"/>
        <v>163.52416077124263</v>
      </c>
      <c r="F453" s="23">
        <f t="shared" si="51"/>
        <v>-0.39788545843298762</v>
      </c>
      <c r="G453" s="23">
        <f t="shared" si="52"/>
        <v>0.90730313317893896</v>
      </c>
      <c r="H453" s="23">
        <f t="shared" si="55"/>
        <v>148.19089551435289</v>
      </c>
      <c r="I453" s="26">
        <f t="shared" si="53"/>
        <v>1.8091044856471115</v>
      </c>
      <c r="J453" s="38">
        <f t="shared" si="54"/>
        <v>3.2728590399884996</v>
      </c>
    </row>
    <row r="454" spans="1:10" x14ac:dyDescent="0.25">
      <c r="A454" s="4" t="s">
        <v>449</v>
      </c>
      <c r="B454" s="4" t="str">
        <f t="shared" si="48"/>
        <v>H1</v>
      </c>
      <c r="C454" s="2">
        <f t="shared" si="49"/>
        <v>448</v>
      </c>
      <c r="D454" s="4">
        <v>154</v>
      </c>
      <c r="E454" s="23">
        <f t="shared" si="50"/>
        <v>163.59553166443635</v>
      </c>
      <c r="F454" s="23">
        <f t="shared" si="51"/>
        <v>-0.35095982327031722</v>
      </c>
      <c r="G454" s="23">
        <f t="shared" si="52"/>
        <v>0.92547807524135228</v>
      </c>
      <c r="H454" s="23">
        <f t="shared" si="55"/>
        <v>150.68218284103801</v>
      </c>
      <c r="I454" s="26">
        <f t="shared" si="53"/>
        <v>3.3178171589619865</v>
      </c>
      <c r="J454" s="38">
        <f t="shared" si="54"/>
        <v>11.007910700302588</v>
      </c>
    </row>
    <row r="455" spans="1:10" x14ac:dyDescent="0.25">
      <c r="A455" s="4" t="s">
        <v>450</v>
      </c>
      <c r="B455" s="4" t="str">
        <f t="shared" si="48"/>
        <v>H1</v>
      </c>
      <c r="C455" s="2">
        <f t="shared" si="49"/>
        <v>449</v>
      </c>
      <c r="D455" s="4">
        <v>137</v>
      </c>
      <c r="E455" s="23">
        <f t="shared" si="50"/>
        <v>161.84945291651923</v>
      </c>
      <c r="F455" s="23">
        <f t="shared" si="51"/>
        <v>-0.49047171573499798</v>
      </c>
      <c r="G455" s="23">
        <f t="shared" si="52"/>
        <v>0.90121938339973284</v>
      </c>
      <c r="H455" s="23">
        <f t="shared" si="55"/>
        <v>148.11231150594432</v>
      </c>
      <c r="I455" s="26">
        <f t="shared" si="53"/>
        <v>-11.112311505944319</v>
      </c>
      <c r="J455" s="38">
        <f t="shared" si="54"/>
        <v>123.4834670051425</v>
      </c>
    </row>
    <row r="456" spans="1:10" x14ac:dyDescent="0.25">
      <c r="A456" s="4" t="s">
        <v>451</v>
      </c>
      <c r="B456" s="4" t="str">
        <f t="shared" ref="B456:B482" si="56">IF(RIGHT(A456,2)*1&lt;=6,"H1","H2")</f>
        <v>H1</v>
      </c>
      <c r="C456" s="2">
        <f t="shared" ref="C456:C482" si="57">C455+1</f>
        <v>450</v>
      </c>
      <c r="D456" s="4">
        <v>129</v>
      </c>
      <c r="E456" s="23">
        <f t="shared" ref="E456:E482" si="58">$D$2*(D456/$G$5)+(1-$D$2)*(E455+F455)</f>
        <v>159.28063516444016</v>
      </c>
      <c r="F456" s="23">
        <f t="shared" ref="F456:F482" si="59">(E456-E455)*$E$2+(1-$E$2)*F455</f>
        <v>-0.69830631936940524</v>
      </c>
      <c r="G456" s="23">
        <f t="shared" ref="G456:G482" si="60">$F$2*(D456/E456)+(1-$F$2)*G454</f>
        <v>0.91391939729145655</v>
      </c>
      <c r="H456" s="23">
        <f t="shared" si="55"/>
        <v>149.33419934460733</v>
      </c>
      <c r="I456" s="26">
        <f t="shared" ref="I456:I482" si="61">D456-H456</f>
        <v>-20.334199344607327</v>
      </c>
      <c r="J456" s="38">
        <f t="shared" ref="J456:J482" si="62">I456*I456</f>
        <v>413.47966298622907</v>
      </c>
    </row>
    <row r="457" spans="1:10" x14ac:dyDescent="0.25">
      <c r="A457" s="4" t="s">
        <v>452</v>
      </c>
      <c r="B457" s="4" t="str">
        <f t="shared" si="56"/>
        <v>H2</v>
      </c>
      <c r="C457" s="2">
        <f t="shared" si="57"/>
        <v>451</v>
      </c>
      <c r="D457" s="4">
        <v>128</v>
      </c>
      <c r="E457" s="23">
        <f t="shared" si="58"/>
        <v>156.67267477233111</v>
      </c>
      <c r="F457" s="23">
        <f t="shared" si="59"/>
        <v>-0.88927172664336962</v>
      </c>
      <c r="G457" s="23">
        <f t="shared" si="60"/>
        <v>0.89279643959470523</v>
      </c>
      <c r="H457" s="23">
        <f t="shared" ref="H457:H482" si="63">(E456+F456)*G455</f>
        <v>142.91746861984834</v>
      </c>
      <c r="I457" s="26">
        <f t="shared" si="61"/>
        <v>-14.917468619848336</v>
      </c>
      <c r="J457" s="38">
        <f t="shared" si="62"/>
        <v>222.53087002415981</v>
      </c>
    </row>
    <row r="458" spans="1:10" x14ac:dyDescent="0.25">
      <c r="A458" s="4" t="s">
        <v>453</v>
      </c>
      <c r="B458" s="4" t="str">
        <f t="shared" si="56"/>
        <v>H2</v>
      </c>
      <c r="C458" s="2">
        <f t="shared" si="57"/>
        <v>452</v>
      </c>
      <c r="D458" s="4">
        <v>140</v>
      </c>
      <c r="E458" s="23">
        <f t="shared" si="58"/>
        <v>155.4613208164896</v>
      </c>
      <c r="F458" s="23">
        <f t="shared" si="59"/>
        <v>-0.92147994956318302</v>
      </c>
      <c r="G458" s="23">
        <f t="shared" si="60"/>
        <v>0.91258201213878953</v>
      </c>
      <c r="H458" s="23">
        <f t="shared" si="63"/>
        <v>142.37347381952699</v>
      </c>
      <c r="I458" s="26">
        <f t="shared" si="61"/>
        <v>-2.3734738195269927</v>
      </c>
      <c r="J458" s="38">
        <f t="shared" si="62"/>
        <v>5.6333779719800514</v>
      </c>
    </row>
    <row r="459" spans="1:10" x14ac:dyDescent="0.25">
      <c r="A459" s="4" t="s">
        <v>454</v>
      </c>
      <c r="B459" s="4" t="str">
        <f t="shared" si="56"/>
        <v>H2</v>
      </c>
      <c r="C459" s="2">
        <f t="shared" si="57"/>
        <v>453</v>
      </c>
      <c r="D459" s="4">
        <v>143</v>
      </c>
      <c r="E459" s="23">
        <f t="shared" si="58"/>
        <v>154.66903467150522</v>
      </c>
      <c r="F459" s="23">
        <f t="shared" si="59"/>
        <v>-0.90856056910530347</v>
      </c>
      <c r="G459" s="23">
        <f t="shared" si="60"/>
        <v>0.89597227665877077</v>
      </c>
      <c r="H459" s="23">
        <f t="shared" si="63"/>
        <v>137.97261970152422</v>
      </c>
      <c r="I459" s="26">
        <f t="shared" si="61"/>
        <v>5.0273802984757765</v>
      </c>
      <c r="J459" s="38">
        <f t="shared" si="62"/>
        <v>25.274552665502387</v>
      </c>
    </row>
    <row r="460" spans="1:10" x14ac:dyDescent="0.25">
      <c r="A460" s="4" t="s">
        <v>455</v>
      </c>
      <c r="B460" s="4" t="str">
        <f t="shared" si="56"/>
        <v>H2</v>
      </c>
      <c r="C460" s="2">
        <f t="shared" si="57"/>
        <v>454</v>
      </c>
      <c r="D460" s="4">
        <v>151</v>
      </c>
      <c r="E460" s="23">
        <f t="shared" si="58"/>
        <v>154.8393907591668</v>
      </c>
      <c r="F460" s="23">
        <f t="shared" si="59"/>
        <v>-0.8006689034286143</v>
      </c>
      <c r="G460" s="23">
        <f t="shared" si="60"/>
        <v>0.91884421529982929</v>
      </c>
      <c r="H460" s="23">
        <f t="shared" si="63"/>
        <v>140.31904284378234</v>
      </c>
      <c r="I460" s="26">
        <f t="shared" si="61"/>
        <v>10.680957156217659</v>
      </c>
      <c r="J460" s="38">
        <f t="shared" si="62"/>
        <v>114.08284577295721</v>
      </c>
    </row>
    <row r="461" spans="1:10" x14ac:dyDescent="0.25">
      <c r="A461" s="4" t="s">
        <v>456</v>
      </c>
      <c r="B461" s="4" t="str">
        <f t="shared" si="56"/>
        <v>H2</v>
      </c>
      <c r="C461" s="2">
        <f t="shared" si="57"/>
        <v>455</v>
      </c>
      <c r="D461" s="4">
        <v>177</v>
      </c>
      <c r="E461" s="23">
        <f t="shared" si="58"/>
        <v>157.92311880831153</v>
      </c>
      <c r="F461" s="23">
        <f t="shared" si="59"/>
        <v>-0.41222920817128039</v>
      </c>
      <c r="G461" s="23">
        <f t="shared" si="60"/>
        <v>0.91845490236435867</v>
      </c>
      <c r="H461" s="23">
        <f t="shared" si="63"/>
        <v>138.01442431469292</v>
      </c>
      <c r="I461" s="26">
        <f t="shared" si="61"/>
        <v>38.985575685307083</v>
      </c>
      <c r="J461" s="38">
        <f t="shared" si="62"/>
        <v>1519.8751115148068</v>
      </c>
    </row>
    <row r="462" spans="1:10" x14ac:dyDescent="0.25">
      <c r="A462" s="4" t="s">
        <v>457</v>
      </c>
      <c r="B462" s="4" t="str">
        <f t="shared" si="56"/>
        <v>H2</v>
      </c>
      <c r="C462" s="2">
        <f t="shared" si="57"/>
        <v>456</v>
      </c>
      <c r="D462" s="4">
        <v>184</v>
      </c>
      <c r="E462" s="23">
        <f t="shared" si="58"/>
        <v>161.81088268204189</v>
      </c>
      <c r="F462" s="23">
        <f t="shared" si="59"/>
        <v>1.7770100018884072E-2</v>
      </c>
      <c r="G462" s="23">
        <f t="shared" si="60"/>
        <v>0.94067278819282329</v>
      </c>
      <c r="H462" s="23">
        <f t="shared" si="63"/>
        <v>144.72796975581892</v>
      </c>
      <c r="I462" s="26">
        <f t="shared" si="61"/>
        <v>39.272030244181082</v>
      </c>
      <c r="J462" s="38">
        <f t="shared" si="62"/>
        <v>1542.2923594998736</v>
      </c>
    </row>
    <row r="463" spans="1:10" x14ac:dyDescent="0.25">
      <c r="A463" s="4" t="s">
        <v>458</v>
      </c>
      <c r="B463" s="4" t="str">
        <f t="shared" si="56"/>
        <v>H1</v>
      </c>
      <c r="C463" s="2">
        <f t="shared" si="57"/>
        <v>457</v>
      </c>
      <c r="D463" s="4">
        <v>151</v>
      </c>
      <c r="E463" s="23">
        <f t="shared" si="58"/>
        <v>162.10075157086158</v>
      </c>
      <c r="F463" s="23">
        <f t="shared" si="59"/>
        <v>4.4979978898963963E-2</v>
      </c>
      <c r="G463" s="23">
        <f t="shared" si="60"/>
        <v>0.91976135530937753</v>
      </c>
      <c r="H463" s="23">
        <f t="shared" si="63"/>
        <v>148.63231949070334</v>
      </c>
      <c r="I463" s="26">
        <f t="shared" si="61"/>
        <v>2.3676805092966617</v>
      </c>
      <c r="J463" s="38">
        <f t="shared" si="62"/>
        <v>5.6059109941032998</v>
      </c>
    </row>
    <row r="464" spans="1:10" x14ac:dyDescent="0.25">
      <c r="A464" s="4" t="s">
        <v>459</v>
      </c>
      <c r="B464" s="4" t="str">
        <f t="shared" si="56"/>
        <v>H1</v>
      </c>
      <c r="C464" s="2">
        <f t="shared" si="57"/>
        <v>458</v>
      </c>
      <c r="D464" s="4">
        <v>134</v>
      </c>
      <c r="E464" s="23">
        <f t="shared" si="58"/>
        <v>160.5335768383535</v>
      </c>
      <c r="F464" s="23">
        <f t="shared" si="59"/>
        <v>-0.1162354922417403</v>
      </c>
      <c r="G464" s="23">
        <f t="shared" si="60"/>
        <v>0.9300771435569174</v>
      </c>
      <c r="H464" s="23">
        <f t="shared" si="63"/>
        <v>152.52607739047829</v>
      </c>
      <c r="I464" s="26">
        <f t="shared" si="61"/>
        <v>-18.526077390478292</v>
      </c>
      <c r="J464" s="38">
        <f t="shared" si="62"/>
        <v>343.21554347799099</v>
      </c>
    </row>
    <row r="465" spans="1:10" x14ac:dyDescent="0.25">
      <c r="A465" s="4" t="s">
        <v>460</v>
      </c>
      <c r="B465" s="4" t="str">
        <f t="shared" si="56"/>
        <v>H1</v>
      </c>
      <c r="C465" s="2">
        <f t="shared" si="57"/>
        <v>459</v>
      </c>
      <c r="D465" s="4">
        <v>164</v>
      </c>
      <c r="E465" s="23">
        <f t="shared" si="58"/>
        <v>162.24722381407759</v>
      </c>
      <c r="F465" s="23">
        <f t="shared" si="59"/>
        <v>6.6752754554842628E-2</v>
      </c>
      <c r="G465" s="23">
        <f t="shared" si="60"/>
        <v>0.92886553175217867</v>
      </c>
      <c r="H465" s="23">
        <f t="shared" si="63"/>
        <v>147.5456712916268</v>
      </c>
      <c r="I465" s="26">
        <f t="shared" si="61"/>
        <v>16.454328708373197</v>
      </c>
      <c r="J465" s="38">
        <f t="shared" si="62"/>
        <v>270.74493324319434</v>
      </c>
    </row>
    <row r="466" spans="1:10" x14ac:dyDescent="0.25">
      <c r="A466" s="4" t="s">
        <v>461</v>
      </c>
      <c r="B466" s="4" t="str">
        <f t="shared" si="56"/>
        <v>H1</v>
      </c>
      <c r="C466" s="2">
        <f t="shared" si="57"/>
        <v>460</v>
      </c>
      <c r="D466" s="4">
        <v>126</v>
      </c>
      <c r="E466" s="23">
        <f t="shared" si="58"/>
        <v>159.81321117960275</v>
      </c>
      <c r="F466" s="23">
        <f t="shared" si="59"/>
        <v>-0.18332378434812563</v>
      </c>
      <c r="G466" s="23">
        <f t="shared" si="60"/>
        <v>0.91591147177704091</v>
      </c>
      <c r="H466" s="23">
        <f t="shared" si="63"/>
        <v>150.96451968631806</v>
      </c>
      <c r="I466" s="26">
        <f t="shared" si="61"/>
        <v>-24.964519686318056</v>
      </c>
      <c r="J466" s="38">
        <f t="shared" si="62"/>
        <v>623.22724316856181</v>
      </c>
    </row>
    <row r="467" spans="1:10" x14ac:dyDescent="0.25">
      <c r="A467" s="4" t="s">
        <v>462</v>
      </c>
      <c r="B467" s="4" t="str">
        <f t="shared" si="56"/>
        <v>H1</v>
      </c>
      <c r="C467" s="2">
        <f t="shared" si="57"/>
        <v>461</v>
      </c>
      <c r="D467" s="4">
        <v>131</v>
      </c>
      <c r="E467" s="23">
        <f t="shared" si="58"/>
        <v>157.94239728339738</v>
      </c>
      <c r="F467" s="23">
        <f t="shared" si="59"/>
        <v>-0.35207279553384929</v>
      </c>
      <c r="G467" s="23">
        <f t="shared" si="60"/>
        <v>0.91892060935703923</v>
      </c>
      <c r="H467" s="23">
        <f t="shared" si="63"/>
        <v>148.2747002389336</v>
      </c>
      <c r="I467" s="26">
        <f t="shared" si="61"/>
        <v>-17.274700238933605</v>
      </c>
      <c r="J467" s="38">
        <f t="shared" si="62"/>
        <v>298.41526834501275</v>
      </c>
    </row>
    <row r="468" spans="1:10" x14ac:dyDescent="0.25">
      <c r="A468" s="4" t="s">
        <v>463</v>
      </c>
      <c r="B468" s="4" t="str">
        <f t="shared" si="56"/>
        <v>H1</v>
      </c>
      <c r="C468" s="2">
        <f t="shared" si="57"/>
        <v>462</v>
      </c>
      <c r="D468" s="4">
        <v>125</v>
      </c>
      <c r="E468" s="23">
        <f t="shared" si="58"/>
        <v>155.45295103494382</v>
      </c>
      <c r="F468" s="23">
        <f t="shared" si="59"/>
        <v>-0.56581014082582048</v>
      </c>
      <c r="G468" s="23">
        <f t="shared" si="60"/>
        <v>0.90473050605153815</v>
      </c>
      <c r="H468" s="23">
        <f t="shared" si="63"/>
        <v>144.33878603950055</v>
      </c>
      <c r="I468" s="26">
        <f t="shared" si="61"/>
        <v>-19.338786039500548</v>
      </c>
      <c r="J468" s="38">
        <f t="shared" si="62"/>
        <v>373.98864548158127</v>
      </c>
    </row>
    <row r="469" spans="1:10" x14ac:dyDescent="0.25">
      <c r="A469" s="4" t="s">
        <v>464</v>
      </c>
      <c r="B469" s="4" t="str">
        <f t="shared" si="56"/>
        <v>H2</v>
      </c>
      <c r="C469" s="2">
        <f t="shared" si="57"/>
        <v>463</v>
      </c>
      <c r="D469" s="4">
        <v>127</v>
      </c>
      <c r="E469" s="23">
        <f t="shared" si="58"/>
        <v>153.23803234450671</v>
      </c>
      <c r="F469" s="23">
        <f t="shared" si="59"/>
        <v>-0.73072099578695016</v>
      </c>
      <c r="G469" s="23">
        <f t="shared" si="60"/>
        <v>0.90990614614099352</v>
      </c>
      <c r="H469" s="23">
        <f t="shared" si="63"/>
        <v>142.32898589199252</v>
      </c>
      <c r="I469" s="26">
        <f t="shared" si="61"/>
        <v>-15.328985891992517</v>
      </c>
      <c r="J469" s="38">
        <f t="shared" si="62"/>
        <v>234.97780847690561</v>
      </c>
    </row>
    <row r="470" spans="1:10" x14ac:dyDescent="0.25">
      <c r="A470" s="4" t="s">
        <v>465</v>
      </c>
      <c r="B470" s="4" t="str">
        <f t="shared" si="56"/>
        <v>H2</v>
      </c>
      <c r="C470" s="2">
        <f t="shared" si="57"/>
        <v>464</v>
      </c>
      <c r="D470" s="4">
        <v>143</v>
      </c>
      <c r="E470" s="23">
        <f t="shared" si="58"/>
        <v>152.83975810511919</v>
      </c>
      <c r="F470" s="23">
        <f t="shared" si="59"/>
        <v>-0.697476320147007</v>
      </c>
      <c r="G470" s="23">
        <f t="shared" si="60"/>
        <v>0.90781949831591602</v>
      </c>
      <c r="H470" s="23">
        <f t="shared" si="63"/>
        <v>137.97801697308671</v>
      </c>
      <c r="I470" s="26">
        <f t="shared" si="61"/>
        <v>5.0219830269132899</v>
      </c>
      <c r="J470" s="38">
        <f t="shared" si="62"/>
        <v>25.220313522605171</v>
      </c>
    </row>
    <row r="471" spans="1:10" x14ac:dyDescent="0.25">
      <c r="A471" s="4" t="s">
        <v>466</v>
      </c>
      <c r="B471" s="4" t="str">
        <f t="shared" si="56"/>
        <v>H2</v>
      </c>
      <c r="C471" s="2">
        <f t="shared" si="57"/>
        <v>465</v>
      </c>
      <c r="D471" s="4">
        <v>143</v>
      </c>
      <c r="E471" s="23">
        <f t="shared" si="58"/>
        <v>152.51123149774637</v>
      </c>
      <c r="F471" s="23">
        <f t="shared" si="59"/>
        <v>-0.66058134886958852</v>
      </c>
      <c r="G471" s="23">
        <f t="shared" si="60"/>
        <v>0.91267911772029087</v>
      </c>
      <c r="H471" s="23">
        <f t="shared" si="63"/>
        <v>138.4351972840611</v>
      </c>
      <c r="I471" s="26">
        <f t="shared" si="61"/>
        <v>4.564802715938896</v>
      </c>
      <c r="J471" s="38">
        <f t="shared" si="62"/>
        <v>20.837423835443122</v>
      </c>
    </row>
    <row r="472" spans="1:10" x14ac:dyDescent="0.25">
      <c r="A472" s="4" t="s">
        <v>467</v>
      </c>
      <c r="B472" s="4" t="str">
        <f t="shared" si="56"/>
        <v>H2</v>
      </c>
      <c r="C472" s="2">
        <f t="shared" si="57"/>
        <v>466</v>
      </c>
      <c r="D472" s="4">
        <v>160</v>
      </c>
      <c r="E472" s="23">
        <f t="shared" si="58"/>
        <v>154.10130864869839</v>
      </c>
      <c r="F472" s="23">
        <f t="shared" si="59"/>
        <v>-0.43551549888742691</v>
      </c>
      <c r="G472" s="23">
        <f t="shared" si="60"/>
        <v>0.92086534943100473</v>
      </c>
      <c r="H472" s="23">
        <f t="shared" si="63"/>
        <v>137.852981037099</v>
      </c>
      <c r="I472" s="26">
        <f t="shared" si="61"/>
        <v>22.147018962901001</v>
      </c>
      <c r="J472" s="38">
        <f t="shared" si="62"/>
        <v>490.49044894309651</v>
      </c>
    </row>
    <row r="473" spans="1:10" x14ac:dyDescent="0.25">
      <c r="A473" s="4" t="s">
        <v>468</v>
      </c>
      <c r="B473" s="4" t="str">
        <f t="shared" si="56"/>
        <v>H2</v>
      </c>
      <c r="C473" s="2">
        <f t="shared" si="57"/>
        <v>467</v>
      </c>
      <c r="D473" s="4">
        <v>190</v>
      </c>
      <c r="E473" s="23">
        <f t="shared" si="58"/>
        <v>159.00413550854711</v>
      </c>
      <c r="F473" s="23">
        <f t="shared" si="59"/>
        <v>9.8318736986187372E-2</v>
      </c>
      <c r="G473" s="23">
        <f t="shared" si="60"/>
        <v>0.94090495332301904</v>
      </c>
      <c r="H473" s="23">
        <f t="shared" si="63"/>
        <v>140.24756051575818</v>
      </c>
      <c r="I473" s="26">
        <f t="shared" si="61"/>
        <v>49.752439484241819</v>
      </c>
      <c r="J473" s="38">
        <f t="shared" si="62"/>
        <v>2475.3052346331442</v>
      </c>
    </row>
    <row r="474" spans="1:10" x14ac:dyDescent="0.25">
      <c r="A474" s="4" t="s">
        <v>469</v>
      </c>
      <c r="B474" s="4" t="str">
        <f t="shared" si="56"/>
        <v>H2</v>
      </c>
      <c r="C474" s="2">
        <f t="shared" si="57"/>
        <v>468</v>
      </c>
      <c r="D474" s="4">
        <v>182</v>
      </c>
      <c r="E474" s="23">
        <f t="shared" si="58"/>
        <v>163.02534431896177</v>
      </c>
      <c r="F474" s="23">
        <f t="shared" si="59"/>
        <v>0.49060774432903498</v>
      </c>
      <c r="G474" s="23">
        <f t="shared" si="60"/>
        <v>0.94041789782203544</v>
      </c>
      <c r="H474" s="23">
        <f t="shared" si="63"/>
        <v>146.51193712414346</v>
      </c>
      <c r="I474" s="26">
        <f t="shared" si="61"/>
        <v>35.488062875856542</v>
      </c>
      <c r="J474" s="38">
        <f t="shared" si="62"/>
        <v>1259.4026066807473</v>
      </c>
    </row>
    <row r="475" spans="1:10" x14ac:dyDescent="0.25">
      <c r="A475" s="4" t="s">
        <v>470</v>
      </c>
      <c r="B475" s="4" t="str">
        <f t="shared" si="56"/>
        <v>H1</v>
      </c>
      <c r="C475" s="2">
        <f t="shared" si="57"/>
        <v>469</v>
      </c>
      <c r="D475" s="4">
        <v>138</v>
      </c>
      <c r="E475" s="23">
        <f t="shared" si="58"/>
        <v>162.20266838839848</v>
      </c>
      <c r="F475" s="23">
        <f t="shared" si="59"/>
        <v>0.35927937683980227</v>
      </c>
      <c r="G475" s="23">
        <f t="shared" si="60"/>
        <v>0.93189320630671624</v>
      </c>
      <c r="H475" s="23">
        <f t="shared" si="63"/>
        <v>153.85296924367964</v>
      </c>
      <c r="I475" s="26">
        <f t="shared" si="61"/>
        <v>-15.852969243679638</v>
      </c>
      <c r="J475" s="38">
        <f t="shared" si="62"/>
        <v>251.31663384105255</v>
      </c>
    </row>
    <row r="476" spans="1:10" x14ac:dyDescent="0.25">
      <c r="A476" s="4" t="s">
        <v>471</v>
      </c>
      <c r="B476" s="4" t="str">
        <f t="shared" si="56"/>
        <v>H1</v>
      </c>
      <c r="C476" s="2">
        <f t="shared" si="57"/>
        <v>470</v>
      </c>
      <c r="D476" s="4">
        <v>136</v>
      </c>
      <c r="E476" s="23">
        <f t="shared" si="58"/>
        <v>161.12611797621733</v>
      </c>
      <c r="F476" s="23">
        <f t="shared" si="59"/>
        <v>0.21569639793770715</v>
      </c>
      <c r="G476" s="23">
        <f t="shared" si="60"/>
        <v>0.93078203906342549</v>
      </c>
      <c r="H476" s="23">
        <f t="shared" si="63"/>
        <v>152.87616518324091</v>
      </c>
      <c r="I476" s="26">
        <f t="shared" si="61"/>
        <v>-16.876165183240914</v>
      </c>
      <c r="J476" s="38">
        <f t="shared" si="62"/>
        <v>284.80495129203285</v>
      </c>
    </row>
    <row r="477" spans="1:10" x14ac:dyDescent="0.25">
      <c r="A477" s="4" t="s">
        <v>472</v>
      </c>
      <c r="B477" s="4" t="str">
        <f t="shared" si="56"/>
        <v>H1</v>
      </c>
      <c r="C477" s="2">
        <f t="shared" si="57"/>
        <v>471</v>
      </c>
      <c r="D477" s="4">
        <v>152</v>
      </c>
      <c r="E477" s="23">
        <f t="shared" si="58"/>
        <v>161.77157027571334</v>
      </c>
      <c r="F477" s="23">
        <f t="shared" si="59"/>
        <v>0.25867198809353786</v>
      </c>
      <c r="G477" s="23">
        <f t="shared" si="60"/>
        <v>0.93266353491536447</v>
      </c>
      <c r="H477" s="23">
        <f t="shared" si="63"/>
        <v>150.35334070847438</v>
      </c>
      <c r="I477" s="26">
        <f t="shared" si="61"/>
        <v>1.6466592915256228</v>
      </c>
      <c r="J477" s="38">
        <f t="shared" si="62"/>
        <v>2.7114868223676662</v>
      </c>
    </row>
    <row r="478" spans="1:10" x14ac:dyDescent="0.25">
      <c r="A478" s="4" t="s">
        <v>473</v>
      </c>
      <c r="B478" s="4" t="str">
        <f t="shared" si="56"/>
        <v>H1</v>
      </c>
      <c r="C478" s="2">
        <f t="shared" si="57"/>
        <v>472</v>
      </c>
      <c r="D478" s="4">
        <v>127</v>
      </c>
      <c r="E478" s="23">
        <f t="shared" si="58"/>
        <v>159.66682357722669</v>
      </c>
      <c r="F478" s="23">
        <f t="shared" si="59"/>
        <v>2.2330119435519047E-2</v>
      </c>
      <c r="G478" s="23">
        <f t="shared" si="60"/>
        <v>0.91724446680156069</v>
      </c>
      <c r="H478" s="23">
        <f t="shared" si="63"/>
        <v>150.814839284247</v>
      </c>
      <c r="I478" s="26">
        <f t="shared" si="61"/>
        <v>-23.814839284247</v>
      </c>
      <c r="J478" s="38">
        <f t="shared" si="62"/>
        <v>567.14657013451415</v>
      </c>
    </row>
    <row r="479" spans="1:10" x14ac:dyDescent="0.25">
      <c r="A479" s="4" t="s">
        <v>474</v>
      </c>
      <c r="B479" s="4" t="str">
        <f t="shared" si="56"/>
        <v>H1</v>
      </c>
      <c r="C479" s="2">
        <f t="shared" si="57"/>
        <v>473</v>
      </c>
      <c r="D479" s="4">
        <v>151</v>
      </c>
      <c r="E479" s="23">
        <f t="shared" si="58"/>
        <v>160.17520239400287</v>
      </c>
      <c r="F479" s="23">
        <f t="shared" si="59"/>
        <v>7.0934989169584392E-2</v>
      </c>
      <c r="G479" s="23">
        <f t="shared" si="60"/>
        <v>0.93366895242403969</v>
      </c>
      <c r="H479" s="23">
        <f t="shared" si="63"/>
        <v>148.93625057437191</v>
      </c>
      <c r="I479" s="26">
        <f t="shared" si="61"/>
        <v>2.0637494256280888</v>
      </c>
      <c r="J479" s="38">
        <f t="shared" si="62"/>
        <v>4.2590616917802668</v>
      </c>
    </row>
    <row r="480" spans="1:10" x14ac:dyDescent="0.25">
      <c r="A480" s="4" t="s">
        <v>475</v>
      </c>
      <c r="B480" s="4" t="str">
        <f t="shared" si="56"/>
        <v>H1</v>
      </c>
      <c r="C480" s="2">
        <f t="shared" si="57"/>
        <v>474</v>
      </c>
      <c r="D480" s="4">
        <v>130</v>
      </c>
      <c r="E480" s="23">
        <f t="shared" si="58"/>
        <v>158.38804900055649</v>
      </c>
      <c r="F480" s="23">
        <f t="shared" si="59"/>
        <v>-0.11487384909201148</v>
      </c>
      <c r="G480" s="23">
        <f t="shared" si="60"/>
        <v>0.90759691974881485</v>
      </c>
      <c r="H480" s="23">
        <f t="shared" si="63"/>
        <v>146.98488284103766</v>
      </c>
      <c r="I480" s="26">
        <f t="shared" si="61"/>
        <v>-16.98488284103766</v>
      </c>
      <c r="J480" s="38">
        <f t="shared" si="62"/>
        <v>288.48624512377552</v>
      </c>
    </row>
    <row r="481" spans="1:10" x14ac:dyDescent="0.25">
      <c r="A481" s="4" t="s">
        <v>476</v>
      </c>
      <c r="B481" s="4" t="str">
        <f t="shared" si="56"/>
        <v>H2</v>
      </c>
      <c r="C481" s="2">
        <f t="shared" si="57"/>
        <v>475</v>
      </c>
      <c r="D481" s="4">
        <v>119</v>
      </c>
      <c r="E481" s="23">
        <f t="shared" si="58"/>
        <v>155.41367700038307</v>
      </c>
      <c r="F481" s="23">
        <f t="shared" si="59"/>
        <v>-0.40082366420015209</v>
      </c>
      <c r="G481" s="23">
        <f t="shared" si="60"/>
        <v>0.91687189472541042</v>
      </c>
      <c r="H481" s="23">
        <f t="shared" si="63"/>
        <v>147.77474964049438</v>
      </c>
      <c r="I481" s="26">
        <f t="shared" si="61"/>
        <v>-28.774749640494377</v>
      </c>
      <c r="J481" s="38">
        <f t="shared" si="62"/>
        <v>827.9862168731313</v>
      </c>
    </row>
    <row r="482" spans="1:10" x14ac:dyDescent="0.25">
      <c r="A482" s="4" t="s">
        <v>477</v>
      </c>
      <c r="B482" s="4" t="str">
        <f t="shared" si="56"/>
        <v>H2</v>
      </c>
      <c r="C482" s="2">
        <f t="shared" si="57"/>
        <v>476</v>
      </c>
      <c r="D482" s="4">
        <v>153</v>
      </c>
      <c r="E482" s="23">
        <f t="shared" si="58"/>
        <v>156.18447861350538</v>
      </c>
      <c r="F482" s="23">
        <f t="shared" si="59"/>
        <v>-0.28366113646790669</v>
      </c>
      <c r="G482" s="23">
        <f t="shared" si="60"/>
        <v>0.91479830646640348</v>
      </c>
      <c r="H482" s="23">
        <f t="shared" si="63"/>
        <v>140.68918820939442</v>
      </c>
      <c r="I482" s="26">
        <f t="shared" si="61"/>
        <v>12.310811790605584</v>
      </c>
      <c r="J482" s="38">
        <f t="shared" si="62"/>
        <v>151.55608694371347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7"/>
  <sheetViews>
    <sheetView showGridLines="0" topLeftCell="D1" workbookViewId="0">
      <selection activeCell="B5" sqref="B5:T6"/>
    </sheetView>
  </sheetViews>
  <sheetFormatPr defaultRowHeight="15" x14ac:dyDescent="0.25"/>
  <cols>
    <col min="1" max="1" width="24.85546875" bestFit="1" customWidth="1"/>
    <col min="2" max="20" width="7.140625" bestFit="1" customWidth="1"/>
    <col min="21" max="21" width="11.28515625" bestFit="1" customWidth="1"/>
    <col min="22" max="39" width="27.85546875" bestFit="1" customWidth="1"/>
    <col min="40" max="40" width="32.85546875" bestFit="1" customWidth="1"/>
    <col min="41" max="41" width="30" bestFit="1" customWidth="1"/>
  </cols>
  <sheetData>
    <row r="3" spans="1:21" x14ac:dyDescent="0.25">
      <c r="A3" s="19" t="s">
        <v>527</v>
      </c>
      <c r="B3" s="19" t="s">
        <v>521</v>
      </c>
    </row>
    <row r="4" spans="1:21" x14ac:dyDescent="0.25">
      <c r="A4" s="19" t="s">
        <v>520</v>
      </c>
      <c r="B4">
        <v>1956</v>
      </c>
      <c r="C4">
        <v>1957</v>
      </c>
      <c r="D4">
        <v>1958</v>
      </c>
      <c r="E4">
        <v>1959</v>
      </c>
      <c r="F4">
        <v>1960</v>
      </c>
      <c r="G4">
        <v>1961</v>
      </c>
      <c r="H4">
        <v>1962</v>
      </c>
      <c r="I4">
        <v>1963</v>
      </c>
      <c r="J4">
        <v>1964</v>
      </c>
      <c r="K4">
        <v>1965</v>
      </c>
      <c r="L4">
        <v>1966</v>
      </c>
      <c r="M4">
        <v>1967</v>
      </c>
      <c r="N4">
        <v>1968</v>
      </c>
      <c r="O4">
        <v>1969</v>
      </c>
      <c r="P4">
        <v>1970</v>
      </c>
      <c r="Q4">
        <v>1971</v>
      </c>
      <c r="R4">
        <v>1972</v>
      </c>
      <c r="S4">
        <v>1973</v>
      </c>
      <c r="T4">
        <v>1974</v>
      </c>
      <c r="U4" t="s">
        <v>519</v>
      </c>
    </row>
    <row r="5" spans="1:21" x14ac:dyDescent="0.25">
      <c r="A5" t="s">
        <v>517</v>
      </c>
      <c r="B5" s="18">
        <v>0.75618447967429059</v>
      </c>
      <c r="C5" s="18">
        <v>0.74650975936725317</v>
      </c>
      <c r="D5" s="18">
        <v>0.76608579464735937</v>
      </c>
      <c r="E5" s="18">
        <v>0.74425141724185606</v>
      </c>
      <c r="F5" s="18">
        <v>0.77647326918181292</v>
      </c>
      <c r="G5" s="18">
        <v>0.79568831026238107</v>
      </c>
      <c r="H5" s="18">
        <v>0.79777088537145779</v>
      </c>
      <c r="I5" s="18">
        <v>0.82314261109580888</v>
      </c>
      <c r="J5" s="18">
        <v>0.87122841586464095</v>
      </c>
      <c r="K5" s="18">
        <v>0.91181856151223617</v>
      </c>
      <c r="L5" s="18">
        <v>0.91752728168000619</v>
      </c>
      <c r="M5" s="18">
        <v>0.97352694155946395</v>
      </c>
      <c r="N5" s="18">
        <v>1.0250588104158824</v>
      </c>
      <c r="O5" s="18">
        <v>1.0283762800677081</v>
      </c>
      <c r="P5" s="18">
        <v>1.0625836009448517</v>
      </c>
      <c r="Q5" s="18">
        <v>1.1037711982202945</v>
      </c>
      <c r="R5" s="18">
        <v>1.1226192933849188</v>
      </c>
      <c r="S5" s="18">
        <v>1.1787118696960008</v>
      </c>
      <c r="T5" s="18">
        <v>1.2481781348104679</v>
      </c>
      <c r="U5" s="18">
        <v>0.93405545060936457</v>
      </c>
    </row>
    <row r="6" spans="1:21" x14ac:dyDescent="0.25">
      <c r="A6" t="s">
        <v>518</v>
      </c>
      <c r="B6" s="18">
        <v>0.80608389839924843</v>
      </c>
      <c r="C6" s="18">
        <v>0.83342467967010658</v>
      </c>
      <c r="D6" s="18">
        <v>0.82558845144830528</v>
      </c>
      <c r="E6" s="18">
        <v>0.843281165472893</v>
      </c>
      <c r="F6" s="18">
        <v>0.85297139571377545</v>
      </c>
      <c r="G6" s="18">
        <v>0.88407923506663544</v>
      </c>
      <c r="H6" s="18">
        <v>0.90796385269472701</v>
      </c>
      <c r="I6" s="18">
        <v>0.93936976346037382</v>
      </c>
      <c r="J6" s="18">
        <v>0.97437472758502597</v>
      </c>
      <c r="K6" s="18">
        <v>1.0013476652180842</v>
      </c>
      <c r="L6" s="18">
        <v>1.0235169897455392</v>
      </c>
      <c r="M6" s="18">
        <v>1.0460703169871994</v>
      </c>
      <c r="N6" s="18">
        <v>1.0921588255353407</v>
      </c>
      <c r="O6" s="18">
        <v>1.1355535774387975</v>
      </c>
      <c r="P6" s="18">
        <v>1.172038455416629</v>
      </c>
      <c r="Q6" s="18">
        <v>1.2005983809914371</v>
      </c>
      <c r="R6" s="18">
        <v>1.2369441893338071</v>
      </c>
      <c r="S6" s="18">
        <v>1.3354770472503923</v>
      </c>
      <c r="T6" s="18">
        <v>1.3496340308686556</v>
      </c>
      <c r="U6" s="18">
        <v>1.0303695334897967</v>
      </c>
    </row>
    <row r="7" spans="1:21" x14ac:dyDescent="0.25">
      <c r="A7" t="s">
        <v>519</v>
      </c>
      <c r="B7" s="18">
        <v>0.78125809470573349</v>
      </c>
      <c r="C7" s="18">
        <v>0.790343795943242</v>
      </c>
      <c r="D7" s="18">
        <v>0.79601382680781563</v>
      </c>
      <c r="E7" s="18">
        <v>0.79425553469732657</v>
      </c>
      <c r="F7" s="18">
        <v>0.815015499465924</v>
      </c>
      <c r="G7" s="18">
        <v>0.84027716341975178</v>
      </c>
      <c r="H7" s="18">
        <v>0.8534803594669893</v>
      </c>
      <c r="I7" s="18">
        <v>0.88194208276474861</v>
      </c>
      <c r="J7" s="18">
        <v>0.92334636302378337</v>
      </c>
      <c r="K7" s="18">
        <v>0.95699641458623652</v>
      </c>
      <c r="L7" s="18">
        <v>0.97110305524728024</v>
      </c>
      <c r="M7" s="18">
        <v>1.0100729930792594</v>
      </c>
      <c r="N7" s="18">
        <v>1.0588459661786558</v>
      </c>
      <c r="O7" s="18">
        <v>1.0825729553176975</v>
      </c>
      <c r="P7" s="18">
        <v>1.1179499524344327</v>
      </c>
      <c r="Q7" s="18">
        <v>1.1526885417183586</v>
      </c>
      <c r="R7" s="18">
        <v>1.1804882012009392</v>
      </c>
      <c r="S7" s="18">
        <v>1.2584453665867799</v>
      </c>
      <c r="T7" s="18">
        <v>1.2994771568200838</v>
      </c>
      <c r="U7" s="18">
        <v>0.98269335312146466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datasets_56102_107707_monthly-b</vt:lpstr>
      <vt:lpstr>Exponential Smoothing</vt:lpstr>
      <vt:lpstr>Regression - Doub Exp Iter 2</vt:lpstr>
      <vt:lpstr>Sheet11</vt:lpstr>
      <vt:lpstr>Double Exp Iter 2</vt:lpstr>
      <vt:lpstr>Double Exponential Smoothing</vt:lpstr>
      <vt:lpstr>Level Estimate - Double Exp Smt</vt:lpstr>
      <vt:lpstr>Holt Winter's Exponential</vt:lpstr>
      <vt:lpstr>Pivot Table for Seasonality</vt:lpstr>
      <vt:lpstr>Data Processing - Seasonality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aksin52</cp:lastModifiedBy>
  <dcterms:created xsi:type="dcterms:W3CDTF">2020-07-10T05:07:38Z</dcterms:created>
  <dcterms:modified xsi:type="dcterms:W3CDTF">2020-07-10T17:56:45Z</dcterms:modified>
</cp:coreProperties>
</file>