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ictor Lima\Desktop\Estatistica\"/>
    </mc:Choice>
  </mc:AlternateContent>
  <xr:revisionPtr revIDLastSave="0" documentId="8_{355D7851-FE57-4E6F-BD1A-EC3E1A1A0BA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lanilha1" sheetId="1" r:id="rId1"/>
    <sheet name="Planilh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A25" i="2"/>
  <c r="C55" i="1"/>
  <c r="C52" i="1"/>
  <c r="K51" i="1"/>
  <c r="I51" i="1"/>
  <c r="H50" i="1"/>
  <c r="C50" i="1"/>
  <c r="H53" i="1" s="1"/>
  <c r="I55" i="1" s="1"/>
  <c r="C49" i="1"/>
  <c r="H54" i="1" s="1"/>
  <c r="K55" i="1" s="1"/>
  <c r="C38" i="1"/>
  <c r="C37" i="1"/>
  <c r="C35" i="1"/>
  <c r="K33" i="1"/>
  <c r="C20" i="1"/>
  <c r="C18" i="1"/>
  <c r="I16" i="1"/>
  <c r="C16" i="1"/>
  <c r="C15" i="1"/>
  <c r="H18" i="1" s="1"/>
  <c r="I19" i="1" s="1"/>
  <c r="F5" i="1"/>
  <c r="C54" i="1" s="1"/>
  <c r="H57" i="1" s="1"/>
  <c r="H58" i="1" s="1"/>
  <c r="F4" i="1"/>
  <c r="C33" i="1" s="1"/>
  <c r="C32" i="1" l="1"/>
  <c r="H35" i="1" s="1"/>
  <c r="K36" i="1" s="1"/>
  <c r="C21" i="1"/>
  <c r="H21" i="1" s="1"/>
  <c r="H22" i="1" s="1"/>
  <c r="H38" i="1" l="1"/>
  <c r="H39" i="1" s="1"/>
</calcChain>
</file>

<file path=xl/sharedStrings.xml><?xml version="1.0" encoding="utf-8"?>
<sst xmlns="http://schemas.openxmlformats.org/spreadsheetml/2006/main" count="161" uniqueCount="77">
  <si>
    <t>COMPLETAR AS CÉLULAS QUE ESTÃO COM PREENCHIMENTO NA COR VERMELHA PARA OBSERVAR OS RESULTADOS</t>
  </si>
  <si>
    <t>1.o ALGARISMO DO RM (ESQUERDA PARA DIREITA)</t>
  </si>
  <si>
    <t>R =</t>
  </si>
  <si>
    <t>2.o ALGARISMO DO RM (ESQUERDA PARA DIREITA)</t>
  </si>
  <si>
    <t>S =</t>
  </si>
  <si>
    <t>3.o ALGARISMO DO RM (ESQUERDA PARA DIREITA)</t>
  </si>
  <si>
    <t>4.o ALGARISMO DO RM (ESQUERDA PARA DIREITA)</t>
  </si>
  <si>
    <t>5.o ALGARISMO DO RM (ESQUERDA PARA DIREITA)</t>
  </si>
  <si>
    <t>QUESTÃO 1</t>
  </si>
  <si>
    <t>DADOS DO PROBLEMA</t>
  </si>
  <si>
    <t>RESPOSTAS</t>
  </si>
  <si>
    <t>UI</t>
  </si>
  <si>
    <t>a)</t>
  </si>
  <si>
    <t>b)</t>
  </si>
  <si>
    <t>]</t>
  </si>
  <si>
    <t>Nível de Confiança = NC =</t>
  </si>
  <si>
    <t>Nível de Significância = NS =</t>
  </si>
  <si>
    <t>c)</t>
  </si>
  <si>
    <t>d)</t>
  </si>
  <si>
    <t>IC =</t>
  </si>
  <si>
    <t xml:space="preserve">Número de Elementos da Amostra = n = </t>
  </si>
  <si>
    <t>Média Amostral  =</t>
  </si>
  <si>
    <t>e)</t>
  </si>
  <si>
    <t>f)</t>
  </si>
  <si>
    <t>Problemática:</t>
  </si>
  <si>
    <t>g)</t>
  </si>
  <si>
    <t>QUESTÃO 2</t>
  </si>
  <si>
    <t>mcg</t>
  </si>
  <si>
    <t xml:space="preserve"> - ¥   ;</t>
  </si>
  <si>
    <t>[</t>
  </si>
  <si>
    <t>QUESTÃO 3</t>
  </si>
  <si>
    <t>;</t>
  </si>
  <si>
    <t>h)</t>
  </si>
  <si>
    <t>i)</t>
  </si>
  <si>
    <t>Massa média populacional, divulgada na embalagem do produto</t>
  </si>
  <si>
    <t xml:space="preserve">P = </t>
  </si>
  <si>
    <t>R</t>
  </si>
  <si>
    <t>g</t>
  </si>
  <si>
    <t>(gramas)</t>
  </si>
  <si>
    <t>Desvio Padrão Populacional</t>
  </si>
  <si>
    <t>D =</t>
  </si>
  <si>
    <t>0,05.R</t>
  </si>
  <si>
    <t xml:space="preserve">Nível de Confiança </t>
  </si>
  <si>
    <t>C =</t>
  </si>
  <si>
    <t>98 - B</t>
  </si>
  <si>
    <t>%</t>
  </si>
  <si>
    <t>Número de elementos da amostra</t>
  </si>
  <si>
    <t>n =</t>
  </si>
  <si>
    <t>S</t>
  </si>
  <si>
    <t xml:space="preserve">Média amostral = </t>
  </si>
  <si>
    <t xml:space="preserve">A = </t>
  </si>
  <si>
    <t>0,98.R</t>
  </si>
  <si>
    <t>Verificar se a empresa deve ser multada por comercializar produto com massa abaixo do especificado.</t>
  </si>
  <si>
    <t>Valor de Z mínimo</t>
  </si>
  <si>
    <t>Intervalo de confiança na escala normal reduzida</t>
  </si>
  <si>
    <t>Valor de Z máximo</t>
  </si>
  <si>
    <t>Valor da massa mínima</t>
  </si>
  <si>
    <t>Intervalo de confiança</t>
  </si>
  <si>
    <t>Valor do Z teste</t>
  </si>
  <si>
    <t>Valor da massa máxima</t>
  </si>
  <si>
    <t>Valor da massa teste</t>
  </si>
  <si>
    <t>Conclusão</t>
  </si>
  <si>
    <r>
      <rPr>
        <sz val="11"/>
        <rFont val="Calibri"/>
        <family val="2"/>
      </rPr>
      <t xml:space="preserve">Média Populacional =  </t>
    </r>
    <r>
      <rPr>
        <sz val="11"/>
        <rFont val="Symbol"/>
        <family val="1"/>
        <charset val="2"/>
      </rPr>
      <t>m</t>
    </r>
    <r>
      <rPr>
        <sz val="11"/>
        <rFont val="Calibri"/>
        <family val="2"/>
      </rPr>
      <t xml:space="preserve">  =</t>
    </r>
  </si>
  <si>
    <r>
      <rPr>
        <b/>
        <sz val="11"/>
        <rFont val="Calibri"/>
        <family val="2"/>
      </rPr>
      <t>Z</t>
    </r>
    <r>
      <rPr>
        <b/>
        <vertAlign val="subscript"/>
        <sz val="11"/>
        <rFont val="Calibri"/>
        <family val="2"/>
      </rPr>
      <t>mín</t>
    </r>
    <r>
      <rPr>
        <b/>
        <sz val="11"/>
        <rFont val="Calibri"/>
        <family val="2"/>
      </rPr>
      <t xml:space="preserve"> =</t>
    </r>
  </si>
  <si>
    <r>
      <rPr>
        <sz val="11"/>
        <rFont val="Calibri"/>
        <family val="2"/>
      </rPr>
      <t xml:space="preserve">Desvio Padrão =  </t>
    </r>
    <r>
      <rPr>
        <sz val="11"/>
        <rFont val="Symbol"/>
        <family val="1"/>
        <charset val="2"/>
      </rPr>
      <t xml:space="preserve">s </t>
    </r>
    <r>
      <rPr>
        <sz val="11"/>
        <rFont val="Calibri"/>
        <family val="2"/>
      </rPr>
      <t xml:space="preserve"> =</t>
    </r>
  </si>
  <si>
    <r>
      <rPr>
        <b/>
        <sz val="11"/>
        <rFont val="Calibri"/>
        <family val="2"/>
      </rPr>
      <t>IC</t>
    </r>
    <r>
      <rPr>
        <b/>
        <vertAlign val="subscript"/>
        <sz val="11"/>
        <rFont val="Calibri"/>
        <family val="2"/>
      </rPr>
      <t>Z</t>
    </r>
    <r>
      <rPr>
        <b/>
        <sz val="11"/>
        <rFont val="Calibri"/>
        <family val="2"/>
      </rPr>
      <t xml:space="preserve"> =</t>
    </r>
  </si>
  <si>
    <r>
      <rPr>
        <b/>
        <sz val="11"/>
        <rFont val="Calibri"/>
        <family val="2"/>
      </rPr>
      <t xml:space="preserve">;      + </t>
    </r>
    <r>
      <rPr>
        <b/>
        <sz val="11"/>
        <rFont val="Symbol"/>
        <family val="1"/>
        <charset val="2"/>
      </rPr>
      <t>¥</t>
    </r>
    <r>
      <rPr>
        <b/>
        <sz val="11"/>
        <rFont val="Calibri"/>
        <family val="2"/>
      </rPr>
      <t xml:space="preserve"> [</t>
    </r>
  </si>
  <si>
    <r>
      <rPr>
        <b/>
        <sz val="11"/>
        <rFont val="Calibri"/>
        <family val="2"/>
      </rPr>
      <t>M</t>
    </r>
    <r>
      <rPr>
        <b/>
        <vertAlign val="subscript"/>
        <sz val="11"/>
        <rFont val="Calibri"/>
        <family val="2"/>
      </rPr>
      <t>mín</t>
    </r>
    <r>
      <rPr>
        <b/>
        <sz val="11"/>
        <rFont val="Calibri"/>
        <family val="2"/>
      </rPr>
      <t xml:space="preserve"> =</t>
    </r>
  </si>
  <si>
    <r>
      <rPr>
        <b/>
        <sz val="11"/>
        <rFont val="Calibri"/>
        <family val="2"/>
      </rPr>
      <t>Z</t>
    </r>
    <r>
      <rPr>
        <b/>
        <vertAlign val="subscript"/>
        <sz val="11"/>
        <rFont val="Calibri"/>
        <family val="2"/>
      </rPr>
      <t>teste</t>
    </r>
    <r>
      <rPr>
        <b/>
        <sz val="11"/>
        <rFont val="Calibri"/>
        <family val="2"/>
      </rPr>
      <t xml:space="preserve"> =</t>
    </r>
  </si>
  <si>
    <r>
      <rPr>
        <b/>
        <sz val="11"/>
        <rFont val="Calibri"/>
        <family val="2"/>
      </rPr>
      <t>M</t>
    </r>
    <r>
      <rPr>
        <b/>
        <vertAlign val="subscript"/>
        <sz val="11"/>
        <rFont val="Calibri"/>
        <family val="2"/>
      </rPr>
      <t>teste</t>
    </r>
    <r>
      <rPr>
        <b/>
        <sz val="11"/>
        <rFont val="Calibri"/>
        <family val="2"/>
      </rPr>
      <t xml:space="preserve"> =</t>
    </r>
  </si>
  <si>
    <r>
      <rPr>
        <sz val="11"/>
        <rFont val="Calibri"/>
        <family val="2"/>
      </rPr>
      <t xml:space="preserve">Verificar se o fabricante será notificado por vender </t>
    </r>
    <r>
      <rPr>
        <b/>
        <sz val="11"/>
        <rFont val="Calibri"/>
        <family val="2"/>
      </rPr>
      <t>abaixo</t>
    </r>
    <r>
      <rPr>
        <sz val="11"/>
        <rFont val="Calibri"/>
        <family val="2"/>
      </rPr>
      <t xml:space="preserve"> do especificado</t>
    </r>
  </si>
  <si>
    <r>
      <rPr>
        <b/>
        <sz val="11"/>
        <rFont val="Calibri"/>
        <family val="2"/>
      </rPr>
      <t>Se M</t>
    </r>
    <r>
      <rPr>
        <b/>
        <vertAlign val="subscript"/>
        <sz val="11"/>
        <rFont val="Calibri"/>
        <family val="2"/>
      </rPr>
      <t>teste</t>
    </r>
    <r>
      <rPr>
        <b/>
        <sz val="11"/>
        <rFont val="Calibri"/>
        <family val="2"/>
      </rPr>
      <t xml:space="preserve"> pertencer ao IC, o fabricante não deverá ser notificado.</t>
    </r>
  </si>
  <si>
    <r>
      <rPr>
        <b/>
        <sz val="11"/>
        <rFont val="Calibri"/>
        <family val="2"/>
      </rPr>
      <t>Se M</t>
    </r>
    <r>
      <rPr>
        <b/>
        <vertAlign val="subscript"/>
        <sz val="11"/>
        <rFont val="Calibri"/>
        <family val="2"/>
      </rPr>
      <t>teste</t>
    </r>
    <r>
      <rPr>
        <b/>
        <sz val="11"/>
        <rFont val="Calibri"/>
        <family val="2"/>
      </rPr>
      <t xml:space="preserve"> não pertencer ao IC, o fabricante deverá ser notificado.</t>
    </r>
  </si>
  <si>
    <r>
      <rPr>
        <b/>
        <sz val="11"/>
        <rFont val="Calibri"/>
        <family val="2"/>
      </rPr>
      <t>Z</t>
    </r>
    <r>
      <rPr>
        <b/>
        <vertAlign val="subscript"/>
        <sz val="11"/>
        <rFont val="Calibri"/>
        <family val="2"/>
      </rPr>
      <t>máx</t>
    </r>
    <r>
      <rPr>
        <b/>
        <sz val="11"/>
        <rFont val="Calibri"/>
        <family val="2"/>
      </rPr>
      <t xml:space="preserve"> =</t>
    </r>
  </si>
  <si>
    <r>
      <rPr>
        <b/>
        <sz val="11"/>
        <rFont val="Calibri"/>
        <family val="2"/>
      </rPr>
      <t>M</t>
    </r>
    <r>
      <rPr>
        <b/>
        <vertAlign val="subscript"/>
        <sz val="11"/>
        <rFont val="Calibri"/>
        <family val="2"/>
      </rPr>
      <t>máx</t>
    </r>
    <r>
      <rPr>
        <b/>
        <sz val="11"/>
        <rFont val="Calibri"/>
        <family val="2"/>
      </rPr>
      <t xml:space="preserve"> =</t>
    </r>
  </si>
  <si>
    <r>
      <rPr>
        <sz val="11"/>
        <rFont val="Calibri"/>
        <family val="2"/>
      </rPr>
      <t xml:space="preserve">Verificar se o fabricante será notificado por vender </t>
    </r>
    <r>
      <rPr>
        <b/>
        <sz val="11"/>
        <rFont val="Calibri"/>
        <family val="2"/>
      </rPr>
      <t>acima</t>
    </r>
    <r>
      <rPr>
        <sz val="11"/>
        <rFont val="Calibri"/>
        <family val="2"/>
      </rPr>
      <t xml:space="preserve"> do especificado</t>
    </r>
  </si>
  <si>
    <r>
      <rPr>
        <sz val="11"/>
        <rFont val="Calibri"/>
        <family val="2"/>
      </rPr>
      <t xml:space="preserve">Verificar se o fabricante será notificado por vender </t>
    </r>
    <r>
      <rPr>
        <b/>
        <sz val="11"/>
        <rFont val="Calibri"/>
        <family val="2"/>
      </rPr>
      <t>abaixo ou acima</t>
    </r>
    <r>
      <rPr>
        <sz val="11"/>
        <rFont val="Calibri"/>
        <family val="2"/>
      </rPr>
      <t xml:space="preserve"> do especificado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</si>
</sst>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name val="Symbol"/>
      <family val="1"/>
      <charset val="2"/>
    </font>
    <font>
      <b/>
      <vertAlign val="subscript"/>
      <sz val="11"/>
      <name val="Calibri"/>
      <family val="2"/>
    </font>
    <font>
      <b/>
      <sz val="1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3" fillId="2" borderId="1" xfId="0" applyNumberFormat="1" applyFont="1" applyFill="1" applyBorder="1"/>
    <xf numFmtId="2" fontId="3" fillId="2" borderId="1" xfId="0" applyNumberFormat="1" applyFont="1" applyFill="1" applyBorder="1" applyAlignment="1">
      <alignment horizontal="righ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10</xdr:row>
      <xdr:rowOff>85725</xdr:rowOff>
    </xdr:from>
    <xdr:ext cx="4048125" cy="2686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19050</xdr:colOff>
      <xdr:row>27</xdr:row>
      <xdr:rowOff>38100</xdr:rowOff>
    </xdr:from>
    <xdr:ext cx="4010025" cy="27622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19050</xdr:colOff>
      <xdr:row>44</xdr:row>
      <xdr:rowOff>171450</xdr:rowOff>
    </xdr:from>
    <xdr:ext cx="4714875" cy="3781425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1"/>
  <sheetViews>
    <sheetView tabSelected="1" workbookViewId="0">
      <selection activeCell="I14" sqref="I14"/>
    </sheetView>
  </sheetViews>
  <sheetFormatPr defaultColWidth="14.453125" defaultRowHeight="15" customHeight="1" x14ac:dyDescent="0.35"/>
  <cols>
    <col min="1" max="1" width="3" style="5" customWidth="1"/>
    <col min="2" max="2" width="40.7265625" style="5" customWidth="1"/>
    <col min="3" max="3" width="13.08984375" style="5" customWidth="1"/>
    <col min="4" max="4" width="8.7265625" style="5" customWidth="1"/>
    <col min="5" max="5" width="5.26953125" style="5" customWidth="1"/>
    <col min="6" max="6" width="5.81640625" style="5" customWidth="1"/>
    <col min="7" max="7" width="16" style="5" customWidth="1"/>
    <col min="8" max="8" width="1.54296875" style="5" customWidth="1"/>
    <col min="9" max="9" width="14" style="5" customWidth="1"/>
    <col min="10" max="10" width="1.7265625" style="5" customWidth="1"/>
    <col min="11" max="11" width="13.7265625" style="5" customWidth="1"/>
    <col min="12" max="12" width="14.08984375" style="5" customWidth="1"/>
    <col min="13" max="14" width="8.7265625" style="5" customWidth="1"/>
    <col min="15" max="15" width="11.26953125" style="5" customWidth="1"/>
    <col min="16" max="16" width="9.453125" style="5" customWidth="1"/>
    <col min="17" max="18" width="8.81640625" style="5" customWidth="1"/>
    <col min="19" max="19" width="11.7265625" style="5" customWidth="1"/>
    <col min="20" max="21" width="8.81640625" style="5" customWidth="1"/>
    <col min="22" max="22" width="12" style="5" customWidth="1"/>
    <col min="23" max="32" width="8.81640625" style="5" customWidth="1"/>
    <col min="33" max="16384" width="14.453125" style="5"/>
  </cols>
  <sheetData>
    <row r="1" spans="2:11" ht="14.25" customHeight="1" x14ac:dyDescent="0.35"/>
    <row r="2" spans="2:11" ht="14.25" customHeight="1" x14ac:dyDescent="0.35">
      <c r="B2" s="5" t="s">
        <v>0</v>
      </c>
    </row>
    <row r="3" spans="2:11" ht="14.25" customHeight="1" x14ac:dyDescent="0.35"/>
    <row r="4" spans="2:11" ht="14.25" customHeight="1" x14ac:dyDescent="0.35">
      <c r="B4" s="5" t="s">
        <v>1</v>
      </c>
      <c r="C4" s="5">
        <v>8</v>
      </c>
      <c r="E4" s="5" t="s">
        <v>2</v>
      </c>
      <c r="F4" s="5">
        <f>C4*10000+C5*1000+C6*100+C7*10+C8</f>
        <v>89007</v>
      </c>
    </row>
    <row r="5" spans="2:11" ht="14.25" customHeight="1" x14ac:dyDescent="0.35">
      <c r="B5" s="5" t="s">
        <v>3</v>
      </c>
      <c r="C5" s="5">
        <v>9</v>
      </c>
      <c r="E5" s="5" t="s">
        <v>4</v>
      </c>
      <c r="F5" s="5">
        <f>SUM(C4:C8)</f>
        <v>24</v>
      </c>
    </row>
    <row r="6" spans="2:11" ht="14.25" customHeight="1" x14ac:dyDescent="0.35">
      <c r="B6" s="5" t="s">
        <v>5</v>
      </c>
      <c r="C6" s="5">
        <v>0</v>
      </c>
    </row>
    <row r="7" spans="2:11" ht="14.25" customHeight="1" x14ac:dyDescent="0.35">
      <c r="B7" s="5" t="s">
        <v>6</v>
      </c>
      <c r="C7" s="5">
        <v>0</v>
      </c>
    </row>
    <row r="8" spans="2:11" ht="14.25" customHeight="1" x14ac:dyDescent="0.35">
      <c r="B8" s="5" t="s">
        <v>7</v>
      </c>
      <c r="C8" s="5">
        <v>7</v>
      </c>
    </row>
    <row r="9" spans="2:11" ht="14.25" customHeight="1" x14ac:dyDescent="0.35"/>
    <row r="10" spans="2:11" ht="14.25" customHeight="1" x14ac:dyDescent="0.35"/>
    <row r="11" spans="2:11" ht="14.25" customHeight="1" x14ac:dyDescent="0.35"/>
    <row r="12" spans="2:11" ht="14.25" customHeight="1" x14ac:dyDescent="0.35">
      <c r="B12" s="5" t="s">
        <v>8</v>
      </c>
    </row>
    <row r="13" spans="2:11" ht="14.25" customHeight="1" x14ac:dyDescent="0.35"/>
    <row r="14" spans="2:11" ht="14.25" customHeight="1" x14ac:dyDescent="0.35">
      <c r="B14" s="5" t="s">
        <v>9</v>
      </c>
      <c r="F14" s="5" t="s">
        <v>10</v>
      </c>
    </row>
    <row r="15" spans="2:11" ht="14.25" customHeight="1" x14ac:dyDescent="0.45">
      <c r="B15" s="5" t="s">
        <v>62</v>
      </c>
      <c r="C15" s="5">
        <f>F4</f>
        <v>89007</v>
      </c>
      <c r="D15" s="5" t="s">
        <v>11</v>
      </c>
      <c r="F15" s="5" t="s">
        <v>12</v>
      </c>
      <c r="G15" s="5" t="s">
        <v>63</v>
      </c>
      <c r="H15" s="5">
        <v>-2.17</v>
      </c>
    </row>
    <row r="16" spans="2:11" ht="14.25" customHeight="1" x14ac:dyDescent="0.45">
      <c r="B16" s="5" t="s">
        <v>64</v>
      </c>
      <c r="C16" s="5">
        <f>0.05*F4</f>
        <v>4450.3500000000004</v>
      </c>
      <c r="D16" s="5" t="s">
        <v>11</v>
      </c>
      <c r="F16" s="5" t="s">
        <v>13</v>
      </c>
      <c r="G16" s="5" t="s">
        <v>65</v>
      </c>
      <c r="H16" s="5" t="s">
        <v>14</v>
      </c>
      <c r="I16" s="5">
        <f>H15</f>
        <v>-2.17</v>
      </c>
      <c r="K16" s="5" t="s">
        <v>66</v>
      </c>
    </row>
    <row r="17" spans="2:12" ht="14.25" customHeight="1" x14ac:dyDescent="0.35">
      <c r="B17" s="5" t="s">
        <v>15</v>
      </c>
      <c r="C17" s="5">
        <v>0.98499999999999999</v>
      </c>
    </row>
    <row r="18" spans="2:12" ht="14.25" customHeight="1" x14ac:dyDescent="0.45">
      <c r="B18" s="5" t="s">
        <v>16</v>
      </c>
      <c r="C18" s="5">
        <f>100%-C17</f>
        <v>1.5000000000000013E-2</v>
      </c>
      <c r="F18" s="5" t="s">
        <v>17</v>
      </c>
      <c r="G18" s="5" t="s">
        <v>67</v>
      </c>
      <c r="H18" s="5">
        <f>H15*C16+C15</f>
        <v>79349.7405</v>
      </c>
      <c r="L18" s="5" t="s">
        <v>11</v>
      </c>
    </row>
    <row r="19" spans="2:12" ht="14.25" customHeight="1" x14ac:dyDescent="0.35">
      <c r="F19" s="5" t="s">
        <v>18</v>
      </c>
      <c r="G19" s="5" t="s">
        <v>19</v>
      </c>
      <c r="H19" s="5" t="s">
        <v>14</v>
      </c>
      <c r="I19" s="5">
        <f>H18</f>
        <v>79349.7405</v>
      </c>
      <c r="K19" s="5" t="s">
        <v>66</v>
      </c>
    </row>
    <row r="20" spans="2:12" ht="14.25" customHeight="1" x14ac:dyDescent="0.35">
      <c r="B20" s="5" t="s">
        <v>20</v>
      </c>
      <c r="C20" s="5">
        <f>F5</f>
        <v>24</v>
      </c>
    </row>
    <row r="21" spans="2:12" ht="14.25" customHeight="1" x14ac:dyDescent="0.45">
      <c r="B21" s="5" t="s">
        <v>21</v>
      </c>
      <c r="C21" s="5">
        <f>0.98*F4</f>
        <v>87226.86</v>
      </c>
      <c r="D21" s="5" t="s">
        <v>11</v>
      </c>
      <c r="F21" s="5" t="s">
        <v>22</v>
      </c>
      <c r="G21" s="5" t="s">
        <v>68</v>
      </c>
      <c r="H21" s="5">
        <f>(C21-C15)/(C16/SQRT(C20))</f>
        <v>-1.9595917942265415</v>
      </c>
    </row>
    <row r="22" spans="2:12" ht="14.25" customHeight="1" x14ac:dyDescent="0.45">
      <c r="F22" s="5" t="s">
        <v>23</v>
      </c>
      <c r="G22" s="5" t="s">
        <v>69</v>
      </c>
      <c r="H22" s="5">
        <f>H21*C16+C15</f>
        <v>80286.13065856391</v>
      </c>
      <c r="L22" s="5" t="s">
        <v>11</v>
      </c>
    </row>
    <row r="23" spans="2:12" ht="14.25" customHeight="1" x14ac:dyDescent="0.35">
      <c r="B23" s="5" t="s">
        <v>24</v>
      </c>
    </row>
    <row r="24" spans="2:12" ht="14.25" customHeight="1" x14ac:dyDescent="0.45">
      <c r="B24" s="5" t="s">
        <v>70</v>
      </c>
      <c r="F24" s="5" t="s">
        <v>25</v>
      </c>
      <c r="G24" s="5" t="s">
        <v>71</v>
      </c>
    </row>
    <row r="25" spans="2:12" ht="14.25" customHeight="1" x14ac:dyDescent="0.45">
      <c r="G25" s="5" t="s">
        <v>72</v>
      </c>
    </row>
    <row r="26" spans="2:12" ht="14.25" customHeight="1" x14ac:dyDescent="0.35"/>
    <row r="27" spans="2:12" ht="14.25" customHeight="1" x14ac:dyDescent="0.35"/>
    <row r="28" spans="2:12" ht="14.25" customHeight="1" x14ac:dyDescent="0.35"/>
    <row r="29" spans="2:12" ht="14.25" customHeight="1" x14ac:dyDescent="0.35">
      <c r="B29" s="5" t="s">
        <v>26</v>
      </c>
    </row>
    <row r="30" spans="2:12" ht="14.25" customHeight="1" x14ac:dyDescent="0.35"/>
    <row r="31" spans="2:12" ht="14.25" customHeight="1" x14ac:dyDescent="0.35">
      <c r="B31" s="5" t="s">
        <v>9</v>
      </c>
      <c r="F31" s="5" t="s">
        <v>10</v>
      </c>
    </row>
    <row r="32" spans="2:12" ht="14.25" customHeight="1" x14ac:dyDescent="0.45">
      <c r="B32" s="5" t="s">
        <v>62</v>
      </c>
      <c r="C32" s="5">
        <f>F4</f>
        <v>89007</v>
      </c>
      <c r="D32" s="5" t="s">
        <v>27</v>
      </c>
      <c r="F32" s="5" t="s">
        <v>12</v>
      </c>
      <c r="G32" s="5" t="s">
        <v>73</v>
      </c>
      <c r="H32" s="5">
        <v>2.33</v>
      </c>
    </row>
    <row r="33" spans="2:12" ht="14.25" customHeight="1" x14ac:dyDescent="0.45">
      <c r="B33" s="5" t="s">
        <v>64</v>
      </c>
      <c r="C33" s="5">
        <f>0.05*F4</f>
        <v>4450.3500000000004</v>
      </c>
      <c r="D33" s="5" t="s">
        <v>27</v>
      </c>
      <c r="F33" s="5" t="s">
        <v>13</v>
      </c>
      <c r="G33" s="5" t="s">
        <v>65</v>
      </c>
      <c r="H33" s="5" t="s">
        <v>14</v>
      </c>
      <c r="I33" s="5" t="s">
        <v>28</v>
      </c>
      <c r="K33" s="5">
        <f>H32</f>
        <v>2.33</v>
      </c>
      <c r="L33" s="5" t="s">
        <v>29</v>
      </c>
    </row>
    <row r="34" spans="2:12" ht="14.25" customHeight="1" x14ac:dyDescent="0.35">
      <c r="B34" s="5" t="s">
        <v>15</v>
      </c>
      <c r="C34" s="5">
        <v>0.99</v>
      </c>
    </row>
    <row r="35" spans="2:12" ht="14.25" customHeight="1" x14ac:dyDescent="0.45">
      <c r="B35" s="5" t="s">
        <v>16</v>
      </c>
      <c r="C35" s="5">
        <f>100%-C34</f>
        <v>1.0000000000000009E-2</v>
      </c>
      <c r="F35" s="5" t="s">
        <v>17</v>
      </c>
      <c r="G35" s="5" t="s">
        <v>74</v>
      </c>
      <c r="H35" s="5">
        <f>H32*C33+C32</f>
        <v>99376.315499999997</v>
      </c>
      <c r="L35" s="5" t="s">
        <v>27</v>
      </c>
    </row>
    <row r="36" spans="2:12" ht="14.25" customHeight="1" x14ac:dyDescent="0.35">
      <c r="F36" s="5" t="s">
        <v>18</v>
      </c>
      <c r="G36" s="5" t="s">
        <v>19</v>
      </c>
      <c r="H36" s="5" t="s">
        <v>14</v>
      </c>
      <c r="I36" s="5" t="s">
        <v>28</v>
      </c>
      <c r="K36" s="5">
        <f>H35</f>
        <v>99376.315499999997</v>
      </c>
      <c r="L36" s="5" t="s">
        <v>29</v>
      </c>
    </row>
    <row r="37" spans="2:12" ht="14.25" customHeight="1" x14ac:dyDescent="0.35">
      <c r="B37" s="5" t="s">
        <v>20</v>
      </c>
      <c r="C37" s="5">
        <f>F5</f>
        <v>24</v>
      </c>
    </row>
    <row r="38" spans="2:12" ht="14.25" customHeight="1" x14ac:dyDescent="0.45">
      <c r="B38" s="5" t="s">
        <v>21</v>
      </c>
      <c r="C38" s="5">
        <f>1.03*F4</f>
        <v>91677.21</v>
      </c>
      <c r="D38" s="5" t="s">
        <v>27</v>
      </c>
      <c r="F38" s="5" t="s">
        <v>22</v>
      </c>
      <c r="G38" s="5" t="s">
        <v>68</v>
      </c>
      <c r="H38" s="5">
        <f>(C38-C32)/(C33/SQRT(C37))</f>
        <v>2.93938769133982</v>
      </c>
    </row>
    <row r="39" spans="2:12" ht="14.25" customHeight="1" x14ac:dyDescent="0.45">
      <c r="F39" s="5" t="s">
        <v>23</v>
      </c>
      <c r="G39" s="5" t="s">
        <v>69</v>
      </c>
      <c r="H39" s="5">
        <f>H38*C33+C32</f>
        <v>102088.30401215417</v>
      </c>
      <c r="L39" s="5" t="s">
        <v>27</v>
      </c>
    </row>
    <row r="40" spans="2:12" ht="14.25" customHeight="1" x14ac:dyDescent="0.35">
      <c r="B40" s="5" t="s">
        <v>24</v>
      </c>
    </row>
    <row r="41" spans="2:12" ht="14.25" customHeight="1" x14ac:dyDescent="0.45">
      <c r="B41" s="5" t="s">
        <v>75</v>
      </c>
      <c r="F41" s="5" t="s">
        <v>25</v>
      </c>
      <c r="G41" s="5" t="s">
        <v>71</v>
      </c>
    </row>
    <row r="42" spans="2:12" ht="14.25" customHeight="1" x14ac:dyDescent="0.45">
      <c r="G42" s="5" t="s">
        <v>72</v>
      </c>
    </row>
    <row r="43" spans="2:12" ht="14.25" customHeight="1" x14ac:dyDescent="0.35"/>
    <row r="44" spans="2:12" ht="14.25" customHeight="1" x14ac:dyDescent="0.35"/>
    <row r="45" spans="2:12" ht="14.25" customHeight="1" x14ac:dyDescent="0.35"/>
    <row r="46" spans="2:12" ht="14.25" customHeight="1" x14ac:dyDescent="0.35">
      <c r="B46" s="5" t="s">
        <v>30</v>
      </c>
    </row>
    <row r="47" spans="2:12" ht="14.25" customHeight="1" x14ac:dyDescent="0.35"/>
    <row r="48" spans="2:12" ht="14.25" customHeight="1" x14ac:dyDescent="0.35">
      <c r="B48" s="5" t="s">
        <v>9</v>
      </c>
      <c r="F48" s="5" t="s">
        <v>10</v>
      </c>
    </row>
    <row r="49" spans="2:12" ht="14.25" customHeight="1" x14ac:dyDescent="0.45">
      <c r="B49" s="5" t="s">
        <v>62</v>
      </c>
      <c r="C49" s="5">
        <f>F4</f>
        <v>89007</v>
      </c>
      <c r="D49" s="5" t="s">
        <v>27</v>
      </c>
      <c r="F49" s="5" t="s">
        <v>12</v>
      </c>
      <c r="G49" s="5" t="s">
        <v>63</v>
      </c>
      <c r="H49" s="5">
        <v>-2.4300000000000002</v>
      </c>
    </row>
    <row r="50" spans="2:12" ht="14.25" customHeight="1" x14ac:dyDescent="0.45">
      <c r="B50" s="5" t="s">
        <v>64</v>
      </c>
      <c r="C50" s="5">
        <f>0.05*F4</f>
        <v>4450.3500000000004</v>
      </c>
      <c r="D50" s="5" t="s">
        <v>27</v>
      </c>
      <c r="F50" s="5" t="s">
        <v>13</v>
      </c>
      <c r="G50" s="5" t="s">
        <v>73</v>
      </c>
      <c r="H50" s="5">
        <f>-H49</f>
        <v>2.4300000000000002</v>
      </c>
    </row>
    <row r="51" spans="2:12" ht="14.25" customHeight="1" x14ac:dyDescent="0.45">
      <c r="B51" s="5" t="s">
        <v>15</v>
      </c>
      <c r="C51" s="5">
        <v>0.98499999999999999</v>
      </c>
      <c r="F51" s="5" t="s">
        <v>17</v>
      </c>
      <c r="G51" s="5" t="s">
        <v>65</v>
      </c>
      <c r="H51" s="5" t="s">
        <v>14</v>
      </c>
      <c r="I51" s="5">
        <f>H49</f>
        <v>-2.4300000000000002</v>
      </c>
      <c r="J51" s="5" t="s">
        <v>31</v>
      </c>
      <c r="K51" s="5">
        <f>H50</f>
        <v>2.4300000000000002</v>
      </c>
      <c r="L51" s="5" t="s">
        <v>29</v>
      </c>
    </row>
    <row r="52" spans="2:12" ht="14.25" customHeight="1" x14ac:dyDescent="0.35">
      <c r="B52" s="5" t="s">
        <v>16</v>
      </c>
      <c r="C52" s="5">
        <f>100%-C51</f>
        <v>1.5000000000000013E-2</v>
      </c>
    </row>
    <row r="53" spans="2:12" ht="14.25" customHeight="1" x14ac:dyDescent="0.45">
      <c r="F53" s="5" t="s">
        <v>18</v>
      </c>
      <c r="G53" s="5" t="s">
        <v>67</v>
      </c>
      <c r="H53" s="5">
        <f>H49*C50+C49</f>
        <v>78192.6495</v>
      </c>
      <c r="L53" s="5" t="s">
        <v>27</v>
      </c>
    </row>
    <row r="54" spans="2:12" ht="14.25" customHeight="1" x14ac:dyDescent="0.45">
      <c r="B54" s="5" t="s">
        <v>20</v>
      </c>
      <c r="C54" s="5">
        <f>F5</f>
        <v>24</v>
      </c>
      <c r="F54" s="5" t="s">
        <v>22</v>
      </c>
      <c r="G54" s="5" t="s">
        <v>74</v>
      </c>
      <c r="H54" s="5">
        <f>H50*C50+C49</f>
        <v>99821.3505</v>
      </c>
      <c r="L54" s="5" t="s">
        <v>27</v>
      </c>
    </row>
    <row r="55" spans="2:12" ht="14.25" customHeight="1" x14ac:dyDescent="0.35">
      <c r="B55" s="5" t="s">
        <v>21</v>
      </c>
      <c r="C55" s="5">
        <f>1.01*F4</f>
        <v>89897.07</v>
      </c>
      <c r="D55" s="5" t="s">
        <v>27</v>
      </c>
      <c r="F55" s="5" t="s">
        <v>23</v>
      </c>
      <c r="G55" s="5" t="s">
        <v>19</v>
      </c>
      <c r="H55" s="5" t="s">
        <v>14</v>
      </c>
      <c r="I55" s="5">
        <f>H53</f>
        <v>78192.6495</v>
      </c>
      <c r="J55" s="5" t="s">
        <v>31</v>
      </c>
      <c r="K55" s="5">
        <f>H54</f>
        <v>99821.3505</v>
      </c>
      <c r="L55" s="5" t="s">
        <v>29</v>
      </c>
    </row>
    <row r="56" spans="2:12" ht="14.25" customHeight="1" x14ac:dyDescent="0.35"/>
    <row r="57" spans="2:12" ht="14.25" customHeight="1" x14ac:dyDescent="0.45">
      <c r="B57" s="5" t="s">
        <v>24</v>
      </c>
      <c r="F57" s="5" t="s">
        <v>25</v>
      </c>
      <c r="G57" s="5" t="s">
        <v>68</v>
      </c>
      <c r="H57" s="5">
        <f>(C55-C49)/(C50/SQRT(C54))</f>
        <v>0.97979589711327875</v>
      </c>
    </row>
    <row r="58" spans="2:12" ht="14.25" customHeight="1" x14ac:dyDescent="0.45">
      <c r="B58" s="5" t="s">
        <v>76</v>
      </c>
      <c r="F58" s="5" t="s">
        <v>32</v>
      </c>
      <c r="G58" s="5" t="s">
        <v>69</v>
      </c>
      <c r="H58" s="5">
        <f>H57*C50+C49</f>
        <v>93367.434670718081</v>
      </c>
      <c r="L58" s="5" t="s">
        <v>11</v>
      </c>
    </row>
    <row r="59" spans="2:12" ht="14.25" customHeight="1" x14ac:dyDescent="0.35"/>
    <row r="60" spans="2:12" ht="14.25" customHeight="1" x14ac:dyDescent="0.45">
      <c r="F60" s="5" t="s">
        <v>33</v>
      </c>
      <c r="G60" s="5" t="s">
        <v>71</v>
      </c>
    </row>
    <row r="61" spans="2:12" ht="14.25" customHeight="1" x14ac:dyDescent="0.45">
      <c r="G61" s="5" t="s">
        <v>72</v>
      </c>
    </row>
    <row r="62" spans="2:12" ht="14.25" customHeight="1" x14ac:dyDescent="0.35"/>
    <row r="63" spans="2:12" ht="14.25" customHeight="1" x14ac:dyDescent="0.35"/>
    <row r="64" spans="2:12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</sheetData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workbookViewId="0"/>
  </sheetViews>
  <sheetFormatPr defaultColWidth="14.453125" defaultRowHeight="15" customHeight="1" x14ac:dyDescent="0.35"/>
  <cols>
    <col min="1" max="1" width="10.26953125" customWidth="1"/>
    <col min="2" max="2" width="60.08984375" customWidth="1"/>
    <col min="3" max="3" width="11.26953125" customWidth="1"/>
    <col min="4" max="4" width="23.7265625" customWidth="1"/>
    <col min="5" max="5" width="19.453125" customWidth="1"/>
    <col min="6" max="11" width="8.7265625" customWidth="1"/>
  </cols>
  <sheetData>
    <row r="1" spans="1:6" ht="14.25" customHeight="1" x14ac:dyDescent="0.35">
      <c r="D1" s="1"/>
    </row>
    <row r="2" spans="1:6" ht="14.25" customHeight="1" x14ac:dyDescent="0.35">
      <c r="B2" t="s">
        <v>34</v>
      </c>
      <c r="C2" s="1" t="s">
        <v>35</v>
      </c>
      <c r="D2" s="1" t="s">
        <v>36</v>
      </c>
      <c r="E2" t="s">
        <v>37</v>
      </c>
      <c r="F2" t="s">
        <v>38</v>
      </c>
    </row>
    <row r="3" spans="1:6" ht="14.25" customHeight="1" x14ac:dyDescent="0.35">
      <c r="C3" s="1"/>
      <c r="D3" s="1"/>
    </row>
    <row r="4" spans="1:6" ht="14.25" customHeight="1" x14ac:dyDescent="0.35">
      <c r="B4" t="s">
        <v>39</v>
      </c>
      <c r="C4" s="1" t="s">
        <v>40</v>
      </c>
      <c r="D4" s="1" t="s">
        <v>41</v>
      </c>
      <c r="E4" t="s">
        <v>37</v>
      </c>
      <c r="F4" t="s">
        <v>38</v>
      </c>
    </row>
    <row r="5" spans="1:6" ht="14.25" customHeight="1" x14ac:dyDescent="0.35">
      <c r="C5" s="1"/>
      <c r="D5" s="1"/>
    </row>
    <row r="6" spans="1:6" ht="14.25" customHeight="1" x14ac:dyDescent="0.35">
      <c r="B6" t="s">
        <v>42</v>
      </c>
      <c r="C6" s="1" t="s">
        <v>43</v>
      </c>
      <c r="D6" s="1" t="s">
        <v>44</v>
      </c>
      <c r="E6" t="s">
        <v>45</v>
      </c>
    </row>
    <row r="7" spans="1:6" ht="14.25" customHeight="1" x14ac:dyDescent="0.35">
      <c r="C7" s="1"/>
      <c r="D7" s="1"/>
    </row>
    <row r="8" spans="1:6" ht="14.25" customHeight="1" x14ac:dyDescent="0.35">
      <c r="B8" t="s">
        <v>46</v>
      </c>
      <c r="C8" s="1" t="s">
        <v>47</v>
      </c>
      <c r="D8" s="1" t="s">
        <v>48</v>
      </c>
    </row>
    <row r="9" spans="1:6" ht="14.25" customHeight="1" x14ac:dyDescent="0.35">
      <c r="C9" s="1"/>
      <c r="D9" s="1"/>
    </row>
    <row r="10" spans="1:6" ht="14.25" customHeight="1" x14ac:dyDescent="0.35">
      <c r="B10" t="s">
        <v>8</v>
      </c>
      <c r="D10" s="1"/>
    </row>
    <row r="11" spans="1:6" ht="14.25" customHeight="1" x14ac:dyDescent="0.35">
      <c r="D11" s="1"/>
    </row>
    <row r="12" spans="1:6" ht="14.25" customHeight="1" x14ac:dyDescent="0.35">
      <c r="B12" t="s">
        <v>49</v>
      </c>
      <c r="C12" s="1" t="s">
        <v>50</v>
      </c>
      <c r="D12" s="1" t="s">
        <v>51</v>
      </c>
      <c r="E12" t="s">
        <v>37</v>
      </c>
    </row>
    <row r="13" spans="1:6" ht="14.25" customHeight="1" x14ac:dyDescent="0.35">
      <c r="D13" s="1"/>
    </row>
    <row r="14" spans="1:6" ht="14.25" customHeight="1" x14ac:dyDescent="0.35">
      <c r="B14" t="s">
        <v>52</v>
      </c>
      <c r="D14" s="1"/>
    </row>
    <row r="15" spans="1:6" ht="14.25" customHeight="1" x14ac:dyDescent="0.35">
      <c r="D15" s="1"/>
    </row>
    <row r="16" spans="1:6" ht="14.25" customHeight="1" x14ac:dyDescent="0.35">
      <c r="A16" s="2">
        <v>5</v>
      </c>
      <c r="B16" t="s">
        <v>53</v>
      </c>
      <c r="C16" s="2">
        <v>5</v>
      </c>
      <c r="D16" t="s">
        <v>53</v>
      </c>
    </row>
    <row r="17" spans="1:4" ht="14.25" customHeight="1" x14ac:dyDescent="0.35">
      <c r="A17" s="2">
        <v>3</v>
      </c>
      <c r="B17" t="s">
        <v>54</v>
      </c>
      <c r="C17" s="2">
        <v>5</v>
      </c>
      <c r="D17" t="s">
        <v>55</v>
      </c>
    </row>
    <row r="18" spans="1:4" ht="14.25" customHeight="1" x14ac:dyDescent="0.35">
      <c r="A18" s="2">
        <v>5</v>
      </c>
      <c r="B18" t="s">
        <v>56</v>
      </c>
      <c r="C18" s="2">
        <v>3</v>
      </c>
      <c r="D18" t="s">
        <v>57</v>
      </c>
    </row>
    <row r="19" spans="1:4" ht="14.25" customHeight="1" x14ac:dyDescent="0.35">
      <c r="A19" s="2">
        <v>2</v>
      </c>
      <c r="B19" t="s">
        <v>57</v>
      </c>
      <c r="C19" s="2"/>
    </row>
    <row r="20" spans="1:4" ht="14.25" customHeight="1" x14ac:dyDescent="0.35">
      <c r="A20" s="2"/>
      <c r="C20" s="2">
        <v>5</v>
      </c>
      <c r="D20" t="s">
        <v>56</v>
      </c>
    </row>
    <row r="21" spans="1:4" ht="14.25" customHeight="1" x14ac:dyDescent="0.35">
      <c r="A21" s="2">
        <v>5</v>
      </c>
      <c r="B21" t="s">
        <v>58</v>
      </c>
      <c r="C21" s="2">
        <v>5</v>
      </c>
      <c r="D21" t="s">
        <v>59</v>
      </c>
    </row>
    <row r="22" spans="1:4" ht="14.25" customHeight="1" x14ac:dyDescent="0.35">
      <c r="A22" s="2">
        <v>5</v>
      </c>
      <c r="B22" t="s">
        <v>60</v>
      </c>
      <c r="C22" s="2">
        <v>2</v>
      </c>
      <c r="D22" t="s">
        <v>57</v>
      </c>
    </row>
    <row r="23" spans="1:4" ht="14.25" customHeight="1" x14ac:dyDescent="0.35">
      <c r="A23" s="2"/>
      <c r="C23" s="2"/>
    </row>
    <row r="24" spans="1:4" ht="14.25" customHeight="1" x14ac:dyDescent="0.35">
      <c r="A24" s="2">
        <v>5</v>
      </c>
      <c r="B24" t="s">
        <v>61</v>
      </c>
      <c r="C24" s="2">
        <v>5</v>
      </c>
      <c r="D24" t="s">
        <v>58</v>
      </c>
    </row>
    <row r="25" spans="1:4" ht="14.25" customHeight="1" x14ac:dyDescent="0.35">
      <c r="A25" s="3">
        <f>SUM(A16:A24)</f>
        <v>30</v>
      </c>
      <c r="C25" s="2">
        <v>5</v>
      </c>
      <c r="D25" t="s">
        <v>60</v>
      </c>
    </row>
    <row r="26" spans="1:4" ht="14.25" customHeight="1" x14ac:dyDescent="0.35">
      <c r="C26" s="2"/>
    </row>
    <row r="27" spans="1:4" ht="14.25" customHeight="1" x14ac:dyDescent="0.35">
      <c r="C27" s="2">
        <v>5</v>
      </c>
      <c r="D27" t="s">
        <v>61</v>
      </c>
    </row>
    <row r="28" spans="1:4" ht="14.25" customHeight="1" x14ac:dyDescent="0.35">
      <c r="C28" s="1"/>
    </row>
    <row r="29" spans="1:4" ht="14.25" customHeight="1" x14ac:dyDescent="0.35">
      <c r="C29" s="4">
        <f>SUM(C16:C27)</f>
        <v>40</v>
      </c>
    </row>
    <row r="30" spans="1:4" ht="14.25" customHeight="1" x14ac:dyDescent="0.35">
      <c r="D30" s="1"/>
    </row>
    <row r="31" spans="1:4" ht="14.25" customHeight="1" x14ac:dyDescent="0.35">
      <c r="D31" s="1"/>
    </row>
    <row r="32" spans="1:4" ht="14.25" customHeight="1" x14ac:dyDescent="0.35">
      <c r="D32" s="1"/>
    </row>
    <row r="33" spans="4:4" ht="14.25" customHeight="1" x14ac:dyDescent="0.35">
      <c r="D33" s="1"/>
    </row>
    <row r="34" spans="4:4" ht="14.25" customHeight="1" x14ac:dyDescent="0.35">
      <c r="D34" s="1"/>
    </row>
    <row r="35" spans="4:4" ht="14.25" customHeight="1" x14ac:dyDescent="0.35">
      <c r="D35" s="1"/>
    </row>
    <row r="36" spans="4:4" ht="14.25" customHeight="1" x14ac:dyDescent="0.35">
      <c r="D36" s="1"/>
    </row>
    <row r="37" spans="4:4" ht="14.25" customHeight="1" x14ac:dyDescent="0.35">
      <c r="D37" s="1"/>
    </row>
    <row r="38" spans="4:4" ht="14.25" customHeight="1" x14ac:dyDescent="0.35">
      <c r="D38" s="1"/>
    </row>
    <row r="39" spans="4:4" ht="14.25" customHeight="1" x14ac:dyDescent="0.35">
      <c r="D39" s="1"/>
    </row>
    <row r="40" spans="4:4" ht="14.25" customHeight="1" x14ac:dyDescent="0.35">
      <c r="D40" s="1"/>
    </row>
    <row r="41" spans="4:4" ht="14.25" customHeight="1" x14ac:dyDescent="0.35">
      <c r="D41" s="1"/>
    </row>
    <row r="42" spans="4:4" ht="14.25" customHeight="1" x14ac:dyDescent="0.35">
      <c r="D42" s="1"/>
    </row>
    <row r="43" spans="4:4" ht="14.25" customHeight="1" x14ac:dyDescent="0.35">
      <c r="D43" s="1"/>
    </row>
    <row r="44" spans="4:4" ht="14.25" customHeight="1" x14ac:dyDescent="0.35">
      <c r="D44" s="1"/>
    </row>
    <row r="45" spans="4:4" ht="14.25" customHeight="1" x14ac:dyDescent="0.35">
      <c r="D45" s="1"/>
    </row>
    <row r="46" spans="4:4" ht="14.25" customHeight="1" x14ac:dyDescent="0.35">
      <c r="D46" s="1"/>
    </row>
    <row r="47" spans="4:4" ht="14.25" customHeight="1" x14ac:dyDescent="0.35">
      <c r="D47" s="1"/>
    </row>
    <row r="48" spans="4:4" ht="14.25" customHeight="1" x14ac:dyDescent="0.35">
      <c r="D48" s="1"/>
    </row>
    <row r="49" spans="4:4" ht="14.25" customHeight="1" x14ac:dyDescent="0.35">
      <c r="D49" s="1"/>
    </row>
    <row r="50" spans="4:4" ht="14.25" customHeight="1" x14ac:dyDescent="0.35">
      <c r="D50" s="1"/>
    </row>
    <row r="51" spans="4:4" ht="14.25" customHeight="1" x14ac:dyDescent="0.35">
      <c r="D51" s="1"/>
    </row>
    <row r="52" spans="4:4" ht="14.25" customHeight="1" x14ac:dyDescent="0.35">
      <c r="D52" s="1"/>
    </row>
    <row r="53" spans="4:4" ht="14.25" customHeight="1" x14ac:dyDescent="0.35">
      <c r="D53" s="1"/>
    </row>
    <row r="54" spans="4:4" ht="14.25" customHeight="1" x14ac:dyDescent="0.35">
      <c r="D54" s="1"/>
    </row>
    <row r="55" spans="4:4" ht="14.25" customHeight="1" x14ac:dyDescent="0.35">
      <c r="D55" s="1"/>
    </row>
    <row r="56" spans="4:4" ht="14.25" customHeight="1" x14ac:dyDescent="0.35">
      <c r="D56" s="1"/>
    </row>
    <row r="57" spans="4:4" ht="14.25" customHeight="1" x14ac:dyDescent="0.35">
      <c r="D57" s="1"/>
    </row>
    <row r="58" spans="4:4" ht="14.25" customHeight="1" x14ac:dyDescent="0.35">
      <c r="D58" s="1"/>
    </row>
    <row r="59" spans="4:4" ht="14.25" customHeight="1" x14ac:dyDescent="0.35">
      <c r="D59" s="1"/>
    </row>
    <row r="60" spans="4:4" ht="14.25" customHeight="1" x14ac:dyDescent="0.35">
      <c r="D60" s="1"/>
    </row>
    <row r="61" spans="4:4" ht="14.25" customHeight="1" x14ac:dyDescent="0.35">
      <c r="D61" s="1"/>
    </row>
    <row r="62" spans="4:4" ht="14.25" customHeight="1" x14ac:dyDescent="0.35">
      <c r="D62" s="1"/>
    </row>
    <row r="63" spans="4:4" ht="14.25" customHeight="1" x14ac:dyDescent="0.35">
      <c r="D63" s="1"/>
    </row>
    <row r="64" spans="4:4" ht="14.25" customHeight="1" x14ac:dyDescent="0.35">
      <c r="D64" s="1"/>
    </row>
    <row r="65" spans="4:4" ht="14.25" customHeight="1" x14ac:dyDescent="0.35">
      <c r="D65" s="1"/>
    </row>
    <row r="66" spans="4:4" ht="14.25" customHeight="1" x14ac:dyDescent="0.35">
      <c r="D66" s="1"/>
    </row>
    <row r="67" spans="4:4" ht="14.25" customHeight="1" x14ac:dyDescent="0.35">
      <c r="D67" s="1"/>
    </row>
    <row r="68" spans="4:4" ht="14.25" customHeight="1" x14ac:dyDescent="0.35">
      <c r="D68" s="1"/>
    </row>
    <row r="69" spans="4:4" ht="14.25" customHeight="1" x14ac:dyDescent="0.35">
      <c r="D69" s="1"/>
    </row>
    <row r="70" spans="4:4" ht="14.25" customHeight="1" x14ac:dyDescent="0.35">
      <c r="D70" s="1"/>
    </row>
    <row r="71" spans="4:4" ht="14.25" customHeight="1" x14ac:dyDescent="0.35">
      <c r="D71" s="1"/>
    </row>
    <row r="72" spans="4:4" ht="14.25" customHeight="1" x14ac:dyDescent="0.35">
      <c r="D72" s="1"/>
    </row>
    <row r="73" spans="4:4" ht="14.25" customHeight="1" x14ac:dyDescent="0.35">
      <c r="D73" s="1"/>
    </row>
    <row r="74" spans="4:4" ht="14.25" customHeight="1" x14ac:dyDescent="0.35">
      <c r="D74" s="1"/>
    </row>
    <row r="75" spans="4:4" ht="14.25" customHeight="1" x14ac:dyDescent="0.35">
      <c r="D75" s="1"/>
    </row>
    <row r="76" spans="4:4" ht="14.25" customHeight="1" x14ac:dyDescent="0.35">
      <c r="D76" s="1"/>
    </row>
    <row r="77" spans="4:4" ht="14.25" customHeight="1" x14ac:dyDescent="0.35">
      <c r="D77" s="1"/>
    </row>
    <row r="78" spans="4:4" ht="14.25" customHeight="1" x14ac:dyDescent="0.35">
      <c r="D78" s="1"/>
    </row>
    <row r="79" spans="4:4" ht="14.25" customHeight="1" x14ac:dyDescent="0.35">
      <c r="D79" s="1"/>
    </row>
    <row r="80" spans="4:4" ht="14.25" customHeight="1" x14ac:dyDescent="0.35">
      <c r="D80" s="1"/>
    </row>
    <row r="81" spans="4:4" ht="14.25" customHeight="1" x14ac:dyDescent="0.35">
      <c r="D81" s="1"/>
    </row>
    <row r="82" spans="4:4" ht="14.25" customHeight="1" x14ac:dyDescent="0.35">
      <c r="D82" s="1"/>
    </row>
    <row r="83" spans="4:4" ht="14.25" customHeight="1" x14ac:dyDescent="0.35">
      <c r="D83" s="1"/>
    </row>
    <row r="84" spans="4:4" ht="14.25" customHeight="1" x14ac:dyDescent="0.35">
      <c r="D84" s="1"/>
    </row>
    <row r="85" spans="4:4" ht="14.25" customHeight="1" x14ac:dyDescent="0.35">
      <c r="D85" s="1"/>
    </row>
    <row r="86" spans="4:4" ht="14.25" customHeight="1" x14ac:dyDescent="0.35">
      <c r="D86" s="1"/>
    </row>
    <row r="87" spans="4:4" ht="14.25" customHeight="1" x14ac:dyDescent="0.35">
      <c r="D87" s="1"/>
    </row>
    <row r="88" spans="4:4" ht="14.25" customHeight="1" x14ac:dyDescent="0.35">
      <c r="D88" s="1"/>
    </row>
    <row r="89" spans="4:4" ht="14.25" customHeight="1" x14ac:dyDescent="0.35">
      <c r="D89" s="1"/>
    </row>
    <row r="90" spans="4:4" ht="14.25" customHeight="1" x14ac:dyDescent="0.35">
      <c r="D90" s="1"/>
    </row>
    <row r="91" spans="4:4" ht="14.25" customHeight="1" x14ac:dyDescent="0.35">
      <c r="D91" s="1"/>
    </row>
    <row r="92" spans="4:4" ht="14.25" customHeight="1" x14ac:dyDescent="0.35">
      <c r="D92" s="1"/>
    </row>
    <row r="93" spans="4:4" ht="14.25" customHeight="1" x14ac:dyDescent="0.35">
      <c r="D93" s="1"/>
    </row>
    <row r="94" spans="4:4" ht="14.25" customHeight="1" x14ac:dyDescent="0.35">
      <c r="D94" s="1"/>
    </row>
    <row r="95" spans="4:4" ht="14.25" customHeight="1" x14ac:dyDescent="0.35">
      <c r="D95" s="1"/>
    </row>
    <row r="96" spans="4:4" ht="14.25" customHeight="1" x14ac:dyDescent="0.35">
      <c r="D96" s="1"/>
    </row>
    <row r="97" spans="4:4" ht="14.25" customHeight="1" x14ac:dyDescent="0.35">
      <c r="D97" s="1"/>
    </row>
    <row r="98" spans="4:4" ht="14.25" customHeight="1" x14ac:dyDescent="0.35">
      <c r="D98" s="1"/>
    </row>
    <row r="99" spans="4:4" ht="14.25" customHeight="1" x14ac:dyDescent="0.35">
      <c r="D99" s="1"/>
    </row>
    <row r="100" spans="4:4" ht="14.25" customHeight="1" x14ac:dyDescent="0.35">
      <c r="D100" s="1"/>
    </row>
  </sheetData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de Araujo Silva</dc:creator>
  <cp:lastModifiedBy>Victor Lima</cp:lastModifiedBy>
  <dcterms:created xsi:type="dcterms:W3CDTF">2022-10-16T22:35:56Z</dcterms:created>
  <dcterms:modified xsi:type="dcterms:W3CDTF">2022-11-25T21:22:57Z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0x010100A647E37EC11C8246B76D75C67DE7970E</vt:lpwstr>
  </property>
</Properties>
</file>