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s\GestionOperaciones\GestionOperaciones\bin\x64\Debug\media\"/>
    </mc:Choice>
  </mc:AlternateContent>
  <xr:revisionPtr revIDLastSave="0" documentId="13_ncr:1_{62A8B952-A732-4D6F-8264-7369AABA81B0}" xr6:coauthVersionLast="47" xr6:coauthVersionMax="47" xr10:uidLastSave="{00000000-0000-0000-0000-000000000000}"/>
  <bookViews>
    <workbookView xWindow="1125" yWindow="1125" windowWidth="30450" windowHeight="15285" xr2:uid="{B61F4E3E-3646-4A9C-9BC4-D861BC6FE948}"/>
  </bookViews>
  <sheets>
    <sheet name="CALCULOS" sheetId="1" r:id="rId1"/>
  </sheets>
  <definedNames>
    <definedName name="_xlnm._FilterDatabase" localSheetId="0" hidden="1">CALCULOS!$B$4:$Y$4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T5" i="1" s="1"/>
  <c r="M5" i="1"/>
  <c r="H5" i="1"/>
  <c r="I5" i="1"/>
  <c r="J5" i="1" s="1"/>
  <c r="K5" i="1"/>
  <c r="L5" i="1" l="1"/>
  <c r="N5" i="1" s="1"/>
  <c r="P5" i="1" l="1"/>
  <c r="Q5" i="1" s="1"/>
  <c r="U5" i="1"/>
  <c r="R5" i="1" l="1"/>
  <c r="S5" i="1" s="1"/>
  <c r="V5" i="1"/>
  <c r="W5" i="1" l="1"/>
  <c r="X5" i="1" s="1"/>
  <c r="Y5" i="1" s="1"/>
</calcChain>
</file>

<file path=xl/sharedStrings.xml><?xml version="1.0" encoding="utf-8"?>
<sst xmlns="http://schemas.openxmlformats.org/spreadsheetml/2006/main" count="43" uniqueCount="43">
  <si>
    <t>DATOS INFFACT</t>
  </si>
  <si>
    <t>CALCULO IVA E ISE APLICADO FACTURA</t>
  </si>
  <si>
    <t>DATOS CONCEPTO CAP DE GAS</t>
  </si>
  <si>
    <t>DATOS FACTURA SIN CAP DE GAS</t>
  </si>
  <si>
    <t>CFACTURA</t>
  </si>
  <si>
    <t>IFACTURA</t>
  </si>
  <si>
    <t>IVA</t>
  </si>
  <si>
    <r>
      <rPr>
        <b/>
        <sz val="11"/>
        <color rgb="FF000000"/>
        <rFont val="Calibri"/>
        <family val="2"/>
        <scheme val="minor"/>
      </rPr>
      <t>ISE</t>
    </r>
    <r>
      <rPr>
        <sz val="11"/>
        <color indexed="8"/>
        <rFont val="Calibri"/>
        <family val="2"/>
        <scheme val="minor"/>
      </rPr>
      <t xml:space="preserve"> / TCONFAC 660</t>
    </r>
  </si>
  <si>
    <r>
      <t>BASE ISE FACTURA (</t>
    </r>
    <r>
      <rPr>
        <b/>
        <sz val="11"/>
        <color rgb="FF000000"/>
        <rFont val="Calibri"/>
        <family val="2"/>
        <scheme val="minor"/>
      </rPr>
      <t>IBASEISE</t>
    </r>
    <r>
      <rPr>
        <sz val="11"/>
        <color indexed="8"/>
        <rFont val="Calibri"/>
        <family val="2"/>
        <scheme val="minor"/>
      </rPr>
      <t>) / TCONFAC 1261</t>
    </r>
  </si>
  <si>
    <t>IMPORTE CAP DE GAS ( TCONFAC 1222 o 1256)</t>
  </si>
  <si>
    <t>IMPORTE IVA CALCULADO</t>
  </si>
  <si>
    <t>IVA APLICADO</t>
  </si>
  <si>
    <t>BASE ISE (1261)</t>
  </si>
  <si>
    <t>ISE (0,5%)</t>
  </si>
  <si>
    <t>ISE APLICADO</t>
  </si>
  <si>
    <t>IMPORTE CAP DE GAS (1222 / 1256)</t>
  </si>
  <si>
    <t>ISE CAP DE GAS</t>
  </si>
  <si>
    <t>BASE IVA CAP DE GAS</t>
  </si>
  <si>
    <t>IVA CAP DE GAS</t>
  </si>
  <si>
    <t>TOTAL CAP GAS</t>
  </si>
  <si>
    <t>BASE ISE FACTURA SIN CAP DE GAS</t>
  </si>
  <si>
    <t>ISE FACTURA SIN CAP DE GAS</t>
  </si>
  <si>
    <t>BASE IVA FACTURA SIN CAP DE GAS</t>
  </si>
  <si>
    <t>IVA FACTURA SIN CAP DE GAS</t>
  </si>
  <si>
    <t>TOTAL FACTURA SIN CAP DE GAS</t>
  </si>
  <si>
    <t>COMPROBACION</t>
  </si>
  <si>
    <t/>
  </si>
  <si>
    <t>BASE ISE CALCULADO</t>
  </si>
  <si>
    <t>CALCULO BASE IVA 21% - 5%</t>
  </si>
  <si>
    <t>CUPS</t>
  </si>
  <si>
    <t>CUPS22</t>
  </si>
  <si>
    <t>Nº FACTURA</t>
  </si>
  <si>
    <t>REFERENCIA</t>
  </si>
  <si>
    <t>SECUENCIAL</t>
  </si>
  <si>
    <t>FECHA FACTURA</t>
  </si>
  <si>
    <t>FECHA DESDE</t>
  </si>
  <si>
    <t>FECHA HASTA</t>
  </si>
  <si>
    <t>SEGMENTO</t>
  </si>
  <si>
    <t>DATOS FACTURA</t>
  </si>
  <si>
    <t>CFACAGP</t>
  </si>
  <si>
    <t>CNIFDNIC</t>
  </si>
  <si>
    <t>DAPERSOC</t>
  </si>
  <si>
    <t>VCUOVAFA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</si>
</sst>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27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2" fillId="4" borderId="5" xfId="0" applyFont="1" applyFill="1" applyBorder="1"/>
    <xf numFmtId="0" fontId="0" fillId="5" borderId="5" xfId="0" applyFill="1" applyBorder="1"/>
    <xf numFmtId="0" fontId="2" fillId="5" borderId="5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0" fillId="0" borderId="7" xfId="0" applyBorder="1"/>
    <xf numFmtId="4" fontId="0" fillId="0" borderId="8" xfId="0" applyNumberFormat="1" applyBorder="1"/>
    <xf numFmtId="9" fontId="0" fillId="0" borderId="8" xfId="1" applyFont="1" applyBorder="1"/>
    <xf numFmtId="4" fontId="0" fillId="0" borderId="8" xfId="1" applyNumberFormat="1" applyFont="1" applyBorder="1"/>
    <xf numFmtId="164" fontId="0" fillId="0" borderId="8" xfId="1" applyNumberFormat="1" applyFont="1" applyBorder="1"/>
    <xf numFmtId="4" fontId="0" fillId="3" borderId="8" xfId="0" applyNumberFormat="1" applyFill="1" applyBorder="1"/>
    <xf numFmtId="0" fontId="0" fillId="6" borderId="9" xfId="0" applyFill="1" applyBorder="1"/>
    <xf numFmtId="0" fontId="0" fillId="3" borderId="10" xfId="0" applyFill="1" applyBorder="1"/>
    <xf numFmtId="14" fontId="0" fillId="3" borderId="10" xfId="0" applyNumberFormat="1" applyFill="1" applyBorder="1"/>
    <xf numFmtId="0" fontId="2" fillId="7" borderId="4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D22E-8855-4A67-A625-D137EDFBD51F}">
  <dimension ref="A2:AL5"/>
  <sheetViews>
    <sheetView tabSelected="1" workbookViewId="0">
      <pane ySplit="4" topLeftCell="A5" activePane="bottomLeft" state="frozen"/>
      <selection pane="bottomLeft" activeCell="B5" sqref="B5"/>
    </sheetView>
  </sheetViews>
  <sheetFormatPr baseColWidth="10" defaultRowHeight="15" x14ac:dyDescent="0.25"/>
  <cols>
    <col min="1" max="1" width="14.85546875" bestFit="1" customWidth="1"/>
    <col min="2" max="2" width="15.28515625" bestFit="1" customWidth="1"/>
    <col min="3" max="3" width="12.28515625" bestFit="1" customWidth="1"/>
    <col min="4" max="4" width="10" bestFit="1" customWidth="1"/>
    <col min="5" max="5" width="18.85546875" bestFit="1" customWidth="1"/>
    <col min="6" max="6" width="41.85546875" bestFit="1" customWidth="1"/>
    <col min="7" max="7" width="41.7109375" bestFit="1" customWidth="1"/>
    <col min="8" max="8" width="26.85546875" bestFit="1" customWidth="1"/>
    <col min="9" max="9" width="24.85546875" bestFit="1" customWidth="1"/>
    <col min="10" max="10" width="14.7109375" bestFit="1" customWidth="1"/>
    <col min="11" max="11" width="15.7109375" bestFit="1" customWidth="1"/>
    <col min="12" max="12" width="20.85546875" bestFit="1" customWidth="1"/>
    <col min="13" max="13" width="11.140625" bestFit="1" customWidth="1"/>
    <col min="14" max="14" width="14.42578125" bestFit="1" customWidth="1"/>
    <col min="15" max="15" width="32.42578125" bestFit="1" customWidth="1"/>
    <col min="16" max="16" width="15.7109375" bestFit="1" customWidth="1"/>
    <col min="17" max="17" width="20.7109375" bestFit="1" customWidth="1"/>
    <col min="18" max="18" width="16" bestFit="1" customWidth="1"/>
    <col min="19" max="19" width="16.42578125" bestFit="1" customWidth="1"/>
    <col min="20" max="20" width="31.85546875" bestFit="1" customWidth="1"/>
    <col min="21" max="21" width="27.28515625" bestFit="1" customWidth="1"/>
    <col min="22" max="22" width="32.28515625" bestFit="1" customWidth="1"/>
    <col min="23" max="23" width="27.5703125" bestFit="1" customWidth="1"/>
    <col min="24" max="24" width="31.140625" bestFit="1" customWidth="1"/>
    <col min="25" max="25" width="17.28515625" bestFit="1" customWidth="1"/>
    <col min="26" max="26" width="14.28515625" bestFit="1" customWidth="1"/>
    <col min="27" max="27" width="24.42578125" bestFit="1" customWidth="1"/>
    <col min="28" max="28" width="15.28515625" bestFit="1" customWidth="1"/>
    <col min="29" max="29" width="12" bestFit="1" customWidth="1"/>
    <col min="30" max="30" width="11.5703125" bestFit="1" customWidth="1"/>
    <col min="31" max="31" width="14.7109375" bestFit="1" customWidth="1"/>
    <col min="32" max="32" width="12.28515625" bestFit="1" customWidth="1"/>
    <col min="33" max="33" width="12.5703125" bestFit="1" customWidth="1"/>
    <col min="34" max="34" width="10.7109375" bestFit="1" customWidth="1"/>
  </cols>
  <sheetData>
    <row r="2" spans="1:38" ht="15.75" thickBot="1" x14ac:dyDescent="0.3"/>
    <row r="3" spans="1:38" ht="15.75" thickBot="1" x14ac:dyDescent="0.3">
      <c r="B3" s="21" t="s">
        <v>0</v>
      </c>
      <c r="C3" s="22"/>
      <c r="D3" s="22"/>
      <c r="E3" s="22"/>
      <c r="F3" s="22"/>
      <c r="G3" s="23"/>
      <c r="H3" s="21" t="s">
        <v>1</v>
      </c>
      <c r="I3" s="22"/>
      <c r="J3" s="22"/>
      <c r="K3" s="22"/>
      <c r="L3" s="22"/>
      <c r="M3" s="22"/>
      <c r="N3" s="23"/>
      <c r="O3" s="21" t="s">
        <v>2</v>
      </c>
      <c r="P3" s="22"/>
      <c r="Q3" s="22"/>
      <c r="R3" s="22"/>
      <c r="S3" s="23"/>
      <c r="T3" s="21" t="s">
        <v>3</v>
      </c>
      <c r="U3" s="22"/>
      <c r="V3" s="22"/>
      <c r="W3" s="22"/>
      <c r="X3" s="23"/>
      <c r="Z3" s="24" t="s">
        <v>38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6"/>
    </row>
    <row r="4" spans="1:38" ht="15.75" thickBot="1" x14ac:dyDescent="0.3">
      <c r="B4" s="1" t="s">
        <v>4</v>
      </c>
      <c r="C4" s="2" t="s">
        <v>5</v>
      </c>
      <c r="D4" s="2" t="s">
        <v>6</v>
      </c>
      <c r="E4" s="3" t="s">
        <v>7</v>
      </c>
      <c r="F4" s="3" t="s">
        <v>8</v>
      </c>
      <c r="G4" s="3" t="s">
        <v>9</v>
      </c>
      <c r="H4" s="4" t="s">
        <v>28</v>
      </c>
      <c r="I4" s="4" t="s">
        <v>10</v>
      </c>
      <c r="J4" s="4" t="s">
        <v>11</v>
      </c>
      <c r="K4" s="4" t="s">
        <v>12</v>
      </c>
      <c r="L4" s="4" t="s">
        <v>27</v>
      </c>
      <c r="M4" s="4" t="s">
        <v>13</v>
      </c>
      <c r="N4" s="4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6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8" t="s">
        <v>24</v>
      </c>
      <c r="Y4" s="17" t="s">
        <v>25</v>
      </c>
      <c r="Z4" s="20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10" t="s">
        <v>39</v>
      </c>
      <c r="AJ4" s="10" t="s">
        <v>40</v>
      </c>
      <c r="AK4" s="10" t="s">
        <v>41</v>
      </c>
      <c r="AL4" s="10" t="s">
        <v>42</v>
      </c>
    </row>
    <row r="5" spans="1:38" x14ac:dyDescent="0.25">
      <c r="A5" t="s">
        <v>26</v>
      </c>
      <c r="B5" s="11"/>
      <c r="C5" s="16"/>
      <c r="D5" s="12"/>
      <c r="E5" s="12"/>
      <c r="F5" s="12"/>
      <c r="G5" s="12"/>
      <c r="H5" s="12">
        <f>+C5-D5</f>
        <v>0</v>
      </c>
      <c r="I5" s="12">
        <f>+D5</f>
        <v>0</v>
      </c>
      <c r="J5" s="13" t="e">
        <f>+I5/H5</f>
        <v>#DIV/0!</v>
      </c>
      <c r="K5" s="12">
        <f>+F5</f>
        <v>0</v>
      </c>
      <c r="L5" s="14">
        <f>+M5/0.005</f>
        <v>0</v>
      </c>
      <c r="M5" s="12">
        <f>+E5</f>
        <v>0</v>
      </c>
      <c r="N5" s="15" t="e">
        <f>+M5/L5</f>
        <v>#DIV/0!</v>
      </c>
      <c r="O5" s="12">
        <f>+G5</f>
        <v>0</v>
      </c>
      <c r="P5" s="12" t="e">
        <f t="shared" ref="P5" si="0">+O5*N5</f>
        <v>#DIV/0!</v>
      </c>
      <c r="Q5" s="12" t="e">
        <f>+O5+P5</f>
        <v>#DIV/0!</v>
      </c>
      <c r="R5" s="12" t="e">
        <f t="shared" ref="R5" si="1">+Q5*J5</f>
        <v>#DIV/0!</v>
      </c>
      <c r="S5" s="16" t="e">
        <f>+Q5+R5</f>
        <v>#DIV/0!</v>
      </c>
      <c r="T5" s="12">
        <f t="shared" ref="T5" si="2">+F5-O5</f>
        <v>0</v>
      </c>
      <c r="U5" s="12" t="e">
        <f t="shared" ref="U5" si="3">+T5*N5</f>
        <v>#DIV/0!</v>
      </c>
      <c r="V5" s="12" t="e">
        <f t="shared" ref="V5" si="4">+H5-Q5</f>
        <v>#DIV/0!</v>
      </c>
      <c r="W5" s="12" t="e">
        <f t="shared" ref="W5" si="5">+V5*J5</f>
        <v>#DIV/0!</v>
      </c>
      <c r="X5" s="16" t="e">
        <f>+V5+W5</f>
        <v>#DIV/0!</v>
      </c>
      <c r="Y5" s="12" t="e">
        <f t="shared" ref="Y5" si="6">+(X5+S5)-C5</f>
        <v>#DIV/0!</v>
      </c>
      <c r="Z5" s="18"/>
      <c r="AA5" s="18"/>
      <c r="AB5" s="18"/>
      <c r="AC5" s="18"/>
      <c r="AD5" s="18"/>
      <c r="AE5" s="19"/>
      <c r="AF5" s="19"/>
      <c r="AG5" s="19"/>
      <c r="AH5" s="18"/>
      <c r="AI5" s="18"/>
      <c r="AJ5" s="18"/>
      <c r="AK5" s="18"/>
      <c r="AL5" s="18"/>
    </row>
  </sheetData>
  <autoFilter ref="B4:Y4" xr:uid="{2E4AD22E-8855-4A67-A625-D137EDFBD51F}"/>
  <mergeCells count="5">
    <mergeCell ref="H3:N3"/>
    <mergeCell ref="O3:S3"/>
    <mergeCell ref="T3:X3"/>
    <mergeCell ref="B3:G3"/>
    <mergeCell ref="Z3:AL3"/>
  </mergeCells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Palafox Gomez, Gabriel Cesar</dc:creator>
  <cp:lastModifiedBy>Gabriel Mora Arias</cp:lastModifiedBy>
  <dcterms:created xsi:type="dcterms:W3CDTF">2023-05-03T16:18:17Z</dcterms:created>
  <dcterms:modified xsi:type="dcterms:W3CDTF">2023-07-03T05:59:19Z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2023-05-03T16:32:26Z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c20a3d70-45b3-4dab-bffb-5e4ad9becdae</vt:lpwstr>
  </property>
  <property fmtid="{D5CDD505-2E9C-101B-9397-08002B2CF9AE}" pid="8" name="MSIP_Label_797ad33d-ed35-43c0-b526-22bc83c17deb_ContentBits">
    <vt:lpwstr>1</vt:lpwstr>
  </property>
</Properties>
</file>