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ivek\Downloads\"/>
    </mc:Choice>
  </mc:AlternateContent>
  <xr:revisionPtr revIDLastSave="0" documentId="13_ncr:1_{97B7CCCA-0E1D-46CE-A89C-09C242487813}" xr6:coauthVersionLast="47" xr6:coauthVersionMax="47" xr10:uidLastSave="{00000000-0000-0000-0000-000000000000}"/>
  <bookViews>
    <workbookView xWindow="-108" yWindow="-108" windowWidth="23256" windowHeight="12456" firstSheet="2" activeTab="8" xr2:uid="{6835C5E1-A5AF-46F6-AB34-779C16BF0DB8}"/>
  </bookViews>
  <sheets>
    <sheet name="Matches win by Team" sheetId="3" r:id="rId1"/>
    <sheet name="Toss besed descission" sheetId="5" r:id="rId2"/>
    <sheet name="Top 10 Venues" sheetId="6" r:id="rId3"/>
    <sheet name="MoM" sheetId="7" r:id="rId4"/>
    <sheet name="KPI" sheetId="9" r:id="rId5"/>
    <sheet name="IPL Matches 2008-2018" sheetId="1" r:id="rId6"/>
    <sheet name="Title winner" sheetId="8" r:id="rId7"/>
    <sheet name="Winner Data" sheetId="2" r:id="rId8"/>
    <sheet name="Dashboard" sheetId="10" r:id="rId9"/>
  </sheets>
  <definedNames>
    <definedName name="_xlchart.v1.0" hidden="1">'Title winner'!$D$4:$D$9</definedName>
    <definedName name="_xlchart.v1.1" hidden="1">'Title winner'!$E$3</definedName>
    <definedName name="_xlchart.v1.2" hidden="1">'Title winner'!$E$4:$E$9</definedName>
    <definedName name="_xlchart.v1.3" hidden="1">'Title winner'!$D$4:$D$9</definedName>
    <definedName name="_xlchart.v1.4" hidden="1">'Title winner'!$E$3</definedName>
    <definedName name="_xlchart.v1.5" hidden="1">'Title winner'!$E$4:$E$9</definedName>
    <definedName name="Slicer_season">#N/A</definedName>
  </definedNames>
  <calcPr calcId="191029"/>
  <pivotCaches>
    <pivotCache cacheId="14" r:id="rId10"/>
    <pivotCache cacheId="1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9" l="1"/>
  <c r="I7" i="9" s="1"/>
  <c r="D5" i="8"/>
  <c r="D6" i="8"/>
  <c r="D7" i="8"/>
  <c r="D8" i="8"/>
  <c r="D9" i="8"/>
  <c r="D4" i="8"/>
  <c r="D7" i="7"/>
  <c r="D8" i="7"/>
  <c r="D9" i="7"/>
  <c r="D10" i="7"/>
  <c r="D11" i="7"/>
  <c r="D12" i="7"/>
  <c r="D13" i="7"/>
  <c r="D14" i="7"/>
  <c r="D15" i="7"/>
  <c r="D6" i="7"/>
  <c r="E6" i="8"/>
  <c r="E9" i="8"/>
  <c r="E7" i="8"/>
  <c r="E5" i="8"/>
  <c r="E8" i="8"/>
  <c r="E4" i="8"/>
  <c r="E7" i="7"/>
  <c r="E8" i="7"/>
  <c r="E12" i="7"/>
  <c r="E14" i="7"/>
  <c r="E9" i="7"/>
  <c r="E11" i="7"/>
  <c r="E15" i="7"/>
  <c r="E10" i="7"/>
  <c r="E13" i="7"/>
  <c r="E6" i="7"/>
  <c r="G7" i="9" l="1"/>
  <c r="H7" i="9"/>
  <c r="F7" i="9"/>
</calcChain>
</file>

<file path=xl/sharedStrings.xml><?xml version="1.0" encoding="utf-8"?>
<sst xmlns="http://schemas.openxmlformats.org/spreadsheetml/2006/main" count="8576" uniqueCount="431">
  <si>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</si>
  <si>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</si>
  <si>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</si>
  <si>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</si>
  <si>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</si>
  <si>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</si>
  <si>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</si>
  <si>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</si>
  <si>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</si>
  <si>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</si>
  <si>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</si>
  <si>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</si>
  <si>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</si>
  <si>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</si>
  <si>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</si>
  <si>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</si>
  <si>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</si>
  <si>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</si>
  <si>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</si>
  <si>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</si>
  <si>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</si>
  <si>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</si>
  <si>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</si>
  <si>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</si>
  <si>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</si>
  <si>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</si>
  <si>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</si>
  <si>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</si>
  <si>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</si>
  <si>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</si>
  <si>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</si>
  <si>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</si>
  <si>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</si>
  <si>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</si>
  <si>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</si>
  <si>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</si>
  <si>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</si>
  <si>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</si>
  <si>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</si>
  <si>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</si>
  <si>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</si>
  <si>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</si>
  <si>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</si>
  <si>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</si>
  <si>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</si>
  <si>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</si>
  <si>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</si>
  <si>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</si>
  <si>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</si>
  <si>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</si>
  <si>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</si>
  <si>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</si>
  <si>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</si>
  <si>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</si>
  <si>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</si>
  <si>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</si>
  <si>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</si>
  <si>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</si>
  <si>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</si>
  <si>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</si>
  <si>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</si>
  <si>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</si>
  <si>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</si>
  <si>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</si>
  <si>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</si>
  <si>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</si>
  <si>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</si>
  <si>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</si>
  <si>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</si>
  <si>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</si>
  <si>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</si>
  <si>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</si>
  <si>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</si>
  <si>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</si>
  <si>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</si>
  <si>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</si>
  <si>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</si>
  <si>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</si>
  <si>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</si>
  <si>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</si>
  <si>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</si>
  <si>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</si>
  <si>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</si>
  <si>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</si>
  <si>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</si>
  <si>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</si>
  <si>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</si>
  <si>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</si>
  <si>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</si>
  <si>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</si>
  <si>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</si>
  <si>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</si>
  <si>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</si>
  <si>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</si>
  <si>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</si>
  <si>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</si>
  <si>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</si>
  <si>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</si>
  <si>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</si>
  <si>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</si>
  <si>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</si>
  <si>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</si>
  <si>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</si>
  <si>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</si>
  <si>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</si>
  <si>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</si>
  <si>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</si>
  <si>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</si>
  <si>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</si>
  <si>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</si>
  <si>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</si>
  <si>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</si>
  <si>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</si>
  <si>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</si>
  <si>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</si>
  <si>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</si>
  <si>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</si>
  <si>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</si>
  <si>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</si>
  <si>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</si>
  <si>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</si>
  <si>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</si>
  <si>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</si>
  <si>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</si>
  <si>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</si>
  <si>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</si>
  <si>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</si>
  <si>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</si>
  <si>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</si>
  <si>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</si>
  <si>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</si>
  <si>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</si>
  <si>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</si>
  <si>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</si>
  <si>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</si>
  <si>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</si>
  <si>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</si>
  <si>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</si>
  <si>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</si>
  <si>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</si>
  <si>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</si>
  <si>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</si>
  <si>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</si>
  <si>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</si>
  <si>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</si>
  <si>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</si>
  <si>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</si>
  <si>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</si>
  <si>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</si>
  <si>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</si>
  <si>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</si>
  <si>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</si>
  <si>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</si>
  <si>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</si>
  <si>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</si>
  <si>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</si>
  <si>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</si>
  <si>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</si>
  <si>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</si>
  <si>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</si>
  <si>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</si>
  <si>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</si>
  <si>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</si>
  <si>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</si>
  <si>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</si>
  <si>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</si>
  <si>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</si>
  <si>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</si>
  <si>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</si>
  <si>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</si>
  <si>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</si>
  <si>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</si>
  <si>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</si>
  <si>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</si>
  <si>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</si>
  <si>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</si>
  <si>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</si>
  <si>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</si>
  <si>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</si>
  <si>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</si>
  <si>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</si>
  <si>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</si>
  <si>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</si>
  <si>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</si>
  <si>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</si>
  <si>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</si>
  <si>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</si>
  <si>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</si>
  <si>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</si>
  <si>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</si>
  <si>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</si>
  <si>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</si>
  <si>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</si>
  <si>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</si>
  <si>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</si>
  <si>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</si>
  <si>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</si>
  <si>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</si>
  <si>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</si>
  <si>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</si>
  <si>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</si>
  <si>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</si>
  <si>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</si>
  <si>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</si>
  <si>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</si>
  <si>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</si>
  <si>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</si>
  <si>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</si>
  <si>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</si>
  <si>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</si>
  <si>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</si>
  <si>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</si>
  <si>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</si>
  <si>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</si>
  <si>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</si>
  <si>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</si>
  <si>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</si>
  <si>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</si>
  <si>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</si>
  <si>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</si>
  <si>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</si>
  <si>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</si>
  <si>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</si>
  <si>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</si>
  <si>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</si>
  <si>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</si>
  <si>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</si>
  <si>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</si>
  <si>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</si>
  <si>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</si>
  <si>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</si>
  <si>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</si>
  <si>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</si>
  <si>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</si>
  <si>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</si>
  <si>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</si>
  <si>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</si>
  <si>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</si>
  <si>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</si>
  <si>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</si>
  <si>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</si>
  <si>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</si>
  <si>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</si>
  <si>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</si>
  <si>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</si>
  <si>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</si>
  <si>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</si>
  <si>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</si>
  <si>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</si>
  <si>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</si>
  <si>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</si>
  <si>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</si>
  <si>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</si>
  <si>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</si>
  <si>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</si>
  <si>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</si>
  <si>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</si>
  <si>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</si>
  <si>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</si>
  <si>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</si>
  <si>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</si>
  <si>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</si>
  <si>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</si>
  <si>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</si>
  <si>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</si>
  <si>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</si>
  <si>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</si>
  <si>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</si>
  <si>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</si>
  <si>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</si>
  <si>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</si>
  <si>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</si>
  <si>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</si>
  <si>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</si>
  <si>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</si>
  <si>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</si>
  <si>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</si>
  <si>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</si>
  <si>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</si>
  <si>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</si>
  <si>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</si>
  <si>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</si>
  <si>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</si>
  <si>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</si>
  <si>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</si>
  <si>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</si>
  <si>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</si>
  <si>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</si>
  <si>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</si>
  <si>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</si>
  <si>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</si>
  <si>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</si>
  <si>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</si>
  <si>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</si>
  <si>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</si>
  <si>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</si>
  <si>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</si>
  <si>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</si>
  <si>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</si>
  <si>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</si>
  <si>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</si>
  <si>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</si>
  <si>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</si>
  <si>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</si>
  <si>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</si>
  <si>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</si>
  <si>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</si>
  <si>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</si>
  <si>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</si>
  <si>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</si>
  <si>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</si>
  <si>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</si>
  <si>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</si>
  <si>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</si>
  <si>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</si>
  <si>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</si>
  <si>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</si>
  <si>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</si>
  <si>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</si>
  <si>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</si>
  <si>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</si>
  <si>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</si>
  <si>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</si>
  <si>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</si>
  <si>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</si>
  <si>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</si>
  <si>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</si>
  <si>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</si>
  <si>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</si>
  <si>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</si>
  <si>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</si>
  <si>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</si>
  <si>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</si>
  <si>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</si>
  <si>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</si>
  <si>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</si>
  <si>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</si>
  <si>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</si>
  <si>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</si>
  <si>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</si>
  <si>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</si>
  <si>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</si>
  <si>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</si>
  <si>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</si>
  <si>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</si>
  <si>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</si>
  <si>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</si>
  <si>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</si>
  <si>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</si>
  <si>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</si>
  <si>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</si>
  <si>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</si>
  <si>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</si>
  <si>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</si>
  <si>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</si>
  <si>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</si>
  <si>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</si>
  <si>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</si>
  <si>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</si>
  <si>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</si>
  <si>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</si>
  <si>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</si>
  <si>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</si>
  <si>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</si>
  <si>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</si>
  <si>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</si>
  <si>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</si>
  <si>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</si>
  <si>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</si>
  <si>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</si>
  <si>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</si>
  <si>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</si>
  <si>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</si>
  <si>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</si>
  <si>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</si>
  <si>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</si>
  <si>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</si>
  <si>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</si>
  <si>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</si>
  <si>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</si>
  <si>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</si>
  <si>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</si>
  <si>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</si>
  <si>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</si>
  <si>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</si>
  <si>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</si>
  <si>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</si>
  <si>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</si>
  <si>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</si>
  <si>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</si>
  <si>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</si>
  <si>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</si>
  <si>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</si>
  <si>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</si>
  <si>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</si>
  <si>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</si>
  <si>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</si>
  <si>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</si>
  <si>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</si>
  <si>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</si>
  <si>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</si>
  <si>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</si>
  <si>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</si>
  <si>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</si>
  <si>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</si>
  <si>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</si>
  <si>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</si>
  <si>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</si>
  <si>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</si>
  <si>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</si>
  <si>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</si>
  <si>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</si>
  <si>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</si>
  <si>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</si>
  <si>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</si>
  <si>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</si>
  <si>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</si>
  <si>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</si>
  <si>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</si>
  <si>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</si>
  <si>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</si>
  <si>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</si>
  <si>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</si>
  <si>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</si>
  <si>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</si>
  <si>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winner</t>
  </si>
  <si>
    <t>Count of player_of_match</t>
  </si>
  <si>
    <t>Player name</t>
  </si>
  <si>
    <t>Count of Player_of_match</t>
  </si>
  <si>
    <t>Count of Winner</t>
  </si>
  <si>
    <t>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</si>
</sst>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b/>
      <sz val="12"/>
      <color theme="1"/>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s>
  <cellStyleXfs count="1">
    <xf numFmtId="0" fontId="0" fillId="0" borderId="0"/>
  </cellStyleXfs>
  <cellXfs count="36">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5" fillId="6" borderId="10" xfId="0" applyFont="1" applyFill="1" applyBorder="1"/>
  </cellXfs>
  <cellStyles count="1">
    <cellStyle name="Normal" xfId="0" builtinId="0"/>
  </cellStyles>
  <dxfs count="56">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bgColor theme="4" tint="0.39994506668294322"/>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2" defaultPivotStyle="PivotStyleLight16">
    <tableStyle name="Table Style 1" pivot="0" count="1" xr9:uid="{DD0774C8-9C23-4E7B-8F2A-D72A40B7EC65}">
      <tableStyleElement type="wholeTabl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Matches</a:t>
            </a:r>
            <a:r>
              <a:rPr lang="en-US" sz="1600" baseline="0"/>
              <a:t> win by team bat first and field first chart</a:t>
            </a:r>
            <a:endParaRPr lang="en-US" sz="1600"/>
          </a:p>
        </c:rich>
      </c:tx>
      <c:layout>
        <c:manualLayout>
          <c:xMode val="edge"/>
          <c:yMode val="edge"/>
          <c:x val="0.26540235027439751"/>
          <c:y val="2.9985007496251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32365335067042E-2"/>
          <c:y val="9.0823120794111256E-2"/>
          <c:w val="0.88575623359580058"/>
          <c:h val="0.477180035305955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F7E0-4FB5-B48E-AF94D0B2E16C}"/>
            </c:ext>
          </c:extLst>
        </c:ser>
        <c:ser>
          <c:idx val="1"/>
          <c:order val="1"/>
          <c:tx>
            <c:strRef>
              <c:f>'Matches win by Team'!$C$3:$C$4</c:f>
              <c:strCache>
                <c:ptCount val="1"/>
                <c:pt idx="0">
                  <c:v>field</c:v>
                </c:pt>
              </c:strCache>
            </c:strRef>
          </c:tx>
          <c:spPr>
            <a:solidFill>
              <a:schemeClr val="accent2"/>
            </a:solidFill>
            <a:ln>
              <a:noFill/>
            </a:ln>
            <a:effectLst/>
          </c:spPr>
          <c:invertIfNegative val="0"/>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F7E0-4FB5-B48E-AF94D0B2E16C}"/>
            </c:ext>
          </c:extLst>
        </c:ser>
        <c:dLbls>
          <c:dLblPos val="ctr"/>
          <c:showLegendKey val="0"/>
          <c:showVal val="0"/>
          <c:showCatName val="0"/>
          <c:showSerName val="0"/>
          <c:showPercent val="0"/>
          <c:showBubbleSize val="0"/>
        </c:dLbls>
        <c:gapWidth val="150"/>
        <c:overlap val="100"/>
        <c:axId val="159240735"/>
        <c:axId val="159239071"/>
      </c:barChart>
      <c:catAx>
        <c:axId val="15924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9239071"/>
        <c:crosses val="autoZero"/>
        <c:auto val="1"/>
        <c:lblAlgn val="r"/>
        <c:lblOffset val="100"/>
        <c:noMultiLvlLbl val="0"/>
      </c:catAx>
      <c:valAx>
        <c:axId val="159239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layout>
            <c:manualLayout>
              <c:xMode val="edge"/>
              <c:yMode val="edge"/>
              <c:x val="3.787878787878788E-3"/>
              <c:y val="0.269097734597268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4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besed descission!Toss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Toss</a:t>
            </a:r>
            <a:r>
              <a:rPr lang="en-US" sz="1600" baseline="0"/>
              <a:t> descission based on winning %</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775406363678224"/>
          <c:y val="0.1955872703412074"/>
          <c:w val="0.50805014504765855"/>
          <c:h val="0.80441272965879262"/>
        </c:manualLayout>
      </c:layout>
      <c:doughnutChart>
        <c:varyColors val="1"/>
        <c:ser>
          <c:idx val="0"/>
          <c:order val="0"/>
          <c:tx>
            <c:strRef>
              <c:f>'Toss besed descission'!$B$3</c:f>
              <c:strCache>
                <c:ptCount val="1"/>
                <c:pt idx="0">
                  <c:v>Total</c:v>
                </c:pt>
              </c:strCache>
            </c:strRef>
          </c:tx>
          <c:dPt>
            <c:idx val="0"/>
            <c:bubble3D val="0"/>
            <c:explosion val="2"/>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5007-433D-8565-53E06F0767C6}"/>
              </c:ext>
            </c:extLst>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besed descission'!$A$4:$A$6</c:f>
              <c:strCache>
                <c:ptCount val="2"/>
                <c:pt idx="0">
                  <c:v>bat</c:v>
                </c:pt>
                <c:pt idx="1">
                  <c:v>field</c:v>
                </c:pt>
              </c:strCache>
            </c:strRef>
          </c:cat>
          <c:val>
            <c:numRef>
              <c:f>'Toss besed descission'!$B$4:$B$6</c:f>
              <c:numCache>
                <c:formatCode>General</c:formatCode>
                <c:ptCount val="2"/>
                <c:pt idx="0">
                  <c:v>26</c:v>
                </c:pt>
                <c:pt idx="1">
                  <c:v>32</c:v>
                </c:pt>
              </c:numCache>
            </c:numRef>
          </c:val>
          <c:extLst>
            <c:ext xmlns:c16="http://schemas.microsoft.com/office/drawing/2014/chart" uri="{C3380CC4-5D6E-409C-BE32-E72D297353CC}">
              <c16:uniqueId val="{00000000-5007-433D-8565-53E06F0767C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4511212414237702"/>
          <c:y val="0.10365667833187515"/>
          <c:w val="0.23968319749504996"/>
          <c:h val="0.114584426946631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baseline="0"/>
              <a:t>tOP 10 venues with most matches and winning based on bat first and feild first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05848545459151"/>
          <c:y val="0.13295577130528588"/>
          <c:w val="0.45943869154619338"/>
          <c:h val="0.83737864077669899"/>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0D91-4B1D-851B-313FC93EAED0}"/>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0D91-4B1D-851B-313FC93EAED0}"/>
            </c:ext>
          </c:extLst>
        </c:ser>
        <c:dLbls>
          <c:dLblPos val="ctr"/>
          <c:showLegendKey val="0"/>
          <c:showVal val="1"/>
          <c:showCatName val="0"/>
          <c:showSerName val="0"/>
          <c:showPercent val="0"/>
          <c:showBubbleSize val="0"/>
        </c:dLbls>
        <c:gapWidth val="79"/>
        <c:overlap val="100"/>
        <c:axId val="168985247"/>
        <c:axId val="168981503"/>
      </c:barChart>
      <c:catAx>
        <c:axId val="16898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8981503"/>
        <c:crosses val="autoZero"/>
        <c:auto val="1"/>
        <c:lblAlgn val="ctr"/>
        <c:lblOffset val="100"/>
        <c:noMultiLvlLbl val="0"/>
      </c:catAx>
      <c:valAx>
        <c:axId val="168981503"/>
        <c:scaling>
          <c:orientation val="minMax"/>
        </c:scaling>
        <c:delete val="1"/>
        <c:axPos val="b"/>
        <c:numFmt formatCode="General" sourceLinked="1"/>
        <c:majorTickMark val="none"/>
        <c:minorTickMark val="none"/>
        <c:tickLblPos val="nextTo"/>
        <c:crossAx val="168985247"/>
        <c:crosses val="autoZero"/>
        <c:crossBetween val="between"/>
      </c:valAx>
      <c:spPr>
        <a:noFill/>
        <a:ln>
          <a:noFill/>
        </a:ln>
        <a:effectLst/>
      </c:spPr>
    </c:plotArea>
    <c:legend>
      <c:legendPos val="r"/>
      <c:layout>
        <c:manualLayout>
          <c:xMode val="edge"/>
          <c:yMode val="edge"/>
          <c:x val="0.613322530825126"/>
          <c:y val="0.13697368532816892"/>
          <c:w val="0.20639714811767931"/>
          <c:h val="9.1020054532018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layout>
        <c:manualLayout>
          <c:xMode val="edge"/>
          <c:yMode val="edge"/>
          <c:x val="0.37001557008763736"/>
          <c:y val="4.884809752763205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48381452318461"/>
          <c:y val="0.15319444444444447"/>
          <c:w val="0.83762729658792656"/>
          <c:h val="0.62271617089530473"/>
        </c:manualLayout>
      </c:layout>
      <c:barChart>
        <c:barDir val="col"/>
        <c:grouping val="stacked"/>
        <c:varyColors val="0"/>
        <c:ser>
          <c:idx val="0"/>
          <c:order val="0"/>
          <c:tx>
            <c:strRef>
              <c:f>MoM!$E$5</c:f>
              <c:strCache>
                <c:ptCount val="1"/>
                <c:pt idx="0">
                  <c:v>Count of Player_of_match</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MoM!$D$6:$D$15</c:f>
              <c:strCache>
                <c:ptCount val="10"/>
                <c:pt idx="0">
                  <c:v>SE Marsh</c:v>
                </c:pt>
                <c:pt idx="1">
                  <c:v>SR Watson</c:v>
                </c:pt>
                <c:pt idx="2">
                  <c:v>YK Pathan</c:v>
                </c:pt>
                <c:pt idx="3">
                  <c:v>AC Gilchrist</c:v>
                </c:pt>
                <c:pt idx="4">
                  <c:v>MS Dhoni</c:v>
                </c:pt>
                <c:pt idx="5">
                  <c:v>SC Ganguly</c:v>
                </c:pt>
                <c:pt idx="6">
                  <c:v>V Sehwag</c:v>
                </c:pt>
                <c:pt idx="7">
                  <c:v>M Ntini</c:v>
                </c:pt>
                <c:pt idx="8">
                  <c:v>Sohail Tanvir</c:v>
                </c:pt>
                <c:pt idx="9">
                  <c:v>SM Pollock</c:v>
                </c:pt>
              </c:strCache>
            </c:strRef>
          </c:cat>
          <c:val>
            <c:numRef>
              <c:f>MoM!$E$6:$E$15</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3E9B-426E-A331-CE595BDF1979}"/>
            </c:ext>
          </c:extLst>
        </c:ser>
        <c:dLbls>
          <c:dLblPos val="ctr"/>
          <c:showLegendKey val="0"/>
          <c:showVal val="1"/>
          <c:showCatName val="0"/>
          <c:showSerName val="0"/>
          <c:showPercent val="0"/>
          <c:showBubbleSize val="0"/>
        </c:dLbls>
        <c:gapWidth val="61"/>
        <c:overlap val="15"/>
        <c:axId val="134376431"/>
        <c:axId val="134375599"/>
      </c:barChart>
      <c:catAx>
        <c:axId val="134376431"/>
        <c:scaling>
          <c:orientation val="minMax"/>
        </c:scaling>
        <c:delete val="0"/>
        <c:axPos val="b"/>
        <c:numFmt formatCode="General" sourceLinked="1"/>
        <c:majorTickMark val="none"/>
        <c:minorTickMark val="none"/>
        <c:tickLblPos val="nextTo"/>
        <c:spPr>
          <a:noFill/>
          <a:ln w="9525" cap="flat" cmpd="dbl" algn="ctr">
            <a:solidFill>
              <a:schemeClr val="tx1">
                <a:lumMod val="15000"/>
                <a:lumOff val="85000"/>
              </a:schemeClr>
            </a:solidFill>
            <a:round/>
          </a:ln>
          <a:effectLst/>
        </c:spPr>
        <c:txPr>
          <a:bodyPr rot="0" spcFirstLastPara="1" vertOverflow="ellipsis" vert="horz" wrap="square" anchor="t"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4375599"/>
        <c:crosses val="autoZero"/>
        <c:auto val="1"/>
        <c:lblAlgn val="ctr"/>
        <c:lblOffset val="100"/>
        <c:noMultiLvlLbl val="0"/>
      </c:catAx>
      <c:valAx>
        <c:axId val="134375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a:t>
                </a:r>
                <a:r>
                  <a:rPr lang="en-US" b="1" baseline="0"/>
                  <a:t> of times MOM winner</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Matches win by team bat first and field first chart</a:t>
            </a:r>
          </a:p>
        </c:rich>
      </c:tx>
      <c:layout>
        <c:manualLayout>
          <c:xMode val="edge"/>
          <c:yMode val="edge"/>
          <c:x val="0.26540235027439751"/>
          <c:y val="2.99850074962518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097353656481E-2"/>
          <c:y val="9.0823120794111256E-2"/>
          <c:w val="0.88575623359580058"/>
          <c:h val="0.477180035305955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54DA-40FB-8D0E-932A5034D1A2}"/>
            </c:ext>
          </c:extLst>
        </c:ser>
        <c:ser>
          <c:idx val="1"/>
          <c:order val="1"/>
          <c:tx>
            <c:strRef>
              <c:f>'Matches win by Team'!$C$3:$C$4</c:f>
              <c:strCache>
                <c:ptCount val="1"/>
                <c:pt idx="0">
                  <c:v>field</c:v>
                </c:pt>
              </c:strCache>
            </c:strRef>
          </c:tx>
          <c:spPr>
            <a:solidFill>
              <a:schemeClr val="accent2"/>
            </a:solidFill>
            <a:ln>
              <a:noFill/>
            </a:ln>
            <a:effectLst/>
          </c:spPr>
          <c:invertIfNegative val="0"/>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54DA-40FB-8D0E-932A5034D1A2}"/>
            </c:ext>
          </c:extLst>
        </c:ser>
        <c:dLbls>
          <c:showLegendKey val="0"/>
          <c:showVal val="0"/>
          <c:showCatName val="0"/>
          <c:showSerName val="0"/>
          <c:showPercent val="0"/>
          <c:showBubbleSize val="0"/>
        </c:dLbls>
        <c:gapWidth val="150"/>
        <c:overlap val="100"/>
        <c:axId val="159240735"/>
        <c:axId val="159239071"/>
      </c:barChart>
      <c:catAx>
        <c:axId val="15924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239071"/>
        <c:crosses val="autoZero"/>
        <c:auto val="1"/>
        <c:lblAlgn val="r"/>
        <c:lblOffset val="100"/>
        <c:noMultiLvlLbl val="0"/>
      </c:catAx>
      <c:valAx>
        <c:axId val="15923907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Matches win</a:t>
                </a:r>
              </a:p>
            </c:rich>
          </c:tx>
          <c:layout>
            <c:manualLayout>
              <c:xMode val="edge"/>
              <c:yMode val="edge"/>
              <c:x val="3.787878787878788E-3"/>
              <c:y val="0.2690977345972682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240735"/>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besed descission!Toss based</c:name>
    <c:fmtId val="2"/>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sz="1600" b="1"/>
              <a:t>Toss</a:t>
            </a:r>
            <a:r>
              <a:rPr lang="en-US" sz="1600" b="1" baseline="0"/>
              <a:t> descission based on winning %</a:t>
            </a:r>
            <a:endParaRPr lang="en-US" sz="1600" b="1"/>
          </a:p>
        </c:rich>
      </c:tx>
      <c:layout>
        <c:manualLayout>
          <c:xMode val="edge"/>
          <c:yMode val="edge"/>
          <c:x val="0.11526960710370975"/>
          <c:y val="2.554278416347382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775406363678224"/>
          <c:y val="0.1955872703412074"/>
          <c:w val="0.50805014504765855"/>
          <c:h val="0.80441272965879262"/>
        </c:manualLayout>
      </c:layout>
      <c:doughnutChart>
        <c:varyColors val="1"/>
        <c:ser>
          <c:idx val="0"/>
          <c:order val="0"/>
          <c:tx>
            <c:strRef>
              <c:f>'Toss besed descission'!$B$3</c:f>
              <c:strCache>
                <c:ptCount val="1"/>
                <c:pt idx="0">
                  <c:v>Total</c:v>
                </c:pt>
              </c:strCache>
            </c:strRef>
          </c:tx>
          <c:dPt>
            <c:idx val="0"/>
            <c:bubble3D val="0"/>
            <c:explosion val="2"/>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409-4197-A5EC-CCC044935B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409-4197-A5EC-CCC044935B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besed descission'!$A$4:$A$6</c:f>
              <c:strCache>
                <c:ptCount val="2"/>
                <c:pt idx="0">
                  <c:v>bat</c:v>
                </c:pt>
                <c:pt idx="1">
                  <c:v>field</c:v>
                </c:pt>
              </c:strCache>
            </c:strRef>
          </c:cat>
          <c:val>
            <c:numRef>
              <c:f>'Toss besed descission'!$B$4:$B$6</c:f>
              <c:numCache>
                <c:formatCode>General</c:formatCode>
                <c:ptCount val="2"/>
                <c:pt idx="0">
                  <c:v>26</c:v>
                </c:pt>
                <c:pt idx="1">
                  <c:v>32</c:v>
                </c:pt>
              </c:numCache>
            </c:numRef>
          </c:val>
          <c:extLst>
            <c:ext xmlns:c16="http://schemas.microsoft.com/office/drawing/2014/chart" uri="{C3380CC4-5D6E-409C-BE32-E72D297353CC}">
              <c16:uniqueId val="{00000004-A409-4197-A5EC-CCC044935B8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6939798847458118"/>
          <c:y val="0.23783873042359771"/>
          <c:w val="0.16162989956833909"/>
          <c:h val="0.2139220594114477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baseline="0"/>
              <a:t>tOP 10 venues with most matches and winning based on bat first and feild first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05848545459151"/>
          <c:y val="0.13295577130528588"/>
          <c:w val="0.45943869154619338"/>
          <c:h val="0.83737864077669899"/>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EB0C-4D1A-AAD5-1717B005679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EB0C-4D1A-AAD5-1717B005679C}"/>
            </c:ext>
          </c:extLst>
        </c:ser>
        <c:dLbls>
          <c:dLblPos val="ctr"/>
          <c:showLegendKey val="0"/>
          <c:showVal val="1"/>
          <c:showCatName val="0"/>
          <c:showSerName val="0"/>
          <c:showPercent val="0"/>
          <c:showBubbleSize val="0"/>
        </c:dLbls>
        <c:gapWidth val="79"/>
        <c:overlap val="100"/>
        <c:axId val="168985247"/>
        <c:axId val="168981503"/>
      </c:barChart>
      <c:catAx>
        <c:axId val="16898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68981503"/>
        <c:crosses val="autoZero"/>
        <c:auto val="1"/>
        <c:lblAlgn val="ctr"/>
        <c:lblOffset val="100"/>
        <c:noMultiLvlLbl val="0"/>
      </c:catAx>
      <c:valAx>
        <c:axId val="168981503"/>
        <c:scaling>
          <c:orientation val="minMax"/>
        </c:scaling>
        <c:delete val="1"/>
        <c:axPos val="b"/>
        <c:numFmt formatCode="General" sourceLinked="1"/>
        <c:majorTickMark val="none"/>
        <c:minorTickMark val="none"/>
        <c:tickLblPos val="nextTo"/>
        <c:crossAx val="168985247"/>
        <c:crosses val="autoZero"/>
        <c:crossBetween val="between"/>
      </c:valAx>
      <c:spPr>
        <a:noFill/>
        <a:ln>
          <a:noFill/>
        </a:ln>
        <a:effectLst/>
      </c:spPr>
    </c:plotArea>
    <c:legend>
      <c:legendPos val="r"/>
      <c:layout>
        <c:manualLayout>
          <c:xMode val="edge"/>
          <c:yMode val="edge"/>
          <c:x val="0.62599672664491079"/>
          <c:y val="6.6103632207264409E-2"/>
          <c:w val="0.2982857299681646"/>
          <c:h val="9.1020054532018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layout>
        <c:manualLayout>
          <c:xMode val="edge"/>
          <c:yMode val="edge"/>
          <c:x val="0.37001557008763736"/>
          <c:y val="4.884809752763205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88500378130699"/>
          <c:y val="0.1644939721517861"/>
          <c:w val="0.83762729658792656"/>
          <c:h val="0.62271617089530473"/>
        </c:manualLayout>
      </c:layout>
      <c:barChart>
        <c:barDir val="col"/>
        <c:grouping val="stacked"/>
        <c:varyColors val="0"/>
        <c:ser>
          <c:idx val="0"/>
          <c:order val="0"/>
          <c:tx>
            <c:strRef>
              <c:f>MoM!$E$5</c:f>
              <c:strCache>
                <c:ptCount val="1"/>
                <c:pt idx="0">
                  <c:v>Count of Player_of_match</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MoM!$D$6:$D$15</c:f>
              <c:strCache>
                <c:ptCount val="10"/>
                <c:pt idx="0">
                  <c:v>SE Marsh</c:v>
                </c:pt>
                <c:pt idx="1">
                  <c:v>SR Watson</c:v>
                </c:pt>
                <c:pt idx="2">
                  <c:v>YK Pathan</c:v>
                </c:pt>
                <c:pt idx="3">
                  <c:v>AC Gilchrist</c:v>
                </c:pt>
                <c:pt idx="4">
                  <c:v>MS Dhoni</c:v>
                </c:pt>
                <c:pt idx="5">
                  <c:v>SC Ganguly</c:v>
                </c:pt>
                <c:pt idx="6">
                  <c:v>V Sehwag</c:v>
                </c:pt>
                <c:pt idx="7">
                  <c:v>M Ntini</c:v>
                </c:pt>
                <c:pt idx="8">
                  <c:v>Sohail Tanvir</c:v>
                </c:pt>
                <c:pt idx="9">
                  <c:v>SM Pollock</c:v>
                </c:pt>
              </c:strCache>
            </c:strRef>
          </c:cat>
          <c:val>
            <c:numRef>
              <c:f>MoM!$E$6:$E$15</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1872-4526-8D19-ADA850D3BE30}"/>
            </c:ext>
          </c:extLst>
        </c:ser>
        <c:dLbls>
          <c:dLblPos val="ctr"/>
          <c:showLegendKey val="0"/>
          <c:showVal val="1"/>
          <c:showCatName val="0"/>
          <c:showSerName val="0"/>
          <c:showPercent val="0"/>
          <c:showBubbleSize val="0"/>
        </c:dLbls>
        <c:gapWidth val="61"/>
        <c:overlap val="15"/>
        <c:axId val="134376431"/>
        <c:axId val="134375599"/>
      </c:barChart>
      <c:catAx>
        <c:axId val="134376431"/>
        <c:scaling>
          <c:orientation val="minMax"/>
        </c:scaling>
        <c:delete val="0"/>
        <c:axPos val="b"/>
        <c:numFmt formatCode="General" sourceLinked="1"/>
        <c:majorTickMark val="none"/>
        <c:minorTickMark val="none"/>
        <c:tickLblPos val="nextTo"/>
        <c:spPr>
          <a:noFill/>
          <a:ln w="9525" cap="flat" cmpd="dbl" algn="ctr">
            <a:solidFill>
              <a:schemeClr val="tx1">
                <a:lumMod val="15000"/>
                <a:lumOff val="85000"/>
              </a:schemeClr>
            </a:solidFill>
            <a:round/>
          </a:ln>
          <a:effectLst/>
        </c:spPr>
        <c:txPr>
          <a:bodyPr rot="0" spcFirstLastPara="1" vertOverflow="ellipsis" wrap="square" anchor="t"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4375599"/>
        <c:crosses val="autoZero"/>
        <c:auto val="1"/>
        <c:lblAlgn val="ctr"/>
        <c:lblOffset val="100"/>
        <c:noMultiLvlLbl val="0"/>
      </c:catAx>
      <c:valAx>
        <c:axId val="134375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a:t>
                </a:r>
                <a:r>
                  <a:rPr lang="en-US" b="1" baseline="0"/>
                  <a:t> of times MOM winner</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rot="-5400000" vert="horz"/>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15EA5F8B-8CCA-417D-9E27-CF654706BEC0}">
          <cx:tx>
            <cx:txData>
              <cx:f>_xlchart.v1.1</cx:f>
              <cx:v>Count of Winner</cx:v>
            </cx:txData>
          </cx:tx>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15EA5F8B-8CCA-417D-9E27-CF654706BEC0}">
          <cx:tx>
            <cx:txData>
              <cx:f>_xlchart.v1.4</cx:f>
              <cx:v>Count of Winner</cx:v>
            </cx:txData>
          </cx:tx>
          <cx:dataLabels pos="inEnd">
            <cx:txPr>
              <a:bodyPr spcFirstLastPara="1" vertOverflow="ellipsis" horzOverflow="overflow" wrap="square" lIns="0" tIns="0" rIns="0" bIns="0" anchor="ctr" anchorCtr="1"/>
              <a:lstStyle/>
              <a:p>
                <a:pPr algn="ctr" rtl="0">
                  <a:defRPr sz="1100"/>
                </a:pPr>
                <a:endParaRPr lang="en-US" sz="11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144780</xdr:colOff>
      <xdr:row>3</xdr:row>
      <xdr:rowOff>125730</xdr:rowOff>
    </xdr:from>
    <xdr:to>
      <xdr:col>10</xdr:col>
      <xdr:colOff>160020</xdr:colOff>
      <xdr:row>16</xdr:row>
      <xdr:rowOff>83820</xdr:rowOff>
    </xdr:to>
    <xdr:graphicFrame macro="">
      <xdr:nvGraphicFramePr>
        <xdr:cNvPr id="2" name="Chart 1">
          <a:extLst>
            <a:ext uri="{FF2B5EF4-FFF2-40B4-BE49-F238E27FC236}">
              <a16:creationId xmlns:a16="http://schemas.microsoft.com/office/drawing/2014/main" id="{806315D2-B49F-41BE-9D9C-541133C66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106680</xdr:colOff>
      <xdr:row>5</xdr:row>
      <xdr:rowOff>194310</xdr:rowOff>
    </xdr:from>
    <xdr:to>
      <xdr:col>10</xdr:col>
      <xdr:colOff>60960</xdr:colOff>
      <xdr:row>21</xdr:row>
      <xdr:rowOff>7620</xdr:rowOff>
    </xdr:to>
    <xdr:graphicFrame macro="">
      <xdr:nvGraphicFramePr>
        <xdr:cNvPr id="2" name="Chart 1">
          <a:extLst>
            <a:ext uri="{FF2B5EF4-FFF2-40B4-BE49-F238E27FC236}">
              <a16:creationId xmlns:a16="http://schemas.microsoft.com/office/drawing/2014/main" id="{E2FCDF89-89ED-47CF-B49E-66C0611B4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182880</xdr:colOff>
      <xdr:row>0</xdr:row>
      <xdr:rowOff>91440</xdr:rowOff>
    </xdr:from>
    <xdr:to>
      <xdr:col>10</xdr:col>
      <xdr:colOff>403860</xdr:colOff>
      <xdr:row>24</xdr:row>
      <xdr:rowOff>45720</xdr:rowOff>
    </xdr:to>
    <xdr:graphicFrame macro="">
      <xdr:nvGraphicFramePr>
        <xdr:cNvPr id="2" name="Chart 1">
          <a:extLst>
            <a:ext uri="{FF2B5EF4-FFF2-40B4-BE49-F238E27FC236}">
              <a16:creationId xmlns:a16="http://schemas.microsoft.com/office/drawing/2014/main" id="{476C4E8F-27CF-40C3-A869-DE41EC456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548640</xdr:colOff>
      <xdr:row>2</xdr:row>
      <xdr:rowOff>91440</xdr:rowOff>
    </xdr:from>
    <xdr:to>
      <xdr:col>13</xdr:col>
      <xdr:colOff>365760</xdr:colOff>
      <xdr:row>22</xdr:row>
      <xdr:rowOff>175260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DD2D4930-81EE-4E1E-8CD9-C1DE4527995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9806940" y="487680"/>
              <a:ext cx="1828800" cy="4046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205740</xdr:colOff>
      <xdr:row>0</xdr:row>
      <xdr:rowOff>190500</xdr:rowOff>
    </xdr:from>
    <xdr:to>
      <xdr:col>15</xdr:col>
      <xdr:colOff>22860</xdr:colOff>
      <xdr:row>19</xdr:row>
      <xdr:rowOff>152400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02BD727D-C3C1-438E-B64C-6802FA0BA80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1330940" y="190500"/>
              <a:ext cx="1828800" cy="3726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845820</xdr:colOff>
      <xdr:row>2</xdr:row>
      <xdr:rowOff>95250</xdr:rowOff>
    </xdr:from>
    <xdr:to>
      <xdr:col>12</xdr:col>
      <xdr:colOff>11430</xdr:colOff>
      <xdr:row>17</xdr:row>
      <xdr:rowOff>137160</xdr:rowOff>
    </xdr:to>
    <xdr:graphicFrame macro="">
      <xdr:nvGraphicFramePr>
        <xdr:cNvPr id="4" name="Chart 3">
          <a:extLst>
            <a:ext uri="{FF2B5EF4-FFF2-40B4-BE49-F238E27FC236}">
              <a16:creationId xmlns:a16="http://schemas.microsoft.com/office/drawing/2014/main" id="{C0D98C8A-972B-4C1B-84ED-313A42F25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15240</xdr:rowOff>
    </xdr:from>
    <xdr:to>
      <xdr:col>3</xdr:col>
      <xdr:colOff>487680</xdr:colOff>
      <xdr:row>16</xdr:row>
      <xdr:rowOff>129540</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D33AD7D7-0719-4CC1-B73B-D14E5179C81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37260" y="213360"/>
              <a:ext cx="1828800" cy="377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408205</xdr:colOff>
      <xdr:row>5</xdr:row>
      <xdr:rowOff>305796</xdr:rowOff>
    </xdr:from>
    <xdr:to>
      <xdr:col>12</xdr:col>
      <xdr:colOff>413235</xdr:colOff>
      <xdr:row>9</xdr:row>
      <xdr:rowOff>114300</xdr:rowOff>
    </xdr:to>
    <xdr:grpSp>
      <xdr:nvGrpSpPr>
        <xdr:cNvPr id="11" name="Group 10">
          <a:extLst>
            <a:ext uri="{FF2B5EF4-FFF2-40B4-BE49-F238E27FC236}">
              <a16:creationId xmlns:a16="http://schemas.microsoft.com/office/drawing/2014/main" id="{A3EA1C9D-F4E2-42FE-86D3-7E6E3AB595A9}"/>
            </a:ext>
          </a:extLst>
        </xdr:cNvPr>
        <xdr:cNvGrpSpPr/>
      </xdr:nvGrpSpPr>
      <xdr:grpSpPr>
        <a:xfrm>
          <a:off x="7868185" y="1296396"/>
          <a:ext cx="1346150" cy="768624"/>
          <a:chOff x="7487185" y="1349736"/>
          <a:chExt cx="1346150" cy="768624"/>
        </a:xfrm>
      </xdr:grpSpPr>
      <xdr:sp macro="" textlink="">
        <xdr:nvSpPr>
          <xdr:cNvPr id="5" name="Arrow: Chevron 4">
            <a:extLst>
              <a:ext uri="{FF2B5EF4-FFF2-40B4-BE49-F238E27FC236}">
                <a16:creationId xmlns:a16="http://schemas.microsoft.com/office/drawing/2014/main" id="{AE30360A-EAD8-416A-8C13-D6D77CF9BF1F}"/>
              </a:ext>
            </a:extLst>
          </xdr:cNvPr>
          <xdr:cNvSpPr/>
        </xdr:nvSpPr>
        <xdr:spPr>
          <a:xfrm>
            <a:off x="7487185" y="134973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F91CD81C-BBAB-4AB3-8F68-9D2E8B5D492A}"/>
              </a:ext>
            </a:extLst>
          </xdr:cNvPr>
          <xdr:cNvSpPr/>
        </xdr:nvSpPr>
        <xdr:spPr>
          <a:xfrm>
            <a:off x="7632799" y="1677759"/>
            <a:ext cx="1136749" cy="4406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438150</xdr:colOff>
      <xdr:row>1</xdr:row>
      <xdr:rowOff>133350</xdr:rowOff>
    </xdr:from>
    <xdr:to>
      <xdr:col>12</xdr:col>
      <xdr:colOff>316230</xdr:colOff>
      <xdr:row>15</xdr:row>
      <xdr:rowOff>102870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CA0199F-DC90-466E-955A-FEF1F1338B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59830" y="33147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601980</xdr:colOff>
      <xdr:row>36</xdr:row>
      <xdr:rowOff>160020</xdr:rowOff>
    </xdr:to>
    <xdr:pic>
      <xdr:nvPicPr>
        <xdr:cNvPr id="36" name="Picture 35">
          <a:extLst>
            <a:ext uri="{FF2B5EF4-FFF2-40B4-BE49-F238E27FC236}">
              <a16:creationId xmlns:a16="http://schemas.microsoft.com/office/drawing/2014/main" id="{79A30AF0-88A3-4E36-970F-FCF64F6FC5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013180" cy="7292340"/>
        </a:xfrm>
        <a:prstGeom prst="rect">
          <a:avLst/>
        </a:prstGeom>
      </xdr:spPr>
    </xdr:pic>
    <xdr:clientData/>
  </xdr:twoCellAnchor>
  <xdr:twoCellAnchor>
    <xdr:from>
      <xdr:col>0</xdr:col>
      <xdr:colOff>289560</xdr:colOff>
      <xdr:row>0</xdr:row>
      <xdr:rowOff>91440</xdr:rowOff>
    </xdr:from>
    <xdr:to>
      <xdr:col>4</xdr:col>
      <xdr:colOff>609600</xdr:colOff>
      <xdr:row>4</xdr:row>
      <xdr:rowOff>182880</xdr:rowOff>
    </xdr:to>
    <xdr:sp macro="" textlink="">
      <xdr:nvSpPr>
        <xdr:cNvPr id="2" name="Rectangle: Rounded Corners 1">
          <a:extLst>
            <a:ext uri="{FF2B5EF4-FFF2-40B4-BE49-F238E27FC236}">
              <a16:creationId xmlns:a16="http://schemas.microsoft.com/office/drawing/2014/main" id="{3480B25A-D024-48A5-B223-1EB3EC443F4F}"/>
            </a:ext>
          </a:extLst>
        </xdr:cNvPr>
        <xdr:cNvSpPr/>
      </xdr:nvSpPr>
      <xdr:spPr>
        <a:xfrm>
          <a:off x="289560" y="91440"/>
          <a:ext cx="3002280" cy="883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a:latin typeface="Arial Black" panose="020B0A04020102020204" pitchFamily="34" charset="0"/>
            </a:rPr>
            <a:t>INDIAN</a:t>
          </a:r>
          <a:r>
            <a:rPr lang="en-US" sz="1400" b="1" i="0" u="none" baseline="0">
              <a:latin typeface="Arial Black" panose="020B0A04020102020204" pitchFamily="34" charset="0"/>
            </a:rPr>
            <a:t> PREMIER LEAGUE ANALYSIS</a:t>
          </a:r>
          <a:endParaRPr lang="en-US" sz="1400" b="1" i="0" u="none">
            <a:latin typeface="Arial Black" panose="020B0A04020102020204" pitchFamily="34" charset="0"/>
          </a:endParaRPr>
        </a:p>
      </xdr:txBody>
    </xdr:sp>
    <xdr:clientData/>
  </xdr:twoCellAnchor>
  <xdr:twoCellAnchor>
    <xdr:from>
      <xdr:col>10</xdr:col>
      <xdr:colOff>289560</xdr:colOff>
      <xdr:row>1</xdr:row>
      <xdr:rowOff>15240</xdr:rowOff>
    </xdr:from>
    <xdr:to>
      <xdr:col>13</xdr:col>
      <xdr:colOff>180290</xdr:colOff>
      <xdr:row>4</xdr:row>
      <xdr:rowOff>189504</xdr:rowOff>
    </xdr:to>
    <xdr:grpSp>
      <xdr:nvGrpSpPr>
        <xdr:cNvPr id="15" name="Group 14">
          <a:extLst>
            <a:ext uri="{FF2B5EF4-FFF2-40B4-BE49-F238E27FC236}">
              <a16:creationId xmlns:a16="http://schemas.microsoft.com/office/drawing/2014/main" id="{6080FEF6-4447-4742-B44C-91852522FF1C}"/>
            </a:ext>
          </a:extLst>
        </xdr:cNvPr>
        <xdr:cNvGrpSpPr/>
      </xdr:nvGrpSpPr>
      <xdr:grpSpPr>
        <a:xfrm>
          <a:off x="6995160" y="213360"/>
          <a:ext cx="1902410" cy="768624"/>
          <a:chOff x="7487185" y="1349736"/>
          <a:chExt cx="1346150" cy="768624"/>
        </a:xfrm>
      </xdr:grpSpPr>
      <xdr:sp macro="" textlink="KPI!G6">
        <xdr:nvSpPr>
          <xdr:cNvPr id="16" name="Arrow: Chevron 15">
            <a:extLst>
              <a:ext uri="{FF2B5EF4-FFF2-40B4-BE49-F238E27FC236}">
                <a16:creationId xmlns:a16="http://schemas.microsoft.com/office/drawing/2014/main" id="{DC111EAD-05B0-4E9E-BD56-E7A5F751416A}"/>
              </a:ext>
            </a:extLst>
          </xdr:cNvPr>
          <xdr:cNvSpPr/>
        </xdr:nvSpPr>
        <xdr:spPr>
          <a:xfrm>
            <a:off x="7487185" y="134973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FB96CAD-6D65-4CAE-9026-561FBAFFFD63}" type="TxLink">
              <a:rPr lang="en-US" sz="1400" b="1" i="0" u="none" strike="noStrike">
                <a:solidFill>
                  <a:schemeClr val="bg1"/>
                </a:solidFill>
                <a:latin typeface="Arial Black" panose="020B0A04020102020204" pitchFamily="34" charset="0"/>
                <a:ea typeface="Calibri"/>
                <a:cs typeface="Calibri"/>
              </a:rPr>
              <a:pPr algn="ctr"/>
              <a:t>Runner Up</a:t>
            </a:fld>
            <a:endParaRPr lang="en-US" sz="1400">
              <a:solidFill>
                <a:schemeClr val="bg1"/>
              </a:solidFill>
              <a:latin typeface="Arial Black" panose="020B0A04020102020204" pitchFamily="34" charset="0"/>
            </a:endParaRPr>
          </a:p>
        </xdr:txBody>
      </xdr:sp>
      <xdr:sp macro="" textlink="KPI!G7">
        <xdr:nvSpPr>
          <xdr:cNvPr id="17" name="Freeform: Shape 16">
            <a:extLst>
              <a:ext uri="{FF2B5EF4-FFF2-40B4-BE49-F238E27FC236}">
                <a16:creationId xmlns:a16="http://schemas.microsoft.com/office/drawing/2014/main" id="{89C877AA-CF06-4C02-821C-45E7FEE00182}"/>
              </a:ext>
            </a:extLst>
          </xdr:cNvPr>
          <xdr:cNvSpPr/>
        </xdr:nvSpPr>
        <xdr:spPr>
          <a:xfrm>
            <a:off x="7632799" y="1677759"/>
            <a:ext cx="1136749" cy="4406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374022B-B00A-4A6E-B0A6-56C70CC050EF}" type="TxLink">
              <a:rPr lang="en-US" sz="1400" b="0" i="0" u="none" strike="noStrike" kern="1200">
                <a:solidFill>
                  <a:srgbClr val="000000"/>
                </a:solidFill>
                <a:latin typeface="Arial Black" panose="020B0A04020102020204" pitchFamily="34" charset="0"/>
                <a:ea typeface="Calibri"/>
                <a:cs typeface="Calibri"/>
              </a:rPr>
              <a:t>Chennai Super Kings</a:t>
            </a:fld>
            <a:endParaRPr lang="en-US" sz="1800" kern="1200">
              <a:latin typeface="Arial Black" panose="020B0A04020102020204" pitchFamily="34" charset="0"/>
            </a:endParaRPr>
          </a:p>
        </xdr:txBody>
      </xdr:sp>
    </xdr:grpSp>
    <xdr:clientData/>
  </xdr:twoCellAnchor>
  <xdr:twoCellAnchor>
    <xdr:from>
      <xdr:col>7</xdr:col>
      <xdr:colOff>449580</xdr:colOff>
      <xdr:row>1</xdr:row>
      <xdr:rowOff>30480</xdr:rowOff>
    </xdr:from>
    <xdr:to>
      <xdr:col>10</xdr:col>
      <xdr:colOff>340310</xdr:colOff>
      <xdr:row>5</xdr:row>
      <xdr:rowOff>6624</xdr:rowOff>
    </xdr:to>
    <xdr:grpSp>
      <xdr:nvGrpSpPr>
        <xdr:cNvPr id="18" name="Group 17">
          <a:extLst>
            <a:ext uri="{FF2B5EF4-FFF2-40B4-BE49-F238E27FC236}">
              <a16:creationId xmlns:a16="http://schemas.microsoft.com/office/drawing/2014/main" id="{35FFCD52-FAA1-4651-B744-3FBCFAE132C1}"/>
            </a:ext>
          </a:extLst>
        </xdr:cNvPr>
        <xdr:cNvGrpSpPr/>
      </xdr:nvGrpSpPr>
      <xdr:grpSpPr>
        <a:xfrm>
          <a:off x="5143500" y="228600"/>
          <a:ext cx="1902410" cy="768624"/>
          <a:chOff x="7487185" y="1349736"/>
          <a:chExt cx="1346150" cy="768624"/>
        </a:xfrm>
      </xdr:grpSpPr>
      <xdr:sp macro="" textlink="KPI!F6">
        <xdr:nvSpPr>
          <xdr:cNvPr id="19" name="Arrow: Chevron 18">
            <a:extLst>
              <a:ext uri="{FF2B5EF4-FFF2-40B4-BE49-F238E27FC236}">
                <a16:creationId xmlns:a16="http://schemas.microsoft.com/office/drawing/2014/main" id="{9F25F707-3C0C-4931-851D-7A4B704F2531}"/>
              </a:ext>
            </a:extLst>
          </xdr:cNvPr>
          <xdr:cNvSpPr/>
        </xdr:nvSpPr>
        <xdr:spPr>
          <a:xfrm>
            <a:off x="7487185" y="134973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F73D2FB-BD44-4BD2-8FAB-8DE500777E10}" type="TxLink">
              <a:rPr lang="en-US" sz="1400" b="1" i="0" u="none" strike="noStrike">
                <a:solidFill>
                  <a:schemeClr val="bg1"/>
                </a:solidFill>
                <a:latin typeface="Arial Black" panose="020B0A04020102020204" pitchFamily="34" charset="0"/>
                <a:ea typeface="Calibri"/>
                <a:cs typeface="Calibri"/>
              </a:rPr>
              <a:pPr algn="ctr"/>
              <a:t>Winner</a:t>
            </a:fld>
            <a:endParaRPr lang="en-US" sz="1400">
              <a:solidFill>
                <a:schemeClr val="bg1"/>
              </a:solidFill>
              <a:latin typeface="Arial Black" panose="020B0A04020102020204" pitchFamily="34" charset="0"/>
            </a:endParaRPr>
          </a:p>
        </xdr:txBody>
      </xdr:sp>
      <xdr:sp macro="" textlink="KPI!F7">
        <xdr:nvSpPr>
          <xdr:cNvPr id="20" name="Freeform: Shape 19">
            <a:extLst>
              <a:ext uri="{FF2B5EF4-FFF2-40B4-BE49-F238E27FC236}">
                <a16:creationId xmlns:a16="http://schemas.microsoft.com/office/drawing/2014/main" id="{31AE0B10-666A-4EEA-B641-3F1307085663}"/>
              </a:ext>
            </a:extLst>
          </xdr:cNvPr>
          <xdr:cNvSpPr/>
        </xdr:nvSpPr>
        <xdr:spPr>
          <a:xfrm>
            <a:off x="7632799" y="1677759"/>
            <a:ext cx="1136749" cy="4406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87734C7-9B3F-4C67-A399-51A5B0907352}" type="TxLink">
              <a:rPr lang="en-US" sz="1400" b="0" i="0" u="none" strike="noStrike" kern="1200">
                <a:solidFill>
                  <a:srgbClr val="000000"/>
                </a:solidFill>
                <a:latin typeface="Arial Black" panose="020B0A04020102020204" pitchFamily="34" charset="0"/>
                <a:ea typeface="Calibri"/>
                <a:cs typeface="Calibri"/>
              </a:rPr>
              <a:t>Rajasthan Royals</a:t>
            </a:fld>
            <a:endParaRPr lang="en-US" sz="1800" kern="1200">
              <a:latin typeface="Arial Black" panose="020B0A04020102020204" pitchFamily="34" charset="0"/>
            </a:endParaRPr>
          </a:p>
        </xdr:txBody>
      </xdr:sp>
    </xdr:grpSp>
    <xdr:clientData/>
  </xdr:twoCellAnchor>
  <xdr:twoCellAnchor>
    <xdr:from>
      <xdr:col>4</xdr:col>
      <xdr:colOff>617220</xdr:colOff>
      <xdr:row>1</xdr:row>
      <xdr:rowOff>38100</xdr:rowOff>
    </xdr:from>
    <xdr:to>
      <xdr:col>7</xdr:col>
      <xdr:colOff>507950</xdr:colOff>
      <xdr:row>5</xdr:row>
      <xdr:rowOff>14244</xdr:rowOff>
    </xdr:to>
    <xdr:grpSp>
      <xdr:nvGrpSpPr>
        <xdr:cNvPr id="21" name="Group 20">
          <a:extLst>
            <a:ext uri="{FF2B5EF4-FFF2-40B4-BE49-F238E27FC236}">
              <a16:creationId xmlns:a16="http://schemas.microsoft.com/office/drawing/2014/main" id="{C1149FBB-8F73-4412-8C34-F00979AE27B0}"/>
            </a:ext>
          </a:extLst>
        </xdr:cNvPr>
        <xdr:cNvGrpSpPr/>
      </xdr:nvGrpSpPr>
      <xdr:grpSpPr>
        <a:xfrm>
          <a:off x="3299460" y="236220"/>
          <a:ext cx="1902410" cy="768624"/>
          <a:chOff x="7487185" y="1349736"/>
          <a:chExt cx="1346150" cy="768624"/>
        </a:xfrm>
      </xdr:grpSpPr>
      <xdr:sp macro="" textlink="KPI!E6">
        <xdr:nvSpPr>
          <xdr:cNvPr id="22" name="Arrow: Chevron 21">
            <a:extLst>
              <a:ext uri="{FF2B5EF4-FFF2-40B4-BE49-F238E27FC236}">
                <a16:creationId xmlns:a16="http://schemas.microsoft.com/office/drawing/2014/main" id="{2DCBB257-09C6-421B-AC29-CACC5616BD91}"/>
              </a:ext>
            </a:extLst>
          </xdr:cNvPr>
          <xdr:cNvSpPr/>
        </xdr:nvSpPr>
        <xdr:spPr>
          <a:xfrm>
            <a:off x="7487185" y="134973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5D27729-45A3-4496-BC39-27E66B984561}" type="TxLink">
              <a:rPr lang="en-US" sz="1400" b="1" i="0" u="none" strike="noStrike">
                <a:solidFill>
                  <a:schemeClr val="bg1"/>
                </a:solidFill>
                <a:latin typeface="Arial Black" panose="020B0A04020102020204" pitchFamily="34" charset="0"/>
                <a:ea typeface="Calibri"/>
                <a:cs typeface="Calibri"/>
              </a:rPr>
              <a:pPr algn="ctr"/>
              <a:t>Season</a:t>
            </a:fld>
            <a:endParaRPr lang="en-US" sz="1400">
              <a:solidFill>
                <a:schemeClr val="bg1"/>
              </a:solidFill>
              <a:latin typeface="Arial Black" panose="020B0A04020102020204" pitchFamily="34" charset="0"/>
            </a:endParaRPr>
          </a:p>
        </xdr:txBody>
      </xdr:sp>
      <xdr:sp macro="" textlink="KPI!E7">
        <xdr:nvSpPr>
          <xdr:cNvPr id="23" name="Freeform: Shape 22">
            <a:extLst>
              <a:ext uri="{FF2B5EF4-FFF2-40B4-BE49-F238E27FC236}">
                <a16:creationId xmlns:a16="http://schemas.microsoft.com/office/drawing/2014/main" id="{1F93BB12-25E6-4313-9254-DBC66AF98DC1}"/>
              </a:ext>
            </a:extLst>
          </xdr:cNvPr>
          <xdr:cNvSpPr/>
        </xdr:nvSpPr>
        <xdr:spPr>
          <a:xfrm>
            <a:off x="7632799" y="1677759"/>
            <a:ext cx="1136749" cy="4406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DC4BD26-A691-4A8B-919D-00705A444A2E}" type="TxLink">
              <a:rPr lang="en-US" sz="1400" b="0" i="0" u="none" strike="noStrike" kern="1200">
                <a:solidFill>
                  <a:srgbClr val="000000"/>
                </a:solidFill>
                <a:latin typeface="Arial Black" panose="020B0A04020102020204" pitchFamily="34" charset="0"/>
                <a:ea typeface="Calibri"/>
                <a:cs typeface="Calibri"/>
              </a:rPr>
              <a:t>IPL-2008</a:t>
            </a:fld>
            <a:endParaRPr lang="en-US" sz="1800" kern="1200">
              <a:latin typeface="Arial Black" panose="020B0A04020102020204" pitchFamily="34" charset="0"/>
            </a:endParaRPr>
          </a:p>
        </xdr:txBody>
      </xdr:sp>
    </xdr:grpSp>
    <xdr:clientData/>
  </xdr:twoCellAnchor>
  <xdr:twoCellAnchor editAs="oneCell">
    <xdr:from>
      <xdr:col>0</xdr:col>
      <xdr:colOff>358140</xdr:colOff>
      <xdr:row>5</xdr:row>
      <xdr:rowOff>129540</xdr:rowOff>
    </xdr:from>
    <xdr:to>
      <xdr:col>19</xdr:col>
      <xdr:colOff>441960</xdr:colOff>
      <xdr:row>8</xdr:row>
      <xdr:rowOff>53340</xdr:rowOff>
    </xdr:to>
    <mc:AlternateContent xmlns:mc="http://schemas.openxmlformats.org/markup-compatibility/2006">
      <mc:Choice xmlns:a14="http://schemas.microsoft.com/office/drawing/2010/main" Requires="a14">
        <xdr:graphicFrame macro="">
          <xdr:nvGraphicFramePr>
            <xdr:cNvPr id="24" name="season 3">
              <a:extLst>
                <a:ext uri="{FF2B5EF4-FFF2-40B4-BE49-F238E27FC236}">
                  <a16:creationId xmlns:a16="http://schemas.microsoft.com/office/drawing/2014/main" id="{3E487B13-2CB8-46A4-9EB0-CCA3A82394B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58140" y="1120140"/>
              <a:ext cx="12824460" cy="518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350520</xdr:colOff>
      <xdr:row>8</xdr:row>
      <xdr:rowOff>167640</xdr:rowOff>
    </xdr:from>
    <xdr:to>
      <xdr:col>10</xdr:col>
      <xdr:colOff>53340</xdr:colOff>
      <xdr:row>20</xdr:row>
      <xdr:rowOff>15240</xdr:rowOff>
    </xdr:to>
    <xdr:graphicFrame macro="">
      <xdr:nvGraphicFramePr>
        <xdr:cNvPr id="25" name="Chart 24">
          <a:extLst>
            <a:ext uri="{FF2B5EF4-FFF2-40B4-BE49-F238E27FC236}">
              <a16:creationId xmlns:a16="http://schemas.microsoft.com/office/drawing/2014/main" id="{EB9BFA4A-0C60-4073-BA94-BC2320422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160020</xdr:colOff>
      <xdr:row>8</xdr:row>
      <xdr:rowOff>144780</xdr:rowOff>
    </xdr:from>
    <xdr:to>
      <xdr:col>14</xdr:col>
      <xdr:colOff>243840</xdr:colOff>
      <xdr:row>20</xdr:row>
      <xdr:rowOff>68580</xdr:rowOff>
    </xdr:to>
    <xdr:graphicFrame macro="">
      <xdr:nvGraphicFramePr>
        <xdr:cNvPr id="26" name="Chart 25">
          <a:extLst>
            <a:ext uri="{FF2B5EF4-FFF2-40B4-BE49-F238E27FC236}">
              <a16:creationId xmlns:a16="http://schemas.microsoft.com/office/drawing/2014/main" id="{B6E4DE53-CB8F-4E7E-BAED-4066ED71C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335280</xdr:colOff>
      <xdr:row>8</xdr:row>
      <xdr:rowOff>137160</xdr:rowOff>
    </xdr:from>
    <xdr:to>
      <xdr:col>20</xdr:col>
      <xdr:colOff>320040</xdr:colOff>
      <xdr:row>34</xdr:row>
      <xdr:rowOff>182880</xdr:rowOff>
    </xdr:to>
    <xdr:graphicFrame macro="">
      <xdr:nvGraphicFramePr>
        <xdr:cNvPr id="27" name="Chart 26">
          <a:extLst>
            <a:ext uri="{FF2B5EF4-FFF2-40B4-BE49-F238E27FC236}">
              <a16:creationId xmlns:a16="http://schemas.microsoft.com/office/drawing/2014/main" id="{A5578271-849B-49A2-9236-311A8966A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251460</xdr:colOff>
      <xdr:row>20</xdr:row>
      <xdr:rowOff>121920</xdr:rowOff>
    </xdr:from>
    <xdr:to>
      <xdr:col>6</xdr:col>
      <xdr:colOff>30480</xdr:colOff>
      <xdr:row>31</xdr:row>
      <xdr:rowOff>160020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4D589A47-D203-4025-8284-9670086685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51460" y="4084320"/>
              <a:ext cx="3802380" cy="2217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76200</xdr:colOff>
      <xdr:row>20</xdr:row>
      <xdr:rowOff>121920</xdr:rowOff>
    </xdr:from>
    <xdr:to>
      <xdr:col>14</xdr:col>
      <xdr:colOff>331470</xdr:colOff>
      <xdr:row>31</xdr:row>
      <xdr:rowOff>190500</xdr:rowOff>
    </xdr:to>
    <xdr:graphicFrame macro="">
      <xdr:nvGraphicFramePr>
        <xdr:cNvPr id="29" name="Chart 28">
          <a:extLst>
            <a:ext uri="{FF2B5EF4-FFF2-40B4-BE49-F238E27FC236}">
              <a16:creationId xmlns:a16="http://schemas.microsoft.com/office/drawing/2014/main" id="{1CA24B2C-D864-4BDF-B47C-1B58C878B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640080</xdr:colOff>
      <xdr:row>0</xdr:row>
      <xdr:rowOff>175260</xdr:rowOff>
    </xdr:from>
    <xdr:to>
      <xdr:col>20</xdr:col>
      <xdr:colOff>487680</xdr:colOff>
      <xdr:row>5</xdr:row>
      <xdr:rowOff>14244</xdr:rowOff>
    </xdr:to>
    <xdr:grpSp>
      <xdr:nvGrpSpPr>
        <xdr:cNvPr id="46" name="Group 45">
          <a:extLst>
            <a:ext uri="{FF2B5EF4-FFF2-40B4-BE49-F238E27FC236}">
              <a16:creationId xmlns:a16="http://schemas.microsoft.com/office/drawing/2014/main" id="{633FC91D-3779-47D2-989A-765DE1F6DFA8}"/>
            </a:ext>
          </a:extLst>
        </xdr:cNvPr>
        <xdr:cNvGrpSpPr/>
      </xdr:nvGrpSpPr>
      <xdr:grpSpPr>
        <a:xfrm>
          <a:off x="3322320" y="175260"/>
          <a:ext cx="10576560" cy="829584"/>
          <a:chOff x="3322320" y="175260"/>
          <a:chExt cx="10576560" cy="829584"/>
        </a:xfrm>
      </xdr:grpSpPr>
      <xdr:grpSp>
        <xdr:nvGrpSpPr>
          <xdr:cNvPr id="6" name="Group 5">
            <a:extLst>
              <a:ext uri="{FF2B5EF4-FFF2-40B4-BE49-F238E27FC236}">
                <a16:creationId xmlns:a16="http://schemas.microsoft.com/office/drawing/2014/main" id="{AC8E580F-336E-451D-91C9-A31934F35EA8}"/>
              </a:ext>
            </a:extLst>
          </xdr:cNvPr>
          <xdr:cNvGrpSpPr/>
        </xdr:nvGrpSpPr>
        <xdr:grpSpPr>
          <a:xfrm>
            <a:off x="8823960" y="198120"/>
            <a:ext cx="2621280" cy="768624"/>
            <a:chOff x="7487185" y="1349736"/>
            <a:chExt cx="1346150" cy="768624"/>
          </a:xfrm>
        </xdr:grpSpPr>
        <xdr:sp macro="" textlink="KPI!H6">
          <xdr:nvSpPr>
            <xdr:cNvPr id="7" name="Arrow: Chevron 6">
              <a:extLst>
                <a:ext uri="{FF2B5EF4-FFF2-40B4-BE49-F238E27FC236}">
                  <a16:creationId xmlns:a16="http://schemas.microsoft.com/office/drawing/2014/main" id="{5127F310-6C17-4865-8D05-3EE687742868}"/>
                </a:ext>
              </a:extLst>
            </xdr:cNvPr>
            <xdr:cNvSpPr/>
          </xdr:nvSpPr>
          <xdr:spPr>
            <a:xfrm>
              <a:off x="7487185" y="134973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l"/>
              <a:fld id="{3E0ACB9F-AA72-4059-A3E0-9AE8E1944C2F}" type="TxLink">
                <a:rPr lang="en-US" sz="1400" b="1" i="0" u="none" strike="noStrike">
                  <a:solidFill>
                    <a:schemeClr val="bg1"/>
                  </a:solidFill>
                  <a:latin typeface="Arial Black" panose="020B0A04020102020204" pitchFamily="34" charset="0"/>
                  <a:ea typeface="Calibri"/>
                  <a:cs typeface="Calibri"/>
                </a:rPr>
                <a:pPr algn="l"/>
                <a:t>Player of the Match</a:t>
              </a:fld>
              <a:endParaRPr lang="en-US" sz="1400" b="1">
                <a:solidFill>
                  <a:schemeClr val="bg1"/>
                </a:solidFill>
                <a:latin typeface="Arial Black" panose="020B0A04020102020204" pitchFamily="34" charset="0"/>
              </a:endParaRPr>
            </a:p>
          </xdr:txBody>
        </xdr:sp>
        <xdr:sp macro="" textlink="KPI!H7">
          <xdr:nvSpPr>
            <xdr:cNvPr id="8" name="Freeform: Shape 7">
              <a:extLst>
                <a:ext uri="{FF2B5EF4-FFF2-40B4-BE49-F238E27FC236}">
                  <a16:creationId xmlns:a16="http://schemas.microsoft.com/office/drawing/2014/main" id="{CE3814CD-1A6D-45E4-BE9F-94AEBCE8C43F}"/>
                </a:ext>
              </a:extLst>
            </xdr:cNvPr>
            <xdr:cNvSpPr/>
          </xdr:nvSpPr>
          <xdr:spPr>
            <a:xfrm>
              <a:off x="7632799" y="1677759"/>
              <a:ext cx="1136749" cy="4406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8DDB5DD-3F12-40FF-9C99-68606CE235C1}" type="TxLink">
                <a:rPr lang="en-US" sz="1400" b="0" i="0" u="none" strike="noStrike" kern="1200">
                  <a:solidFill>
                    <a:srgbClr val="000000"/>
                  </a:solidFill>
                  <a:latin typeface="Arial Black" panose="020B0A04020102020204" pitchFamily="34" charset="0"/>
                  <a:ea typeface="Calibri"/>
                  <a:cs typeface="Calibri"/>
                </a:rPr>
                <a:t>Yusuf Pathan</a:t>
              </a:fld>
              <a:endParaRPr lang="en-US" sz="1800" kern="1200">
                <a:latin typeface="Arial Black" panose="020B0A04020102020204" pitchFamily="34" charset="0"/>
              </a:endParaRPr>
            </a:p>
          </xdr:txBody>
        </xdr:sp>
      </xdr:grpSp>
      <xdr:grpSp>
        <xdr:nvGrpSpPr>
          <xdr:cNvPr id="30" name="Group 29">
            <a:extLst>
              <a:ext uri="{FF2B5EF4-FFF2-40B4-BE49-F238E27FC236}">
                <a16:creationId xmlns:a16="http://schemas.microsoft.com/office/drawing/2014/main" id="{376E127B-F1D5-4DA3-AD06-AEA7E09FE7AE}"/>
              </a:ext>
            </a:extLst>
          </xdr:cNvPr>
          <xdr:cNvGrpSpPr/>
        </xdr:nvGrpSpPr>
        <xdr:grpSpPr>
          <a:xfrm>
            <a:off x="11353800" y="175260"/>
            <a:ext cx="2545080" cy="768624"/>
            <a:chOff x="7487185" y="1349736"/>
            <a:chExt cx="1346150" cy="768624"/>
          </a:xfrm>
        </xdr:grpSpPr>
        <xdr:sp macro="" textlink="KPI!I6">
          <xdr:nvSpPr>
            <xdr:cNvPr id="31" name="Arrow: Chevron 30">
              <a:extLst>
                <a:ext uri="{FF2B5EF4-FFF2-40B4-BE49-F238E27FC236}">
                  <a16:creationId xmlns:a16="http://schemas.microsoft.com/office/drawing/2014/main" id="{C39CCF55-A3A4-4108-8100-B30206F02876}"/>
                </a:ext>
              </a:extLst>
            </xdr:cNvPr>
            <xdr:cNvSpPr/>
          </xdr:nvSpPr>
          <xdr:spPr>
            <a:xfrm>
              <a:off x="7487185" y="134973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39E25B0-EAB8-439E-AC91-2E5A097595A3}" type="TxLink">
                <a:rPr lang="en-US" sz="1400" b="1" i="0" u="none" strike="noStrike">
                  <a:solidFill>
                    <a:schemeClr val="bg1"/>
                  </a:solidFill>
                  <a:latin typeface="Arial Black" panose="020B0A04020102020204" pitchFamily="34" charset="0"/>
                  <a:ea typeface="Calibri"/>
                  <a:cs typeface="Calibri"/>
                </a:rPr>
                <a:t>Player of the Series</a:t>
              </a:fld>
              <a:endParaRPr lang="en-US" sz="1400">
                <a:solidFill>
                  <a:schemeClr val="bg1"/>
                </a:solidFill>
                <a:latin typeface="Arial Black" panose="020B0A04020102020204" pitchFamily="34" charset="0"/>
              </a:endParaRPr>
            </a:p>
          </xdr:txBody>
        </xdr:sp>
        <xdr:sp macro="" textlink="KPI!I7">
          <xdr:nvSpPr>
            <xdr:cNvPr id="32" name="Freeform: Shape 31">
              <a:extLst>
                <a:ext uri="{FF2B5EF4-FFF2-40B4-BE49-F238E27FC236}">
                  <a16:creationId xmlns:a16="http://schemas.microsoft.com/office/drawing/2014/main" id="{903E414A-48D3-4098-A678-A5DB385ED2DD}"/>
                </a:ext>
              </a:extLst>
            </xdr:cNvPr>
            <xdr:cNvSpPr/>
          </xdr:nvSpPr>
          <xdr:spPr>
            <a:xfrm>
              <a:off x="7632799" y="1677759"/>
              <a:ext cx="1136749" cy="4406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A5334C2-AE7A-4F1F-BECE-3C6B06545834}" type="TxLink">
                <a:rPr lang="en-US" sz="1400" b="0" i="0" u="none" strike="noStrike" kern="1200">
                  <a:solidFill>
                    <a:srgbClr val="000000"/>
                  </a:solidFill>
                  <a:latin typeface="Arial Black" panose="020B0A04020102020204" pitchFamily="34" charset="0"/>
                  <a:ea typeface="Calibri"/>
                  <a:cs typeface="Calibri"/>
                </a:rPr>
                <a:t>Shane Watson</a:t>
              </a:fld>
              <a:endParaRPr lang="en-US" sz="1800" kern="1200">
                <a:latin typeface="Arial Black" panose="020B0A04020102020204" pitchFamily="34" charset="0"/>
              </a:endParaRPr>
            </a:p>
          </xdr:txBody>
        </xdr:sp>
      </xdr:grpSp>
      <xdr:grpSp>
        <xdr:nvGrpSpPr>
          <xdr:cNvPr id="37" name="Group 36">
            <a:extLst>
              <a:ext uri="{FF2B5EF4-FFF2-40B4-BE49-F238E27FC236}">
                <a16:creationId xmlns:a16="http://schemas.microsoft.com/office/drawing/2014/main" id="{97267C70-02E5-46E8-AE1D-897544D3B7BF}"/>
              </a:ext>
            </a:extLst>
          </xdr:cNvPr>
          <xdr:cNvGrpSpPr/>
        </xdr:nvGrpSpPr>
        <xdr:grpSpPr>
          <a:xfrm>
            <a:off x="7018020" y="213360"/>
            <a:ext cx="1902410" cy="768624"/>
            <a:chOff x="7487185" y="1349736"/>
            <a:chExt cx="1346150" cy="768624"/>
          </a:xfrm>
        </xdr:grpSpPr>
        <xdr:sp macro="" textlink="KPI!G6">
          <xdr:nvSpPr>
            <xdr:cNvPr id="38" name="Arrow: Chevron 37">
              <a:extLst>
                <a:ext uri="{FF2B5EF4-FFF2-40B4-BE49-F238E27FC236}">
                  <a16:creationId xmlns:a16="http://schemas.microsoft.com/office/drawing/2014/main" id="{58019B1D-E8A1-49E8-92D0-D0708E3FA23D}"/>
                </a:ext>
              </a:extLst>
            </xdr:cNvPr>
            <xdr:cNvSpPr/>
          </xdr:nvSpPr>
          <xdr:spPr>
            <a:xfrm>
              <a:off x="7487185" y="134973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FB96CAD-6D65-4CAE-9026-561FBAFFFD63}" type="TxLink">
                <a:rPr lang="en-US" sz="1400" b="1" i="0" u="none" strike="noStrike">
                  <a:solidFill>
                    <a:schemeClr val="bg1"/>
                  </a:solidFill>
                  <a:latin typeface="Arial Black" panose="020B0A04020102020204" pitchFamily="34" charset="0"/>
                  <a:ea typeface="Calibri"/>
                  <a:cs typeface="Calibri"/>
                </a:rPr>
                <a:pPr algn="ctr"/>
                <a:t>Runner Up</a:t>
              </a:fld>
              <a:endParaRPr lang="en-US" sz="1400">
                <a:solidFill>
                  <a:schemeClr val="bg1"/>
                </a:solidFill>
                <a:latin typeface="Arial Black" panose="020B0A04020102020204" pitchFamily="34" charset="0"/>
              </a:endParaRPr>
            </a:p>
          </xdr:txBody>
        </xdr:sp>
        <xdr:sp macro="" textlink="KPI!G7">
          <xdr:nvSpPr>
            <xdr:cNvPr id="39" name="Freeform: Shape 38">
              <a:extLst>
                <a:ext uri="{FF2B5EF4-FFF2-40B4-BE49-F238E27FC236}">
                  <a16:creationId xmlns:a16="http://schemas.microsoft.com/office/drawing/2014/main" id="{D3878B40-3CF3-437F-ADE9-EF77DB65C65E}"/>
                </a:ext>
              </a:extLst>
            </xdr:cNvPr>
            <xdr:cNvSpPr/>
          </xdr:nvSpPr>
          <xdr:spPr>
            <a:xfrm>
              <a:off x="7632799" y="1677759"/>
              <a:ext cx="1136749" cy="4406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374022B-B00A-4A6E-B0A6-56C70CC050EF}" type="TxLink">
                <a:rPr lang="en-US" sz="1400" b="0" i="0" u="none" strike="noStrike" kern="1200">
                  <a:solidFill>
                    <a:srgbClr val="000000"/>
                  </a:solidFill>
                  <a:latin typeface="Arial Black" panose="020B0A04020102020204" pitchFamily="34" charset="0"/>
                  <a:ea typeface="Calibri"/>
                  <a:cs typeface="Calibri"/>
                </a:rPr>
                <a:t>Royal Challengers Bangalore</a:t>
              </a:fld>
              <a:endParaRPr lang="en-US" sz="1800" kern="1200">
                <a:latin typeface="Arial Black" panose="020B0A04020102020204" pitchFamily="34" charset="0"/>
              </a:endParaRPr>
            </a:p>
          </xdr:txBody>
        </xdr:sp>
      </xdr:grpSp>
      <xdr:grpSp>
        <xdr:nvGrpSpPr>
          <xdr:cNvPr id="40" name="Group 39">
            <a:extLst>
              <a:ext uri="{FF2B5EF4-FFF2-40B4-BE49-F238E27FC236}">
                <a16:creationId xmlns:a16="http://schemas.microsoft.com/office/drawing/2014/main" id="{F1BD2FDE-298C-4FA8-B1AE-620D1B658CBD}"/>
              </a:ext>
            </a:extLst>
          </xdr:cNvPr>
          <xdr:cNvGrpSpPr/>
        </xdr:nvGrpSpPr>
        <xdr:grpSpPr>
          <a:xfrm>
            <a:off x="5166360" y="228600"/>
            <a:ext cx="1902410" cy="768624"/>
            <a:chOff x="7487185" y="1349736"/>
            <a:chExt cx="1346150" cy="768624"/>
          </a:xfrm>
        </xdr:grpSpPr>
        <xdr:sp macro="" textlink="KPI!F6">
          <xdr:nvSpPr>
            <xdr:cNvPr id="41" name="Arrow: Chevron 40">
              <a:extLst>
                <a:ext uri="{FF2B5EF4-FFF2-40B4-BE49-F238E27FC236}">
                  <a16:creationId xmlns:a16="http://schemas.microsoft.com/office/drawing/2014/main" id="{E02FE83D-F828-4722-B814-56E0507F74F0}"/>
                </a:ext>
              </a:extLst>
            </xdr:cNvPr>
            <xdr:cNvSpPr/>
          </xdr:nvSpPr>
          <xdr:spPr>
            <a:xfrm>
              <a:off x="7487185" y="134973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F73D2FB-BD44-4BD2-8FAB-8DE500777E10}" type="TxLink">
                <a:rPr lang="en-US" sz="1400" b="1" i="0" u="none" strike="noStrike">
                  <a:solidFill>
                    <a:schemeClr val="bg1"/>
                  </a:solidFill>
                  <a:latin typeface="Arial Black" panose="020B0A04020102020204" pitchFamily="34" charset="0"/>
                  <a:ea typeface="Calibri"/>
                  <a:cs typeface="Calibri"/>
                </a:rPr>
                <a:pPr algn="ctr"/>
                <a:t>Winner</a:t>
              </a:fld>
              <a:endParaRPr lang="en-US" sz="1400">
                <a:solidFill>
                  <a:schemeClr val="bg1"/>
                </a:solidFill>
                <a:latin typeface="Arial Black" panose="020B0A04020102020204" pitchFamily="34" charset="0"/>
              </a:endParaRPr>
            </a:p>
          </xdr:txBody>
        </xdr:sp>
        <xdr:sp macro="" textlink="KPI!F7">
          <xdr:nvSpPr>
            <xdr:cNvPr id="42" name="Freeform: Shape 41">
              <a:extLst>
                <a:ext uri="{FF2B5EF4-FFF2-40B4-BE49-F238E27FC236}">
                  <a16:creationId xmlns:a16="http://schemas.microsoft.com/office/drawing/2014/main" id="{2491D614-208B-4A8D-9A7A-8AC236CFBD7C}"/>
                </a:ext>
              </a:extLst>
            </xdr:cNvPr>
            <xdr:cNvSpPr/>
          </xdr:nvSpPr>
          <xdr:spPr>
            <a:xfrm>
              <a:off x="7632799" y="1677759"/>
              <a:ext cx="1136749" cy="4406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87734C7-9B3F-4C67-A399-51A5B0907352}" type="TxLink">
                <a:rPr lang="en-US" sz="1400" b="0" i="0" u="none" strike="noStrike" kern="1200">
                  <a:solidFill>
                    <a:srgbClr val="000000"/>
                  </a:solidFill>
                  <a:latin typeface="Arial Black" panose="020B0A04020102020204" pitchFamily="34" charset="0"/>
                  <a:ea typeface="Calibri"/>
                  <a:cs typeface="Calibri"/>
                </a:rPr>
                <a:t>Chennai Super Kings</a:t>
              </a:fld>
              <a:endParaRPr lang="en-US" sz="1800" kern="1200">
                <a:latin typeface="Arial Black" panose="020B0A04020102020204" pitchFamily="34" charset="0"/>
              </a:endParaRPr>
            </a:p>
          </xdr:txBody>
        </xdr:sp>
      </xdr:grpSp>
      <xdr:grpSp>
        <xdr:nvGrpSpPr>
          <xdr:cNvPr id="43" name="Group 42">
            <a:extLst>
              <a:ext uri="{FF2B5EF4-FFF2-40B4-BE49-F238E27FC236}">
                <a16:creationId xmlns:a16="http://schemas.microsoft.com/office/drawing/2014/main" id="{CE60ACD0-4E41-42DA-86EB-64084F73D4B4}"/>
              </a:ext>
            </a:extLst>
          </xdr:cNvPr>
          <xdr:cNvGrpSpPr/>
        </xdr:nvGrpSpPr>
        <xdr:grpSpPr>
          <a:xfrm>
            <a:off x="3322320" y="236220"/>
            <a:ext cx="1902410" cy="768624"/>
            <a:chOff x="7487185" y="1349736"/>
            <a:chExt cx="1346150" cy="768624"/>
          </a:xfrm>
        </xdr:grpSpPr>
        <xdr:sp macro="" textlink="KPI!E6">
          <xdr:nvSpPr>
            <xdr:cNvPr id="44" name="Arrow: Chevron 43">
              <a:extLst>
                <a:ext uri="{FF2B5EF4-FFF2-40B4-BE49-F238E27FC236}">
                  <a16:creationId xmlns:a16="http://schemas.microsoft.com/office/drawing/2014/main" id="{2E247853-C073-4BD5-99AA-93463FD570FF}"/>
                </a:ext>
              </a:extLst>
            </xdr:cNvPr>
            <xdr:cNvSpPr/>
          </xdr:nvSpPr>
          <xdr:spPr>
            <a:xfrm>
              <a:off x="7487185" y="134973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5D27729-45A3-4496-BC39-27E66B984561}" type="TxLink">
                <a:rPr lang="en-US" sz="1400" b="1" i="0" u="none" strike="noStrike">
                  <a:solidFill>
                    <a:schemeClr val="bg1"/>
                  </a:solidFill>
                  <a:latin typeface="Arial Black" panose="020B0A04020102020204" pitchFamily="34" charset="0"/>
                  <a:ea typeface="Calibri"/>
                  <a:cs typeface="Calibri"/>
                </a:rPr>
                <a:pPr algn="ctr"/>
                <a:t>Season</a:t>
              </a:fld>
              <a:endParaRPr lang="en-US" sz="1400">
                <a:solidFill>
                  <a:schemeClr val="bg1"/>
                </a:solidFill>
                <a:latin typeface="Arial Black" panose="020B0A04020102020204" pitchFamily="34" charset="0"/>
              </a:endParaRPr>
            </a:p>
          </xdr:txBody>
        </xdr:sp>
        <xdr:sp macro="" textlink="KPI!E7">
          <xdr:nvSpPr>
            <xdr:cNvPr id="45" name="Freeform: Shape 44">
              <a:extLst>
                <a:ext uri="{FF2B5EF4-FFF2-40B4-BE49-F238E27FC236}">
                  <a16:creationId xmlns:a16="http://schemas.microsoft.com/office/drawing/2014/main" id="{9FACB028-575A-48AA-BCEF-F1183F79CAB3}"/>
                </a:ext>
              </a:extLst>
            </xdr:cNvPr>
            <xdr:cNvSpPr/>
          </xdr:nvSpPr>
          <xdr:spPr>
            <a:xfrm>
              <a:off x="7632799" y="1677759"/>
              <a:ext cx="1136749" cy="4406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DC4BD26-A691-4A8B-919D-00705A444A2E}" type="TxLink">
                <a:rPr lang="en-US" sz="1400" b="0" i="0" u="none" strike="noStrike" kern="1200">
                  <a:solidFill>
                    <a:srgbClr val="000000"/>
                  </a:solidFill>
                  <a:latin typeface="Arial Black" panose="020B0A04020102020204" pitchFamily="34" charset="0"/>
                  <a:ea typeface="Calibri"/>
                  <a:cs typeface="Calibri"/>
                </a:rPr>
                <a:t>IPL-2011</a:t>
              </a:fld>
              <a:endParaRPr lang="en-US" sz="1800" kern="1200">
                <a:latin typeface="Arial Black" panose="020B0A04020102020204" pitchFamily="34" charset="0"/>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Ray" refreshedDate="45516.830839351853" createdVersion="7" refreshedVersion="7" minRefreshableVersion="3" recordCount="696" xr:uid="{07D81FF8-EB5C-4C0D-BFE3-EF89D07214DF}">
  <cacheSource type="worksheet">
    <worksheetSource name="Table4"/>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552300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Ray" refreshedDate="45516.990577893521" createdVersion="7" refreshedVersion="7" minRefreshableVersion="3" recordCount="11" xr:uid="{C5B697BC-AFFE-470F-BB08-A15A66CBDAEA}">
  <cacheSource type="worksheet">
    <worksheetSource name="Table6"/>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734413-52D6-49C8-8FB4-6C185F44C81E}" name="Matches win"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13"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10"/>
    </i>
    <i>
      <x v="4"/>
    </i>
    <i>
      <x/>
    </i>
    <i>
      <x v="2"/>
    </i>
    <i>
      <x v="7"/>
    </i>
    <i>
      <x v="6"/>
    </i>
    <i>
      <x v="12"/>
    </i>
    <i>
      <x v="1"/>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80343A-FE21-4308-9A7C-A9215538F65E}" name="Toss based"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9EA816-F053-4A2D-BE32-94670015D123}" name="Top 10 Venues"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4"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0">
    <i>
      <x v="4"/>
    </i>
    <i>
      <x v="8"/>
    </i>
    <i>
      <x v="34"/>
    </i>
    <i>
      <x v="15"/>
    </i>
    <i>
      <x v="23"/>
    </i>
    <i>
      <x v="7"/>
    </i>
    <i>
      <x v="26"/>
    </i>
    <i>
      <x v="22"/>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549476-7667-4FDC-A4C1-A1FCA47D4469}" name="MOM"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4"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sortType="descending">
      <items count="216">
        <item h="1" x="87"/>
        <item x="89"/>
        <item x="68"/>
        <item x="112"/>
        <item x="71"/>
        <item x="184"/>
        <item x="45"/>
        <item x="41"/>
        <item x="95"/>
        <item x="107"/>
        <item x="72"/>
        <item x="12"/>
        <item x="204"/>
        <item x="196"/>
        <item x="176"/>
        <item x="24"/>
        <item x="94"/>
        <item x="36"/>
        <item x="33"/>
        <item x="207"/>
        <item x="26"/>
        <item x="0"/>
        <item x="122"/>
        <item x="67"/>
        <item x="15"/>
        <item x="205"/>
        <item x="203"/>
        <item x="206"/>
        <item x="212"/>
        <item x="96"/>
        <item x="163"/>
        <item x="130"/>
        <item x="60"/>
        <item x="208"/>
        <item x="133"/>
        <item x="99"/>
        <item x="140"/>
        <item x="168"/>
        <item x="192"/>
        <item x="49"/>
        <item x="82"/>
        <item x="210"/>
        <item x="209"/>
        <item x="165"/>
        <item x="143"/>
        <item x="6"/>
        <item x="16"/>
        <item x="189"/>
        <item x="152"/>
        <item x="169"/>
        <item x="57"/>
        <item x="198"/>
        <item x="23"/>
        <item x="200"/>
        <item x="175"/>
        <item x="25"/>
        <item x="149"/>
        <item x="1"/>
        <item x="50"/>
        <item x="21"/>
        <item x="126"/>
        <item x="155"/>
        <item x="173"/>
        <item x="131"/>
        <item x="188"/>
        <item x="174"/>
        <item x="85"/>
        <item x="110"/>
        <item x="197"/>
        <item x="90"/>
        <item x="178"/>
        <item x="166"/>
        <item x="81"/>
        <item x="157"/>
        <item x="88"/>
        <item x="78"/>
        <item x="179"/>
        <item x="40"/>
        <item x="32"/>
        <item x="194"/>
        <item x="83"/>
        <item x="128"/>
        <item x="28"/>
        <item x="132"/>
        <item x="153"/>
        <item x="74"/>
        <item x="43"/>
        <item x="51"/>
        <item x="147"/>
        <item x="46"/>
        <item x="150"/>
        <item x="183"/>
        <item x="161"/>
        <item x="106"/>
        <item x="59"/>
        <item x="177"/>
        <item x="120"/>
        <item x="214"/>
        <item x="108"/>
        <item x="167"/>
        <item x="70"/>
        <item x="93"/>
        <item x="98"/>
        <item x="101"/>
        <item x="84"/>
        <item x="111"/>
        <item x="20"/>
        <item x="201"/>
        <item x="187"/>
        <item x="105"/>
        <item x="171"/>
        <item x="158"/>
        <item x="186"/>
        <item x="48"/>
        <item x="115"/>
        <item x="54"/>
        <item x="5"/>
        <item x="146"/>
        <item x="39"/>
        <item x="11"/>
        <item x="18"/>
        <item x="141"/>
        <item x="142"/>
        <item x="66"/>
        <item x="30"/>
        <item x="44"/>
        <item x="121"/>
        <item x="38"/>
        <item x="129"/>
        <item x="137"/>
        <item x="63"/>
        <item x="104"/>
        <item x="100"/>
        <item x="34"/>
        <item x="10"/>
        <item x="113"/>
        <item x="151"/>
        <item x="213"/>
        <item x="42"/>
        <item x="144"/>
        <item x="14"/>
        <item x="159"/>
        <item x="181"/>
        <item x="160"/>
        <item x="29"/>
        <item x="17"/>
        <item x="156"/>
        <item x="148"/>
        <item x="124"/>
        <item x="8"/>
        <item x="58"/>
        <item x="19"/>
        <item x="195"/>
        <item x="125"/>
        <item x="92"/>
        <item x="65"/>
        <item x="103"/>
        <item x="127"/>
        <item x="211"/>
        <item x="191"/>
        <item x="55"/>
        <item x="3"/>
        <item x="91"/>
        <item x="109"/>
        <item x="47"/>
        <item x="164"/>
        <item x="193"/>
        <item x="199"/>
        <item x="123"/>
        <item x="135"/>
        <item x="102"/>
        <item x="37"/>
        <item x="162"/>
        <item x="53"/>
        <item x="117"/>
        <item x="202"/>
        <item x="80"/>
        <item x="138"/>
        <item x="62"/>
        <item x="75"/>
        <item x="31"/>
        <item x="7"/>
        <item x="136"/>
        <item x="114"/>
        <item x="69"/>
        <item x="97"/>
        <item x="52"/>
        <item x="154"/>
        <item x="35"/>
        <item x="139"/>
        <item x="61"/>
        <item x="116"/>
        <item x="13"/>
        <item x="22"/>
        <item x="27"/>
        <item x="64"/>
        <item x="118"/>
        <item x="79"/>
        <item x="56"/>
        <item x="86"/>
        <item x="2"/>
        <item x="185"/>
        <item x="145"/>
        <item x="180"/>
        <item x="119"/>
        <item x="73"/>
        <item x="9"/>
        <item x="182"/>
        <item x="76"/>
        <item x="172"/>
        <item x="190"/>
        <item x="77"/>
        <item x="4"/>
        <item x="170"/>
        <item x="13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35"/>
    </i>
    <i>
      <x v="21"/>
    </i>
    <i>
      <x v="4"/>
    </i>
    <i>
      <x v="204"/>
    </i>
    <i>
      <x v="82"/>
    </i>
    <i>
      <x v="36"/>
    </i>
    <i>
      <x v="9"/>
    </i>
    <i>
      <x v="107"/>
    </i>
    <i>
      <x v="26"/>
    </i>
    <i>
      <x v="27"/>
    </i>
    <i>
      <x v="19"/>
    </i>
    <i>
      <x v="137"/>
    </i>
    <i>
      <x v="175"/>
    </i>
    <i>
      <x v="159"/>
    </i>
    <i>
      <x v="25"/>
    </i>
    <i>
      <x v="12"/>
    </i>
    <i>
      <x v="41"/>
    </i>
    <i>
      <x v="147"/>
    </i>
    <i>
      <x v="42"/>
    </i>
    <i>
      <x v="169"/>
    </i>
    <i>
      <x v="60"/>
    </i>
    <i>
      <x v="33"/>
    </i>
    <i>
      <x v="75"/>
    </i>
    <i>
      <x v="129"/>
    </i>
    <i>
      <x v="79"/>
    </i>
    <i>
      <x v="141"/>
    </i>
    <i>
      <x v="28"/>
    </i>
    <i>
      <x v="158"/>
    </i>
    <i>
      <x v="213"/>
    </i>
    <i>
      <x v="165"/>
    </i>
    <i>
      <x v="212"/>
    </i>
    <i>
      <x v="171"/>
    </i>
    <i>
      <x v="98"/>
    </i>
    <i>
      <x v="185"/>
    </i>
    <i>
      <x v="32"/>
    </i>
    <i>
      <x v="211"/>
    </i>
    <i>
      <x v="117"/>
    </i>
    <i>
      <x v="128"/>
    </i>
    <i>
      <x v="97"/>
    </i>
    <i>
      <x v="91"/>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56E5C0-7C81-4CE6-A231-FE5EC00C2DD1}"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16">
    <pivotField showAll="0"/>
    <pivotField showAll="0"/>
    <pivotField axis="axisRow"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46778E-31E3-4496-A726-C4B37DCA12E3}" name="Title Winners"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652F6141-10AD-4F33-9611-7C9B9A8CA359}" sourceName="season">
  <pivotTables>
    <pivotTable tabId="6" name="Top 10 Venues"/>
    <pivotTable tabId="9" name="PivotTable6"/>
    <pivotTable tabId="3" name="Matches win"/>
    <pivotTable tabId="7" name="MOM"/>
    <pivotTable tabId="5" name="Toss based"/>
  </pivotTables>
  <data>
    <tabular pivotCacheId="1955230043">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161DB6B-60DA-4223-A992-1B21665AE96F}" cache="Slicer_season"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E20B54-838F-4396-B235-6DA53551AE94}" cache="Slicer_season"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9D3F00D-623F-4926-A496-94026AF925CE}" cache="Slicer_season"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E956891F-277F-4B7A-8C72-AB8575EECF8D}" cache="Slicer_season"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D53A48-DE7D-4290-989D-B2DAA672C26F}" name="Table68" displayName="Table68" ref="C15:G26" totalsRowShown="0" headerRowDxfId="8" headerRowBorderDxfId="6" tableBorderDxfId="7" totalsRowBorderDxfId="5">
  <autoFilter ref="C15:G26" xr:uid="{EBD53A48-DE7D-4290-989D-B2DAA672C26F}"/>
  <tableColumns count="5">
    <tableColumn id="1" xr3:uid="{14490781-551A-46D6-93AF-081B57DF12C7}" name="Season" dataDxfId="4"/>
    <tableColumn id="2" xr3:uid="{C550949F-0F64-4A15-9F76-F2FD40C586E5}" name="Winner" dataDxfId="3"/>
    <tableColumn id="3" xr3:uid="{8FC19471-91C3-486A-9FAF-523AFD1B2379}" name="Runner Up" dataDxfId="2"/>
    <tableColumn id="4" xr3:uid="{2FC56054-FC50-4697-ADA4-318C781C7F67}" name="Player of the Match" dataDxfId="1"/>
    <tableColumn id="5" xr3:uid="{EA656300-5762-4965-8795-3DB19811F7B1}"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F165BA-0014-4BE6-9FD3-5FFC9C94FFEB}" name="Table4" displayName="Table4" ref="A1:P697" headerRowDxfId="35" dataDxfId="36" headerRowBorderDxfId="54" tableBorderDxfId="55" totalsRowBorderDxfId="53">
  <autoFilter ref="A1:P697" xr:uid="{9DF165BA-0014-4BE6-9FD3-5FFC9C94FFEB}"/>
  <tableColumns count="16">
    <tableColumn id="1" xr3:uid="{C861D4C6-468B-4507-B6BE-5F35EEC43BB5}" name="id" totalsRowLabel="Total" dataDxfId="52" totalsRowDxfId="19"/>
    <tableColumn id="2" xr3:uid="{6DAF5157-1141-4D24-BBC5-1C60EC54E0EA}" name="city" dataDxfId="51" totalsRowDxfId="20"/>
    <tableColumn id="3" xr3:uid="{40777832-A6C0-48C4-B1FB-445E2D9A8A2C}" name="season" dataDxfId="50" totalsRowDxfId="21"/>
    <tableColumn id="4" xr3:uid="{02281997-D1A2-4894-A9DA-2E7E3FA2DF8F}" name="date" dataDxfId="49" totalsRowDxfId="22"/>
    <tableColumn id="5" xr3:uid="{94DCEF6E-90DB-4E8F-9C13-44AC7147DC42}" name="player_of_match" dataDxfId="48" totalsRowDxfId="23"/>
    <tableColumn id="6" xr3:uid="{07C978E5-4DA4-45C6-AD65-255F1B226346}" name="venue" dataDxfId="47" totalsRowDxfId="24"/>
    <tableColumn id="7" xr3:uid="{E285F9C7-C66B-4C74-ACC7-8EDF5D8F7BC6}" name="team1" dataDxfId="46" totalsRowDxfId="25"/>
    <tableColumn id="8" xr3:uid="{C0255793-B0A0-4DFA-905A-07A99CCE9DC8}" name="team2" dataDxfId="45" totalsRowDxfId="26"/>
    <tableColumn id="9" xr3:uid="{93DCAEC3-A294-42BF-B0AC-9E7F0F313136}" name="toss_winner" dataDxfId="44" totalsRowDxfId="27"/>
    <tableColumn id="10" xr3:uid="{A08B107D-3D59-4C14-B64B-E6F6FEBAC200}" name="toss_decision" dataDxfId="43" totalsRowDxfId="28"/>
    <tableColumn id="11" xr3:uid="{77857D6C-3AB2-4116-A0F5-4F98FC904062}" name="result" dataDxfId="42" totalsRowDxfId="29"/>
    <tableColumn id="12" xr3:uid="{6B2A7D74-DB0B-4A2E-974D-96B711984064}" name="winner" dataDxfId="41" totalsRowDxfId="30"/>
    <tableColumn id="13" xr3:uid="{622D1EBF-A43A-47CA-9DCB-FADC2783A379}" name="win_by_runs" dataDxfId="40" totalsRowDxfId="31"/>
    <tableColumn id="14" xr3:uid="{2AC43952-34D1-4F7B-B1C1-9B261E3717EF}" name="win_by_wickets" dataDxfId="39" totalsRowDxfId="32"/>
    <tableColumn id="15" xr3:uid="{F2BC4BDA-B5CB-4A5E-8E23-7F1FEF281F34}" name="umpire1" dataDxfId="38" totalsRowDxfId="33"/>
    <tableColumn id="16" xr3:uid="{44313B25-B6F5-43BA-B22D-C873AEEDE531}" name="umpire2" totalsRowFunction="count" dataDxfId="37" totalsRowDxfId="34"/>
  </tableColumns>
  <tableStyleInfo name="TableStyleMedium2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2B899A2-544B-4513-84B7-18524B187B07}" name="Table6" displayName="Table6" ref="A1:E12" totalsRowShown="0" headerRowDxfId="9" headerRowBorderDxfId="16" tableBorderDxfId="17" totalsRowBorderDxfId="15">
  <autoFilter ref="A1:E12" xr:uid="{C2B899A2-544B-4513-84B7-18524B187B07}"/>
  <tableColumns count="5">
    <tableColumn id="1" xr3:uid="{82772AB1-143A-478E-96B3-C3E29E04A239}" name="Season" dataDxfId="14"/>
    <tableColumn id="2" xr3:uid="{78DF9543-11DF-4CE4-85B3-5E4BDAFDD4A8}" name="Winner" dataDxfId="13"/>
    <tableColumn id="3" xr3:uid="{A3A8251D-8311-43D8-AAD4-35833CF103DA}" name="Runner Up" dataDxfId="12"/>
    <tableColumn id="4" xr3:uid="{9EA41F95-183B-4B8F-B298-C094B54CCEC8}" name="Player of the Match" dataDxfId="11"/>
    <tableColumn id="5" xr3:uid="{8C861A2F-025B-48F1-A87E-289946D6E8D1}"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B5ED-18FA-49BD-BC11-FCB23A3DA1ED}">
  <dimension ref="A3:D13"/>
  <sheetViews>
    <sheetView workbookViewId="0">
      <selection activeCell="D7" sqref="D7"/>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9" bestFit="1" customWidth="1"/>
    <col min="11" max="11" width="13.09765625" bestFit="1" customWidth="1"/>
    <col min="12" max="12" width="15.19921875" bestFit="1" customWidth="1"/>
    <col min="13" max="13" width="20.296875" bestFit="1" customWidth="1"/>
    <col min="14" max="14" width="24.8984375" bestFit="1" customWidth="1"/>
    <col min="15" max="15" width="18.3984375" bestFit="1" customWidth="1"/>
    <col min="16" max="16" width="10.8984375" bestFit="1" customWidth="1"/>
  </cols>
  <sheetData>
    <row r="3" spans="1:4" x14ac:dyDescent="0.3">
      <c r="A3" s="32" t="s">
        <v>423</v>
      </c>
      <c r="B3" s="32" t="s">
        <v>424</v>
      </c>
    </row>
    <row r="4" spans="1:4" x14ac:dyDescent="0.3">
      <c r="A4" s="32" t="s">
        <v>421</v>
      </c>
      <c r="B4" t="s">
        <v>40</v>
      </c>
      <c r="C4" t="s">
        <v>20</v>
      </c>
      <c r="D4" t="s">
        <v>422</v>
      </c>
    </row>
    <row r="5" spans="1:4" x14ac:dyDescent="0.3">
      <c r="A5" s="33" t="s">
        <v>31</v>
      </c>
      <c r="B5" s="34">
        <v>4</v>
      </c>
      <c r="C5" s="34">
        <v>9</v>
      </c>
      <c r="D5" s="34">
        <v>13</v>
      </c>
    </row>
    <row r="6" spans="1:4" x14ac:dyDescent="0.3">
      <c r="A6" s="33" t="s">
        <v>45</v>
      </c>
      <c r="B6" s="34">
        <v>4</v>
      </c>
      <c r="C6" s="34">
        <v>6</v>
      </c>
      <c r="D6" s="34">
        <v>10</v>
      </c>
    </row>
    <row r="7" spans="1:4" x14ac:dyDescent="0.3">
      <c r="A7" s="33" t="s">
        <v>19</v>
      </c>
      <c r="B7" s="34">
        <v>6</v>
      </c>
      <c r="C7" s="34">
        <v>3</v>
      </c>
      <c r="D7" s="34">
        <v>9</v>
      </c>
    </row>
    <row r="8" spans="1:4" x14ac:dyDescent="0.3">
      <c r="A8" s="33" t="s">
        <v>38</v>
      </c>
      <c r="B8" s="34">
        <v>3</v>
      </c>
      <c r="C8" s="34">
        <v>4</v>
      </c>
      <c r="D8" s="34">
        <v>7</v>
      </c>
    </row>
    <row r="9" spans="1:4" x14ac:dyDescent="0.3">
      <c r="A9" s="33" t="s">
        <v>39</v>
      </c>
      <c r="B9" s="34">
        <v>1</v>
      </c>
      <c r="C9" s="34">
        <v>6</v>
      </c>
      <c r="D9" s="34">
        <v>7</v>
      </c>
    </row>
    <row r="10" spans="1:4" x14ac:dyDescent="0.3">
      <c r="A10" s="33" t="s">
        <v>27</v>
      </c>
      <c r="B10" s="34">
        <v>5</v>
      </c>
      <c r="C10" s="34">
        <v>1</v>
      </c>
      <c r="D10" s="34">
        <v>6</v>
      </c>
    </row>
    <row r="11" spans="1:4" x14ac:dyDescent="0.3">
      <c r="A11" s="33" t="s">
        <v>50</v>
      </c>
      <c r="B11" s="34">
        <v>3</v>
      </c>
      <c r="C11" s="34">
        <v>1</v>
      </c>
      <c r="D11" s="34">
        <v>4</v>
      </c>
    </row>
    <row r="12" spans="1:4" x14ac:dyDescent="0.3">
      <c r="A12" s="33" t="s">
        <v>260</v>
      </c>
      <c r="B12" s="34"/>
      <c r="C12" s="34">
        <v>2</v>
      </c>
      <c r="D12" s="34">
        <v>2</v>
      </c>
    </row>
    <row r="13" spans="1:4" x14ac:dyDescent="0.3">
      <c r="A13" s="33" t="s">
        <v>422</v>
      </c>
      <c r="B13" s="34">
        <v>26</v>
      </c>
      <c r="C13" s="34">
        <v>32</v>
      </c>
      <c r="D13" s="34">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BD21-5F26-4EFF-8290-F77BE2E47CE9}">
  <dimension ref="A3:B6"/>
  <sheetViews>
    <sheetView workbookViewId="0">
      <selection activeCell="A5" sqref="A5:B5"/>
    </sheetView>
  </sheetViews>
  <sheetFormatPr defaultRowHeight="15.6" x14ac:dyDescent="0.3"/>
  <cols>
    <col min="1" max="1" width="12.296875" bestFit="1" customWidth="1"/>
    <col min="2" max="2" width="14.69921875" bestFit="1" customWidth="1"/>
  </cols>
  <sheetData>
    <row r="3" spans="1:2" x14ac:dyDescent="0.3">
      <c r="A3" s="32" t="s">
        <v>421</v>
      </c>
      <c r="B3" t="s">
        <v>425</v>
      </c>
    </row>
    <row r="4" spans="1:2" x14ac:dyDescent="0.3">
      <c r="A4" s="33" t="s">
        <v>40</v>
      </c>
      <c r="B4" s="34">
        <v>26</v>
      </c>
    </row>
    <row r="5" spans="1:2" x14ac:dyDescent="0.3">
      <c r="A5" s="33" t="s">
        <v>20</v>
      </c>
      <c r="B5" s="34">
        <v>32</v>
      </c>
    </row>
    <row r="6" spans="1:2" x14ac:dyDescent="0.3">
      <c r="A6" s="33" t="s">
        <v>422</v>
      </c>
      <c r="B6" s="34">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78FF0-A27E-4A39-B036-7F7D4392685E}">
  <dimension ref="A3:D14"/>
  <sheetViews>
    <sheetView workbookViewId="0">
      <selection activeCell="D27" sqref="D27"/>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32" t="s">
        <v>425</v>
      </c>
      <c r="B3" s="32" t="s">
        <v>424</v>
      </c>
    </row>
    <row r="4" spans="1:4" x14ac:dyDescent="0.3">
      <c r="A4" s="32" t="s">
        <v>421</v>
      </c>
      <c r="B4" t="s">
        <v>40</v>
      </c>
      <c r="C4" t="s">
        <v>20</v>
      </c>
      <c r="D4" t="s">
        <v>422</v>
      </c>
    </row>
    <row r="5" spans="1:4" x14ac:dyDescent="0.3">
      <c r="A5" s="33" t="s">
        <v>285</v>
      </c>
      <c r="B5" s="34"/>
      <c r="C5" s="34">
        <v>4</v>
      </c>
      <c r="D5" s="34">
        <v>4</v>
      </c>
    </row>
    <row r="6" spans="1:4" x14ac:dyDescent="0.3">
      <c r="A6" s="33" t="s">
        <v>37</v>
      </c>
      <c r="B6" s="34">
        <v>2</v>
      </c>
      <c r="C6" s="34">
        <v>4</v>
      </c>
      <c r="D6" s="34">
        <v>6</v>
      </c>
    </row>
    <row r="7" spans="1:4" x14ac:dyDescent="0.3">
      <c r="A7" s="33" t="s">
        <v>17</v>
      </c>
      <c r="B7" s="34">
        <v>2</v>
      </c>
      <c r="C7" s="34">
        <v>4</v>
      </c>
      <c r="D7" s="34">
        <v>6</v>
      </c>
    </row>
    <row r="8" spans="1:4" x14ac:dyDescent="0.3">
      <c r="A8" s="33" t="s">
        <v>100</v>
      </c>
      <c r="B8" s="34">
        <v>4</v>
      </c>
      <c r="C8" s="34">
        <v>3</v>
      </c>
      <c r="D8" s="34">
        <v>7</v>
      </c>
    </row>
    <row r="9" spans="1:4" x14ac:dyDescent="0.3">
      <c r="A9" s="33" t="s">
        <v>55</v>
      </c>
      <c r="B9" s="34">
        <v>4</v>
      </c>
      <c r="C9" s="34">
        <v>3</v>
      </c>
      <c r="D9" s="34">
        <v>7</v>
      </c>
    </row>
    <row r="10" spans="1:4" x14ac:dyDescent="0.3">
      <c r="A10" s="33" t="s">
        <v>26</v>
      </c>
      <c r="B10" s="34">
        <v>6</v>
      </c>
      <c r="C10" s="34">
        <v>1</v>
      </c>
      <c r="D10" s="34">
        <v>7</v>
      </c>
    </row>
    <row r="11" spans="1:4" x14ac:dyDescent="0.3">
      <c r="A11" s="33" t="s">
        <v>49</v>
      </c>
      <c r="B11" s="34">
        <v>3</v>
      </c>
      <c r="C11" s="34">
        <v>4</v>
      </c>
      <c r="D11" s="34">
        <v>7</v>
      </c>
    </row>
    <row r="12" spans="1:4" x14ac:dyDescent="0.3">
      <c r="A12" s="33" t="s">
        <v>188</v>
      </c>
      <c r="B12" s="34">
        <v>4</v>
      </c>
      <c r="C12" s="34">
        <v>3</v>
      </c>
      <c r="D12" s="34">
        <v>7</v>
      </c>
    </row>
    <row r="13" spans="1:4" x14ac:dyDescent="0.3">
      <c r="A13" s="33" t="s">
        <v>60</v>
      </c>
      <c r="B13" s="34">
        <v>1</v>
      </c>
      <c r="C13" s="34">
        <v>6</v>
      </c>
      <c r="D13" s="34">
        <v>7</v>
      </c>
    </row>
    <row r="14" spans="1:4" x14ac:dyDescent="0.3">
      <c r="A14" s="33" t="s">
        <v>422</v>
      </c>
      <c r="B14" s="34">
        <v>26</v>
      </c>
      <c r="C14" s="34">
        <v>32</v>
      </c>
      <c r="D14" s="3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86FB-4039-4272-B2CF-07A6334A4C83}">
  <dimension ref="A3:E44"/>
  <sheetViews>
    <sheetView workbookViewId="0">
      <selection activeCell="B7" sqref="B7"/>
    </sheetView>
  </sheetViews>
  <sheetFormatPr defaultRowHeight="15.6" x14ac:dyDescent="0.3"/>
  <cols>
    <col min="1" max="1" width="17.5" bestFit="1" customWidth="1"/>
    <col min="2" max="2" width="23.09765625" bestFit="1" customWidth="1"/>
    <col min="4" max="4" width="11.8984375" bestFit="1" customWidth="1"/>
    <col min="5" max="5" width="23.09765625" bestFit="1" customWidth="1"/>
  </cols>
  <sheetData>
    <row r="3" spans="1:5" x14ac:dyDescent="0.3">
      <c r="A3" s="32" t="s">
        <v>421</v>
      </c>
      <c r="B3" t="s">
        <v>426</v>
      </c>
    </row>
    <row r="4" spans="1:5" x14ac:dyDescent="0.3">
      <c r="A4" s="33" t="s">
        <v>206</v>
      </c>
      <c r="B4" s="34">
        <v>5</v>
      </c>
    </row>
    <row r="5" spans="1:5" x14ac:dyDescent="0.3">
      <c r="A5" s="33" t="s">
        <v>16</v>
      </c>
      <c r="B5" s="34">
        <v>4</v>
      </c>
      <c r="D5" s="35" t="s">
        <v>427</v>
      </c>
      <c r="E5" s="35" t="s">
        <v>428</v>
      </c>
    </row>
    <row r="6" spans="1:5" x14ac:dyDescent="0.3">
      <c r="A6" s="33" t="s">
        <v>157</v>
      </c>
      <c r="B6" s="34">
        <v>4</v>
      </c>
      <c r="D6" s="33" t="str">
        <f>A4</f>
        <v>SE Marsh</v>
      </c>
      <c r="E6" s="34">
        <f>GETPIVOTDATA("player_of_match",$A$3,"player_of_match",A4)</f>
        <v>5</v>
      </c>
    </row>
    <row r="7" spans="1:5" x14ac:dyDescent="0.3">
      <c r="A7" s="33" t="s">
        <v>243</v>
      </c>
      <c r="B7" s="34">
        <v>2</v>
      </c>
      <c r="D7" s="33" t="str">
        <f t="shared" ref="D7:D15" si="0">A5</f>
        <v>SR Watson</v>
      </c>
      <c r="E7" s="34">
        <f t="shared" ref="E7:E15" si="1">GETPIVOTDATA("player_of_match",$A$3,"player_of_match",A5)</f>
        <v>4</v>
      </c>
    </row>
    <row r="8" spans="1:5" x14ac:dyDescent="0.3">
      <c r="A8" s="33" t="s">
        <v>87</v>
      </c>
      <c r="B8" s="34">
        <v>2</v>
      </c>
      <c r="D8" s="33" t="str">
        <f t="shared" si="0"/>
        <v>YK Pathan</v>
      </c>
      <c r="E8" s="34">
        <f t="shared" si="1"/>
        <v>4</v>
      </c>
    </row>
    <row r="9" spans="1:5" x14ac:dyDescent="0.3">
      <c r="A9" s="33" t="s">
        <v>269</v>
      </c>
      <c r="B9" s="34">
        <v>2</v>
      </c>
      <c r="D9" s="33" t="str">
        <f t="shared" si="0"/>
        <v>AC Gilchrist</v>
      </c>
      <c r="E9" s="34">
        <f t="shared" si="1"/>
        <v>2</v>
      </c>
    </row>
    <row r="10" spans="1:5" x14ac:dyDescent="0.3">
      <c r="A10" s="33" t="s">
        <v>214</v>
      </c>
      <c r="B10" s="34">
        <v>2</v>
      </c>
      <c r="D10" s="33" t="str">
        <f t="shared" si="0"/>
        <v>MS Dhoni</v>
      </c>
      <c r="E10" s="34">
        <f t="shared" si="1"/>
        <v>2</v>
      </c>
    </row>
    <row r="11" spans="1:5" x14ac:dyDescent="0.3">
      <c r="A11" s="33" t="s">
        <v>366</v>
      </c>
      <c r="B11" s="34">
        <v>2</v>
      </c>
      <c r="D11" s="33" t="str">
        <f t="shared" si="0"/>
        <v>SC Ganguly</v>
      </c>
      <c r="E11" s="34">
        <f t="shared" si="1"/>
        <v>2</v>
      </c>
    </row>
    <row r="12" spans="1:5" x14ac:dyDescent="0.3">
      <c r="A12" s="33" t="s">
        <v>370</v>
      </c>
      <c r="B12" s="34">
        <v>2</v>
      </c>
      <c r="D12" s="33" t="str">
        <f t="shared" si="0"/>
        <v>V Sehwag</v>
      </c>
      <c r="E12" s="34">
        <f t="shared" si="1"/>
        <v>2</v>
      </c>
    </row>
    <row r="13" spans="1:5" x14ac:dyDescent="0.3">
      <c r="A13" s="33" t="s">
        <v>375</v>
      </c>
      <c r="B13" s="34">
        <v>2</v>
      </c>
      <c r="D13" s="33" t="str">
        <f t="shared" si="0"/>
        <v>M Ntini</v>
      </c>
      <c r="E13" s="34">
        <f t="shared" si="1"/>
        <v>2</v>
      </c>
    </row>
    <row r="14" spans="1:5" x14ac:dyDescent="0.3">
      <c r="A14" s="33" t="s">
        <v>376</v>
      </c>
      <c r="B14" s="34">
        <v>2</v>
      </c>
      <c r="D14" s="33" t="str">
        <f t="shared" si="0"/>
        <v>Sohail Tanvir</v>
      </c>
      <c r="E14" s="34">
        <f t="shared" si="1"/>
        <v>2</v>
      </c>
    </row>
    <row r="15" spans="1:5" x14ac:dyDescent="0.3">
      <c r="A15" s="33" t="s">
        <v>382</v>
      </c>
      <c r="B15" s="34">
        <v>1</v>
      </c>
      <c r="D15" s="33" t="str">
        <f t="shared" si="0"/>
        <v>SM Pollock</v>
      </c>
      <c r="E15" s="34">
        <f t="shared" si="1"/>
        <v>2</v>
      </c>
    </row>
    <row r="16" spans="1:5" x14ac:dyDescent="0.3">
      <c r="A16" s="33" t="s">
        <v>367</v>
      </c>
      <c r="B16" s="34">
        <v>1</v>
      </c>
    </row>
    <row r="17" spans="1:2" x14ac:dyDescent="0.3">
      <c r="A17" s="33" t="s">
        <v>353</v>
      </c>
      <c r="B17" s="34">
        <v>1</v>
      </c>
    </row>
    <row r="18" spans="1:2" x14ac:dyDescent="0.3">
      <c r="A18" s="33" t="s">
        <v>374</v>
      </c>
      <c r="B18" s="34">
        <v>1</v>
      </c>
    </row>
    <row r="19" spans="1:2" x14ac:dyDescent="0.3">
      <c r="A19" s="33" t="s">
        <v>371</v>
      </c>
      <c r="B19" s="34">
        <v>1</v>
      </c>
    </row>
    <row r="20" spans="1:2" x14ac:dyDescent="0.3">
      <c r="A20" s="33" t="s">
        <v>379</v>
      </c>
      <c r="B20" s="34">
        <v>1</v>
      </c>
    </row>
    <row r="21" spans="1:2" x14ac:dyDescent="0.3">
      <c r="A21" s="33" t="s">
        <v>277</v>
      </c>
      <c r="B21" s="34">
        <v>1</v>
      </c>
    </row>
    <row r="22" spans="1:2" x14ac:dyDescent="0.3">
      <c r="A22" s="33" t="s">
        <v>378</v>
      </c>
      <c r="B22" s="34">
        <v>1</v>
      </c>
    </row>
    <row r="23" spans="1:2" x14ac:dyDescent="0.3">
      <c r="A23" s="33" t="s">
        <v>264</v>
      </c>
      <c r="B23" s="34">
        <v>1</v>
      </c>
    </row>
    <row r="24" spans="1:2" x14ac:dyDescent="0.3">
      <c r="A24" s="33" t="s">
        <v>251</v>
      </c>
      <c r="B24" s="34">
        <v>1</v>
      </c>
    </row>
    <row r="25" spans="1:2" x14ac:dyDescent="0.3">
      <c r="A25" s="33" t="s">
        <v>377</v>
      </c>
      <c r="B25" s="34">
        <v>1</v>
      </c>
    </row>
    <row r="26" spans="1:2" x14ac:dyDescent="0.3">
      <c r="A26" s="33" t="s">
        <v>169</v>
      </c>
      <c r="B26" s="34">
        <v>1</v>
      </c>
    </row>
    <row r="27" spans="1:2" x14ac:dyDescent="0.3">
      <c r="A27" s="33" t="s">
        <v>266</v>
      </c>
      <c r="B27" s="34">
        <v>1</v>
      </c>
    </row>
    <row r="28" spans="1:2" x14ac:dyDescent="0.3">
      <c r="A28" s="33" t="s">
        <v>356</v>
      </c>
      <c r="B28" s="34">
        <v>1</v>
      </c>
    </row>
    <row r="29" spans="1:2" x14ac:dyDescent="0.3">
      <c r="A29" s="33" t="s">
        <v>298</v>
      </c>
      <c r="B29" s="34">
        <v>1</v>
      </c>
    </row>
    <row r="30" spans="1:2" x14ac:dyDescent="0.3">
      <c r="A30" s="33" t="s">
        <v>381</v>
      </c>
      <c r="B30" s="34">
        <v>1</v>
      </c>
    </row>
    <row r="31" spans="1:2" x14ac:dyDescent="0.3">
      <c r="A31" s="33" t="s">
        <v>380</v>
      </c>
      <c r="B31" s="34">
        <v>1</v>
      </c>
    </row>
    <row r="32" spans="1:2" x14ac:dyDescent="0.3">
      <c r="A32" s="33" t="s">
        <v>310</v>
      </c>
      <c r="B32" s="34">
        <v>1</v>
      </c>
    </row>
    <row r="33" spans="1:2" x14ac:dyDescent="0.3">
      <c r="A33" s="33" t="s">
        <v>304</v>
      </c>
      <c r="B33" s="34">
        <v>1</v>
      </c>
    </row>
    <row r="34" spans="1:2" x14ac:dyDescent="0.3">
      <c r="A34" s="33" t="s">
        <v>36</v>
      </c>
      <c r="B34" s="34">
        <v>1</v>
      </c>
    </row>
    <row r="35" spans="1:2" x14ac:dyDescent="0.3">
      <c r="A35" s="33" t="s">
        <v>101</v>
      </c>
      <c r="B35" s="34">
        <v>1</v>
      </c>
    </row>
    <row r="36" spans="1:2" x14ac:dyDescent="0.3">
      <c r="A36" s="33" t="s">
        <v>215</v>
      </c>
      <c r="B36" s="34">
        <v>1</v>
      </c>
    </row>
    <row r="37" spans="1:2" x14ac:dyDescent="0.3">
      <c r="A37" s="33" t="s">
        <v>201</v>
      </c>
      <c r="B37" s="34">
        <v>1</v>
      </c>
    </row>
    <row r="38" spans="1:2" x14ac:dyDescent="0.3">
      <c r="A38" s="33" t="s">
        <v>144</v>
      </c>
      <c r="B38" s="34">
        <v>1</v>
      </c>
    </row>
    <row r="39" spans="1:2" x14ac:dyDescent="0.3">
      <c r="A39" s="33" t="s">
        <v>168</v>
      </c>
      <c r="B39" s="34">
        <v>1</v>
      </c>
    </row>
    <row r="40" spans="1:2" x14ac:dyDescent="0.3">
      <c r="A40" s="33" t="s">
        <v>275</v>
      </c>
      <c r="B40" s="34">
        <v>1</v>
      </c>
    </row>
    <row r="41" spans="1:2" x14ac:dyDescent="0.3">
      <c r="A41" s="33" t="s">
        <v>255</v>
      </c>
      <c r="B41" s="34">
        <v>1</v>
      </c>
    </row>
    <row r="42" spans="1:2" x14ac:dyDescent="0.3">
      <c r="A42" s="33" t="s">
        <v>383</v>
      </c>
      <c r="B42" s="34">
        <v>1</v>
      </c>
    </row>
    <row r="43" spans="1:2" x14ac:dyDescent="0.3">
      <c r="A43" s="33" t="s">
        <v>327</v>
      </c>
      <c r="B43" s="34">
        <v>1</v>
      </c>
    </row>
    <row r="44" spans="1:2" x14ac:dyDescent="0.3">
      <c r="A44" s="33" t="s">
        <v>422</v>
      </c>
      <c r="B44" s="34">
        <v>58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8E4E-5919-4D91-8903-C528F7A4D0C5}">
  <dimension ref="A3:I26"/>
  <sheetViews>
    <sheetView workbookViewId="0">
      <selection activeCell="F6" sqref="F6"/>
    </sheetView>
  </sheetViews>
  <sheetFormatPr defaultRowHeight="15.6" x14ac:dyDescent="0.3"/>
  <cols>
    <col min="1" max="1" width="12.296875" bestFit="1" customWidth="1"/>
    <col min="6" max="6" width="15.19921875" bestFit="1" customWidth="1"/>
  </cols>
  <sheetData>
    <row r="3" spans="1:9" x14ac:dyDescent="0.3">
      <c r="A3" s="32" t="s">
        <v>421</v>
      </c>
    </row>
    <row r="4" spans="1:9" x14ac:dyDescent="0.3">
      <c r="A4" s="33" t="s">
        <v>418</v>
      </c>
    </row>
    <row r="5" spans="1:9" x14ac:dyDescent="0.3">
      <c r="A5" s="33" t="s">
        <v>422</v>
      </c>
    </row>
    <row r="6" spans="1:9" ht="28.8" x14ac:dyDescent="0.3">
      <c r="E6" s="6" t="s">
        <v>384</v>
      </c>
      <c r="F6" s="6" t="s">
        <v>385</v>
      </c>
      <c r="G6" s="6" t="s">
        <v>386</v>
      </c>
      <c r="H6" s="6" t="s">
        <v>387</v>
      </c>
      <c r="I6" s="6" t="s">
        <v>388</v>
      </c>
    </row>
    <row r="7" spans="1:9" x14ac:dyDescent="0.3">
      <c r="E7" t="str">
        <f>A4</f>
        <v>IPL-2008</v>
      </c>
      <c r="F7" t="str">
        <f>VLOOKUP($E$7,Table68[],2,0)</f>
        <v>Rajasthan Royals</v>
      </c>
      <c r="G7" t="str">
        <f>VLOOKUP($E$7,Table68[],3,0)</f>
        <v>Chennai Super Kings</v>
      </c>
      <c r="H7" t="str">
        <f>VLOOKUP($E$7,Table68[],4,0)</f>
        <v>Yusuf Pathan</v>
      </c>
      <c r="I7" t="str">
        <f>VLOOKUP($E$7,Table68[],5,0)</f>
        <v>Shane Watson</v>
      </c>
    </row>
    <row r="15" spans="1:9" ht="28.8" x14ac:dyDescent="0.3">
      <c r="C15" s="25" t="s">
        <v>384</v>
      </c>
      <c r="D15" s="26" t="s">
        <v>385</v>
      </c>
      <c r="E15" s="26" t="s">
        <v>386</v>
      </c>
      <c r="F15" s="26" t="s">
        <v>387</v>
      </c>
      <c r="G15" s="27" t="s">
        <v>388</v>
      </c>
    </row>
    <row r="16" spans="1:9" ht="43.2" x14ac:dyDescent="0.3">
      <c r="C16" s="22" t="s">
        <v>390</v>
      </c>
      <c r="D16" s="8" t="s">
        <v>19</v>
      </c>
      <c r="E16" s="7" t="s">
        <v>18</v>
      </c>
      <c r="F16" s="7" t="s">
        <v>391</v>
      </c>
      <c r="G16" s="23" t="s">
        <v>392</v>
      </c>
    </row>
    <row r="17" spans="3:7" ht="57.6" x14ac:dyDescent="0.3">
      <c r="C17" s="22" t="s">
        <v>393</v>
      </c>
      <c r="D17" s="6" t="s">
        <v>39</v>
      </c>
      <c r="E17" s="9" t="s">
        <v>394</v>
      </c>
      <c r="F17" s="9" t="s">
        <v>395</v>
      </c>
      <c r="G17" s="24" t="s">
        <v>396</v>
      </c>
    </row>
    <row r="18" spans="3:7" ht="57.6" x14ac:dyDescent="0.3">
      <c r="C18" s="22" t="s">
        <v>397</v>
      </c>
      <c r="D18" s="8" t="s">
        <v>18</v>
      </c>
      <c r="E18" s="7" t="s">
        <v>50</v>
      </c>
      <c r="F18" s="7" t="s">
        <v>398</v>
      </c>
      <c r="G18" s="23" t="s">
        <v>399</v>
      </c>
    </row>
    <row r="19" spans="3:7" ht="43.2" x14ac:dyDescent="0.3">
      <c r="C19" s="22" t="s">
        <v>400</v>
      </c>
      <c r="D19" s="6" t="s">
        <v>39</v>
      </c>
      <c r="E19" s="9" t="s">
        <v>19</v>
      </c>
      <c r="F19" s="9" t="s">
        <v>401</v>
      </c>
      <c r="G19" s="24" t="s">
        <v>389</v>
      </c>
    </row>
    <row r="20" spans="3:7" ht="43.2" x14ac:dyDescent="0.3">
      <c r="C20" s="22" t="s">
        <v>402</v>
      </c>
      <c r="D20" s="8" t="s">
        <v>27</v>
      </c>
      <c r="E20" s="7" t="s">
        <v>45</v>
      </c>
      <c r="F20" s="7" t="s">
        <v>403</v>
      </c>
      <c r="G20" s="23" t="s">
        <v>404</v>
      </c>
    </row>
    <row r="21" spans="3:7" ht="43.2" x14ac:dyDescent="0.3">
      <c r="C21" s="22" t="s">
        <v>405</v>
      </c>
      <c r="D21" s="6" t="s">
        <v>39</v>
      </c>
      <c r="E21" s="9" t="s">
        <v>19</v>
      </c>
      <c r="F21" s="9" t="s">
        <v>406</v>
      </c>
      <c r="G21" s="24" t="s">
        <v>391</v>
      </c>
    </row>
    <row r="22" spans="3:7" ht="43.2" x14ac:dyDescent="0.3">
      <c r="C22" s="22" t="s">
        <v>407</v>
      </c>
      <c r="D22" s="8" t="s">
        <v>27</v>
      </c>
      <c r="E22" s="7" t="s">
        <v>19</v>
      </c>
      <c r="F22" s="7" t="s">
        <v>408</v>
      </c>
      <c r="G22" s="23" t="s">
        <v>392</v>
      </c>
    </row>
    <row r="23" spans="3:7" ht="57.6" x14ac:dyDescent="0.3">
      <c r="C23" s="22" t="s">
        <v>409</v>
      </c>
      <c r="D23" s="6" t="s">
        <v>19</v>
      </c>
      <c r="E23" s="9" t="s">
        <v>50</v>
      </c>
      <c r="F23" s="9" t="s">
        <v>410</v>
      </c>
      <c r="G23" s="24" t="s">
        <v>411</v>
      </c>
    </row>
    <row r="24" spans="3:7" ht="43.2" x14ac:dyDescent="0.3">
      <c r="C24" s="22" t="s">
        <v>412</v>
      </c>
      <c r="D24" s="8" t="s">
        <v>19</v>
      </c>
      <c r="E24" s="7" t="s">
        <v>39</v>
      </c>
      <c r="F24" s="7" t="s">
        <v>413</v>
      </c>
      <c r="G24" s="23" t="s">
        <v>414</v>
      </c>
    </row>
    <row r="25" spans="3:7" ht="57.6" x14ac:dyDescent="0.3">
      <c r="C25" s="22" t="s">
        <v>415</v>
      </c>
      <c r="D25" s="6" t="s">
        <v>260</v>
      </c>
      <c r="E25" s="9" t="s">
        <v>50</v>
      </c>
      <c r="F25" s="9" t="s">
        <v>416</v>
      </c>
      <c r="G25" s="24" t="s">
        <v>417</v>
      </c>
    </row>
    <row r="26" spans="3:7" ht="43.2" x14ac:dyDescent="0.3">
      <c r="C26" s="28" t="s">
        <v>418</v>
      </c>
      <c r="D26" s="29" t="s">
        <v>31</v>
      </c>
      <c r="E26" s="30" t="s">
        <v>19</v>
      </c>
      <c r="F26" s="30" t="s">
        <v>419</v>
      </c>
      <c r="G26" s="31"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F20" sqref="F20"/>
    </sheetView>
  </sheetViews>
  <sheetFormatPr defaultRowHeight="15.6" x14ac:dyDescent="0.3"/>
  <cols>
    <col min="2" max="2" width="13.8984375" bestFit="1" customWidth="1"/>
    <col min="3" max="3" width="13.89843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296875" customWidth="1"/>
    <col min="14" max="14" width="15.69921875" customWidth="1"/>
    <col min="15" max="15" width="9.59765625" customWidth="1"/>
    <col min="16" max="16" width="44.59765625" bestFit="1" customWidth="1"/>
    <col min="17" max="18" width="22" bestFit="1" customWidth="1"/>
  </cols>
  <sheetData>
    <row r="1" spans="1:16" s="1" customFormat="1" x14ac:dyDescent="0.3">
      <c r="A1" s="14" t="s">
        <v>0</v>
      </c>
      <c r="B1" s="15" t="s">
        <v>1</v>
      </c>
      <c r="C1" s="15" t="s">
        <v>420</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honeticPr fontId="4"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A55A7-1A5E-4215-A7C9-C39F81222048}">
  <dimension ref="A3:E10"/>
  <sheetViews>
    <sheetView workbookViewId="0">
      <selection activeCell="A7" sqref="A4:A9"/>
      <pivotSelection pane="bottomRight" showHeader="1" axis="axisRow" activeRow="6" previousRow="6" click="1" r:id="rId1">
        <pivotArea dataOnly="0" labelOnly="1" fieldPosition="0">
          <references count="1">
            <reference field="1" count="0"/>
          </references>
        </pivotArea>
      </pivotSelection>
    </sheetView>
  </sheetViews>
  <sheetFormatPr defaultRowHeight="15.6" x14ac:dyDescent="0.3"/>
  <cols>
    <col min="1" max="1" width="18.796875" bestFit="1" customWidth="1"/>
    <col min="2" max="2" width="15" bestFit="1" customWidth="1"/>
    <col min="4" max="4" width="18.796875" bestFit="1" customWidth="1"/>
    <col min="5" max="5" width="15" bestFit="1" customWidth="1"/>
  </cols>
  <sheetData>
    <row r="3" spans="1:5" x14ac:dyDescent="0.3">
      <c r="A3" s="32" t="s">
        <v>421</v>
      </c>
      <c r="B3" t="s">
        <v>429</v>
      </c>
      <c r="D3" s="35" t="s">
        <v>430</v>
      </c>
      <c r="E3" s="35" t="s">
        <v>429</v>
      </c>
    </row>
    <row r="4" spans="1:5" x14ac:dyDescent="0.3">
      <c r="A4" s="33" t="s">
        <v>19</v>
      </c>
      <c r="B4" s="34">
        <v>3</v>
      </c>
      <c r="D4" s="33" t="str">
        <f>A4</f>
        <v>Chennai Super Kings</v>
      </c>
      <c r="E4" s="34">
        <f>GETPIVOTDATA("Winner",$A$3,"Winner",A4)</f>
        <v>3</v>
      </c>
    </row>
    <row r="5" spans="1:5" x14ac:dyDescent="0.3">
      <c r="A5" s="33" t="s">
        <v>260</v>
      </c>
      <c r="B5" s="34">
        <v>1</v>
      </c>
      <c r="D5" s="33" t="str">
        <f t="shared" ref="D5:D9" si="0">A5</f>
        <v>Deccan Chargers</v>
      </c>
      <c r="E5" s="34">
        <f t="shared" ref="E5:E9" si="1">GETPIVOTDATA("Winner",$A$3,"Winner",A5)</f>
        <v>1</v>
      </c>
    </row>
    <row r="6" spans="1:5" x14ac:dyDescent="0.3">
      <c r="A6" s="33" t="s">
        <v>27</v>
      </c>
      <c r="B6" s="34">
        <v>2</v>
      </c>
      <c r="D6" s="33" t="str">
        <f t="shared" si="0"/>
        <v>Kolkata Knight Riders</v>
      </c>
      <c r="E6" s="34">
        <f t="shared" si="1"/>
        <v>2</v>
      </c>
    </row>
    <row r="7" spans="1:5" x14ac:dyDescent="0.3">
      <c r="A7" s="33" t="s">
        <v>39</v>
      </c>
      <c r="B7" s="34">
        <v>3</v>
      </c>
      <c r="D7" s="33" t="str">
        <f t="shared" si="0"/>
        <v>Mumbai Indians</v>
      </c>
      <c r="E7" s="34">
        <f t="shared" si="1"/>
        <v>3</v>
      </c>
    </row>
    <row r="8" spans="1:5" x14ac:dyDescent="0.3">
      <c r="A8" s="33" t="s">
        <v>31</v>
      </c>
      <c r="B8" s="34">
        <v>1</v>
      </c>
      <c r="D8" s="33" t="str">
        <f t="shared" si="0"/>
        <v>Rajasthan Royals</v>
      </c>
      <c r="E8" s="34">
        <f t="shared" si="1"/>
        <v>1</v>
      </c>
    </row>
    <row r="9" spans="1:5" x14ac:dyDescent="0.3">
      <c r="A9" s="33" t="s">
        <v>18</v>
      </c>
      <c r="B9" s="34">
        <v>1</v>
      </c>
      <c r="D9" s="33" t="str">
        <f t="shared" si="0"/>
        <v>Sunrisers Hyderabad</v>
      </c>
      <c r="E9" s="34">
        <f t="shared" si="1"/>
        <v>1</v>
      </c>
    </row>
    <row r="10" spans="1:5" x14ac:dyDescent="0.3">
      <c r="A10" s="33" t="s">
        <v>422</v>
      </c>
      <c r="B10" s="34">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5" t="s">
        <v>384</v>
      </c>
      <c r="B1" s="26" t="s">
        <v>385</v>
      </c>
      <c r="C1" s="26" t="s">
        <v>386</v>
      </c>
      <c r="D1" s="26" t="s">
        <v>387</v>
      </c>
      <c r="E1" s="27" t="s">
        <v>388</v>
      </c>
    </row>
    <row r="2" spans="1:5" ht="19.95" customHeight="1" x14ac:dyDescent="0.3">
      <c r="A2" s="22" t="s">
        <v>390</v>
      </c>
      <c r="B2" s="8" t="s">
        <v>19</v>
      </c>
      <c r="C2" s="7" t="s">
        <v>18</v>
      </c>
      <c r="D2" s="7" t="s">
        <v>391</v>
      </c>
      <c r="E2" s="23" t="s">
        <v>392</v>
      </c>
    </row>
    <row r="3" spans="1:5" ht="19.95" customHeight="1" x14ac:dyDescent="0.3">
      <c r="A3" s="22" t="s">
        <v>393</v>
      </c>
      <c r="B3" s="6" t="s">
        <v>39</v>
      </c>
      <c r="C3" s="9" t="s">
        <v>394</v>
      </c>
      <c r="D3" s="9" t="s">
        <v>395</v>
      </c>
      <c r="E3" s="24" t="s">
        <v>396</v>
      </c>
    </row>
    <row r="4" spans="1:5" ht="19.95" customHeight="1" x14ac:dyDescent="0.3">
      <c r="A4" s="22" t="s">
        <v>397</v>
      </c>
      <c r="B4" s="8" t="s">
        <v>18</v>
      </c>
      <c r="C4" s="7" t="s">
        <v>50</v>
      </c>
      <c r="D4" s="7" t="s">
        <v>398</v>
      </c>
      <c r="E4" s="23" t="s">
        <v>399</v>
      </c>
    </row>
    <row r="5" spans="1:5" ht="19.95" customHeight="1" x14ac:dyDescent="0.3">
      <c r="A5" s="22" t="s">
        <v>400</v>
      </c>
      <c r="B5" s="6" t="s">
        <v>39</v>
      </c>
      <c r="C5" s="9" t="s">
        <v>19</v>
      </c>
      <c r="D5" s="9" t="s">
        <v>401</v>
      </c>
      <c r="E5" s="24" t="s">
        <v>389</v>
      </c>
    </row>
    <row r="6" spans="1:5" ht="19.95" customHeight="1" x14ac:dyDescent="0.3">
      <c r="A6" s="22" t="s">
        <v>402</v>
      </c>
      <c r="B6" s="8" t="s">
        <v>27</v>
      </c>
      <c r="C6" s="7" t="s">
        <v>45</v>
      </c>
      <c r="D6" s="7" t="s">
        <v>403</v>
      </c>
      <c r="E6" s="23" t="s">
        <v>404</v>
      </c>
    </row>
    <row r="7" spans="1:5" ht="19.95" customHeight="1" x14ac:dyDescent="0.3">
      <c r="A7" s="22" t="s">
        <v>405</v>
      </c>
      <c r="B7" s="6" t="s">
        <v>39</v>
      </c>
      <c r="C7" s="9" t="s">
        <v>19</v>
      </c>
      <c r="D7" s="9" t="s">
        <v>406</v>
      </c>
      <c r="E7" s="24" t="s">
        <v>391</v>
      </c>
    </row>
    <row r="8" spans="1:5" ht="19.95" customHeight="1" x14ac:dyDescent="0.3">
      <c r="A8" s="22" t="s">
        <v>407</v>
      </c>
      <c r="B8" s="8" t="s">
        <v>27</v>
      </c>
      <c r="C8" s="7" t="s">
        <v>19</v>
      </c>
      <c r="D8" s="7" t="s">
        <v>408</v>
      </c>
      <c r="E8" s="23" t="s">
        <v>392</v>
      </c>
    </row>
    <row r="9" spans="1:5" ht="19.95" customHeight="1" x14ac:dyDescent="0.3">
      <c r="A9" s="22" t="s">
        <v>409</v>
      </c>
      <c r="B9" s="6" t="s">
        <v>19</v>
      </c>
      <c r="C9" s="9" t="s">
        <v>50</v>
      </c>
      <c r="D9" s="9" t="s">
        <v>410</v>
      </c>
      <c r="E9" s="24" t="s">
        <v>411</v>
      </c>
    </row>
    <row r="10" spans="1:5" ht="19.95" customHeight="1" x14ac:dyDescent="0.3">
      <c r="A10" s="22" t="s">
        <v>412</v>
      </c>
      <c r="B10" s="8" t="s">
        <v>19</v>
      </c>
      <c r="C10" s="7" t="s">
        <v>39</v>
      </c>
      <c r="D10" s="7" t="s">
        <v>413</v>
      </c>
      <c r="E10" s="23" t="s">
        <v>414</v>
      </c>
    </row>
    <row r="11" spans="1:5" ht="19.95" customHeight="1" x14ac:dyDescent="0.3">
      <c r="A11" s="22" t="s">
        <v>415</v>
      </c>
      <c r="B11" s="6" t="s">
        <v>260</v>
      </c>
      <c r="C11" s="9" t="s">
        <v>50</v>
      </c>
      <c r="D11" s="9" t="s">
        <v>416</v>
      </c>
      <c r="E11" s="24" t="s">
        <v>417</v>
      </c>
    </row>
    <row r="12" spans="1:5" ht="19.95" customHeight="1" x14ac:dyDescent="0.3">
      <c r="A12" s="28" t="s">
        <v>418</v>
      </c>
      <c r="B12" s="29" t="s">
        <v>31</v>
      </c>
      <c r="C12" s="30" t="s">
        <v>19</v>
      </c>
      <c r="D12" s="30" t="s">
        <v>419</v>
      </c>
      <c r="E12" s="31"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3696C-0343-498D-8283-CEC867FE2154}">
  <dimension ref="A1"/>
  <sheetViews>
    <sheetView showGridLines="0" tabSelected="1" workbookViewId="0">
      <selection activeCell="H35" sqref="H3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besed descission</vt:lpstr>
      <vt:lpstr>Top 10 Venues</vt:lpstr>
      <vt:lpstr>MoM</vt:lpstr>
      <vt:lpstr>KPI</vt:lpstr>
      <vt:lpstr>IPL Matches 2008-2018</vt:lpstr>
      <vt:lpstr>Title winner</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Vivek Ray</cp:lastModifiedBy>
  <dcterms:created xsi:type="dcterms:W3CDTF">2023-05-25T13:59:02Z</dcterms:created>
  <dcterms:modified xsi:type="dcterms:W3CDTF">2024-08-13T08:24:10Z</dcterms:modified>
</cp:coreProperties>
</file>