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PTECH Tutorial\"/>
    </mc:Choice>
  </mc:AlternateContent>
  <xr:revisionPtr revIDLastSave="0" documentId="13_ncr:1_{60D11749-EE7F-408B-B57D-1F54EBC35518}" xr6:coauthVersionLast="47" xr6:coauthVersionMax="47" xr10:uidLastSave="{00000000-0000-0000-0000-000000000000}"/>
  <workbookProtection workbookAlgorithmName="SHA-512" workbookHashValue="gfotOKhA49Yuv+yx7n235PvLBTNPYDc2kBWGHfi0Kk7Xd2+itDIy7MAK9zMrP6sVZivd2cRX701R7Qst8hcVnQ==" workbookSaltValue="iVmOlReHMYp2KJXKL0PG3Q==" workbookSpinCount="100000" lockStructure="1"/>
  <bookViews>
    <workbookView xWindow="-108" yWindow="-108" windowWidth="23256" windowHeight="12456" activeTab="1" xr2:uid="{00000000-000D-0000-FFFF-FFFF00000000}"/>
  </bookViews>
  <sheets>
    <sheet name="Commission" sheetId="1" r:id="rId1"/>
    <sheet name="vlookup" sheetId="2" r:id="rId2"/>
  </sheets>
  <definedNames>
    <definedName name="_xlnm._FilterDatabase" localSheetId="0" hidden="1">Commission!$O$27:$T$42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1" l="1"/>
  <c r="R28" i="1"/>
  <c r="G6" i="2"/>
  <c r="R42" i="1"/>
  <c r="S42" i="1" s="1"/>
  <c r="T42" i="1" s="1"/>
  <c r="R41" i="1"/>
  <c r="S41" i="1" s="1"/>
  <c r="T41" i="1" s="1"/>
  <c r="R40" i="1"/>
  <c r="S40" i="1" s="1"/>
  <c r="T40" i="1" s="1"/>
  <c r="R39" i="1"/>
  <c r="S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31" i="1"/>
  <c r="S31" i="1" s="1"/>
  <c r="T31" i="1" s="1"/>
  <c r="R30" i="1"/>
  <c r="S30" i="1" s="1"/>
  <c r="T30" i="1" s="1"/>
  <c r="R29" i="1"/>
  <c r="S29" i="1" s="1"/>
  <c r="T29" i="1" s="1"/>
  <c r="F27" i="1"/>
  <c r="G27" i="1" s="1"/>
  <c r="S28" i="1"/>
  <c r="T28" i="1" s="1"/>
  <c r="F28" i="1"/>
  <c r="G28" i="1" s="1"/>
  <c r="E5" i="1"/>
  <c r="E12" i="1" l="1"/>
  <c r="E11" i="1"/>
  <c r="G12" i="2" l="1"/>
  <c r="G13" i="2"/>
  <c r="G14" i="2"/>
  <c r="G15" i="2"/>
  <c r="G16" i="2"/>
  <c r="G17" i="2"/>
  <c r="G18" i="2"/>
  <c r="G19" i="2"/>
  <c r="G20" i="2"/>
  <c r="G11" i="2"/>
  <c r="G10" i="2"/>
  <c r="G9" i="2"/>
  <c r="G8" i="2"/>
  <c r="G7" i="2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E19" i="1"/>
  <c r="E18" i="1"/>
  <c r="E17" i="1"/>
  <c r="E16" i="1"/>
  <c r="E15" i="1"/>
  <c r="E14" i="1"/>
  <c r="E13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<sst xmlns="http://schemas.openxmlformats.org/spreadsheetml/2006/main" count="73" uniqueCount="29">
  <si>
    <t>Sales rep</t>
  </si>
  <si>
    <t>year</t>
  </si>
  <si>
    <t>sales</t>
  </si>
  <si>
    <t>comm. Rate</t>
  </si>
  <si>
    <t>commision</t>
  </si>
  <si>
    <t>Ram</t>
  </si>
  <si>
    <t>Shyam</t>
  </si>
  <si>
    <t xml:space="preserve">Sunil </t>
  </si>
  <si>
    <t>Suhas</t>
  </si>
  <si>
    <t>Omkar</t>
  </si>
  <si>
    <t>Radha</t>
  </si>
  <si>
    <t>Naina</t>
  </si>
  <si>
    <t>Raj</t>
  </si>
  <si>
    <t>Arjun</t>
  </si>
  <si>
    <t>Nitin</t>
  </si>
  <si>
    <t>Akash</t>
  </si>
  <si>
    <t>Anand</t>
  </si>
  <si>
    <t>Kartik</t>
  </si>
  <si>
    <t>Rahul</t>
  </si>
  <si>
    <t>Meetu</t>
  </si>
  <si>
    <t>&lt;3 years</t>
  </si>
  <si>
    <t>Sales</t>
  </si>
  <si>
    <t>rate</t>
  </si>
  <si>
    <t>&gt;3 years</t>
  </si>
  <si>
    <t>Rate</t>
  </si>
  <si>
    <t>T-Shirt Size</t>
  </si>
  <si>
    <t>Price</t>
  </si>
  <si>
    <t>Find the T-Shirt Prize</t>
  </si>
  <si>
    <t>Total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</si>
</sst>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 Black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4:T42"/>
  <sheetViews>
    <sheetView topLeftCell="G10" zoomScale="112" zoomScaleNormal="112" workbookViewId="0">
      <selection activeCell="T45" sqref="T45"/>
    </sheetView>
  </sheetViews>
  <sheetFormatPr defaultRowHeight="14.4" x14ac:dyDescent="0.3"/>
  <cols>
    <col min="2" max="2" width="15" customWidth="1"/>
    <col min="3" max="3" width="11.5546875" customWidth="1"/>
    <col min="4" max="4" width="15.5546875" customWidth="1"/>
    <col min="5" max="5" width="14.5546875" customWidth="1"/>
    <col min="6" max="6" width="17.109375" customWidth="1"/>
    <col min="7" max="7" width="14.109375" customWidth="1"/>
    <col min="9" max="9" width="10.44140625" customWidth="1"/>
    <col min="12" max="12" width="10.88671875" customWidth="1"/>
    <col min="13" max="13" width="10.6640625" customWidth="1"/>
    <col min="15" max="19" width="14" customWidth="1"/>
    <col min="20" max="20" width="21" customWidth="1"/>
  </cols>
  <sheetData>
    <row r="4" spans="2:10" ht="27.75" customHeigh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I4" s="14" t="s">
        <v>20</v>
      </c>
      <c r="J4" s="15"/>
    </row>
    <row r="5" spans="2:10" x14ac:dyDescent="0.3">
      <c r="B5" s="2" t="s">
        <v>5</v>
      </c>
      <c r="C5" s="2">
        <v>2</v>
      </c>
      <c r="D5" s="2">
        <v>120000</v>
      </c>
      <c r="E5" s="3">
        <f>VLOOKUP(D5,I4:J12,2,TRUE)</f>
        <v>7.0000000000000007E-2</v>
      </c>
      <c r="F5" s="2">
        <v>8400</v>
      </c>
      <c r="I5" s="2" t="s">
        <v>21</v>
      </c>
      <c r="J5" s="2" t="s">
        <v>22</v>
      </c>
    </row>
    <row r="6" spans="2:10" x14ac:dyDescent="0.3">
      <c r="B6" s="2" t="s">
        <v>6</v>
      </c>
      <c r="C6" s="2">
        <v>4</v>
      </c>
      <c r="D6" s="2">
        <v>210921</v>
      </c>
      <c r="E6" s="3">
        <f>VLOOKUP(D6,I4:J12,2,TRUE)</f>
        <v>7.0000000000000007E-2</v>
      </c>
      <c r="F6" s="2">
        <v>14764</v>
      </c>
      <c r="I6" s="2">
        <v>0</v>
      </c>
      <c r="J6" s="4">
        <v>1.4999999999999999E-2</v>
      </c>
    </row>
    <row r="7" spans="2:10" x14ac:dyDescent="0.3">
      <c r="B7" s="2" t="s">
        <v>7</v>
      </c>
      <c r="C7" s="2">
        <v>1</v>
      </c>
      <c r="D7" s="2">
        <v>100000</v>
      </c>
      <c r="E7" s="3">
        <f>VLOOKUP(D7,I4:J12,2,TRUE)</f>
        <v>7.0000000000000007E-2</v>
      </c>
      <c r="F7" s="2">
        <v>7000</v>
      </c>
      <c r="I7" s="2">
        <v>5000</v>
      </c>
      <c r="J7" s="4">
        <v>3.2500000000000001E-2</v>
      </c>
    </row>
    <row r="8" spans="2:10" x14ac:dyDescent="0.3">
      <c r="B8" s="2" t="s">
        <v>8</v>
      </c>
      <c r="C8" s="2">
        <v>2</v>
      </c>
      <c r="D8" s="2">
        <v>87401</v>
      </c>
      <c r="E8" s="3">
        <f>VLOOKUP(D8,I4:J12,2,TRUE)</f>
        <v>0.06</v>
      </c>
      <c r="F8" s="2">
        <v>5244</v>
      </c>
      <c r="I8" s="2">
        <v>10000</v>
      </c>
      <c r="J8" s="4">
        <v>3.5000000000000003E-2</v>
      </c>
    </row>
    <row r="9" spans="2:10" x14ac:dyDescent="0.3">
      <c r="B9" s="2" t="s">
        <v>9</v>
      </c>
      <c r="C9" s="2">
        <v>6</v>
      </c>
      <c r="D9" s="2">
        <v>310983</v>
      </c>
      <c r="E9" s="3">
        <f>VLOOKUP(D9,I4:J12,2,TRUE)</f>
        <v>0.08</v>
      </c>
      <c r="F9" s="2">
        <v>24879</v>
      </c>
      <c r="I9" s="2">
        <v>20000</v>
      </c>
      <c r="J9" s="4">
        <v>0.05</v>
      </c>
    </row>
    <row r="10" spans="2:10" x14ac:dyDescent="0.3">
      <c r="B10" s="2" t="s">
        <v>10</v>
      </c>
      <c r="C10" s="2">
        <v>3</v>
      </c>
      <c r="D10" s="2">
        <v>43902</v>
      </c>
      <c r="E10" s="3">
        <f>VLOOKUP(D10,I4:J12,2,TRUE)</f>
        <v>0.05</v>
      </c>
      <c r="F10" s="2">
        <v>2195</v>
      </c>
      <c r="I10" s="2">
        <v>50000</v>
      </c>
      <c r="J10" s="4">
        <v>0.06</v>
      </c>
    </row>
    <row r="11" spans="2:10" x14ac:dyDescent="0.3">
      <c r="B11" s="2" t="s">
        <v>11</v>
      </c>
      <c r="C11" s="2">
        <v>2</v>
      </c>
      <c r="D11" s="2">
        <v>121021</v>
      </c>
      <c r="E11" s="3">
        <f>VLOOKUP(D11,I4:J12,2,TRUE)</f>
        <v>7.0000000000000007E-2</v>
      </c>
      <c r="F11" s="2">
        <v>8471</v>
      </c>
      <c r="I11" s="2">
        <v>100000</v>
      </c>
      <c r="J11" s="4">
        <v>7.0000000000000007E-2</v>
      </c>
    </row>
    <row r="12" spans="2:10" x14ac:dyDescent="0.3">
      <c r="B12" s="2" t="s">
        <v>12</v>
      </c>
      <c r="C12" s="2">
        <v>3</v>
      </c>
      <c r="D12" s="2">
        <v>908</v>
      </c>
      <c r="E12" s="3">
        <f>VLOOKUP(D12,I4:J12,2,TRUE)</f>
        <v>1.4999999999999999E-2</v>
      </c>
      <c r="F12" s="2">
        <v>14</v>
      </c>
      <c r="I12" s="2">
        <v>250000</v>
      </c>
      <c r="J12" s="4">
        <v>0.08</v>
      </c>
    </row>
    <row r="13" spans="2:10" x14ac:dyDescent="0.3">
      <c r="B13" s="2" t="s">
        <v>13</v>
      </c>
      <c r="C13" s="2">
        <v>1</v>
      </c>
      <c r="D13" s="2">
        <v>0</v>
      </c>
      <c r="E13" s="3">
        <f>VLOOKUP(D13,I4:J12,2,TRUE)</f>
        <v>1.4999999999999999E-2</v>
      </c>
      <c r="F13" s="2">
        <v>0</v>
      </c>
    </row>
    <row r="14" spans="2:10" x14ac:dyDescent="0.3">
      <c r="B14" s="2" t="s">
        <v>14</v>
      </c>
      <c r="C14" s="2">
        <v>4</v>
      </c>
      <c r="D14" s="2">
        <v>359832</v>
      </c>
      <c r="E14" s="3">
        <f>VLOOKUP(D14,I4:J12,2,TRUE)</f>
        <v>0.08</v>
      </c>
      <c r="F14" s="2">
        <v>28787</v>
      </c>
    </row>
    <row r="15" spans="2:10" x14ac:dyDescent="0.3">
      <c r="B15" s="2" t="s">
        <v>15</v>
      </c>
      <c r="C15" s="2">
        <v>4</v>
      </c>
      <c r="D15" s="2">
        <v>502983</v>
      </c>
      <c r="E15" s="3">
        <f>VLOOKUP(D15,I4:J12,2,TRUE)</f>
        <v>0.08</v>
      </c>
      <c r="F15" s="2">
        <v>40239</v>
      </c>
    </row>
    <row r="16" spans="2:10" x14ac:dyDescent="0.3">
      <c r="B16" s="2" t="s">
        <v>16</v>
      </c>
      <c r="C16" s="2">
        <v>6</v>
      </c>
      <c r="D16" s="2">
        <v>600000</v>
      </c>
      <c r="E16" s="3">
        <f>VLOOKUP(D16,I4:J12,2,TRUE)</f>
        <v>0.08</v>
      </c>
      <c r="F16" s="2">
        <v>48000</v>
      </c>
    </row>
    <row r="17" spans="2:20" x14ac:dyDescent="0.3">
      <c r="B17" s="2" t="s">
        <v>17</v>
      </c>
      <c r="C17" s="2">
        <v>2</v>
      </c>
      <c r="D17" s="2">
        <v>450000</v>
      </c>
      <c r="E17" s="3">
        <f>VLOOKUP(D17,I4:J12,2,TRUE)</f>
        <v>0.08</v>
      </c>
      <c r="F17" s="2">
        <v>36000</v>
      </c>
    </row>
    <row r="18" spans="2:20" x14ac:dyDescent="0.3">
      <c r="B18" s="2" t="s">
        <v>18</v>
      </c>
      <c r="C18" s="2">
        <v>5</v>
      </c>
      <c r="D18" s="2">
        <v>590000</v>
      </c>
      <c r="E18" s="3">
        <f>VLOOKUP(D18,I4:J12,2,TRUE)</f>
        <v>0.08</v>
      </c>
      <c r="F18" s="2">
        <v>47200</v>
      </c>
    </row>
    <row r="19" spans="2:20" ht="18" x14ac:dyDescent="0.3">
      <c r="B19" s="2" t="s">
        <v>19</v>
      </c>
      <c r="C19" s="2">
        <v>6</v>
      </c>
      <c r="D19" s="2">
        <v>500000</v>
      </c>
      <c r="E19" s="3">
        <f>VLOOKUP(D19,I4:J12,2,TRUE)</f>
        <v>0.08</v>
      </c>
      <c r="F19" s="2">
        <v>40000</v>
      </c>
      <c r="K19" s="9"/>
      <c r="L19" s="14" t="s">
        <v>20</v>
      </c>
      <c r="M19" s="15"/>
    </row>
    <row r="20" spans="2:20" x14ac:dyDescent="0.3">
      <c r="L20" s="2" t="s">
        <v>21</v>
      </c>
      <c r="M20" s="2" t="s">
        <v>22</v>
      </c>
    </row>
    <row r="21" spans="2:20" x14ac:dyDescent="0.3">
      <c r="L21" s="2">
        <v>0</v>
      </c>
      <c r="M21" s="4">
        <v>1.4999999999999999E-2</v>
      </c>
    </row>
    <row r="22" spans="2:20" x14ac:dyDescent="0.3">
      <c r="L22" s="2">
        <v>5000</v>
      </c>
      <c r="M22" s="4">
        <v>3.2500000000000001E-2</v>
      </c>
    </row>
    <row r="23" spans="2:20" x14ac:dyDescent="0.3">
      <c r="L23" s="2">
        <v>10000</v>
      </c>
      <c r="M23" s="4">
        <v>3.5000000000000003E-2</v>
      </c>
    </row>
    <row r="24" spans="2:20" x14ac:dyDescent="0.3">
      <c r="L24" s="2">
        <v>20000</v>
      </c>
      <c r="M24" s="4">
        <v>0.05</v>
      </c>
    </row>
    <row r="25" spans="2:20" x14ac:dyDescent="0.3">
      <c r="L25" s="2">
        <v>50000</v>
      </c>
      <c r="M25" s="4">
        <v>0.06</v>
      </c>
    </row>
    <row r="26" spans="2:20" ht="18" x14ac:dyDescent="0.3"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L26" s="2">
        <v>100000</v>
      </c>
      <c r="M26" s="4">
        <v>7.0000000000000007E-2</v>
      </c>
    </row>
    <row r="27" spans="2:20" ht="18" x14ac:dyDescent="0.3">
      <c r="C27" s="2" t="s">
        <v>5</v>
      </c>
      <c r="D27" s="2">
        <v>2</v>
      </c>
      <c r="E27" s="2">
        <v>120000</v>
      </c>
      <c r="F27" s="3">
        <f>VLOOKUP(E27,J30:K37,2,TRUE)</f>
        <v>7.2499999999999995E-2</v>
      </c>
      <c r="G27" s="2">
        <f>E27*F27</f>
        <v>8700</v>
      </c>
      <c r="L27" s="2">
        <v>250000</v>
      </c>
      <c r="M27" s="4">
        <v>0.08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 t="s">
        <v>28</v>
      </c>
    </row>
    <row r="28" spans="2:20" hidden="1" x14ac:dyDescent="0.3">
      <c r="C28" s="2" t="s">
        <v>6</v>
      </c>
      <c r="D28" s="2">
        <v>4</v>
      </c>
      <c r="E28" s="2">
        <v>210921</v>
      </c>
      <c r="F28" s="3">
        <f>VLOOKUP(E28,J30:K37,2,TRUE)</f>
        <v>8.2500000000000004E-2</v>
      </c>
      <c r="G28" s="10">
        <f t="shared" ref="G28:G41" si="0">E28*F28</f>
        <v>17400.982500000002</v>
      </c>
      <c r="O28" s="2" t="s">
        <v>5</v>
      </c>
      <c r="P28" s="2">
        <v>2</v>
      </c>
      <c r="Q28" s="2">
        <v>120000</v>
      </c>
      <c r="R28" s="3">
        <f>VLOOKUP(Q28,I4:J12,2,TRUE)</f>
        <v>7.0000000000000007E-2</v>
      </c>
      <c r="S28" s="10">
        <f>Q28*R28</f>
        <v>8400</v>
      </c>
      <c r="T28" s="10">
        <f>Q28+S28</f>
        <v>128400</v>
      </c>
    </row>
    <row r="29" spans="2:20" hidden="1" x14ac:dyDescent="0.3">
      <c r="C29" s="2" t="s">
        <v>7</v>
      </c>
      <c r="D29" s="2">
        <v>1</v>
      </c>
      <c r="E29" s="2">
        <v>100000</v>
      </c>
      <c r="F29" s="3">
        <f>VLOOKUP(E29,J30:K37,2,TRUE)</f>
        <v>7.2499999999999995E-2</v>
      </c>
      <c r="G29" s="2">
        <f t="shared" si="0"/>
        <v>7249.9999999999991</v>
      </c>
      <c r="O29" s="2" t="s">
        <v>6</v>
      </c>
      <c r="P29" s="2">
        <v>4</v>
      </c>
      <c r="Q29" s="2">
        <v>210921</v>
      </c>
      <c r="R29" s="3">
        <f>VLOOKUP(Q29,J30:K37,2,TRUE)</f>
        <v>8.2500000000000004E-2</v>
      </c>
      <c r="S29" s="10">
        <f t="shared" ref="S29:S42" si="1">Q29*R29</f>
        <v>17400.982500000002</v>
      </c>
      <c r="T29" s="10">
        <f t="shared" ref="T29:T42" si="2">Q29+S29</f>
        <v>228321.98250000001</v>
      </c>
    </row>
    <row r="30" spans="2:20" ht="18" hidden="1" x14ac:dyDescent="0.3">
      <c r="C30" s="2" t="s">
        <v>8</v>
      </c>
      <c r="D30" s="2">
        <v>2</v>
      </c>
      <c r="E30" s="2">
        <v>87401</v>
      </c>
      <c r="F30" s="3">
        <f>VLOOKUP(E30,J30:K37,2,TRUE)</f>
        <v>6.25E-2</v>
      </c>
      <c r="G30" s="10">
        <f t="shared" si="0"/>
        <v>5462.5625</v>
      </c>
      <c r="J30" s="14" t="s">
        <v>23</v>
      </c>
      <c r="K30" s="15"/>
      <c r="O30" s="2" t="s">
        <v>7</v>
      </c>
      <c r="P30" s="2">
        <v>1</v>
      </c>
      <c r="Q30" s="2">
        <v>100000</v>
      </c>
      <c r="R30" s="3">
        <f>VLOOKUP(Q30,I4:J12,2,TRUE)</f>
        <v>7.0000000000000007E-2</v>
      </c>
      <c r="S30" s="10">
        <f t="shared" si="1"/>
        <v>7000.0000000000009</v>
      </c>
      <c r="T30" s="10">
        <f t="shared" si="2"/>
        <v>107000</v>
      </c>
    </row>
    <row r="31" spans="2:20" hidden="1" x14ac:dyDescent="0.3">
      <c r="C31" s="2" t="s">
        <v>9</v>
      </c>
      <c r="D31" s="2">
        <v>6</v>
      </c>
      <c r="E31" s="2">
        <v>310983</v>
      </c>
      <c r="F31" s="3">
        <f>VLOOKUP(E31,J30:K37,2,TRUE)</f>
        <v>9.2499999999999999E-2</v>
      </c>
      <c r="G31" s="10">
        <f t="shared" si="0"/>
        <v>28765.927499999998</v>
      </c>
      <c r="J31" s="2" t="s">
        <v>21</v>
      </c>
      <c r="K31" s="2" t="s">
        <v>24</v>
      </c>
      <c r="O31" s="2" t="s">
        <v>8</v>
      </c>
      <c r="P31" s="2">
        <v>2</v>
      </c>
      <c r="Q31" s="2">
        <v>87401</v>
      </c>
      <c r="R31" s="3">
        <f>VLOOKUP(Q31,I4:J12,2,TRUE)</f>
        <v>0.06</v>
      </c>
      <c r="S31" s="10">
        <f t="shared" si="1"/>
        <v>5244.0599999999995</v>
      </c>
      <c r="T31" s="10">
        <f t="shared" si="2"/>
        <v>92645.06</v>
      </c>
    </row>
    <row r="32" spans="2:20" hidden="1" x14ac:dyDescent="0.3">
      <c r="C32" s="2" t="s">
        <v>10</v>
      </c>
      <c r="D32" s="2">
        <v>3</v>
      </c>
      <c r="E32" s="2">
        <v>43902</v>
      </c>
      <c r="F32" s="3">
        <f>VLOOKUP(E32,J30:K37,2,TRUE)</f>
        <v>0.02</v>
      </c>
      <c r="G32" s="10">
        <f t="shared" si="0"/>
        <v>878.04</v>
      </c>
      <c r="J32" s="2">
        <v>0</v>
      </c>
      <c r="K32" s="4">
        <v>0.02</v>
      </c>
      <c r="O32" s="2" t="s">
        <v>9</v>
      </c>
      <c r="P32" s="2">
        <v>6</v>
      </c>
      <c r="Q32" s="2">
        <v>310983</v>
      </c>
      <c r="R32" s="3">
        <f>VLOOKUP(Q32,J30:K37,2,TRUE)</f>
        <v>9.2499999999999999E-2</v>
      </c>
      <c r="S32" s="10">
        <f t="shared" si="1"/>
        <v>28765.927499999998</v>
      </c>
      <c r="T32" s="10">
        <f t="shared" si="2"/>
        <v>339748.92749999999</v>
      </c>
    </row>
    <row r="33" spans="3:20" hidden="1" x14ac:dyDescent="0.3">
      <c r="C33" s="2" t="s">
        <v>11</v>
      </c>
      <c r="D33" s="2">
        <v>2</v>
      </c>
      <c r="E33" s="2">
        <v>121021</v>
      </c>
      <c r="F33" s="3">
        <f>VLOOKUP(E33,J30:K37,2,TRUE)</f>
        <v>7.2499999999999995E-2</v>
      </c>
      <c r="G33" s="10">
        <f t="shared" si="0"/>
        <v>8774.0224999999991</v>
      </c>
      <c r="J33" s="2">
        <v>50000</v>
      </c>
      <c r="K33" s="4">
        <v>6.25E-2</v>
      </c>
      <c r="O33" s="2" t="s">
        <v>10</v>
      </c>
      <c r="P33" s="2">
        <v>3</v>
      </c>
      <c r="Q33" s="2">
        <v>43902</v>
      </c>
      <c r="R33" s="3">
        <f>VLOOKUP(Q33,L19:M27,2,TRUE)</f>
        <v>0.05</v>
      </c>
      <c r="S33" s="10">
        <f t="shared" si="1"/>
        <v>2195.1</v>
      </c>
      <c r="T33" s="10">
        <f t="shared" si="2"/>
        <v>46097.1</v>
      </c>
    </row>
    <row r="34" spans="3:20" hidden="1" x14ac:dyDescent="0.3">
      <c r="C34" s="2" t="s">
        <v>12</v>
      </c>
      <c r="D34" s="2">
        <v>3</v>
      </c>
      <c r="E34" s="2">
        <v>908</v>
      </c>
      <c r="F34" s="3">
        <f>VLOOKUP(E34,J30:K37,2,TRUE)</f>
        <v>0.02</v>
      </c>
      <c r="G34" s="10">
        <f t="shared" si="0"/>
        <v>18.16</v>
      </c>
      <c r="J34" s="2">
        <v>100000</v>
      </c>
      <c r="K34" s="4">
        <v>7.2499999999999995E-2</v>
      </c>
      <c r="O34" s="2" t="s">
        <v>11</v>
      </c>
      <c r="P34" s="2">
        <v>2</v>
      </c>
      <c r="Q34" s="2">
        <v>121021</v>
      </c>
      <c r="R34" s="3">
        <f>VLOOKUP(Q34,L19:M27,2,TRUE)</f>
        <v>7.0000000000000007E-2</v>
      </c>
      <c r="S34" s="10">
        <f t="shared" si="1"/>
        <v>8471.4700000000012</v>
      </c>
      <c r="T34" s="10">
        <f t="shared" si="2"/>
        <v>129492.47</v>
      </c>
    </row>
    <row r="35" spans="3:20" hidden="1" x14ac:dyDescent="0.3">
      <c r="C35" s="2" t="s">
        <v>13</v>
      </c>
      <c r="D35" s="2">
        <v>1</v>
      </c>
      <c r="E35" s="2">
        <v>0</v>
      </c>
      <c r="F35" s="3">
        <f>VLOOKUP(E35,J30:K37,2,TRUE)</f>
        <v>0.02</v>
      </c>
      <c r="G35" s="10">
        <f t="shared" si="0"/>
        <v>0</v>
      </c>
      <c r="J35" s="2">
        <v>200000</v>
      </c>
      <c r="K35" s="4">
        <v>8.2500000000000004E-2</v>
      </c>
      <c r="O35" s="2" t="s">
        <v>12</v>
      </c>
      <c r="P35" s="2">
        <v>3</v>
      </c>
      <c r="Q35" s="2">
        <v>908</v>
      </c>
      <c r="R35" s="3">
        <f>VLOOKUP(Q35,L19:M27,2,TRUE)</f>
        <v>1.4999999999999999E-2</v>
      </c>
      <c r="S35" s="10">
        <f t="shared" si="1"/>
        <v>13.62</v>
      </c>
      <c r="T35" s="10">
        <f t="shared" si="2"/>
        <v>921.62</v>
      </c>
    </row>
    <row r="36" spans="3:20" x14ac:dyDescent="0.3">
      <c r="C36" s="2" t="s">
        <v>14</v>
      </c>
      <c r="D36" s="2">
        <v>4</v>
      </c>
      <c r="E36" s="2">
        <v>359832</v>
      </c>
      <c r="F36" s="3">
        <f>VLOOKUP(E36,J30:K37,2,TRUE)</f>
        <v>9.2499999999999999E-2</v>
      </c>
      <c r="G36" s="10">
        <f t="shared" si="0"/>
        <v>33284.46</v>
      </c>
      <c r="J36" s="2">
        <v>300000</v>
      </c>
      <c r="K36" s="4">
        <v>9.2499999999999999E-2</v>
      </c>
      <c r="O36" s="2" t="s">
        <v>13</v>
      </c>
      <c r="P36" s="2">
        <v>1</v>
      </c>
      <c r="Q36" s="2">
        <v>0</v>
      </c>
      <c r="R36" s="3">
        <f>VLOOKUP(Q36,L19:M27,2,TRUE)</f>
        <v>1.4999999999999999E-2</v>
      </c>
      <c r="S36" s="10">
        <f t="shared" si="1"/>
        <v>0</v>
      </c>
      <c r="T36" s="10">
        <f t="shared" si="2"/>
        <v>0</v>
      </c>
    </row>
    <row r="37" spans="3:20" hidden="1" x14ac:dyDescent="0.3">
      <c r="C37" s="2" t="s">
        <v>15</v>
      </c>
      <c r="D37" s="2">
        <v>4</v>
      </c>
      <c r="E37" s="2">
        <v>502983</v>
      </c>
      <c r="F37" s="3">
        <f>VLOOKUP(E37,J30:K37,2,TRUE)</f>
        <v>0.1</v>
      </c>
      <c r="G37" s="10">
        <f t="shared" si="0"/>
        <v>50298.3</v>
      </c>
      <c r="J37" s="2">
        <v>500000</v>
      </c>
      <c r="K37" s="4">
        <v>0.1</v>
      </c>
      <c r="O37" s="2" t="s">
        <v>14</v>
      </c>
      <c r="P37" s="2">
        <v>4</v>
      </c>
      <c r="Q37" s="2">
        <v>359832</v>
      </c>
      <c r="R37" s="3">
        <f>VLOOKUP(Q37,J30:K37,2,TRUE)</f>
        <v>9.2499999999999999E-2</v>
      </c>
      <c r="S37" s="10">
        <f t="shared" si="1"/>
        <v>33284.46</v>
      </c>
      <c r="T37" s="10">
        <f t="shared" si="2"/>
        <v>393116.46</v>
      </c>
    </row>
    <row r="38" spans="3:20" hidden="1" x14ac:dyDescent="0.3">
      <c r="C38" s="2" t="s">
        <v>16</v>
      </c>
      <c r="D38" s="2">
        <v>6</v>
      </c>
      <c r="E38" s="2">
        <v>600000</v>
      </c>
      <c r="F38" s="3">
        <f>VLOOKUP(E38,J30:K37,2,TRUE)</f>
        <v>0.1</v>
      </c>
      <c r="G38" s="2">
        <f t="shared" si="0"/>
        <v>60000</v>
      </c>
      <c r="O38" s="2" t="s">
        <v>15</v>
      </c>
      <c r="P38" s="2">
        <v>4</v>
      </c>
      <c r="Q38" s="2">
        <v>502983</v>
      </c>
      <c r="R38" s="3">
        <f>VLOOKUP(Q38,J30:K37,2,TRUE)</f>
        <v>0.1</v>
      </c>
      <c r="S38" s="10">
        <f t="shared" si="1"/>
        <v>50298.3</v>
      </c>
      <c r="T38" s="10">
        <f t="shared" si="2"/>
        <v>553281.30000000005</v>
      </c>
    </row>
    <row r="39" spans="3:20" x14ac:dyDescent="0.3">
      <c r="C39" s="2" t="s">
        <v>17</v>
      </c>
      <c r="D39" s="2">
        <v>2</v>
      </c>
      <c r="E39" s="2">
        <v>450000</v>
      </c>
      <c r="F39" s="3">
        <f>VLOOKUP(E39,J30:K37,2,TRUE)</f>
        <v>9.2499999999999999E-2</v>
      </c>
      <c r="G39" s="2">
        <f t="shared" si="0"/>
        <v>41625</v>
      </c>
      <c r="O39" s="2" t="s">
        <v>16</v>
      </c>
      <c r="P39" s="2">
        <v>6</v>
      </c>
      <c r="Q39" s="2">
        <v>600000</v>
      </c>
      <c r="R39" s="3">
        <f>VLOOKUP(Q39,J30:K37,2,TRUE)</f>
        <v>0.1</v>
      </c>
      <c r="S39" s="10">
        <f t="shared" si="1"/>
        <v>60000</v>
      </c>
      <c r="T39" s="10">
        <f>Q39+S39</f>
        <v>660000</v>
      </c>
    </row>
    <row r="40" spans="3:20" hidden="1" x14ac:dyDescent="0.3">
      <c r="C40" s="2" t="s">
        <v>18</v>
      </c>
      <c r="D40" s="2">
        <v>5</v>
      </c>
      <c r="E40" s="2">
        <v>590000</v>
      </c>
      <c r="F40" s="3">
        <f>VLOOKUP(E40,J30:K37,2,TRUE)</f>
        <v>0.1</v>
      </c>
      <c r="G40" s="2">
        <f t="shared" si="0"/>
        <v>59000</v>
      </c>
      <c r="O40" s="2" t="s">
        <v>17</v>
      </c>
      <c r="P40" s="2">
        <v>2</v>
      </c>
      <c r="Q40" s="2">
        <v>450000</v>
      </c>
      <c r="R40" s="3">
        <f>VLOOKUP(Q40,L19:M27,2,TRUE)</f>
        <v>0.08</v>
      </c>
      <c r="S40" s="10">
        <f t="shared" si="1"/>
        <v>36000</v>
      </c>
      <c r="T40" s="10">
        <f t="shared" si="2"/>
        <v>486000</v>
      </c>
    </row>
    <row r="41" spans="3:20" hidden="1" x14ac:dyDescent="0.3">
      <c r="C41" s="2" t="s">
        <v>19</v>
      </c>
      <c r="D41" s="2">
        <v>6</v>
      </c>
      <c r="E41" s="2">
        <v>500000</v>
      </c>
      <c r="F41" s="3">
        <f>VLOOKUP(E41,J30:K37,2,TRUE)</f>
        <v>0.1</v>
      </c>
      <c r="G41" s="2">
        <f t="shared" si="0"/>
        <v>50000</v>
      </c>
      <c r="O41" s="2" t="s">
        <v>18</v>
      </c>
      <c r="P41" s="2">
        <v>5</v>
      </c>
      <c r="Q41" s="2">
        <v>590000</v>
      </c>
      <c r="R41" s="3">
        <f>VLOOKUP(Q41,J30:K37,2,TRUE)</f>
        <v>0.1</v>
      </c>
      <c r="S41" s="10">
        <f t="shared" si="1"/>
        <v>59000</v>
      </c>
      <c r="T41" s="10">
        <f t="shared" si="2"/>
        <v>649000</v>
      </c>
    </row>
    <row r="42" spans="3:20" hidden="1" x14ac:dyDescent="0.3">
      <c r="O42" s="2" t="s">
        <v>19</v>
      </c>
      <c r="P42" s="2">
        <v>6</v>
      </c>
      <c r="Q42" s="2">
        <v>500000</v>
      </c>
      <c r="R42" s="3">
        <f>VLOOKUP(Q42,J30:K37,2,TRUE)</f>
        <v>0.1</v>
      </c>
      <c r="S42" s="10">
        <f t="shared" si="1"/>
        <v>50000</v>
      </c>
      <c r="T42" s="10">
        <f t="shared" si="2"/>
        <v>550000</v>
      </c>
    </row>
  </sheetData>
  <sheetProtection formatCells="0" formatColumns="0" formatRows="0" insertColumns="0" insertRows="0" insertHyperlinks="0" deleteColumns="0" deleteRows="0" sort="0" autoFilter="0" pivotTables="0"/>
  <autoFilter ref="O27:T42" xr:uid="{00000000-0001-0000-0000-000000000000}">
    <filterColumn colId="0">
      <filters>
        <filter val="Anand"/>
        <filter val="Arjun"/>
      </filters>
    </filterColumn>
  </autoFilter>
  <mergeCells count="3">
    <mergeCell ref="I4:J4"/>
    <mergeCell ref="J30:K30"/>
    <mergeCell ref="L19:M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M20"/>
  <sheetViews>
    <sheetView tabSelected="1" workbookViewId="0">
      <selection activeCell="L11" sqref="L11"/>
    </sheetView>
  </sheetViews>
  <sheetFormatPr defaultRowHeight="14.4" x14ac:dyDescent="0.3"/>
  <cols>
    <col min="3" max="3" width="21.6640625" customWidth="1"/>
    <col min="4" max="4" width="13.44140625" customWidth="1"/>
    <col min="7" max="7" width="34.44140625" customWidth="1"/>
    <col min="12" max="12" width="16.21875" customWidth="1"/>
    <col min="13" max="13" width="32" customWidth="1"/>
  </cols>
  <sheetData>
    <row r="5" spans="3:13" ht="26.25" customHeight="1" x14ac:dyDescent="0.3">
      <c r="C5" s="5" t="s">
        <v>25</v>
      </c>
      <c r="D5" s="5" t="s">
        <v>26</v>
      </c>
      <c r="F5" s="6"/>
      <c r="G5" s="7" t="s">
        <v>27</v>
      </c>
      <c r="L5" s="12"/>
      <c r="M5" s="13"/>
    </row>
    <row r="6" spans="3:13" x14ac:dyDescent="0.3">
      <c r="C6" s="2">
        <v>31</v>
      </c>
      <c r="D6" s="2">
        <v>200</v>
      </c>
      <c r="F6" s="8">
        <v>31</v>
      </c>
      <c r="G6" s="8">
        <f>VLOOKUP(F6,C5:D20,2,FALSE)</f>
        <v>200</v>
      </c>
      <c r="L6" s="11"/>
      <c r="M6" s="11"/>
    </row>
    <row r="7" spans="3:13" x14ac:dyDescent="0.3">
      <c r="C7" s="2">
        <v>32</v>
      </c>
      <c r="D7" s="2">
        <v>225</v>
      </c>
      <c r="F7" s="8">
        <v>32</v>
      </c>
      <c r="G7" s="8">
        <f>VLOOKUP(F7,C5:D20,2,FALSE)</f>
        <v>225</v>
      </c>
      <c r="L7" s="11"/>
      <c r="M7" s="11"/>
    </row>
    <row r="8" spans="3:13" x14ac:dyDescent="0.3">
      <c r="C8" s="2">
        <v>33</v>
      </c>
      <c r="D8" s="2">
        <v>250</v>
      </c>
      <c r="F8" s="8">
        <v>33</v>
      </c>
      <c r="G8" s="8">
        <f>VLOOKUP(F8,C5:D20,2,FALSE)</f>
        <v>250</v>
      </c>
      <c r="L8" s="11"/>
      <c r="M8" s="11"/>
    </row>
    <row r="9" spans="3:13" x14ac:dyDescent="0.3">
      <c r="C9" s="2">
        <v>34</v>
      </c>
      <c r="D9" s="2">
        <v>275</v>
      </c>
      <c r="F9" s="8">
        <v>34</v>
      </c>
      <c r="G9" s="8">
        <f>VLOOKUP(F9,C5:D20,2,FALSE)</f>
        <v>275</v>
      </c>
      <c r="L9" s="11"/>
      <c r="M9" s="11"/>
    </row>
    <row r="10" spans="3:13" x14ac:dyDescent="0.3">
      <c r="C10" s="2">
        <v>35</v>
      </c>
      <c r="D10" s="2">
        <v>300</v>
      </c>
      <c r="F10" s="8">
        <v>35</v>
      </c>
      <c r="G10" s="8">
        <f>VLOOKUP(F10,C5:D20,2,FALSE)</f>
        <v>300</v>
      </c>
      <c r="L10" s="11"/>
      <c r="M10" s="11"/>
    </row>
    <row r="11" spans="3:13" x14ac:dyDescent="0.3">
      <c r="C11" s="2">
        <v>36</v>
      </c>
      <c r="D11" s="2">
        <v>325</v>
      </c>
      <c r="F11" s="8">
        <v>36</v>
      </c>
      <c r="G11" s="8">
        <f>VLOOKUP(F11,C5:D20,2,FALSE)</f>
        <v>325</v>
      </c>
      <c r="L11" s="11"/>
      <c r="M11" s="11"/>
    </row>
    <row r="12" spans="3:13" x14ac:dyDescent="0.3">
      <c r="C12" s="2">
        <v>37</v>
      </c>
      <c r="D12" s="2">
        <v>350</v>
      </c>
      <c r="F12" s="8">
        <v>37</v>
      </c>
      <c r="G12" s="8">
        <f t="shared" ref="G12:G20" si="0">VLOOKUP(F12,C6:D21,2,FALSE)</f>
        <v>350</v>
      </c>
      <c r="L12" s="11"/>
      <c r="M12" s="11"/>
    </row>
    <row r="13" spans="3:13" x14ac:dyDescent="0.3">
      <c r="C13" s="2">
        <v>38</v>
      </c>
      <c r="D13" s="2">
        <v>375</v>
      </c>
      <c r="F13" s="8">
        <v>38</v>
      </c>
      <c r="G13" s="8">
        <f t="shared" si="0"/>
        <v>375</v>
      </c>
      <c r="L13" s="11"/>
      <c r="M13" s="11"/>
    </row>
    <row r="14" spans="3:13" x14ac:dyDescent="0.3">
      <c r="C14" s="2">
        <v>39</v>
      </c>
      <c r="D14" s="2">
        <v>400</v>
      </c>
      <c r="F14" s="8">
        <v>39</v>
      </c>
      <c r="G14" s="8">
        <f t="shared" si="0"/>
        <v>400</v>
      </c>
      <c r="L14" s="11"/>
      <c r="M14" s="11"/>
    </row>
    <row r="15" spans="3:13" x14ac:dyDescent="0.3">
      <c r="C15" s="2">
        <v>40</v>
      </c>
      <c r="D15" s="2">
        <v>425</v>
      </c>
      <c r="F15" s="8">
        <v>40</v>
      </c>
      <c r="G15" s="8">
        <f t="shared" si="0"/>
        <v>425</v>
      </c>
      <c r="L15" s="11"/>
      <c r="M15" s="11"/>
    </row>
    <row r="16" spans="3:13" x14ac:dyDescent="0.3">
      <c r="C16" s="2">
        <v>41</v>
      </c>
      <c r="D16" s="2">
        <v>450</v>
      </c>
      <c r="F16" s="8">
        <v>41</v>
      </c>
      <c r="G16" s="8">
        <f t="shared" si="0"/>
        <v>450</v>
      </c>
      <c r="L16" s="11"/>
      <c r="M16" s="11"/>
    </row>
    <row r="17" spans="3:13" x14ac:dyDescent="0.3">
      <c r="C17" s="2">
        <v>42</v>
      </c>
      <c r="D17" s="2">
        <v>475</v>
      </c>
      <c r="F17" s="8">
        <v>42</v>
      </c>
      <c r="G17" s="8">
        <f t="shared" si="0"/>
        <v>475</v>
      </c>
      <c r="L17" s="11"/>
      <c r="M17" s="11"/>
    </row>
    <row r="18" spans="3:13" x14ac:dyDescent="0.3">
      <c r="C18" s="2">
        <v>43</v>
      </c>
      <c r="D18" s="2">
        <v>500</v>
      </c>
      <c r="F18" s="8">
        <v>43</v>
      </c>
      <c r="G18" s="8">
        <f t="shared" si="0"/>
        <v>500</v>
      </c>
      <c r="L18" s="11"/>
      <c r="M18" s="11"/>
    </row>
    <row r="19" spans="3:13" x14ac:dyDescent="0.3">
      <c r="C19" s="2">
        <v>44</v>
      </c>
      <c r="D19" s="2">
        <v>525</v>
      </c>
      <c r="F19" s="8">
        <v>44</v>
      </c>
      <c r="G19" s="8">
        <f t="shared" si="0"/>
        <v>525</v>
      </c>
      <c r="L19" s="11"/>
      <c r="M19" s="11"/>
    </row>
    <row r="20" spans="3:13" x14ac:dyDescent="0.3">
      <c r="C20" s="2">
        <v>45</v>
      </c>
      <c r="D20" s="2">
        <v>550</v>
      </c>
      <c r="F20" s="8">
        <v>45</v>
      </c>
      <c r="G20" s="8">
        <f t="shared" si="0"/>
        <v>550</v>
      </c>
      <c r="L20" s="11"/>
      <c r="M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ATTEST</dc:creator>
  <cp:lastModifiedBy>Vivek Bhujbal</cp:lastModifiedBy>
  <dcterms:created xsi:type="dcterms:W3CDTF">2022-06-11T12:30:14Z</dcterms:created>
  <dcterms:modified xsi:type="dcterms:W3CDTF">2024-10-05T05:09:06Z</dcterms:modified>
</cp:coreProperties>
</file>