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50" activeTab="1"/>
  </bookViews>
  <sheets>
    <sheet name="tips" sheetId="1" r:id="rId1"/>
    <sheet name="Dashboard" sheetId="4" r:id="rId2"/>
    <sheet name="power query" sheetId="8" r:id="rId3"/>
    <sheet name="pivot table1" sheetId="3" r:id="rId4"/>
    <sheet name="pivot table2" sheetId="5" r:id="rId5"/>
    <sheet name="pivot table3" sheetId="6" r:id="rId6"/>
    <sheet name="pivot table4" sheetId="7" r:id="rId7"/>
  </sheets>
  <definedNames>
    <definedName name="ExternalData_1" localSheetId="2" hidden="1">'power query'!$A$1:$I$102</definedName>
    <definedName name="Slicer_Day">#N/A</definedName>
    <definedName name="Slicer_Sex">#N/A</definedName>
    <definedName name="Slicer_Size">#N/A</definedName>
    <definedName name="Slicer_Smoker">#N/A</definedName>
    <definedName name="Slicer_Time">#N/A</definedName>
    <definedName name="Slicer_Tip">#N/A</definedName>
    <definedName name="Slicer_Total_bill">#N/A</definedName>
  </definedNames>
  <calcPr calcId="162913"/>
  <pivotCaches>
    <pivotCache cacheId="3"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6" i="1" l="1"/>
  <c r="K14" i="1"/>
  <c r="K2" i="1"/>
  <c r="K12" i="1"/>
  <c r="K10" i="1"/>
  <c r="K8" i="1"/>
  <c r="K6" i="1"/>
  <c r="K4" i="1"/>
</calcChain>
</file>

<file path=xl/connections.xml><?xml version="1.0" encoding="utf-8"?>
<connections xmlns="http://schemas.openxmlformats.org/spreadsheetml/2006/main">
  <connection id="1" keepAlive="1" name="Query - tips" description="Connection to the 'tips' query in the workbook." type="5" refreshedVersion="0" background="1" saveData="1">
    <dbPr connection="Provider=Microsoft.Mashup.OleDb.1;Data Source=$Workbook$;Location=tips" command="SELECT * FROM [tips]"/>
  </connection>
</connections>
</file>

<file path=xl/sharedStrings.xml><?xml version="1.0" encoding="utf-8"?>
<sst xmlns="http://schemas.openxmlformats.org/spreadsheetml/2006/main" count="1151" uniqueCount="40">
  <si>
    <t>Total_bill</t>
  </si>
  <si>
    <t>Tip</t>
  </si>
  <si>
    <t>Sex</t>
  </si>
  <si>
    <t>Smoker</t>
  </si>
  <si>
    <t>Day</t>
  </si>
  <si>
    <t>Time</t>
  </si>
  <si>
    <t>Size</t>
  </si>
  <si>
    <t>Female</t>
  </si>
  <si>
    <t>No</t>
  </si>
  <si>
    <t>Sun</t>
  </si>
  <si>
    <t>Dinner</t>
  </si>
  <si>
    <t>Male</t>
  </si>
  <si>
    <t>Sat</t>
  </si>
  <si>
    <t>Yes</t>
  </si>
  <si>
    <t>Thur</t>
  </si>
  <si>
    <t>Lunch</t>
  </si>
  <si>
    <t>Fri</t>
  </si>
  <si>
    <t>Column Labels</t>
  </si>
  <si>
    <t>Grand Total</t>
  </si>
  <si>
    <t>Row Labels</t>
  </si>
  <si>
    <t>Sum of Tip</t>
  </si>
  <si>
    <t>days</t>
  </si>
  <si>
    <t>Sum of Total_bill</t>
  </si>
  <si>
    <t>(All)</t>
  </si>
  <si>
    <t>smoker</t>
  </si>
  <si>
    <t>sum of total bill</t>
  </si>
  <si>
    <t>average of tip</t>
  </si>
  <si>
    <t>counts of males and females</t>
  </si>
  <si>
    <t>maximum bill</t>
  </si>
  <si>
    <t>vlookup</t>
  </si>
  <si>
    <t>hlookup</t>
  </si>
  <si>
    <t xml:space="preserve">sumif of male </t>
  </si>
  <si>
    <t>averageif of feamles</t>
  </si>
  <si>
    <t>Total</t>
  </si>
  <si>
    <t>Column10</t>
  </si>
  <si>
    <t>...</t>
  </si>
  <si>
    <t>insights:- total bills are paid by males for than females.</t>
  </si>
  <si>
    <t>insights:- In a day the most bills are paid at night at dinner time and mostly paid by males than females.</t>
  </si>
  <si>
    <t>insights:- sum of tips and total bills in males and females and smokers in that the males are paying higher.</t>
  </si>
  <si>
    <t xml:space="preserve">insights:- the ratio of males are still higher in this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</si>
</sst>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(Autosaved)1.xlsx]pivot table1!PivotTable1</c:name>
    <c:fmtId val="1"/>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'pivot table1'!$B$3:$B$4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table1'!$A$5:$A$9</c:f>
              <c:strCache>
                <c:ptCount val="4"/>
                <c:pt idx="0">
                  <c:v>Fri</c:v>
                </c:pt>
                <c:pt idx="1">
                  <c:v>Sat</c:v>
                </c:pt>
                <c:pt idx="2">
                  <c:v>Sun</c:v>
                </c:pt>
                <c:pt idx="3">
                  <c:v>Thur</c:v>
                </c:pt>
              </c:strCache>
            </c:strRef>
          </c:cat>
          <c:val>
            <c:numRef>
              <c:f>'pivot table1'!$B$5:$B$9</c:f>
              <c:numCache>
                <c:formatCode>General</c:formatCode>
                <c:ptCount val="4"/>
                <c:pt idx="0">
                  <c:v>25.03</c:v>
                </c:pt>
                <c:pt idx="1">
                  <c:v>78.449999999999989</c:v>
                </c:pt>
                <c:pt idx="2">
                  <c:v>60.61</c:v>
                </c:pt>
                <c:pt idx="3">
                  <c:v>82.420000000000016</c:v>
                </c:pt>
              </c:numCache>
            </c:numRef>
          </c:val>
          <c:extLst>
            <c:ext xmlns:c16="http://schemas.microsoft.com/office/drawing/2014/chart" uri="{C3380CC4-5D6E-409C-BE32-E72D297353CC}">
              <c16:uniqueId val="{00000000-3246-4D33-9CD0-31F6941E375C}"/>
            </c:ext>
          </c:extLst>
        </c:ser>
        <c:ser>
          <c:idx val="1"/>
          <c:order val="1"/>
          <c:tx>
            <c:strRef>
              <c:f>'pivot table1'!$C$3:$C$4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table1'!$A$5:$A$9</c:f>
              <c:strCache>
                <c:ptCount val="4"/>
                <c:pt idx="0">
                  <c:v>Fri</c:v>
                </c:pt>
                <c:pt idx="1">
                  <c:v>Sat</c:v>
                </c:pt>
                <c:pt idx="2">
                  <c:v>Sun</c:v>
                </c:pt>
                <c:pt idx="3">
                  <c:v>Thur</c:v>
                </c:pt>
              </c:strCache>
            </c:strRef>
          </c:cat>
          <c:val>
            <c:numRef>
              <c:f>'pivot table1'!$C$5:$C$9</c:f>
              <c:numCache>
                <c:formatCode>General</c:formatCode>
                <c:ptCount val="4"/>
                <c:pt idx="0">
                  <c:v>26.93</c:v>
                </c:pt>
                <c:pt idx="1">
                  <c:v>181.95</c:v>
                </c:pt>
                <c:pt idx="2">
                  <c:v>186.78000000000009</c:v>
                </c:pt>
                <c:pt idx="3">
                  <c:v>89.41</c:v>
                </c:pt>
              </c:numCache>
            </c:numRef>
          </c:val>
          <c:extLst>
            <c:ext xmlns:c16="http://schemas.microsoft.com/office/drawing/2014/chart" uri="{C3380CC4-5D6E-409C-BE32-E72D297353CC}">
              <c16:uniqueId val="{00000001-3246-4D33-9CD0-31F6941E375C}"/>
            </c:ext>
          </c:extLst>
        </c:ser>
        <c:dLbls>
          <c:showLegendKey val="0"/>
          <c:showVal val="0"/>
          <c:showCatName val="0"/>
          <c:showSerName val="0"/>
          <c:showPercent val="0"/>
          <c:showBubbleSize val="0"/>
        </c:dLbls>
        <c:gapWidth val="150"/>
        <c:overlap val="100"/>
        <c:axId val="412268320"/>
        <c:axId val="412268976"/>
      </c:barChart>
      <c:catAx>
        <c:axId val="412268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268976"/>
        <c:crosses val="autoZero"/>
        <c:auto val="1"/>
        <c:lblAlgn val="ctr"/>
        <c:lblOffset val="100"/>
        <c:noMultiLvlLbl val="0"/>
      </c:catAx>
      <c:valAx>
        <c:axId val="4122689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26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(Autosaved)1.xlsx]pivot table2!PivotTable1</c:name>
    <c:fmtId val="1"/>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042664993358126"/>
          <c:y val="8.6330935251798566E-2"/>
          <c:w val="0.41891541804441623"/>
          <c:h val="0.32205215355274835"/>
        </c:manualLayout>
      </c:layout>
      <c:bar3DChart>
        <c:barDir val="col"/>
        <c:grouping val="stacked"/>
        <c:varyColors val="0"/>
        <c:ser>
          <c:idx val="0"/>
          <c:order val="0"/>
          <c:tx>
            <c:strRef>
              <c:f>'pivot table2'!$B$4:$B$5</c:f>
              <c:strCache>
                <c:ptCount val="1"/>
                <c:pt idx="0">
                  <c:v>Female</c:v>
                </c:pt>
              </c:strCache>
            </c:strRef>
          </c:tx>
          <c:spPr>
            <a:solidFill>
              <a:schemeClr val="accent1"/>
            </a:solidFill>
            <a:ln>
              <a:noFill/>
            </a:ln>
            <a:effectLst/>
            <a:sp3d/>
          </c:spPr>
          <c:invertIfNegative val="0"/>
          <c:cat>
            <c:multiLvlStrRef>
              <c:f>'pivot table2'!$A$6:$A$20</c:f>
              <c:multiLvlStrCache>
                <c:ptCount val="12"/>
                <c:lvl>
                  <c:pt idx="0">
                    <c:v>1</c:v>
                  </c:pt>
                  <c:pt idx="1">
                    <c:v>2</c:v>
                  </c:pt>
                  <c:pt idx="2">
                    <c:v>3</c:v>
                  </c:pt>
                  <c:pt idx="3">
                    <c:v>4</c:v>
                  </c:pt>
                  <c:pt idx="4">
                    <c:v>5</c:v>
                  </c:pt>
                  <c:pt idx="5">
                    <c:v>6</c:v>
                  </c:pt>
                  <c:pt idx="6">
                    <c:v>1</c:v>
                  </c:pt>
                  <c:pt idx="7">
                    <c:v>2</c:v>
                  </c:pt>
                  <c:pt idx="8">
                    <c:v>3</c:v>
                  </c:pt>
                  <c:pt idx="9">
                    <c:v>4</c:v>
                  </c:pt>
                  <c:pt idx="10">
                    <c:v>5</c:v>
                  </c:pt>
                  <c:pt idx="11">
                    <c:v>6</c:v>
                  </c:pt>
                </c:lvl>
                <c:lvl>
                  <c:pt idx="0">
                    <c:v>Dinner</c:v>
                  </c:pt>
                  <c:pt idx="6">
                    <c:v>Lunch</c:v>
                  </c:pt>
                </c:lvl>
              </c:multiLvlStrCache>
            </c:multiLvlStrRef>
          </c:cat>
          <c:val>
            <c:numRef>
              <c:f>'pivot table2'!$B$6:$B$20</c:f>
              <c:numCache>
                <c:formatCode>General</c:formatCode>
                <c:ptCount val="12"/>
                <c:pt idx="0">
                  <c:v>10.32</c:v>
                </c:pt>
                <c:pt idx="1">
                  <c:v>537.84999999999991</c:v>
                </c:pt>
                <c:pt idx="2">
                  <c:v>250.57</c:v>
                </c:pt>
                <c:pt idx="3">
                  <c:v>170.49</c:v>
                </c:pt>
                <c:pt idx="4">
                  <c:v>29.85</c:v>
                </c:pt>
                <c:pt idx="6">
                  <c:v>10.07</c:v>
                </c:pt>
                <c:pt idx="7">
                  <c:v>351.84</c:v>
                </c:pt>
                <c:pt idx="8">
                  <c:v>51.09</c:v>
                </c:pt>
                <c:pt idx="9">
                  <c:v>102.02</c:v>
                </c:pt>
                <c:pt idx="11">
                  <c:v>56.85</c:v>
                </c:pt>
              </c:numCache>
            </c:numRef>
          </c:val>
          <c:extLst>
            <c:ext xmlns:c16="http://schemas.microsoft.com/office/drawing/2014/chart" uri="{C3380CC4-5D6E-409C-BE32-E72D297353CC}">
              <c16:uniqueId val="{00000000-E15A-4592-A3E7-E8C3DC338FE5}"/>
            </c:ext>
          </c:extLst>
        </c:ser>
        <c:ser>
          <c:idx val="1"/>
          <c:order val="1"/>
          <c:tx>
            <c:strRef>
              <c:f>'pivot table2'!$C$4:$C$5</c:f>
              <c:strCache>
                <c:ptCount val="1"/>
                <c:pt idx="0">
                  <c:v>Male</c:v>
                </c:pt>
              </c:strCache>
            </c:strRef>
          </c:tx>
          <c:spPr>
            <a:solidFill>
              <a:schemeClr val="accent3"/>
            </a:solidFill>
            <a:ln>
              <a:noFill/>
            </a:ln>
            <a:effectLst/>
            <a:sp3d/>
          </c:spPr>
          <c:invertIfNegative val="0"/>
          <c:cat>
            <c:multiLvlStrRef>
              <c:f>'pivot table2'!$A$6:$A$20</c:f>
              <c:multiLvlStrCache>
                <c:ptCount val="12"/>
                <c:lvl>
                  <c:pt idx="0">
                    <c:v>1</c:v>
                  </c:pt>
                  <c:pt idx="1">
                    <c:v>2</c:v>
                  </c:pt>
                  <c:pt idx="2">
                    <c:v>3</c:v>
                  </c:pt>
                  <c:pt idx="3">
                    <c:v>4</c:v>
                  </c:pt>
                  <c:pt idx="4">
                    <c:v>5</c:v>
                  </c:pt>
                  <c:pt idx="5">
                    <c:v>6</c:v>
                  </c:pt>
                  <c:pt idx="6">
                    <c:v>1</c:v>
                  </c:pt>
                  <c:pt idx="7">
                    <c:v>2</c:v>
                  </c:pt>
                  <c:pt idx="8">
                    <c:v>3</c:v>
                  </c:pt>
                  <c:pt idx="9">
                    <c:v>4</c:v>
                  </c:pt>
                  <c:pt idx="10">
                    <c:v>5</c:v>
                  </c:pt>
                  <c:pt idx="11">
                    <c:v>6</c:v>
                  </c:pt>
                </c:lvl>
                <c:lvl>
                  <c:pt idx="0">
                    <c:v>Dinner</c:v>
                  </c:pt>
                  <c:pt idx="6">
                    <c:v>Lunch</c:v>
                  </c:pt>
                </c:lvl>
              </c:multiLvlStrCache>
            </c:multiLvlStrRef>
          </c:cat>
          <c:val>
            <c:numRef>
              <c:f>'pivot table2'!$C$6:$C$20</c:f>
              <c:numCache>
                <c:formatCode>General</c:formatCode>
                <c:ptCount val="12"/>
                <c:pt idx="1">
                  <c:v>1253.9299999999998</c:v>
                </c:pt>
                <c:pt idx="2">
                  <c:v>541.36</c:v>
                </c:pt>
                <c:pt idx="3">
                  <c:v>738.46</c:v>
                </c:pt>
                <c:pt idx="4">
                  <c:v>79.300000000000011</c:v>
                </c:pt>
                <c:pt idx="5">
                  <c:v>48.17</c:v>
                </c:pt>
                <c:pt idx="6">
                  <c:v>8.58</c:v>
                </c:pt>
                <c:pt idx="7">
                  <c:v>422.26999999999992</c:v>
                </c:pt>
                <c:pt idx="8">
                  <c:v>41.53</c:v>
                </c:pt>
                <c:pt idx="9">
                  <c:v>47.730000000000004</c:v>
                </c:pt>
                <c:pt idx="10">
                  <c:v>41.19</c:v>
                </c:pt>
                <c:pt idx="11">
                  <c:v>34.299999999999997</c:v>
                </c:pt>
              </c:numCache>
            </c:numRef>
          </c:val>
          <c:extLst>
            <c:ext xmlns:c16="http://schemas.microsoft.com/office/drawing/2014/chart" uri="{C3380CC4-5D6E-409C-BE32-E72D297353CC}">
              <c16:uniqueId val="{00000001-E15A-4592-A3E7-E8C3DC338FE5}"/>
            </c:ext>
          </c:extLst>
        </c:ser>
        <c:dLbls>
          <c:showLegendKey val="0"/>
          <c:showVal val="0"/>
          <c:showCatName val="0"/>
          <c:showSerName val="0"/>
          <c:showPercent val="0"/>
          <c:showBubbleSize val="0"/>
        </c:dLbls>
        <c:gapWidth val="150"/>
        <c:shape val="box"/>
        <c:axId val="462891976"/>
        <c:axId val="462890992"/>
        <c:axId val="0"/>
      </c:bar3DChart>
      <c:catAx>
        <c:axId val="462891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62890992"/>
        <c:crosses val="autoZero"/>
        <c:auto val="1"/>
        <c:lblAlgn val="ctr"/>
        <c:lblOffset val="100"/>
        <c:noMultiLvlLbl val="0"/>
      </c:catAx>
      <c:valAx>
        <c:axId val="462890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91976"/>
        <c:crosses val="autoZero"/>
        <c:crossBetween val="between"/>
      </c:valAx>
      <c:spPr>
        <a:noFill/>
        <a:ln>
          <a:noFill/>
        </a:ln>
        <a:effectLst/>
      </c:spPr>
    </c:plotArea>
    <c:legend>
      <c:legendPos val="r"/>
      <c:layout>
        <c:manualLayout>
          <c:xMode val="edge"/>
          <c:yMode val="edge"/>
          <c:x val="0.70958894255422245"/>
          <c:y val="0.16398421420344039"/>
          <c:w val="0.27189254792818707"/>
          <c:h val="0.46311524009139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(Autosaved)1.xlsx]pivot table3!PivotTable2</c:name>
    <c:fmtId val="1"/>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table3'!$B$3</c:f>
              <c:strCache>
                <c:ptCount val="1"/>
                <c:pt idx="0">
                  <c:v>Sum of Tip</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table3'!$A$4:$A$10</c:f>
              <c:multiLvlStrCache>
                <c:ptCount val="4"/>
                <c:lvl>
                  <c:pt idx="0">
                    <c:v>No</c:v>
                  </c:pt>
                  <c:pt idx="1">
                    <c:v>Yes</c:v>
                  </c:pt>
                  <c:pt idx="2">
                    <c:v>No</c:v>
                  </c:pt>
                  <c:pt idx="3">
                    <c:v>Yes</c:v>
                  </c:pt>
                </c:lvl>
                <c:lvl>
                  <c:pt idx="0">
                    <c:v>Female</c:v>
                  </c:pt>
                  <c:pt idx="2">
                    <c:v>Male</c:v>
                  </c:pt>
                </c:lvl>
              </c:multiLvlStrCache>
            </c:multiLvlStrRef>
          </c:cat>
          <c:val>
            <c:numRef>
              <c:f>'pivot table3'!$B$4:$B$10</c:f>
              <c:numCache>
                <c:formatCode>General</c:formatCode>
                <c:ptCount val="4"/>
                <c:pt idx="0">
                  <c:v>149.77000000000001</c:v>
                </c:pt>
                <c:pt idx="1">
                  <c:v>96.74</c:v>
                </c:pt>
                <c:pt idx="2">
                  <c:v>302</c:v>
                </c:pt>
                <c:pt idx="3">
                  <c:v>183.07</c:v>
                </c:pt>
              </c:numCache>
            </c:numRef>
          </c:val>
          <c:smooth val="0"/>
          <c:extLst>
            <c:ext xmlns:c16="http://schemas.microsoft.com/office/drawing/2014/chart" uri="{C3380CC4-5D6E-409C-BE32-E72D297353CC}">
              <c16:uniqueId val="{00000000-B85D-466B-97AA-8C69F6F0676F}"/>
            </c:ext>
          </c:extLst>
        </c:ser>
        <c:ser>
          <c:idx val="1"/>
          <c:order val="1"/>
          <c:tx>
            <c:strRef>
              <c:f>'pivot table3'!$C$3</c:f>
              <c:strCache>
                <c:ptCount val="1"/>
                <c:pt idx="0">
                  <c:v>Sum of Total_bill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table3'!$A$4:$A$10</c:f>
              <c:multiLvlStrCache>
                <c:ptCount val="4"/>
                <c:lvl>
                  <c:pt idx="0">
                    <c:v>No</c:v>
                  </c:pt>
                  <c:pt idx="1">
                    <c:v>Yes</c:v>
                  </c:pt>
                  <c:pt idx="2">
                    <c:v>No</c:v>
                  </c:pt>
                  <c:pt idx="3">
                    <c:v>Yes</c:v>
                  </c:pt>
                </c:lvl>
                <c:lvl>
                  <c:pt idx="0">
                    <c:v>Female</c:v>
                  </c:pt>
                  <c:pt idx="2">
                    <c:v>Male</c:v>
                  </c:pt>
                </c:lvl>
              </c:multiLvlStrCache>
            </c:multiLvlStrRef>
          </c:cat>
          <c:val>
            <c:numRef>
              <c:f>'pivot table3'!$C$4:$C$10</c:f>
              <c:numCache>
                <c:formatCode>General</c:formatCode>
                <c:ptCount val="4"/>
                <c:pt idx="0">
                  <c:v>977.67999999999984</c:v>
                </c:pt>
                <c:pt idx="1">
                  <c:v>593.27</c:v>
                </c:pt>
                <c:pt idx="2">
                  <c:v>1919.7499999999998</c:v>
                </c:pt>
                <c:pt idx="3">
                  <c:v>1337.0700000000002</c:v>
                </c:pt>
              </c:numCache>
            </c:numRef>
          </c:val>
          <c:smooth val="0"/>
          <c:extLst>
            <c:ext xmlns:c16="http://schemas.microsoft.com/office/drawing/2014/chart" uri="{C3380CC4-5D6E-409C-BE32-E72D297353CC}">
              <c16:uniqueId val="{00000001-B85D-466B-97AA-8C69F6F0676F}"/>
            </c:ext>
          </c:extLst>
        </c:ser>
        <c:dLbls>
          <c:showLegendKey val="0"/>
          <c:showVal val="0"/>
          <c:showCatName val="0"/>
          <c:showSerName val="0"/>
          <c:showPercent val="0"/>
          <c:showBubbleSize val="0"/>
        </c:dLbls>
        <c:marker val="1"/>
        <c:smooth val="0"/>
        <c:axId val="463323928"/>
        <c:axId val="463325568"/>
      </c:lineChart>
      <c:catAx>
        <c:axId val="463323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25568"/>
        <c:crosses val="autoZero"/>
        <c:auto val="1"/>
        <c:lblAlgn val="ctr"/>
        <c:lblOffset val="100"/>
        <c:noMultiLvlLbl val="0"/>
      </c:catAx>
      <c:valAx>
        <c:axId val="46332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23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[tips (Autosaved)1.xlsx]pivot table4!PivotTable3</c:name>
    <c:fmtId val="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217054263565891E-2"/>
          <c:y val="0.24816272965879266"/>
          <c:w val="0.49302325581395351"/>
          <c:h val="0.48700787401574802"/>
        </c:manualLayout>
      </c:layout>
      <c:pie3DChart>
        <c:varyColors val="1"/>
        <c:ser>
          <c:idx val="0"/>
          <c:order val="0"/>
          <c:tx>
            <c:strRef>
              <c:f>'pivot table4'!$B$3:$B$4</c:f>
              <c:strCache>
                <c:ptCount val="1"/>
                <c:pt idx="0">
                  <c:v>Fri</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581-4041-AA08-ACCB2613C731}"/>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581-4041-AA08-ACCB2613C731}"/>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581-4041-AA08-ACCB2613C731}"/>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581-4041-AA08-ACCB2613C7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'pivot table4'!$A$5:$A$11</c:f>
              <c:multiLvlStrCache>
                <c:ptCount val="4"/>
                <c:lvl>
                  <c:pt idx="0">
                    <c:v>Female</c:v>
                  </c:pt>
                  <c:pt idx="1">
                    <c:v>Male</c:v>
                  </c:pt>
                  <c:pt idx="2">
                    <c:v>Female</c:v>
                  </c:pt>
                  <c:pt idx="3">
                    <c:v>Male</c:v>
                  </c:pt>
                </c:lvl>
                <c:lvl>
                  <c:pt idx="0">
                    <c:v>No</c:v>
                  </c:pt>
                  <c:pt idx="2">
                    <c:v>Yes</c:v>
                  </c:pt>
                </c:lvl>
              </c:multiLvlStrCache>
            </c:multiLvlStrRef>
          </c:cat>
          <c:val>
            <c:numRef>
              <c:f>'pivot table4'!$B$5:$B$11</c:f>
              <c:numCache>
                <c:formatCode>General</c:formatCode>
                <c:ptCount val="4"/>
                <c:pt idx="0">
                  <c:v>38.730000000000004</c:v>
                </c:pt>
                <c:pt idx="1">
                  <c:v>34.950000000000003</c:v>
                </c:pt>
                <c:pt idx="2">
                  <c:v>88.580000000000013</c:v>
                </c:pt>
                <c:pt idx="3">
                  <c:v>163.62</c:v>
                </c:pt>
              </c:numCache>
            </c:numRef>
          </c:val>
          <c:extLst>
            <c:ext xmlns:c16="http://schemas.microsoft.com/office/drawing/2014/chart" uri="{C3380CC4-5D6E-409C-BE32-E72D297353CC}">
              <c16:uniqueId val="{00000008-E581-4041-AA08-ACCB2613C731}"/>
            </c:ext>
          </c:extLst>
        </c:ser>
        <c:ser>
          <c:idx val="1"/>
          <c:order val="1"/>
          <c:tx>
            <c:strRef>
              <c:f>'pivot table4'!$C$3:$C$4</c:f>
              <c:strCache>
                <c:ptCount val="1"/>
                <c:pt idx="0">
                  <c:v>Sat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B5B-4038-A171-7F18A40825D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0B5B-4038-A171-7F18A40825D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0B5B-4038-A171-7F18A40825D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0B5B-4038-A171-7F18A40825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table4'!$A$5:$A$11</c:f>
              <c:multiLvlStrCache>
                <c:ptCount val="4"/>
                <c:lvl>
                  <c:pt idx="0">
                    <c:v>Female</c:v>
                  </c:pt>
                  <c:pt idx="1">
                    <c:v>Male</c:v>
                  </c:pt>
                  <c:pt idx="2">
                    <c:v>Female</c:v>
                  </c:pt>
                  <c:pt idx="3">
                    <c:v>Male</c:v>
                  </c:pt>
                </c:lvl>
                <c:lvl>
                  <c:pt idx="0">
                    <c:v>No</c:v>
                  </c:pt>
                  <c:pt idx="2">
                    <c:v>Yes</c:v>
                  </c:pt>
                </c:lvl>
              </c:multiLvlStrCache>
            </c:multiLvlStrRef>
          </c:cat>
          <c:val>
            <c:numRef>
              <c:f>'pivot table4'!$C$5:$C$11</c:f>
              <c:numCache>
                <c:formatCode>General</c:formatCode>
                <c:ptCount val="4"/>
                <c:pt idx="0">
                  <c:v>247.04999999999995</c:v>
                </c:pt>
                <c:pt idx="1">
                  <c:v>637.73</c:v>
                </c:pt>
                <c:pt idx="2">
                  <c:v>304</c:v>
                </c:pt>
                <c:pt idx="3">
                  <c:v>589.62</c:v>
                </c:pt>
              </c:numCache>
            </c:numRef>
          </c:val>
          <c:extLst>
            <c:ext xmlns:c16="http://schemas.microsoft.com/office/drawing/2014/chart" uri="{C3380CC4-5D6E-409C-BE32-E72D297353CC}">
              <c16:uniqueId val="{00000024-E581-4041-AA08-ACCB2613C731}"/>
            </c:ext>
          </c:extLst>
        </c:ser>
        <c:ser>
          <c:idx val="2"/>
          <c:order val="2"/>
          <c:tx>
            <c:strRef>
              <c:f>'pivot table4'!$D$3:$D$4</c:f>
              <c:strCache>
                <c:ptCount val="1"/>
                <c:pt idx="0">
                  <c:v>Sun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0B5B-4038-A171-7F18A40825D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0B5B-4038-A171-7F18A40825D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0B5B-4038-A171-7F18A40825D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0B5B-4038-A171-7F18A40825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table4'!$A$5:$A$11</c:f>
              <c:multiLvlStrCache>
                <c:ptCount val="4"/>
                <c:lvl>
                  <c:pt idx="0">
                    <c:v>Female</c:v>
                  </c:pt>
                  <c:pt idx="1">
                    <c:v>Male</c:v>
                  </c:pt>
                  <c:pt idx="2">
                    <c:v>Female</c:v>
                  </c:pt>
                  <c:pt idx="3">
                    <c:v>Male</c:v>
                  </c:pt>
                </c:lvl>
                <c:lvl>
                  <c:pt idx="0">
                    <c:v>No</c:v>
                  </c:pt>
                  <c:pt idx="2">
                    <c:v>Yes</c:v>
                  </c:pt>
                </c:lvl>
              </c:multiLvlStrCache>
            </c:multiLvlStrRef>
          </c:cat>
          <c:val>
            <c:numRef>
              <c:f>'pivot table4'!$D$5:$D$11</c:f>
              <c:numCache>
                <c:formatCode>General</c:formatCode>
                <c:ptCount val="4"/>
                <c:pt idx="0">
                  <c:v>291.53999999999996</c:v>
                </c:pt>
                <c:pt idx="1">
                  <c:v>877.34</c:v>
                </c:pt>
                <c:pt idx="2">
                  <c:v>66.16</c:v>
                </c:pt>
                <c:pt idx="3">
                  <c:v>392.12000000000006</c:v>
                </c:pt>
              </c:numCache>
            </c:numRef>
          </c:val>
          <c:extLst>
            <c:ext xmlns:c16="http://schemas.microsoft.com/office/drawing/2014/chart" uri="{C3380CC4-5D6E-409C-BE32-E72D297353CC}">
              <c16:uniqueId val="{00000025-E581-4041-AA08-ACCB2613C731}"/>
            </c:ext>
          </c:extLst>
        </c:ser>
        <c:ser>
          <c:idx val="3"/>
          <c:order val="3"/>
          <c:tx>
            <c:strRef>
              <c:f>'pivot table4'!$E$3:$E$4</c:f>
              <c:strCache>
                <c:ptCount val="1"/>
                <c:pt idx="0">
                  <c:v>Thur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0B5B-4038-A171-7F18A40825D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0B5B-4038-A171-7F18A40825D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0B5B-4038-A171-7F18A40825D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0B5B-4038-A171-7F18A40825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table4'!$A$5:$A$11</c:f>
              <c:multiLvlStrCache>
                <c:ptCount val="4"/>
                <c:lvl>
                  <c:pt idx="0">
                    <c:v>Female</c:v>
                  </c:pt>
                  <c:pt idx="1">
                    <c:v>Male</c:v>
                  </c:pt>
                  <c:pt idx="2">
                    <c:v>Female</c:v>
                  </c:pt>
                  <c:pt idx="3">
                    <c:v>Male</c:v>
                  </c:pt>
                </c:lvl>
                <c:lvl>
                  <c:pt idx="0">
                    <c:v>No</c:v>
                  </c:pt>
                  <c:pt idx="2">
                    <c:v>Yes</c:v>
                  </c:pt>
                </c:lvl>
              </c:multiLvlStrCache>
            </c:multiLvlStrRef>
          </c:cat>
          <c:val>
            <c:numRef>
              <c:f>'pivot table4'!$E$5:$E$11</c:f>
              <c:numCache>
                <c:formatCode>General</c:formatCode>
                <c:ptCount val="4"/>
                <c:pt idx="0">
                  <c:v>400.36</c:v>
                </c:pt>
                <c:pt idx="1">
                  <c:v>369.72999999999996</c:v>
                </c:pt>
                <c:pt idx="2">
                  <c:v>134.53</c:v>
                </c:pt>
                <c:pt idx="3">
                  <c:v>191.71</c:v>
                </c:pt>
              </c:numCache>
            </c:numRef>
          </c:val>
          <c:extLst>
            <c:ext xmlns:c16="http://schemas.microsoft.com/office/drawing/2014/chart" uri="{C3380CC4-5D6E-409C-BE32-E72D297353CC}">
              <c16:uniqueId val="{00000026-E581-4041-AA08-ACCB2613C731}"/>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47624</xdr:rowOff>
    </xdr:from>
    <xdr:to>
      <xdr:col>5</xdr:col>
      <xdr:colOff>581025</xdr:colOff>
      <xdr:row>9</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12</xdr:row>
      <xdr:rowOff>9525</xdr:rowOff>
    </xdr:from>
    <xdr:to>
      <xdr:col>5</xdr:col>
      <xdr:colOff>571500</xdr:colOff>
      <xdr:row>22</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25</xdr:row>
      <xdr:rowOff>0</xdr:rowOff>
    </xdr:from>
    <xdr:to>
      <xdr:col>5</xdr:col>
      <xdr:colOff>561975</xdr:colOff>
      <xdr:row>36</xdr:row>
      <xdr:rowOff>133349</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39</xdr:row>
      <xdr:rowOff>104775</xdr:rowOff>
    </xdr:from>
    <xdr:to>
      <xdr:col>5</xdr:col>
      <xdr:colOff>590550</xdr:colOff>
      <xdr:row>50</xdr:row>
      <xdr:rowOff>9525</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314325</xdr:colOff>
      <xdr:row>0</xdr:row>
      <xdr:rowOff>85725</xdr:rowOff>
    </xdr:from>
    <xdr:to>
      <xdr:col>9</xdr:col>
      <xdr:colOff>152400</xdr:colOff>
      <xdr:row>3</xdr:row>
      <xdr:rowOff>171450</xdr:rowOff>
    </xdr:to>
    <mc:AlternateContent xmlns:mc="http://schemas.openxmlformats.org/markup-compatibility/2006">
      <mc:Choice xmlns:a14="http://schemas.microsoft.com/office/drawing/2010/main" Requires="a14">
        <xdr:graphicFrame macro="">
          <xdr:nvGraphicFramePr>
            <xdr:cNvPr id="6" name="Total_bill"/>
            <xdr:cNvGraphicFramePr/>
          </xdr:nvGraphicFramePr>
          <xdr:xfrm>
            <a:off x="0" y="0"/>
            <a:ext cx="0" cy="0"/>
          </xdr:xfrm>
          <a:graphic>
            <a:graphicData uri="http://schemas.microsoft.com/office/drawing/2010/slicer">
              <sle:slicer xmlns:sle="http://schemas.microsoft.com/office/drawing/2010/slicer" name="Total_bill"/>
            </a:graphicData>
          </a:graphic>
        </xdr:graphicFrame>
      </mc:Choice>
      <mc:Fallback>
        <xdr:sp macro="" textlink="">
          <xdr:nvSpPr>
            <xdr:cNvPr id="0" name=""/>
            <xdr:cNvSpPr>
              <a:spLocks noTextEdit="1"/>
            </xdr:cNvSpPr>
          </xdr:nvSpPr>
          <xdr:spPr>
            <a:xfrm>
              <a:off x="3971925" y="85725"/>
              <a:ext cx="1666875"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285750</xdr:colOff>
      <xdr:row>4</xdr:row>
      <xdr:rowOff>104775</xdr:rowOff>
    </xdr:from>
    <xdr:to>
      <xdr:col>9</xdr:col>
      <xdr:colOff>285750</xdr:colOff>
      <xdr:row>8</xdr:row>
      <xdr:rowOff>19050</xdr:rowOff>
    </xdr:to>
    <mc:AlternateContent xmlns:mc="http://schemas.openxmlformats.org/markup-compatibility/2006">
      <mc:Choice xmlns:a14="http://schemas.microsoft.com/office/drawing/2010/main" Requires="a14">
        <xdr:graphicFrame macro="">
          <xdr:nvGraphicFramePr>
            <xdr:cNvPr id="7" name="Tip"/>
            <xdr:cNvGraphicFramePr/>
          </xdr:nvGraphicFramePr>
          <xdr:xfrm>
            <a:off x="0" y="0"/>
            <a:ext cx="0" cy="0"/>
          </xdr:xfrm>
          <a:graphic>
            <a:graphicData uri="http://schemas.microsoft.com/office/drawing/2010/slicer">
              <sle:slicer xmlns:sle="http://schemas.microsoft.com/office/drawing/2010/slicer" name="Tip"/>
            </a:graphicData>
          </a:graphic>
        </xdr:graphicFrame>
      </mc:Choice>
      <mc:Fallback>
        <xdr:sp macro="" textlink="">
          <xdr:nvSpPr>
            <xdr:cNvPr id="0" name=""/>
            <xdr:cNvSpPr>
              <a:spLocks noTextEdit="1"/>
            </xdr:cNvSpPr>
          </xdr:nvSpPr>
          <xdr:spPr>
            <a:xfrm>
              <a:off x="3943350" y="866775"/>
              <a:ext cx="18288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9</xdr:row>
      <xdr:rowOff>19051</xdr:rowOff>
    </xdr:from>
    <xdr:to>
      <xdr:col>9</xdr:col>
      <xdr:colOff>47625</xdr:colOff>
      <xdr:row>13</xdr:row>
      <xdr:rowOff>142875</xdr:rowOff>
    </xdr:to>
    <mc:AlternateContent xmlns:mc="http://schemas.openxmlformats.org/markup-compatibility/2006">
      <mc:Choice xmlns:a14="http://schemas.microsoft.com/office/drawing/2010/main" Requires="a14">
        <xdr:graphicFrame macro="">
          <xdr:nvGraphicFramePr>
            <xdr:cNvPr id="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000500" y="1733551"/>
              <a:ext cx="1533525"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352424</xdr:colOff>
      <xdr:row>14</xdr:row>
      <xdr:rowOff>95250</xdr:rowOff>
    </xdr:from>
    <xdr:to>
      <xdr:col>9</xdr:col>
      <xdr:colOff>57149</xdr:colOff>
      <xdr:row>18</xdr:row>
      <xdr:rowOff>180975</xdr:rowOff>
    </xdr:to>
    <mc:AlternateContent xmlns:mc="http://schemas.openxmlformats.org/markup-compatibility/2006">
      <mc:Choice xmlns:a14="http://schemas.microsoft.com/office/drawing/2010/main" Requires="a14">
        <xdr:graphicFrame macro="">
          <xdr:nvGraphicFramePr>
            <xdr:cNvPr id="9" name="Smoke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4010024" y="2762250"/>
              <a:ext cx="1533525"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314325</xdr:colOff>
      <xdr:row>19</xdr:row>
      <xdr:rowOff>152401</xdr:rowOff>
    </xdr:from>
    <xdr:to>
      <xdr:col>9</xdr:col>
      <xdr:colOff>28575</xdr:colOff>
      <xdr:row>22</xdr:row>
      <xdr:rowOff>152401</xdr:rowOff>
    </xdr:to>
    <mc:AlternateContent xmlns:mc="http://schemas.openxmlformats.org/markup-compatibility/2006">
      <mc:Choice xmlns:a14="http://schemas.microsoft.com/office/drawing/2010/main" Requires="a14">
        <xdr:graphicFrame macro="">
          <xdr:nvGraphicFramePr>
            <xdr:cNvPr id="10"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971925" y="3771901"/>
              <a:ext cx="154305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295275</xdr:colOff>
      <xdr:row>24</xdr:row>
      <xdr:rowOff>180975</xdr:rowOff>
    </xdr:from>
    <xdr:to>
      <xdr:col>9</xdr:col>
      <xdr:colOff>295275</xdr:colOff>
      <xdr:row>29</xdr:row>
      <xdr:rowOff>95250</xdr:rowOff>
    </xdr:to>
    <mc:AlternateContent xmlns:mc="http://schemas.openxmlformats.org/markup-compatibility/2006">
      <mc:Choice xmlns:a14="http://schemas.microsoft.com/office/drawing/2010/main" Requires="a14">
        <xdr:graphicFrame macro="">
          <xdr:nvGraphicFramePr>
            <xdr:cNvPr id="11" name="Time"/>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3952875" y="4752975"/>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314324</xdr:colOff>
      <xdr:row>30</xdr:row>
      <xdr:rowOff>114300</xdr:rowOff>
    </xdr:from>
    <xdr:to>
      <xdr:col>9</xdr:col>
      <xdr:colOff>114299</xdr:colOff>
      <xdr:row>34</xdr:row>
      <xdr:rowOff>152399</xdr:rowOff>
    </xdr:to>
    <mc:AlternateContent xmlns:mc="http://schemas.openxmlformats.org/markup-compatibility/2006">
      <mc:Choice xmlns:a14="http://schemas.microsoft.com/office/drawing/2010/main" Requires="a14">
        <xdr:graphicFrame macro="">
          <xdr:nvGraphicFramePr>
            <xdr:cNvPr id="12"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971924" y="5829300"/>
              <a:ext cx="1628775"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29.972467939813" createdVersion="6" refreshedVersion="6" minRefreshableVersion="3" recordCount="244">
  <cacheSource type="worksheet">
    <worksheetSource ref="A1:G245" sheet="tips"/>
  </cacheSource>
  <cacheFields count="7">
    <cacheField name="Total_bill" numFmtId="0">
      <sharedItems containsSemiMixedTypes="0" containsString="0" containsNumber="1" minValue="3.07" maxValue="50.81" count="229">
        <n v="16.989999999999998"/>
        <n v="10.34"/>
        <n v="21.01"/>
        <n v="23.68"/>
        <n v="24.59"/>
        <n v="25.29"/>
        <n v="8.77"/>
        <n v="26.88"/>
        <n v="15.04"/>
        <n v="14.78"/>
        <n v="10.27"/>
        <n v="35.26"/>
        <n v="15.42"/>
        <n v="18.43"/>
        <n v="14.83"/>
        <n v="21.58"/>
        <n v="10.33"/>
        <n v="16.29"/>
        <n v="16.97"/>
        <n v="20.65"/>
        <n v="17.920000000000002"/>
        <n v="20.29"/>
        <n v="15.77"/>
        <n v="39.42"/>
        <n v="19.82"/>
        <n v="17.809999999999999"/>
        <n v="13.37"/>
        <n v="12.69"/>
        <n v="21.7"/>
        <n v="19.649999999999999"/>
        <n v="9.5500000000000007"/>
        <n v="18.350000000000001"/>
        <n v="15.06"/>
        <n v="20.69"/>
        <n v="17.78"/>
        <n v="24.06"/>
        <n v="16.309999999999999"/>
        <n v="16.93"/>
        <n v="18.690000000000001"/>
        <n v="31.27"/>
        <n v="16.04"/>
        <n v="17.46"/>
        <n v="13.94"/>
        <n v="9.68"/>
        <n v="30.4"/>
        <n v="18.29"/>
        <n v="22.23"/>
        <n v="32.4"/>
        <n v="28.55"/>
        <n v="18.04"/>
        <n v="12.54"/>
        <n v="10.29"/>
        <n v="34.81"/>
        <n v="9.94"/>
        <n v="25.56"/>
        <n v="19.489999999999998"/>
        <n v="38.01"/>
        <n v="26.41"/>
        <n v="11.24"/>
        <n v="48.27"/>
        <n v="13.81"/>
        <n v="11.02"/>
        <n v="17.59"/>
        <n v="20.079999999999998"/>
        <n v="16.45"/>
        <n v="3.07"/>
        <n v="20.23"/>
        <n v="15.01"/>
        <n v="12.02"/>
        <n v="17.07"/>
        <n v="26.86"/>
        <n v="25.28"/>
        <n v="14.73"/>
        <n v="10.51"/>
        <n v="27.2"/>
        <n v="22.76"/>
        <n v="17.29"/>
        <n v="19.440000000000001"/>
        <n v="16.66"/>
        <n v="10.07"/>
        <n v="32.68"/>
        <n v="15.98"/>
        <n v="34.83"/>
        <n v="13.03"/>
        <n v="18.28"/>
        <n v="24.71"/>
        <n v="21.16"/>
        <n v="28.97"/>
        <n v="22.49"/>
        <n v="5.75"/>
        <n v="16.32"/>
        <n v="22.75"/>
        <n v="40.17"/>
        <n v="27.28"/>
        <n v="12.03"/>
        <n v="12.46"/>
        <n v="11.35"/>
        <n v="15.38"/>
        <n v="44.3"/>
        <n v="22.42"/>
        <n v="20.92"/>
        <n v="15.36"/>
        <n v="20.49"/>
        <n v="25.21"/>
        <n v="18.239999999999998"/>
        <n v="14.31"/>
        <n v="14"/>
        <n v="7.25"/>
        <n v="38.07"/>
        <n v="23.95"/>
        <n v="25.71"/>
        <n v="17.309999999999999"/>
        <n v="29.93"/>
        <n v="10.65"/>
        <n v="12.43"/>
        <n v="24.08"/>
        <n v="11.69"/>
        <n v="13.42"/>
        <n v="14.26"/>
        <n v="15.95"/>
        <n v="12.48"/>
        <n v="29.8"/>
        <n v="8.52"/>
        <n v="14.52"/>
        <n v="11.38"/>
        <n v="22.82"/>
        <n v="19.079999999999998"/>
        <n v="20.27"/>
        <n v="11.17"/>
        <n v="12.26"/>
        <n v="18.260000000000002"/>
        <n v="8.51"/>
        <n v="14.15"/>
        <n v="16"/>
        <n v="13.16"/>
        <n v="17.47"/>
        <n v="34.299999999999997"/>
        <n v="41.19"/>
        <n v="27.05"/>
        <n v="16.43"/>
        <n v="8.35"/>
        <n v="18.64"/>
        <n v="11.87"/>
        <n v="9.7799999999999994"/>
        <n v="7.51"/>
        <n v="14.07"/>
        <n v="13.13"/>
        <n v="17.260000000000002"/>
        <n v="24.55"/>
        <n v="19.77"/>
        <n v="29.85"/>
        <n v="48.17"/>
        <n v="25"/>
        <n v="13.39"/>
        <n v="16.489999999999998"/>
        <n v="21.5"/>
        <n v="12.66"/>
        <n v="16.21"/>
        <n v="17.510000000000002"/>
        <n v="24.52"/>
        <n v="20.76"/>
        <n v="31.71"/>
        <n v="10.59"/>
        <n v="10.63"/>
        <n v="50.81"/>
        <n v="15.81"/>
        <n v="31.85"/>
        <n v="16.82"/>
        <n v="32.9"/>
        <n v="17.89"/>
        <n v="14.48"/>
        <n v="9.6"/>
        <n v="34.630000000000003"/>
        <n v="34.65"/>
        <n v="23.33"/>
        <n v="45.35"/>
        <n v="23.17"/>
        <n v="40.549999999999997"/>
        <n v="20.9"/>
        <n v="30.46"/>
        <n v="18.149999999999999"/>
        <n v="23.1"/>
        <n v="15.69"/>
        <n v="19.809999999999999"/>
        <n v="28.44"/>
        <n v="15.48"/>
        <n v="16.579999999999998"/>
        <n v="7.56"/>
        <n v="43.11"/>
        <n v="13"/>
        <n v="13.51"/>
        <n v="18.71"/>
        <n v="12.74"/>
        <n v="16.399999999999999"/>
        <n v="20.53"/>
        <n v="16.47"/>
        <n v="26.59"/>
        <n v="38.729999999999997"/>
        <n v="24.27"/>
        <n v="12.76"/>
        <n v="30.06"/>
        <n v="25.89"/>
        <n v="48.33"/>
        <n v="13.27"/>
        <n v="28.17"/>
        <n v="12.9"/>
        <n v="28.15"/>
        <n v="11.59"/>
        <n v="7.74"/>
        <n v="30.14"/>
        <n v="12.16"/>
        <n v="8.58"/>
        <n v="16.27"/>
        <n v="10.09"/>
        <n v="20.45"/>
        <n v="13.28"/>
        <n v="22.12"/>
        <n v="24.01"/>
        <n v="11.61"/>
        <n v="10.77"/>
        <n v="15.53"/>
        <n v="12.6"/>
        <n v="32.83"/>
        <n v="35.83"/>
        <n v="29.03"/>
        <n v="27.18"/>
        <n v="22.67"/>
        <n v="17.82"/>
        <n v="18.78"/>
      </sharedItems>
    </cacheField>
    <cacheField name="Tip" numFmtId="0">
      <sharedItems containsSemiMixedTypes="0" containsString="0" containsNumber="1" minValue="1" maxValue="10" count="123">
        <n v="1.01"/>
        <n v="1.66"/>
        <n v="3.5"/>
        <n v="3.31"/>
        <n v="3.61"/>
        <n v="4.71"/>
        <n v="2"/>
        <n v="3.12"/>
        <n v="1.96"/>
        <n v="3.23"/>
        <n v="1.71"/>
        <n v="5"/>
        <n v="1.57"/>
        <n v="3"/>
        <n v="3.02"/>
        <n v="3.92"/>
        <n v="1.67"/>
        <n v="3.71"/>
        <n v="3.35"/>
        <n v="4.08"/>
        <n v="2.75"/>
        <n v="2.23"/>
        <n v="7.58"/>
        <n v="3.18"/>
        <n v="2.34"/>
        <n v="4.3"/>
        <n v="1.45"/>
        <n v="2.5"/>
        <n v="2.4500000000000002"/>
        <n v="3.27"/>
        <n v="3.6"/>
        <n v="3.07"/>
        <n v="2.31"/>
        <n v="2.2400000000000002"/>
        <n v="2.54"/>
        <n v="3.06"/>
        <n v="1.32"/>
        <n v="5.6"/>
        <n v="6"/>
        <n v="2.0499999999999998"/>
        <n v="2.6"/>
        <n v="5.2"/>
        <n v="1.56"/>
        <n v="4.34"/>
        <n v="3.51"/>
        <n v="1.5"/>
        <n v="1.76"/>
        <n v="6.73"/>
        <n v="3.21"/>
        <n v="1.98"/>
        <n v="3.76"/>
        <n v="2.64"/>
        <n v="3.15"/>
        <n v="2.4700000000000002"/>
        <n v="1"/>
        <n v="2.0099999999999998"/>
        <n v="2.09"/>
        <n v="1.97"/>
        <n v="3.14"/>
        <n v="2.2000000000000002"/>
        <n v="1.25"/>
        <n v="3.08"/>
        <n v="4"/>
        <n v="2.71"/>
        <n v="3.4"/>
        <n v="1.83"/>
        <n v="2.0299999999999998"/>
        <n v="5.17"/>
        <n v="5.85"/>
        <n v="3.25"/>
        <n v="4.7300000000000004"/>
        <n v="3.48"/>
        <n v="1.64"/>
        <n v="4.0599999999999996"/>
        <n v="4.29"/>
        <n v="2.5499999999999998"/>
        <n v="5.07"/>
        <n v="1.8"/>
        <n v="2.92"/>
        <n v="1.68"/>
        <n v="2.52"/>
        <n v="4.2"/>
        <n v="1.48"/>
        <n v="2.1800000000000002"/>
        <n v="2.83"/>
        <n v="6.7"/>
        <n v="2.2999999999999998"/>
        <n v="1.36"/>
        <n v="1.63"/>
        <n v="1.73"/>
        <n v="2.74"/>
        <n v="5.14"/>
        <n v="3.75"/>
        <n v="2.61"/>
        <n v="4.5"/>
        <n v="1.61"/>
        <n v="10"/>
        <n v="3.16"/>
        <n v="5.15"/>
        <n v="3.11"/>
        <n v="3.55"/>
        <n v="3.68"/>
        <n v="5.65"/>
        <n v="6.5"/>
        <n v="4.1900000000000004"/>
        <n v="2.56"/>
        <n v="2.02"/>
        <n v="1.44"/>
        <n v="3.41"/>
        <n v="5.16"/>
        <n v="9"/>
        <n v="1.1000000000000001"/>
        <n v="3.09"/>
        <n v="1.92"/>
        <n v="1.58"/>
        <n v="2.72"/>
        <n v="2.88"/>
        <n v="3.39"/>
        <n v="1.47"/>
        <n v="1.17"/>
        <n v="4.67"/>
        <n v="5.92"/>
        <n v="1.75"/>
      </sharedItems>
    </cacheField>
    <cacheField name="Sex"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ount="6">
        <n v="2"/>
        <n v="3"/>
        <n v="4"/>
        <n v="1"/>
        <n v="6"/>
        <n v="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r>
  <r>
    <x v="1"/>
    <x v="1"/>
    <x v="1"/>
    <x v="0"/>
    <x v="0"/>
    <x v="0"/>
    <x v="1"/>
  </r>
  <r>
    <x v="2"/>
    <x v="2"/>
    <x v="1"/>
    <x v="0"/>
    <x v="0"/>
    <x v="0"/>
    <x v="1"/>
  </r>
  <r>
    <x v="3"/>
    <x v="3"/>
    <x v="1"/>
    <x v="0"/>
    <x v="0"/>
    <x v="0"/>
    <x v="0"/>
  </r>
  <r>
    <x v="4"/>
    <x v="4"/>
    <x v="0"/>
    <x v="0"/>
    <x v="0"/>
    <x v="0"/>
    <x v="2"/>
  </r>
  <r>
    <x v="5"/>
    <x v="5"/>
    <x v="1"/>
    <x v="0"/>
    <x v="0"/>
    <x v="0"/>
    <x v="2"/>
  </r>
  <r>
    <x v="6"/>
    <x v="6"/>
    <x v="1"/>
    <x v="0"/>
    <x v="0"/>
    <x v="0"/>
    <x v="0"/>
  </r>
  <r>
    <x v="7"/>
    <x v="7"/>
    <x v="1"/>
    <x v="0"/>
    <x v="0"/>
    <x v="0"/>
    <x v="2"/>
  </r>
  <r>
    <x v="8"/>
    <x v="8"/>
    <x v="1"/>
    <x v="0"/>
    <x v="0"/>
    <x v="0"/>
    <x v="0"/>
  </r>
  <r>
    <x v="9"/>
    <x v="9"/>
    <x v="1"/>
    <x v="0"/>
    <x v="0"/>
    <x v="0"/>
    <x v="0"/>
  </r>
  <r>
    <x v="10"/>
    <x v="10"/>
    <x v="1"/>
    <x v="0"/>
    <x v="0"/>
    <x v="0"/>
    <x v="0"/>
  </r>
  <r>
    <x v="11"/>
    <x v="11"/>
    <x v="0"/>
    <x v="0"/>
    <x v="0"/>
    <x v="0"/>
    <x v="2"/>
  </r>
  <r>
    <x v="12"/>
    <x v="12"/>
    <x v="1"/>
    <x v="0"/>
    <x v="0"/>
    <x v="0"/>
    <x v="0"/>
  </r>
  <r>
    <x v="13"/>
    <x v="13"/>
    <x v="1"/>
    <x v="0"/>
    <x v="0"/>
    <x v="0"/>
    <x v="2"/>
  </r>
  <r>
    <x v="14"/>
    <x v="14"/>
    <x v="0"/>
    <x v="0"/>
    <x v="0"/>
    <x v="0"/>
    <x v="0"/>
  </r>
  <r>
    <x v="15"/>
    <x v="15"/>
    <x v="1"/>
    <x v="0"/>
    <x v="0"/>
    <x v="0"/>
    <x v="0"/>
  </r>
  <r>
    <x v="16"/>
    <x v="16"/>
    <x v="0"/>
    <x v="0"/>
    <x v="0"/>
    <x v="0"/>
    <x v="1"/>
  </r>
  <r>
    <x v="17"/>
    <x v="17"/>
    <x v="1"/>
    <x v="0"/>
    <x v="0"/>
    <x v="0"/>
    <x v="1"/>
  </r>
  <r>
    <x v="18"/>
    <x v="2"/>
    <x v="0"/>
    <x v="0"/>
    <x v="0"/>
    <x v="0"/>
    <x v="1"/>
  </r>
  <r>
    <x v="19"/>
    <x v="18"/>
    <x v="1"/>
    <x v="0"/>
    <x v="1"/>
    <x v="0"/>
    <x v="1"/>
  </r>
  <r>
    <x v="20"/>
    <x v="19"/>
    <x v="1"/>
    <x v="0"/>
    <x v="1"/>
    <x v="0"/>
    <x v="0"/>
  </r>
  <r>
    <x v="21"/>
    <x v="20"/>
    <x v="0"/>
    <x v="0"/>
    <x v="1"/>
    <x v="0"/>
    <x v="0"/>
  </r>
  <r>
    <x v="22"/>
    <x v="21"/>
    <x v="0"/>
    <x v="0"/>
    <x v="1"/>
    <x v="0"/>
    <x v="0"/>
  </r>
  <r>
    <x v="23"/>
    <x v="22"/>
    <x v="1"/>
    <x v="0"/>
    <x v="1"/>
    <x v="0"/>
    <x v="2"/>
  </r>
  <r>
    <x v="24"/>
    <x v="23"/>
    <x v="1"/>
    <x v="0"/>
    <x v="1"/>
    <x v="0"/>
    <x v="0"/>
  </r>
  <r>
    <x v="25"/>
    <x v="24"/>
    <x v="1"/>
    <x v="0"/>
    <x v="1"/>
    <x v="0"/>
    <x v="2"/>
  </r>
  <r>
    <x v="26"/>
    <x v="6"/>
    <x v="1"/>
    <x v="0"/>
    <x v="1"/>
    <x v="0"/>
    <x v="0"/>
  </r>
  <r>
    <x v="27"/>
    <x v="6"/>
    <x v="1"/>
    <x v="0"/>
    <x v="1"/>
    <x v="0"/>
    <x v="0"/>
  </r>
  <r>
    <x v="28"/>
    <x v="25"/>
    <x v="1"/>
    <x v="0"/>
    <x v="1"/>
    <x v="0"/>
    <x v="0"/>
  </r>
  <r>
    <x v="29"/>
    <x v="13"/>
    <x v="0"/>
    <x v="0"/>
    <x v="1"/>
    <x v="0"/>
    <x v="0"/>
  </r>
  <r>
    <x v="30"/>
    <x v="26"/>
    <x v="1"/>
    <x v="0"/>
    <x v="1"/>
    <x v="0"/>
    <x v="0"/>
  </r>
  <r>
    <x v="31"/>
    <x v="27"/>
    <x v="1"/>
    <x v="0"/>
    <x v="1"/>
    <x v="0"/>
    <x v="2"/>
  </r>
  <r>
    <x v="32"/>
    <x v="13"/>
    <x v="0"/>
    <x v="0"/>
    <x v="1"/>
    <x v="0"/>
    <x v="0"/>
  </r>
  <r>
    <x v="33"/>
    <x v="28"/>
    <x v="0"/>
    <x v="0"/>
    <x v="1"/>
    <x v="0"/>
    <x v="2"/>
  </r>
  <r>
    <x v="34"/>
    <x v="29"/>
    <x v="1"/>
    <x v="0"/>
    <x v="1"/>
    <x v="0"/>
    <x v="0"/>
  </r>
  <r>
    <x v="35"/>
    <x v="30"/>
    <x v="1"/>
    <x v="0"/>
    <x v="1"/>
    <x v="0"/>
    <x v="1"/>
  </r>
  <r>
    <x v="36"/>
    <x v="6"/>
    <x v="1"/>
    <x v="0"/>
    <x v="1"/>
    <x v="0"/>
    <x v="1"/>
  </r>
  <r>
    <x v="37"/>
    <x v="31"/>
    <x v="0"/>
    <x v="0"/>
    <x v="1"/>
    <x v="0"/>
    <x v="1"/>
  </r>
  <r>
    <x v="38"/>
    <x v="32"/>
    <x v="1"/>
    <x v="0"/>
    <x v="1"/>
    <x v="0"/>
    <x v="1"/>
  </r>
  <r>
    <x v="39"/>
    <x v="11"/>
    <x v="1"/>
    <x v="0"/>
    <x v="1"/>
    <x v="0"/>
    <x v="1"/>
  </r>
  <r>
    <x v="40"/>
    <x v="33"/>
    <x v="1"/>
    <x v="0"/>
    <x v="1"/>
    <x v="0"/>
    <x v="1"/>
  </r>
  <r>
    <x v="41"/>
    <x v="34"/>
    <x v="1"/>
    <x v="0"/>
    <x v="0"/>
    <x v="0"/>
    <x v="0"/>
  </r>
  <r>
    <x v="42"/>
    <x v="35"/>
    <x v="1"/>
    <x v="0"/>
    <x v="0"/>
    <x v="0"/>
    <x v="0"/>
  </r>
  <r>
    <x v="43"/>
    <x v="36"/>
    <x v="1"/>
    <x v="0"/>
    <x v="0"/>
    <x v="0"/>
    <x v="0"/>
  </r>
  <r>
    <x v="44"/>
    <x v="37"/>
    <x v="1"/>
    <x v="0"/>
    <x v="0"/>
    <x v="0"/>
    <x v="2"/>
  </r>
  <r>
    <x v="45"/>
    <x v="13"/>
    <x v="1"/>
    <x v="0"/>
    <x v="0"/>
    <x v="0"/>
    <x v="0"/>
  </r>
  <r>
    <x v="46"/>
    <x v="11"/>
    <x v="1"/>
    <x v="0"/>
    <x v="0"/>
    <x v="0"/>
    <x v="0"/>
  </r>
  <r>
    <x v="47"/>
    <x v="38"/>
    <x v="1"/>
    <x v="0"/>
    <x v="0"/>
    <x v="0"/>
    <x v="2"/>
  </r>
  <r>
    <x v="48"/>
    <x v="39"/>
    <x v="1"/>
    <x v="0"/>
    <x v="0"/>
    <x v="0"/>
    <x v="1"/>
  </r>
  <r>
    <x v="49"/>
    <x v="13"/>
    <x v="1"/>
    <x v="0"/>
    <x v="0"/>
    <x v="0"/>
    <x v="0"/>
  </r>
  <r>
    <x v="50"/>
    <x v="27"/>
    <x v="1"/>
    <x v="0"/>
    <x v="0"/>
    <x v="0"/>
    <x v="0"/>
  </r>
  <r>
    <x v="51"/>
    <x v="40"/>
    <x v="0"/>
    <x v="0"/>
    <x v="0"/>
    <x v="0"/>
    <x v="0"/>
  </r>
  <r>
    <x v="52"/>
    <x v="41"/>
    <x v="0"/>
    <x v="0"/>
    <x v="0"/>
    <x v="0"/>
    <x v="2"/>
  </r>
  <r>
    <x v="53"/>
    <x v="42"/>
    <x v="1"/>
    <x v="0"/>
    <x v="0"/>
    <x v="0"/>
    <x v="0"/>
  </r>
  <r>
    <x v="54"/>
    <x v="43"/>
    <x v="1"/>
    <x v="0"/>
    <x v="0"/>
    <x v="0"/>
    <x v="2"/>
  </r>
  <r>
    <x v="55"/>
    <x v="44"/>
    <x v="1"/>
    <x v="0"/>
    <x v="0"/>
    <x v="0"/>
    <x v="0"/>
  </r>
  <r>
    <x v="56"/>
    <x v="13"/>
    <x v="1"/>
    <x v="1"/>
    <x v="1"/>
    <x v="0"/>
    <x v="2"/>
  </r>
  <r>
    <x v="57"/>
    <x v="45"/>
    <x v="0"/>
    <x v="0"/>
    <x v="1"/>
    <x v="0"/>
    <x v="0"/>
  </r>
  <r>
    <x v="58"/>
    <x v="46"/>
    <x v="1"/>
    <x v="1"/>
    <x v="1"/>
    <x v="0"/>
    <x v="0"/>
  </r>
  <r>
    <x v="59"/>
    <x v="47"/>
    <x v="1"/>
    <x v="0"/>
    <x v="1"/>
    <x v="0"/>
    <x v="2"/>
  </r>
  <r>
    <x v="21"/>
    <x v="48"/>
    <x v="1"/>
    <x v="1"/>
    <x v="1"/>
    <x v="0"/>
    <x v="0"/>
  </r>
  <r>
    <x v="60"/>
    <x v="6"/>
    <x v="1"/>
    <x v="1"/>
    <x v="1"/>
    <x v="0"/>
    <x v="0"/>
  </r>
  <r>
    <x v="61"/>
    <x v="49"/>
    <x v="1"/>
    <x v="1"/>
    <x v="1"/>
    <x v="0"/>
    <x v="0"/>
  </r>
  <r>
    <x v="45"/>
    <x v="50"/>
    <x v="1"/>
    <x v="1"/>
    <x v="1"/>
    <x v="0"/>
    <x v="2"/>
  </r>
  <r>
    <x v="62"/>
    <x v="51"/>
    <x v="1"/>
    <x v="0"/>
    <x v="1"/>
    <x v="0"/>
    <x v="1"/>
  </r>
  <r>
    <x v="63"/>
    <x v="52"/>
    <x v="1"/>
    <x v="0"/>
    <x v="1"/>
    <x v="0"/>
    <x v="1"/>
  </r>
  <r>
    <x v="64"/>
    <x v="53"/>
    <x v="0"/>
    <x v="0"/>
    <x v="1"/>
    <x v="0"/>
    <x v="0"/>
  </r>
  <r>
    <x v="65"/>
    <x v="54"/>
    <x v="0"/>
    <x v="1"/>
    <x v="1"/>
    <x v="0"/>
    <x v="3"/>
  </r>
  <r>
    <x v="66"/>
    <x v="55"/>
    <x v="1"/>
    <x v="0"/>
    <x v="1"/>
    <x v="0"/>
    <x v="0"/>
  </r>
  <r>
    <x v="67"/>
    <x v="56"/>
    <x v="1"/>
    <x v="1"/>
    <x v="1"/>
    <x v="0"/>
    <x v="0"/>
  </r>
  <r>
    <x v="68"/>
    <x v="57"/>
    <x v="1"/>
    <x v="0"/>
    <x v="1"/>
    <x v="0"/>
    <x v="0"/>
  </r>
  <r>
    <x v="69"/>
    <x v="13"/>
    <x v="0"/>
    <x v="0"/>
    <x v="1"/>
    <x v="0"/>
    <x v="1"/>
  </r>
  <r>
    <x v="70"/>
    <x v="58"/>
    <x v="0"/>
    <x v="1"/>
    <x v="1"/>
    <x v="0"/>
    <x v="0"/>
  </r>
  <r>
    <x v="71"/>
    <x v="11"/>
    <x v="0"/>
    <x v="1"/>
    <x v="1"/>
    <x v="0"/>
    <x v="0"/>
  </r>
  <r>
    <x v="72"/>
    <x v="59"/>
    <x v="0"/>
    <x v="0"/>
    <x v="1"/>
    <x v="0"/>
    <x v="0"/>
  </r>
  <r>
    <x v="73"/>
    <x v="60"/>
    <x v="1"/>
    <x v="0"/>
    <x v="1"/>
    <x v="0"/>
    <x v="0"/>
  </r>
  <r>
    <x v="20"/>
    <x v="61"/>
    <x v="1"/>
    <x v="1"/>
    <x v="1"/>
    <x v="0"/>
    <x v="0"/>
  </r>
  <r>
    <x v="74"/>
    <x v="62"/>
    <x v="1"/>
    <x v="0"/>
    <x v="2"/>
    <x v="1"/>
    <x v="2"/>
  </r>
  <r>
    <x v="75"/>
    <x v="13"/>
    <x v="1"/>
    <x v="0"/>
    <x v="2"/>
    <x v="1"/>
    <x v="0"/>
  </r>
  <r>
    <x v="76"/>
    <x v="63"/>
    <x v="1"/>
    <x v="0"/>
    <x v="2"/>
    <x v="1"/>
    <x v="0"/>
  </r>
  <r>
    <x v="77"/>
    <x v="13"/>
    <x v="1"/>
    <x v="1"/>
    <x v="2"/>
    <x v="1"/>
    <x v="0"/>
  </r>
  <r>
    <x v="78"/>
    <x v="64"/>
    <x v="1"/>
    <x v="0"/>
    <x v="2"/>
    <x v="1"/>
    <x v="0"/>
  </r>
  <r>
    <x v="79"/>
    <x v="65"/>
    <x v="0"/>
    <x v="0"/>
    <x v="2"/>
    <x v="1"/>
    <x v="3"/>
  </r>
  <r>
    <x v="80"/>
    <x v="11"/>
    <x v="1"/>
    <x v="1"/>
    <x v="2"/>
    <x v="1"/>
    <x v="0"/>
  </r>
  <r>
    <x v="81"/>
    <x v="66"/>
    <x v="1"/>
    <x v="0"/>
    <x v="2"/>
    <x v="1"/>
    <x v="0"/>
  </r>
  <r>
    <x v="82"/>
    <x v="67"/>
    <x v="0"/>
    <x v="0"/>
    <x v="2"/>
    <x v="1"/>
    <x v="2"/>
  </r>
  <r>
    <x v="83"/>
    <x v="6"/>
    <x v="1"/>
    <x v="0"/>
    <x v="2"/>
    <x v="1"/>
    <x v="0"/>
  </r>
  <r>
    <x v="84"/>
    <x v="62"/>
    <x v="1"/>
    <x v="0"/>
    <x v="2"/>
    <x v="1"/>
    <x v="0"/>
  </r>
  <r>
    <x v="85"/>
    <x v="68"/>
    <x v="1"/>
    <x v="0"/>
    <x v="2"/>
    <x v="1"/>
    <x v="0"/>
  </r>
  <r>
    <x v="86"/>
    <x v="13"/>
    <x v="1"/>
    <x v="0"/>
    <x v="2"/>
    <x v="1"/>
    <x v="0"/>
  </r>
  <r>
    <x v="87"/>
    <x v="13"/>
    <x v="1"/>
    <x v="1"/>
    <x v="3"/>
    <x v="0"/>
    <x v="0"/>
  </r>
  <r>
    <x v="88"/>
    <x v="2"/>
    <x v="1"/>
    <x v="0"/>
    <x v="3"/>
    <x v="0"/>
    <x v="0"/>
  </r>
  <r>
    <x v="89"/>
    <x v="54"/>
    <x v="0"/>
    <x v="1"/>
    <x v="3"/>
    <x v="0"/>
    <x v="0"/>
  </r>
  <r>
    <x v="90"/>
    <x v="25"/>
    <x v="0"/>
    <x v="1"/>
    <x v="3"/>
    <x v="0"/>
    <x v="0"/>
  </r>
  <r>
    <x v="91"/>
    <x v="69"/>
    <x v="0"/>
    <x v="0"/>
    <x v="3"/>
    <x v="0"/>
    <x v="0"/>
  </r>
  <r>
    <x v="92"/>
    <x v="70"/>
    <x v="1"/>
    <x v="1"/>
    <x v="3"/>
    <x v="0"/>
    <x v="2"/>
  </r>
  <r>
    <x v="93"/>
    <x v="62"/>
    <x v="1"/>
    <x v="1"/>
    <x v="3"/>
    <x v="0"/>
    <x v="0"/>
  </r>
  <r>
    <x v="94"/>
    <x v="45"/>
    <x v="1"/>
    <x v="1"/>
    <x v="3"/>
    <x v="0"/>
    <x v="0"/>
  </r>
  <r>
    <x v="2"/>
    <x v="13"/>
    <x v="1"/>
    <x v="1"/>
    <x v="3"/>
    <x v="0"/>
    <x v="0"/>
  </r>
  <r>
    <x v="95"/>
    <x v="45"/>
    <x v="1"/>
    <x v="0"/>
    <x v="3"/>
    <x v="0"/>
    <x v="0"/>
  </r>
  <r>
    <x v="96"/>
    <x v="27"/>
    <x v="0"/>
    <x v="1"/>
    <x v="3"/>
    <x v="0"/>
    <x v="0"/>
  </r>
  <r>
    <x v="97"/>
    <x v="13"/>
    <x v="0"/>
    <x v="1"/>
    <x v="3"/>
    <x v="0"/>
    <x v="0"/>
  </r>
  <r>
    <x v="98"/>
    <x v="27"/>
    <x v="0"/>
    <x v="1"/>
    <x v="1"/>
    <x v="0"/>
    <x v="1"/>
  </r>
  <r>
    <x v="99"/>
    <x v="71"/>
    <x v="0"/>
    <x v="1"/>
    <x v="1"/>
    <x v="0"/>
    <x v="0"/>
  </r>
  <r>
    <x v="100"/>
    <x v="19"/>
    <x v="0"/>
    <x v="0"/>
    <x v="1"/>
    <x v="0"/>
    <x v="0"/>
  </r>
  <r>
    <x v="101"/>
    <x v="72"/>
    <x v="1"/>
    <x v="1"/>
    <x v="1"/>
    <x v="0"/>
    <x v="0"/>
  </r>
  <r>
    <x v="102"/>
    <x v="73"/>
    <x v="1"/>
    <x v="1"/>
    <x v="1"/>
    <x v="0"/>
    <x v="0"/>
  </r>
  <r>
    <x v="103"/>
    <x v="74"/>
    <x v="1"/>
    <x v="1"/>
    <x v="1"/>
    <x v="0"/>
    <x v="0"/>
  </r>
  <r>
    <x v="104"/>
    <x v="50"/>
    <x v="1"/>
    <x v="0"/>
    <x v="1"/>
    <x v="0"/>
    <x v="0"/>
  </r>
  <r>
    <x v="105"/>
    <x v="62"/>
    <x v="0"/>
    <x v="1"/>
    <x v="1"/>
    <x v="0"/>
    <x v="0"/>
  </r>
  <r>
    <x v="106"/>
    <x v="13"/>
    <x v="1"/>
    <x v="0"/>
    <x v="1"/>
    <x v="0"/>
    <x v="0"/>
  </r>
  <r>
    <x v="107"/>
    <x v="54"/>
    <x v="0"/>
    <x v="0"/>
    <x v="1"/>
    <x v="0"/>
    <x v="3"/>
  </r>
  <r>
    <x v="108"/>
    <x v="62"/>
    <x v="1"/>
    <x v="0"/>
    <x v="0"/>
    <x v="0"/>
    <x v="1"/>
  </r>
  <r>
    <x v="109"/>
    <x v="75"/>
    <x v="1"/>
    <x v="0"/>
    <x v="0"/>
    <x v="0"/>
    <x v="0"/>
  </r>
  <r>
    <x v="110"/>
    <x v="62"/>
    <x v="0"/>
    <x v="0"/>
    <x v="0"/>
    <x v="0"/>
    <x v="1"/>
  </r>
  <r>
    <x v="111"/>
    <x v="2"/>
    <x v="0"/>
    <x v="0"/>
    <x v="0"/>
    <x v="0"/>
    <x v="0"/>
  </r>
  <r>
    <x v="112"/>
    <x v="76"/>
    <x v="1"/>
    <x v="0"/>
    <x v="0"/>
    <x v="0"/>
    <x v="2"/>
  </r>
  <r>
    <x v="113"/>
    <x v="45"/>
    <x v="0"/>
    <x v="0"/>
    <x v="2"/>
    <x v="1"/>
    <x v="0"/>
  </r>
  <r>
    <x v="114"/>
    <x v="77"/>
    <x v="0"/>
    <x v="0"/>
    <x v="2"/>
    <x v="1"/>
    <x v="0"/>
  </r>
  <r>
    <x v="115"/>
    <x v="78"/>
    <x v="0"/>
    <x v="0"/>
    <x v="2"/>
    <x v="1"/>
    <x v="2"/>
  </r>
  <r>
    <x v="116"/>
    <x v="32"/>
    <x v="1"/>
    <x v="0"/>
    <x v="2"/>
    <x v="1"/>
    <x v="0"/>
  </r>
  <r>
    <x v="117"/>
    <x v="79"/>
    <x v="0"/>
    <x v="0"/>
    <x v="2"/>
    <x v="1"/>
    <x v="0"/>
  </r>
  <r>
    <x v="118"/>
    <x v="27"/>
    <x v="1"/>
    <x v="0"/>
    <x v="2"/>
    <x v="1"/>
    <x v="0"/>
  </r>
  <r>
    <x v="119"/>
    <x v="6"/>
    <x v="1"/>
    <x v="0"/>
    <x v="2"/>
    <x v="1"/>
    <x v="0"/>
  </r>
  <r>
    <x v="120"/>
    <x v="80"/>
    <x v="0"/>
    <x v="0"/>
    <x v="2"/>
    <x v="1"/>
    <x v="0"/>
  </r>
  <r>
    <x v="121"/>
    <x v="81"/>
    <x v="0"/>
    <x v="0"/>
    <x v="2"/>
    <x v="1"/>
    <x v="4"/>
  </r>
  <r>
    <x v="122"/>
    <x v="82"/>
    <x v="1"/>
    <x v="0"/>
    <x v="2"/>
    <x v="1"/>
    <x v="0"/>
  </r>
  <r>
    <x v="123"/>
    <x v="6"/>
    <x v="0"/>
    <x v="0"/>
    <x v="2"/>
    <x v="1"/>
    <x v="0"/>
  </r>
  <r>
    <x v="124"/>
    <x v="6"/>
    <x v="0"/>
    <x v="0"/>
    <x v="2"/>
    <x v="1"/>
    <x v="0"/>
  </r>
  <r>
    <x v="125"/>
    <x v="83"/>
    <x v="1"/>
    <x v="0"/>
    <x v="2"/>
    <x v="1"/>
    <x v="1"/>
  </r>
  <r>
    <x v="126"/>
    <x v="45"/>
    <x v="1"/>
    <x v="0"/>
    <x v="2"/>
    <x v="1"/>
    <x v="0"/>
  </r>
  <r>
    <x v="127"/>
    <x v="84"/>
    <x v="0"/>
    <x v="0"/>
    <x v="2"/>
    <x v="1"/>
    <x v="0"/>
  </r>
  <r>
    <x v="128"/>
    <x v="45"/>
    <x v="0"/>
    <x v="0"/>
    <x v="2"/>
    <x v="1"/>
    <x v="0"/>
  </r>
  <r>
    <x v="129"/>
    <x v="6"/>
    <x v="0"/>
    <x v="0"/>
    <x v="2"/>
    <x v="1"/>
    <x v="0"/>
  </r>
  <r>
    <x v="130"/>
    <x v="69"/>
    <x v="0"/>
    <x v="0"/>
    <x v="2"/>
    <x v="1"/>
    <x v="0"/>
  </r>
  <r>
    <x v="131"/>
    <x v="60"/>
    <x v="0"/>
    <x v="0"/>
    <x v="2"/>
    <x v="1"/>
    <x v="0"/>
  </r>
  <r>
    <x v="16"/>
    <x v="6"/>
    <x v="0"/>
    <x v="0"/>
    <x v="2"/>
    <x v="1"/>
    <x v="0"/>
  </r>
  <r>
    <x v="132"/>
    <x v="6"/>
    <x v="0"/>
    <x v="0"/>
    <x v="2"/>
    <x v="1"/>
    <x v="0"/>
  </r>
  <r>
    <x v="133"/>
    <x v="6"/>
    <x v="1"/>
    <x v="1"/>
    <x v="2"/>
    <x v="1"/>
    <x v="0"/>
  </r>
  <r>
    <x v="134"/>
    <x v="20"/>
    <x v="0"/>
    <x v="0"/>
    <x v="2"/>
    <x v="1"/>
    <x v="0"/>
  </r>
  <r>
    <x v="135"/>
    <x v="2"/>
    <x v="0"/>
    <x v="0"/>
    <x v="2"/>
    <x v="1"/>
    <x v="0"/>
  </r>
  <r>
    <x v="136"/>
    <x v="85"/>
    <x v="1"/>
    <x v="0"/>
    <x v="2"/>
    <x v="1"/>
    <x v="4"/>
  </r>
  <r>
    <x v="137"/>
    <x v="11"/>
    <x v="1"/>
    <x v="0"/>
    <x v="2"/>
    <x v="1"/>
    <x v="5"/>
  </r>
  <r>
    <x v="138"/>
    <x v="11"/>
    <x v="0"/>
    <x v="0"/>
    <x v="2"/>
    <x v="1"/>
    <x v="4"/>
  </r>
  <r>
    <x v="139"/>
    <x v="86"/>
    <x v="0"/>
    <x v="0"/>
    <x v="2"/>
    <x v="1"/>
    <x v="0"/>
  </r>
  <r>
    <x v="140"/>
    <x v="45"/>
    <x v="0"/>
    <x v="0"/>
    <x v="2"/>
    <x v="1"/>
    <x v="0"/>
  </r>
  <r>
    <x v="141"/>
    <x v="87"/>
    <x v="0"/>
    <x v="0"/>
    <x v="2"/>
    <x v="1"/>
    <x v="1"/>
  </r>
  <r>
    <x v="142"/>
    <x v="88"/>
    <x v="0"/>
    <x v="0"/>
    <x v="2"/>
    <x v="1"/>
    <x v="0"/>
  </r>
  <r>
    <x v="143"/>
    <x v="89"/>
    <x v="1"/>
    <x v="0"/>
    <x v="2"/>
    <x v="1"/>
    <x v="0"/>
  </r>
  <r>
    <x v="144"/>
    <x v="6"/>
    <x v="1"/>
    <x v="0"/>
    <x v="2"/>
    <x v="1"/>
    <x v="0"/>
  </r>
  <r>
    <x v="145"/>
    <x v="27"/>
    <x v="1"/>
    <x v="0"/>
    <x v="0"/>
    <x v="0"/>
    <x v="0"/>
  </r>
  <r>
    <x v="146"/>
    <x v="6"/>
    <x v="1"/>
    <x v="0"/>
    <x v="0"/>
    <x v="0"/>
    <x v="0"/>
  </r>
  <r>
    <x v="147"/>
    <x v="90"/>
    <x v="1"/>
    <x v="0"/>
    <x v="0"/>
    <x v="0"/>
    <x v="1"/>
  </r>
  <r>
    <x v="148"/>
    <x v="6"/>
    <x v="1"/>
    <x v="0"/>
    <x v="0"/>
    <x v="0"/>
    <x v="2"/>
  </r>
  <r>
    <x v="149"/>
    <x v="6"/>
    <x v="1"/>
    <x v="0"/>
    <x v="0"/>
    <x v="0"/>
    <x v="2"/>
  </r>
  <r>
    <x v="150"/>
    <x v="91"/>
    <x v="0"/>
    <x v="0"/>
    <x v="0"/>
    <x v="0"/>
    <x v="5"/>
  </r>
  <r>
    <x v="151"/>
    <x v="11"/>
    <x v="1"/>
    <x v="0"/>
    <x v="0"/>
    <x v="0"/>
    <x v="4"/>
  </r>
  <r>
    <x v="152"/>
    <x v="92"/>
    <x v="0"/>
    <x v="0"/>
    <x v="0"/>
    <x v="0"/>
    <x v="2"/>
  </r>
  <r>
    <x v="153"/>
    <x v="93"/>
    <x v="0"/>
    <x v="0"/>
    <x v="0"/>
    <x v="0"/>
    <x v="0"/>
  </r>
  <r>
    <x v="154"/>
    <x v="6"/>
    <x v="1"/>
    <x v="0"/>
    <x v="0"/>
    <x v="0"/>
    <x v="2"/>
  </r>
  <r>
    <x v="155"/>
    <x v="2"/>
    <x v="1"/>
    <x v="0"/>
    <x v="0"/>
    <x v="0"/>
    <x v="2"/>
  </r>
  <r>
    <x v="156"/>
    <x v="27"/>
    <x v="1"/>
    <x v="0"/>
    <x v="0"/>
    <x v="0"/>
    <x v="0"/>
  </r>
  <r>
    <x v="157"/>
    <x v="6"/>
    <x v="0"/>
    <x v="0"/>
    <x v="0"/>
    <x v="0"/>
    <x v="1"/>
  </r>
  <r>
    <x v="60"/>
    <x v="6"/>
    <x v="1"/>
    <x v="0"/>
    <x v="0"/>
    <x v="0"/>
    <x v="0"/>
  </r>
  <r>
    <x v="158"/>
    <x v="13"/>
    <x v="0"/>
    <x v="1"/>
    <x v="0"/>
    <x v="0"/>
    <x v="0"/>
  </r>
  <r>
    <x v="159"/>
    <x v="71"/>
    <x v="1"/>
    <x v="0"/>
    <x v="0"/>
    <x v="0"/>
    <x v="1"/>
  </r>
  <r>
    <x v="160"/>
    <x v="33"/>
    <x v="1"/>
    <x v="0"/>
    <x v="0"/>
    <x v="0"/>
    <x v="0"/>
  </r>
  <r>
    <x v="161"/>
    <x v="94"/>
    <x v="1"/>
    <x v="0"/>
    <x v="0"/>
    <x v="0"/>
    <x v="2"/>
  </r>
  <r>
    <x v="162"/>
    <x v="95"/>
    <x v="0"/>
    <x v="1"/>
    <x v="1"/>
    <x v="0"/>
    <x v="0"/>
  </r>
  <r>
    <x v="163"/>
    <x v="6"/>
    <x v="0"/>
    <x v="1"/>
    <x v="1"/>
    <x v="0"/>
    <x v="0"/>
  </r>
  <r>
    <x v="164"/>
    <x v="96"/>
    <x v="1"/>
    <x v="1"/>
    <x v="1"/>
    <x v="0"/>
    <x v="1"/>
  </r>
  <r>
    <x v="165"/>
    <x v="97"/>
    <x v="1"/>
    <x v="1"/>
    <x v="1"/>
    <x v="0"/>
    <x v="0"/>
  </r>
  <r>
    <x v="107"/>
    <x v="98"/>
    <x v="1"/>
    <x v="1"/>
    <x v="0"/>
    <x v="0"/>
    <x v="0"/>
  </r>
  <r>
    <x v="166"/>
    <x v="23"/>
    <x v="1"/>
    <x v="1"/>
    <x v="0"/>
    <x v="0"/>
    <x v="0"/>
  </r>
  <r>
    <x v="167"/>
    <x v="62"/>
    <x v="1"/>
    <x v="1"/>
    <x v="0"/>
    <x v="0"/>
    <x v="0"/>
  </r>
  <r>
    <x v="168"/>
    <x v="99"/>
    <x v="1"/>
    <x v="1"/>
    <x v="0"/>
    <x v="0"/>
    <x v="0"/>
  </r>
  <r>
    <x v="169"/>
    <x v="6"/>
    <x v="1"/>
    <x v="1"/>
    <x v="0"/>
    <x v="0"/>
    <x v="0"/>
  </r>
  <r>
    <x v="170"/>
    <x v="6"/>
    <x v="1"/>
    <x v="1"/>
    <x v="0"/>
    <x v="0"/>
    <x v="0"/>
  </r>
  <r>
    <x v="171"/>
    <x v="62"/>
    <x v="0"/>
    <x v="1"/>
    <x v="0"/>
    <x v="0"/>
    <x v="0"/>
  </r>
  <r>
    <x v="172"/>
    <x v="100"/>
    <x v="1"/>
    <x v="1"/>
    <x v="0"/>
    <x v="0"/>
    <x v="0"/>
  </r>
  <r>
    <x v="173"/>
    <x v="101"/>
    <x v="1"/>
    <x v="1"/>
    <x v="0"/>
    <x v="0"/>
    <x v="2"/>
  </r>
  <r>
    <x v="174"/>
    <x v="102"/>
    <x v="1"/>
    <x v="1"/>
    <x v="0"/>
    <x v="0"/>
    <x v="0"/>
  </r>
  <r>
    <x v="175"/>
    <x v="2"/>
    <x v="1"/>
    <x v="1"/>
    <x v="0"/>
    <x v="0"/>
    <x v="1"/>
  </r>
  <r>
    <x v="176"/>
    <x v="103"/>
    <x v="1"/>
    <x v="1"/>
    <x v="0"/>
    <x v="0"/>
    <x v="2"/>
  </r>
  <r>
    <x v="177"/>
    <x v="13"/>
    <x v="1"/>
    <x v="1"/>
    <x v="0"/>
    <x v="0"/>
    <x v="0"/>
  </r>
  <r>
    <x v="33"/>
    <x v="11"/>
    <x v="1"/>
    <x v="0"/>
    <x v="0"/>
    <x v="0"/>
    <x v="5"/>
  </r>
  <r>
    <x v="178"/>
    <x v="2"/>
    <x v="0"/>
    <x v="1"/>
    <x v="0"/>
    <x v="0"/>
    <x v="1"/>
  </r>
  <r>
    <x v="179"/>
    <x v="6"/>
    <x v="1"/>
    <x v="1"/>
    <x v="0"/>
    <x v="0"/>
    <x v="5"/>
  </r>
  <r>
    <x v="180"/>
    <x v="2"/>
    <x v="0"/>
    <x v="1"/>
    <x v="0"/>
    <x v="0"/>
    <x v="1"/>
  </r>
  <r>
    <x v="181"/>
    <x v="62"/>
    <x v="1"/>
    <x v="1"/>
    <x v="0"/>
    <x v="0"/>
    <x v="1"/>
  </r>
  <r>
    <x v="182"/>
    <x v="45"/>
    <x v="1"/>
    <x v="1"/>
    <x v="0"/>
    <x v="0"/>
    <x v="0"/>
  </r>
  <r>
    <x v="183"/>
    <x v="104"/>
    <x v="0"/>
    <x v="1"/>
    <x v="2"/>
    <x v="1"/>
    <x v="0"/>
  </r>
  <r>
    <x v="184"/>
    <x v="105"/>
    <x v="1"/>
    <x v="1"/>
    <x v="2"/>
    <x v="1"/>
    <x v="0"/>
  </r>
  <r>
    <x v="185"/>
    <x v="106"/>
    <x v="1"/>
    <x v="1"/>
    <x v="2"/>
    <x v="1"/>
    <x v="0"/>
  </r>
  <r>
    <x v="186"/>
    <x v="62"/>
    <x v="1"/>
    <x v="1"/>
    <x v="2"/>
    <x v="1"/>
    <x v="0"/>
  </r>
  <r>
    <x v="187"/>
    <x v="107"/>
    <x v="1"/>
    <x v="0"/>
    <x v="2"/>
    <x v="1"/>
    <x v="0"/>
  </r>
  <r>
    <x v="1"/>
    <x v="6"/>
    <x v="1"/>
    <x v="1"/>
    <x v="2"/>
    <x v="1"/>
    <x v="0"/>
  </r>
  <r>
    <x v="188"/>
    <x v="11"/>
    <x v="0"/>
    <x v="1"/>
    <x v="2"/>
    <x v="1"/>
    <x v="2"/>
  </r>
  <r>
    <x v="189"/>
    <x v="6"/>
    <x v="0"/>
    <x v="1"/>
    <x v="2"/>
    <x v="1"/>
    <x v="0"/>
  </r>
  <r>
    <x v="190"/>
    <x v="6"/>
    <x v="1"/>
    <x v="1"/>
    <x v="2"/>
    <x v="1"/>
    <x v="0"/>
  </r>
  <r>
    <x v="191"/>
    <x v="62"/>
    <x v="1"/>
    <x v="1"/>
    <x v="2"/>
    <x v="1"/>
    <x v="1"/>
  </r>
  <r>
    <x v="192"/>
    <x v="55"/>
    <x v="0"/>
    <x v="1"/>
    <x v="2"/>
    <x v="1"/>
    <x v="0"/>
  </r>
  <r>
    <x v="189"/>
    <x v="6"/>
    <x v="0"/>
    <x v="1"/>
    <x v="2"/>
    <x v="1"/>
    <x v="0"/>
  </r>
  <r>
    <x v="193"/>
    <x v="27"/>
    <x v="0"/>
    <x v="1"/>
    <x v="2"/>
    <x v="1"/>
    <x v="0"/>
  </r>
  <r>
    <x v="194"/>
    <x v="62"/>
    <x v="1"/>
    <x v="1"/>
    <x v="2"/>
    <x v="1"/>
    <x v="2"/>
  </r>
  <r>
    <x v="195"/>
    <x v="9"/>
    <x v="0"/>
    <x v="1"/>
    <x v="2"/>
    <x v="1"/>
    <x v="1"/>
  </r>
  <r>
    <x v="196"/>
    <x v="108"/>
    <x v="1"/>
    <x v="1"/>
    <x v="1"/>
    <x v="0"/>
    <x v="1"/>
  </r>
  <r>
    <x v="197"/>
    <x v="13"/>
    <x v="1"/>
    <x v="1"/>
    <x v="1"/>
    <x v="0"/>
    <x v="2"/>
  </r>
  <r>
    <x v="198"/>
    <x v="66"/>
    <x v="1"/>
    <x v="1"/>
    <x v="1"/>
    <x v="0"/>
    <x v="0"/>
  </r>
  <r>
    <x v="199"/>
    <x v="21"/>
    <x v="0"/>
    <x v="1"/>
    <x v="1"/>
    <x v="0"/>
    <x v="0"/>
  </r>
  <r>
    <x v="200"/>
    <x v="6"/>
    <x v="1"/>
    <x v="1"/>
    <x v="1"/>
    <x v="0"/>
    <x v="1"/>
  </r>
  <r>
    <x v="201"/>
    <x v="109"/>
    <x v="1"/>
    <x v="1"/>
    <x v="1"/>
    <x v="0"/>
    <x v="2"/>
  </r>
  <r>
    <x v="202"/>
    <x v="110"/>
    <x v="1"/>
    <x v="0"/>
    <x v="1"/>
    <x v="0"/>
    <x v="2"/>
  </r>
  <r>
    <x v="203"/>
    <x v="27"/>
    <x v="0"/>
    <x v="1"/>
    <x v="1"/>
    <x v="0"/>
    <x v="0"/>
  </r>
  <r>
    <x v="204"/>
    <x v="103"/>
    <x v="0"/>
    <x v="1"/>
    <x v="1"/>
    <x v="0"/>
    <x v="1"/>
  </r>
  <r>
    <x v="205"/>
    <x v="111"/>
    <x v="0"/>
    <x v="1"/>
    <x v="1"/>
    <x v="0"/>
    <x v="0"/>
  </r>
  <r>
    <x v="206"/>
    <x v="13"/>
    <x v="1"/>
    <x v="1"/>
    <x v="1"/>
    <x v="0"/>
    <x v="5"/>
  </r>
  <r>
    <x v="207"/>
    <x v="45"/>
    <x v="1"/>
    <x v="1"/>
    <x v="1"/>
    <x v="0"/>
    <x v="0"/>
  </r>
  <r>
    <x v="208"/>
    <x v="107"/>
    <x v="1"/>
    <x v="1"/>
    <x v="1"/>
    <x v="0"/>
    <x v="0"/>
  </r>
  <r>
    <x v="209"/>
    <x v="112"/>
    <x v="0"/>
    <x v="1"/>
    <x v="1"/>
    <x v="0"/>
    <x v="2"/>
  </r>
  <r>
    <x v="210"/>
    <x v="59"/>
    <x v="1"/>
    <x v="1"/>
    <x v="3"/>
    <x v="1"/>
    <x v="0"/>
  </r>
  <r>
    <x v="117"/>
    <x v="71"/>
    <x v="0"/>
    <x v="1"/>
    <x v="3"/>
    <x v="1"/>
    <x v="0"/>
  </r>
  <r>
    <x v="211"/>
    <x v="113"/>
    <x v="1"/>
    <x v="1"/>
    <x v="3"/>
    <x v="1"/>
    <x v="3"/>
  </r>
  <r>
    <x v="81"/>
    <x v="13"/>
    <x v="0"/>
    <x v="0"/>
    <x v="3"/>
    <x v="1"/>
    <x v="1"/>
  </r>
  <r>
    <x v="117"/>
    <x v="114"/>
    <x v="1"/>
    <x v="1"/>
    <x v="3"/>
    <x v="1"/>
    <x v="0"/>
  </r>
  <r>
    <x v="212"/>
    <x v="27"/>
    <x v="0"/>
    <x v="1"/>
    <x v="3"/>
    <x v="1"/>
    <x v="0"/>
  </r>
  <r>
    <x v="213"/>
    <x v="6"/>
    <x v="0"/>
    <x v="1"/>
    <x v="3"/>
    <x v="1"/>
    <x v="0"/>
  </r>
  <r>
    <x v="214"/>
    <x v="13"/>
    <x v="1"/>
    <x v="0"/>
    <x v="1"/>
    <x v="0"/>
    <x v="2"/>
  </r>
  <r>
    <x v="215"/>
    <x v="115"/>
    <x v="1"/>
    <x v="0"/>
    <x v="1"/>
    <x v="0"/>
    <x v="0"/>
  </r>
  <r>
    <x v="216"/>
    <x v="116"/>
    <x v="0"/>
    <x v="1"/>
    <x v="1"/>
    <x v="0"/>
    <x v="0"/>
  </r>
  <r>
    <x v="217"/>
    <x v="6"/>
    <x v="1"/>
    <x v="1"/>
    <x v="1"/>
    <x v="0"/>
    <x v="2"/>
  </r>
  <r>
    <x v="182"/>
    <x v="13"/>
    <x v="1"/>
    <x v="1"/>
    <x v="1"/>
    <x v="0"/>
    <x v="1"/>
  </r>
  <r>
    <x v="218"/>
    <x v="117"/>
    <x v="1"/>
    <x v="0"/>
    <x v="1"/>
    <x v="0"/>
    <x v="0"/>
  </r>
  <r>
    <x v="219"/>
    <x v="118"/>
    <x v="1"/>
    <x v="0"/>
    <x v="1"/>
    <x v="0"/>
    <x v="0"/>
  </r>
  <r>
    <x v="220"/>
    <x v="13"/>
    <x v="1"/>
    <x v="1"/>
    <x v="1"/>
    <x v="0"/>
    <x v="0"/>
  </r>
  <r>
    <x v="79"/>
    <x v="60"/>
    <x v="1"/>
    <x v="0"/>
    <x v="1"/>
    <x v="0"/>
    <x v="0"/>
  </r>
  <r>
    <x v="221"/>
    <x v="54"/>
    <x v="1"/>
    <x v="1"/>
    <x v="1"/>
    <x v="0"/>
    <x v="0"/>
  </r>
  <r>
    <x v="222"/>
    <x v="119"/>
    <x v="1"/>
    <x v="1"/>
    <x v="1"/>
    <x v="0"/>
    <x v="0"/>
  </r>
  <r>
    <x v="223"/>
    <x v="120"/>
    <x v="0"/>
    <x v="0"/>
    <x v="1"/>
    <x v="0"/>
    <x v="1"/>
  </r>
  <r>
    <x v="224"/>
    <x v="121"/>
    <x v="1"/>
    <x v="0"/>
    <x v="1"/>
    <x v="0"/>
    <x v="1"/>
  </r>
  <r>
    <x v="225"/>
    <x v="6"/>
    <x v="0"/>
    <x v="1"/>
    <x v="1"/>
    <x v="0"/>
    <x v="0"/>
  </r>
  <r>
    <x v="226"/>
    <x v="6"/>
    <x v="1"/>
    <x v="1"/>
    <x v="1"/>
    <x v="0"/>
    <x v="0"/>
  </r>
  <r>
    <x v="227"/>
    <x v="122"/>
    <x v="1"/>
    <x v="0"/>
    <x v="1"/>
    <x v="0"/>
    <x v="0"/>
  </r>
  <r>
    <x v="228"/>
    <x v="13"/>
    <x v="0"/>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ays">
  <location ref="A3:D9" firstHeaderRow="1" firstDataRow="2" firstDataCol="1"/>
  <pivotFields count="7">
    <pivotField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dataField="1" showAll="0">
      <items count="124">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 t="default"/>
      </items>
    </pivotField>
    <pivotField axis="axisCol" showAll="0">
      <items count="3">
        <item x="0"/>
        <item x="1"/>
        <item t="default"/>
      </items>
    </pivotField>
    <pivotField showAll="0">
      <items count="3">
        <item x="0"/>
        <item x="1"/>
        <item t="default"/>
      </items>
    </pivotField>
    <pivotField axis="axisRow" showAll="0">
      <items count="5">
        <item x="3"/>
        <item x="1"/>
        <item x="0"/>
        <item x="2"/>
        <item t="default"/>
      </items>
    </pivotField>
    <pivotField showAll="0">
      <items count="3">
        <item x="0"/>
        <item x="1"/>
        <item t="default"/>
      </items>
    </pivotField>
    <pivotField showAll="0">
      <items count="7">
        <item x="3"/>
        <item x="0"/>
        <item x="1"/>
        <item x="2"/>
        <item x="5"/>
        <item x="4"/>
        <item t="default"/>
      </items>
    </pivotField>
  </pivotFields>
  <rowFields count="1">
    <field x="4"/>
  </rowFields>
  <rowItems count="5">
    <i>
      <x/>
    </i>
    <i>
      <x v="1"/>
    </i>
    <i>
      <x v="2"/>
    </i>
    <i>
      <x v="3"/>
    </i>
    <i t="grand">
      <x/>
    </i>
  </rowItems>
  <colFields count="1">
    <field x="2"/>
  </colFields>
  <colItems count="3">
    <i>
      <x/>
    </i>
    <i>
      <x v="1"/>
    </i>
    <i t="grand">
      <x/>
    </i>
  </colItems>
  <dataFields count="1">
    <dataField name="Sum of Tip" fld="1" baseField="0" baseItem="0"/>
  </dataFields>
  <chartFormats count="2">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D20" firstHeaderRow="1" firstDataRow="2" firstDataCol="1"/>
  <pivotFields count="7">
    <pivotField dataField="1"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showAll="0">
      <items count="124">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 t="default"/>
      </items>
    </pivotField>
    <pivotField axis="axisCol" showAll="0">
      <items count="3">
        <item x="0"/>
        <item x="1"/>
        <item t="default"/>
      </items>
    </pivotField>
    <pivotField showAll="0">
      <items count="3">
        <item x="0"/>
        <item x="1"/>
        <item t="default"/>
      </items>
    </pivotField>
    <pivotField showAll="0">
      <items count="5">
        <item x="3"/>
        <item x="1"/>
        <item x="0"/>
        <item x="2"/>
        <item t="default"/>
      </items>
    </pivotField>
    <pivotField axis="axisRow" showAll="0">
      <items count="3">
        <item x="0"/>
        <item x="1"/>
        <item t="default"/>
      </items>
    </pivotField>
    <pivotField axis="axisRow" showAll="0">
      <items count="7">
        <item x="3"/>
        <item x="0"/>
        <item x="1"/>
        <item x="2"/>
        <item x="5"/>
        <item x="4"/>
        <item t="default"/>
      </items>
    </pivotField>
  </pivotFields>
  <rowFields count="2">
    <field x="5"/>
    <field x="6"/>
  </rowFields>
  <rowItems count="15">
    <i>
      <x/>
    </i>
    <i r="1">
      <x/>
    </i>
    <i r="1">
      <x v="1"/>
    </i>
    <i r="1">
      <x v="2"/>
    </i>
    <i r="1">
      <x v="3"/>
    </i>
    <i r="1">
      <x v="4"/>
    </i>
    <i r="1">
      <x v="5"/>
    </i>
    <i>
      <x v="1"/>
    </i>
    <i r="1">
      <x/>
    </i>
    <i r="1">
      <x v="1"/>
    </i>
    <i r="1">
      <x v="2"/>
    </i>
    <i r="1">
      <x v="3"/>
    </i>
    <i r="1">
      <x v="4"/>
    </i>
    <i r="1">
      <x v="5"/>
    </i>
    <i t="grand">
      <x/>
    </i>
  </rowItems>
  <colFields count="1">
    <field x="2"/>
  </colFields>
  <colItems count="3">
    <i>
      <x/>
    </i>
    <i>
      <x v="1"/>
    </i>
    <i t="grand">
      <x/>
    </i>
  </colItems>
  <dataFields count="1">
    <dataField name="Sum of Total_bill" fld="0" baseField="0" baseItem="0"/>
  </dataFields>
  <chartFormats count="2">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moker">
  <location ref="A3:C10" firstHeaderRow="0" firstDataRow="1" firstDataCol="1" rowPageCount="1" colPageCount="1"/>
  <pivotFields count="7">
    <pivotField dataField="1"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dataField="1" showAll="0">
      <items count="124">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 t="default"/>
      </items>
    </pivotField>
    <pivotField axis="axisRow" showAll="0">
      <items count="3">
        <item x="0"/>
        <item x="1"/>
        <item t="default"/>
      </items>
    </pivotField>
    <pivotField axis="axisRow" showAll="0">
      <items count="3">
        <item x="0"/>
        <item x="1"/>
        <item t="default"/>
      </items>
    </pivotField>
    <pivotField showAll="0">
      <items count="5">
        <item x="3"/>
        <item x="1"/>
        <item x="0"/>
        <item x="2"/>
        <item t="default"/>
      </items>
    </pivotField>
    <pivotField axis="axisPage" showAll="0">
      <items count="3">
        <item x="0"/>
        <item x="1"/>
        <item t="default"/>
      </items>
    </pivotField>
    <pivotField showAll="0">
      <items count="7">
        <item x="3"/>
        <item x="0"/>
        <item x="1"/>
        <item x="2"/>
        <item x="5"/>
        <item x="4"/>
        <item t="default"/>
      </items>
    </pivotField>
  </pivotFields>
  <rowFields count="2">
    <field x="2"/>
    <field x="3"/>
  </rowFields>
  <rowItems count="7">
    <i>
      <x/>
    </i>
    <i r="1">
      <x/>
    </i>
    <i r="1">
      <x v="1"/>
    </i>
    <i>
      <x v="1"/>
    </i>
    <i r="1">
      <x/>
    </i>
    <i r="1">
      <x v="1"/>
    </i>
    <i t="grand">
      <x/>
    </i>
  </rowItems>
  <colFields count="1">
    <field x="-2"/>
  </colFields>
  <colItems count="2">
    <i>
      <x/>
    </i>
    <i i="1">
      <x v="1"/>
    </i>
  </colItems>
  <pageFields count="1">
    <pageField fld="5" hier="-1"/>
  </pageFields>
  <dataFields count="2">
    <dataField name="Sum of Tip" fld="1" baseField="0" baseItem="0"/>
    <dataField name="Sum of Total_bill" fld="0" baseField="0" baseItem="0"/>
  </dataFields>
  <chartFormats count="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moker">
  <location ref="A3:F11" firstHeaderRow="1" firstDataRow="2" firstDataCol="1" rowPageCount="1" colPageCount="1"/>
  <pivotFields count="7">
    <pivotField dataField="1"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showAll="0">
      <items count="124">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 t="default"/>
      </items>
    </pivotField>
    <pivotField axis="axisRow" showAll="0">
      <items count="3">
        <item x="0"/>
        <item x="1"/>
        <item t="default"/>
      </items>
    </pivotField>
    <pivotField axis="axisRow" showAll="0">
      <items count="3">
        <item x="0"/>
        <item x="1"/>
        <item t="default"/>
      </items>
    </pivotField>
    <pivotField axis="axisCol" showAll="0">
      <items count="5">
        <item x="3"/>
        <item x="1"/>
        <item x="0"/>
        <item x="2"/>
        <item t="default"/>
      </items>
    </pivotField>
    <pivotField axis="axisPage" showAll="0">
      <items count="3">
        <item x="0"/>
        <item x="1"/>
        <item t="default"/>
      </items>
    </pivotField>
    <pivotField showAll="0">
      <items count="7">
        <item x="3"/>
        <item x="0"/>
        <item x="1"/>
        <item x="2"/>
        <item x="5"/>
        <item x="4"/>
        <item t="default"/>
      </items>
    </pivotField>
  </pivotFields>
  <rowFields count="2">
    <field x="3"/>
    <field x="2"/>
  </rowFields>
  <rowItems count="7">
    <i>
      <x/>
    </i>
    <i r="1">
      <x/>
    </i>
    <i r="1">
      <x v="1"/>
    </i>
    <i>
      <x v="1"/>
    </i>
    <i r="1">
      <x/>
    </i>
    <i r="1">
      <x v="1"/>
    </i>
    <i t="grand">
      <x/>
    </i>
  </rowItems>
  <colFields count="1">
    <field x="4"/>
  </colFields>
  <colItems count="5">
    <i>
      <x/>
    </i>
    <i>
      <x v="1"/>
    </i>
    <i>
      <x v="2"/>
    </i>
    <i>
      <x v="3"/>
    </i>
    <i t="grand">
      <x/>
    </i>
  </colItems>
  <pageFields count="1">
    <pageField fld="5" hier="-1"/>
  </pageFields>
  <dataFields count="1">
    <dataField name="Sum of Total_bill" fld="0" baseField="0" baseItem="0"/>
  </dataFields>
  <chartFormats count="4">
    <chartFormat chart="1" format="24" series="1">
      <pivotArea type="data" outline="0" fieldPosition="0">
        <references count="2">
          <reference field="4294967294" count="1" selected="0">
            <x v="0"/>
          </reference>
          <reference field="4" count="1" selected="0">
            <x v="0"/>
          </reference>
        </references>
      </pivotArea>
    </chartFormat>
    <chartFormat chart="1" format="25" series="1">
      <pivotArea type="data" outline="0" fieldPosition="0">
        <references count="2">
          <reference field="4294967294" count="1" selected="0">
            <x v="0"/>
          </reference>
          <reference field="4" count="1" selected="0">
            <x v="1"/>
          </reference>
        </references>
      </pivotArea>
    </chartFormat>
    <chartFormat chart="1" format="26" series="1">
      <pivotArea type="data" outline="0" fieldPosition="0">
        <references count="2">
          <reference field="4294967294" count="1" selected="0">
            <x v="0"/>
          </reference>
          <reference field="4" count="1" selected="0">
            <x v="2"/>
          </reference>
        </references>
      </pivotArea>
    </chartFormat>
    <chartFormat chart="1" format="27"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otal_bill" tableColumnId="10"/>
      <queryTableField id="2" name="Tip" tableColumnId="11"/>
      <queryTableField id="3" name="Total" tableColumnId="12"/>
      <queryTableField id="4" name="Sex" tableColumnId="13"/>
      <queryTableField id="5" name="Smoker" tableColumnId="14"/>
      <queryTableField id="6" name="Day" tableColumnId="15"/>
      <queryTableField id="7" name="Time" tableColumnId="16"/>
      <queryTableField id="8" name="Size" tableColumnId="17"/>
      <queryTableField id="9" name="Column1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tal_bill" sourceName="Total_bill">
  <pivotTables>
    <pivotTable tabId="7" name="PivotTable3"/>
    <pivotTable tabId="3" name="PivotTable1"/>
    <pivotTable tabId="5" name="PivotTable1"/>
    <pivotTable tabId="6" name="PivotTable2"/>
  </pivotTables>
  <data>
    <tabular pivotCacheId="1">
      <items count="229">
        <i x="65" s="1"/>
        <i x="89" s="1"/>
        <i x="107" s="1"/>
        <i x="144" s="1"/>
        <i x="187" s="1"/>
        <i x="208" s="1"/>
        <i x="140" s="1"/>
        <i x="131" s="1"/>
        <i x="122" s="1"/>
        <i x="211" s="1"/>
        <i x="6" s="1"/>
        <i x="30" s="1"/>
        <i x="171" s="1"/>
        <i x="43" s="1"/>
        <i x="143" s="1"/>
        <i x="53" s="1"/>
        <i x="79" s="1"/>
        <i x="213" s="1"/>
        <i x="10" s="1"/>
        <i x="51" s="1"/>
        <i x="16" s="1"/>
        <i x="1" s="1"/>
        <i x="73" s="1"/>
        <i x="162" s="1"/>
        <i x="163" s="1"/>
        <i x="113" s="1"/>
        <i x="219" s="1"/>
        <i x="61" s="1"/>
        <i x="128" s="1"/>
        <i x="58" s="1"/>
        <i x="96" s="1"/>
        <i x="124" s="1"/>
        <i x="207" s="1"/>
        <i x="218" s="1"/>
        <i x="116" s="1"/>
        <i x="142" s="1"/>
        <i x="68" s="1"/>
        <i x="94" s="1"/>
        <i x="210" s="1"/>
        <i x="129" s="1"/>
        <i x="114" s="1"/>
        <i x="95" s="1"/>
        <i x="120" s="1"/>
        <i x="50" s="1"/>
        <i x="221" s="1"/>
        <i x="156" s="1"/>
        <i x="27" s="1"/>
        <i x="192" s="1"/>
        <i x="199" s="1"/>
        <i x="205" s="1"/>
        <i x="189" s="1"/>
        <i x="83" s="1"/>
        <i x="146" s="1"/>
        <i x="134" s="1"/>
        <i x="203" s="1"/>
        <i x="215" s="1"/>
        <i x="26" s="1"/>
        <i x="153" s="1"/>
        <i x="117" s="1"/>
        <i x="190" s="1"/>
        <i x="60" s="1"/>
        <i x="42" s="1"/>
        <i x="106" s="1"/>
        <i x="145" s="1"/>
        <i x="132" s="1"/>
        <i x="118" s="1"/>
        <i x="105" s="1"/>
        <i x="170" s="1"/>
        <i x="123" s="1"/>
        <i x="72" s="1"/>
        <i x="9" s="1"/>
        <i x="14" s="1"/>
        <i x="67" s="1"/>
        <i x="8" s="1"/>
        <i x="32" s="1"/>
        <i x="101" s="1"/>
        <i x="97" s="1"/>
        <i x="12" s="1"/>
        <i x="185" s="1"/>
        <i x="220" s="1"/>
        <i x="182" s="1"/>
        <i x="22" s="1"/>
        <i x="165" s="1"/>
        <i x="119" s="1"/>
        <i x="81" s="1"/>
        <i x="133" s="1"/>
        <i x="40" s="1"/>
        <i x="157" s="1"/>
        <i x="212" s="1"/>
        <i x="17" s="1"/>
        <i x="36" s="1"/>
        <i x="90" s="1"/>
        <i x="193" s="1"/>
        <i x="139" s="1"/>
        <i x="64" s="1"/>
        <i x="195" s="1"/>
        <i x="154" s="1"/>
        <i x="186" s="1"/>
        <i x="78" s="1"/>
        <i x="167" s="1"/>
        <i x="37" s="1"/>
        <i x="18" s="1"/>
        <i x="0" s="1"/>
        <i x="69" s="1"/>
        <i x="147" s="1"/>
        <i x="76" s="1"/>
        <i x="111" s="1"/>
        <i x="41" s="1"/>
        <i x="135" s="1"/>
        <i x="158" s="1"/>
        <i x="62" s="1"/>
        <i x="34" s="1"/>
        <i x="25" s="1"/>
        <i x="227" s="1"/>
        <i x="169" s="1"/>
        <i x="20" s="1"/>
        <i x="49" s="1"/>
        <i x="180" s="1"/>
        <i x="104" s="1"/>
        <i x="130" s="1"/>
        <i x="84" s="1"/>
        <i x="45" s="1"/>
        <i x="31" s="1"/>
        <i x="13" s="1"/>
        <i x="141" s="1"/>
        <i x="38" s="1"/>
        <i x="191" s="1"/>
        <i x="228" s="1"/>
        <i x="126" s="1"/>
        <i x="77" s="1"/>
        <i x="55" s="1"/>
        <i x="29" s="1"/>
        <i x="149" s="1"/>
        <i x="183" s="1"/>
        <i x="24" s="1"/>
        <i x="63" s="1"/>
        <i x="66" s="1"/>
        <i x="127" s="1"/>
        <i x="21" s="1"/>
        <i x="214" s="1"/>
        <i x="102" s="1"/>
        <i x="194" s="1"/>
        <i x="19" s="1"/>
        <i x="33" s="1"/>
        <i x="160" s="1"/>
        <i x="178" s="1"/>
        <i x="100" s="1"/>
        <i x="2" s="1"/>
        <i x="86" s="1"/>
        <i x="155" s="1"/>
        <i x="15" s="1"/>
        <i x="28" s="1"/>
        <i x="216" s="1"/>
        <i x="46" s="1"/>
        <i x="99" s="1"/>
        <i x="88" s="1"/>
        <i x="226" s="1"/>
        <i x="91" s="1"/>
        <i x="75" s="1"/>
        <i x="125" s="1"/>
        <i x="181" s="1"/>
        <i x="176" s="1"/>
        <i x="174" s="1"/>
        <i x="3" s="1"/>
        <i x="109" s="1"/>
        <i x="217" s="1"/>
        <i x="35" s="1"/>
        <i x="115" s="1"/>
        <i x="198" s="1"/>
        <i x="159" s="1"/>
        <i x="148" s="1"/>
        <i x="4" s="1"/>
        <i x="85" s="1"/>
        <i x="152" s="1"/>
        <i x="103" s="1"/>
        <i x="71" s="1"/>
        <i x="5" s="1"/>
        <i x="54" s="1"/>
        <i x="110" s="1"/>
        <i x="201" s="1"/>
        <i x="57" s="1"/>
        <i x="196" s="1"/>
        <i x="70" s="1"/>
        <i x="7" s="1"/>
        <i x="138" s="1"/>
        <i x="225" s="1"/>
        <i x="74" s="1"/>
        <i x="93" s="1"/>
        <i x="206" s="1"/>
        <i x="204" s="1"/>
        <i x="184" s="1"/>
        <i x="48" s="1"/>
        <i x="87" s="1"/>
        <i x="224" s="1"/>
        <i x="121" s="1"/>
        <i x="150" s="1"/>
        <i x="112" s="1"/>
        <i x="200" s="1"/>
        <i x="209" s="1"/>
        <i x="44" s="1"/>
        <i x="179" s="1"/>
        <i x="39" s="1"/>
        <i x="161" s="1"/>
        <i x="166" s="1"/>
        <i x="47" s="1"/>
        <i x="80" s="1"/>
        <i x="222" s="1"/>
        <i x="168" s="1"/>
        <i x="136" s="1"/>
        <i x="172" s="1"/>
        <i x="173" s="1"/>
        <i x="52" s="1"/>
        <i x="82" s="1"/>
        <i x="11" s="1"/>
        <i x="223" s="1"/>
        <i x="56" s="1"/>
        <i x="108" s="1"/>
        <i x="197" s="1"/>
        <i x="23" s="1"/>
        <i x="92" s="1"/>
        <i x="177" s="1"/>
        <i x="137" s="1"/>
        <i x="188" s="1"/>
        <i x="98" s="1"/>
        <i x="175" s="1"/>
        <i x="151" s="1"/>
        <i x="59" s="1"/>
        <i x="202" s="1"/>
        <i x="16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p" sourceName="Tip">
  <pivotTables>
    <pivotTable tabId="7" name="PivotTable3"/>
    <pivotTable tabId="3" name="PivotTable1"/>
    <pivotTable tabId="5" name="PivotTable1"/>
    <pivotTable tabId="6" name="PivotTable2"/>
  </pivotTables>
  <data>
    <tabular pivotCacheId="1">
      <items count="123">
        <i x="54" s="1"/>
        <i x="0" s="1"/>
        <i x="111" s="1"/>
        <i x="119" s="1"/>
        <i x="60" s="1"/>
        <i x="36" s="1"/>
        <i x="87" s="1"/>
        <i x="107" s="1"/>
        <i x="26" s="1"/>
        <i x="118" s="1"/>
        <i x="82" s="1"/>
        <i x="45" s="1"/>
        <i x="42" s="1"/>
        <i x="12" s="1"/>
        <i x="114" s="1"/>
        <i x="95" s="1"/>
        <i x="88" s="1"/>
        <i x="72" s="1"/>
        <i x="1" s="1"/>
        <i x="16" s="1"/>
        <i x="79" s="1"/>
        <i x="10" s="1"/>
        <i x="89" s="1"/>
        <i x="122" s="1"/>
        <i x="46" s="1"/>
        <i x="77" s="1"/>
        <i x="65" s="1"/>
        <i x="113" s="1"/>
        <i x="8" s="1"/>
        <i x="57" s="1"/>
        <i x="49" s="1"/>
        <i x="6" s="1"/>
        <i x="55" s="1"/>
        <i x="106" s="1"/>
        <i x="66" s="1"/>
        <i x="39" s="1"/>
        <i x="56" s="1"/>
        <i x="83" s="1"/>
        <i x="59" s="1"/>
        <i x="21" s="1"/>
        <i x="33" s="1"/>
        <i x="86" s="1"/>
        <i x="32" s="1"/>
        <i x="24" s="1"/>
        <i x="28" s="1"/>
        <i x="53" s="1"/>
        <i x="27" s="1"/>
        <i x="80" s="1"/>
        <i x="34" s="1"/>
        <i x="75" s="1"/>
        <i x="105" s="1"/>
        <i x="40" s="1"/>
        <i x="93" s="1"/>
        <i x="51" s="1"/>
        <i x="63" s="1"/>
        <i x="115" s="1"/>
        <i x="90" s="1"/>
        <i x="20" s="1"/>
        <i x="84" s="1"/>
        <i x="116" s="1"/>
        <i x="78" s="1"/>
        <i x="13" s="1"/>
        <i x="14" s="1"/>
        <i x="35" s="1"/>
        <i x="31" s="1"/>
        <i x="61" s="1"/>
        <i x="112" s="1"/>
        <i x="99" s="1"/>
        <i x="7" s="1"/>
        <i x="58" s="1"/>
        <i x="52" s="1"/>
        <i x="97" s="1"/>
        <i x="23" s="1"/>
        <i x="48" s="1"/>
        <i x="9" s="1"/>
        <i x="69" s="1"/>
        <i x="29" s="1"/>
        <i x="3" s="1"/>
        <i x="18" s="1"/>
        <i x="117" s="1"/>
        <i x="64" s="1"/>
        <i x="108" s="1"/>
        <i x="71" s="1"/>
        <i x="2" s="1"/>
        <i x="44" s="1"/>
        <i x="100" s="1"/>
        <i x="30" s="1"/>
        <i x="4" s="1"/>
        <i x="101" s="1"/>
        <i x="17" s="1"/>
        <i x="92" s="1"/>
        <i x="50" s="1"/>
        <i x="15" s="1"/>
        <i x="62" s="1"/>
        <i x="73" s="1"/>
        <i x="19" s="1"/>
        <i x="104" s="1"/>
        <i x="81" s="1"/>
        <i x="74" s="1"/>
        <i x="25" s="1"/>
        <i x="43" s="1"/>
        <i x="94" s="1"/>
        <i x="120" s="1"/>
        <i x="5" s="1"/>
        <i x="70" s="1"/>
        <i x="11" s="1"/>
        <i x="76" s="1"/>
        <i x="91" s="1"/>
        <i x="98" s="1"/>
        <i x="109" s="1"/>
        <i x="67" s="1"/>
        <i x="41" s="1"/>
        <i x="37" s="1"/>
        <i x="102" s="1"/>
        <i x="68" s="1"/>
        <i x="121" s="1"/>
        <i x="38" s="1"/>
        <i x="103" s="1"/>
        <i x="85" s="1"/>
        <i x="47" s="1"/>
        <i x="22" s="1"/>
        <i x="110"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7" name="PivotTable3"/>
    <pivotTable tabId="3" name="PivotTable1"/>
    <pivotTable tabId="5" name="PivotTable1"/>
    <pivotTable tabId="6" name="PivotTable2"/>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7" name="PivotTable3"/>
    <pivotTable tabId="3" name="PivotTable1"/>
    <pivotTable tabId="5" name="PivotTable1"/>
    <pivotTable tabId="6"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7" name="PivotTable3"/>
    <pivotTable tabId="3" name="PivotTable1"/>
    <pivotTable tabId="5" name="PivotTable1"/>
    <pivotTable tabId="6" name="PivotTable2"/>
  </pivotTables>
  <data>
    <tabular pivotCacheId="1">
      <items count="4">
        <i x="3"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7" name="PivotTable3"/>
    <pivotTable tabId="3" name="PivotTable1"/>
    <pivotTable tabId="5" name="PivotTable1"/>
    <pivotTable tabId="6" name="PivotTable2"/>
  </pivotTables>
  <data>
    <tabular pivotCacheId="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7" name="PivotTable3"/>
    <pivotTable tabId="3" name="PivotTable1"/>
    <pivotTable tabId="5" name="PivotTable1"/>
    <pivotTable tabId="6" name="PivotTable2"/>
  </pivotTables>
  <data>
    <tabular pivotCacheId="1">
      <items count="6">
        <i x="3" s="1"/>
        <i x="0" s="1"/>
        <i x="1" s="1"/>
        <i x="2"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tal_bill" cache="Slicer_Total_bill" caption="Total_bill" rowHeight="241300"/>
  <slicer name="Tip" cache="Slicer_Tip" caption="Tip" rowHeight="241300"/>
  <slicer name="Sex" cache="Slicer_Sex" caption="Sex" startItem="1" rowHeight="241300"/>
  <slicer name="Smoker" cache="Slicer_Smoker" caption="Smoker" startItem="1" rowHeight="241300"/>
  <slicer name="Day" cache="Slicer_Day" caption="Day" rowHeight="241300"/>
  <slicer name="Time" cache="Slicer_Time" caption="Time" rowHeight="241300"/>
  <slicer name="Size" cache="Slicer_Size" caption="Siz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ips" displayName="tips" ref="A1:I102" tableType="queryTable" totalsRowShown="0">
  <autoFilter ref="A1:I102"/>
  <tableColumns count="9">
    <tableColumn id="10" uniqueName="10" name="Total_bill" queryTableFieldId="1"/>
    <tableColumn id="11" uniqueName="11" name="Tip" queryTableFieldId="2"/>
    <tableColumn id="12" uniqueName="12" name="Total" queryTableFieldId="3"/>
    <tableColumn id="13" uniqueName="13" name="Sex" queryTableFieldId="4"/>
    <tableColumn id="14" uniqueName="14" name="Smoker" queryTableFieldId="5"/>
    <tableColumn id="15" uniqueName="15" name="Day" queryTableFieldId="6"/>
    <tableColumn id="16" uniqueName="16" name="Time" queryTableFieldId="7"/>
    <tableColumn id="17" uniqueName="17" name="Size" queryTableFieldId="8"/>
    <tableColumn id="18" uniqueName="18" name="Column10" queryTableFieldId="9"/>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I18" sqref="I18"/>
    </sheetView>
  </sheetViews>
  <sheetFormatPr defaultRowHeight="15" x14ac:dyDescent="0.25"/>
  <cols>
    <col min="9" max="9" width="25.85546875" customWidth="1"/>
    <col min="10" max="10" width="0.140625" customWidth="1"/>
  </cols>
  <sheetData>
    <row r="1" spans="1:11" x14ac:dyDescent="0.25">
      <c r="A1" t="s">
        <v>0</v>
      </c>
      <c r="B1" t="s">
        <v>1</v>
      </c>
      <c r="C1" t="s">
        <v>2</v>
      </c>
      <c r="D1" t="s">
        <v>3</v>
      </c>
      <c r="E1" t="s">
        <v>4</v>
      </c>
      <c r="F1" t="s">
        <v>5</v>
      </c>
      <c r="G1" t="s">
        <v>6</v>
      </c>
    </row>
    <row r="2" spans="1:11" x14ac:dyDescent="0.25">
      <c r="A2">
        <v>16.989999999999998</v>
      </c>
      <c r="B2">
        <v>1.01</v>
      </c>
      <c r="C2" t="s">
        <v>7</v>
      </c>
      <c r="D2" t="s">
        <v>8</v>
      </c>
      <c r="E2" t="s">
        <v>9</v>
      </c>
      <c r="F2" t="s">
        <v>10</v>
      </c>
      <c r="G2">
        <v>2</v>
      </c>
      <c r="I2" t="s">
        <v>25</v>
      </c>
      <c r="K2">
        <f>SUM(A2:A245)</f>
        <v>4827.7700000000013</v>
      </c>
    </row>
    <row r="3" spans="1:11" x14ac:dyDescent="0.25">
      <c r="A3">
        <v>10.34</v>
      </c>
      <c r="B3">
        <v>1.66</v>
      </c>
      <c r="C3" t="s">
        <v>11</v>
      </c>
      <c r="D3" t="s">
        <v>8</v>
      </c>
      <c r="E3" t="s">
        <v>9</v>
      </c>
      <c r="F3" t="s">
        <v>10</v>
      </c>
      <c r="G3">
        <v>3</v>
      </c>
    </row>
    <row r="4" spans="1:11" x14ac:dyDescent="0.25">
      <c r="A4">
        <v>21.01</v>
      </c>
      <c r="B4">
        <v>3.5</v>
      </c>
      <c r="C4" t="s">
        <v>11</v>
      </c>
      <c r="D4" t="s">
        <v>8</v>
      </c>
      <c r="E4" t="s">
        <v>9</v>
      </c>
      <c r="F4" t="s">
        <v>10</v>
      </c>
      <c r="G4">
        <v>3</v>
      </c>
      <c r="I4" t="s">
        <v>26</v>
      </c>
      <c r="K4">
        <f>AVERAGE(B2:B245)</f>
        <v>2.9982786885245902</v>
      </c>
    </row>
    <row r="5" spans="1:11" x14ac:dyDescent="0.25">
      <c r="A5">
        <v>23.68</v>
      </c>
      <c r="B5">
        <v>3.31</v>
      </c>
      <c r="C5" t="s">
        <v>11</v>
      </c>
      <c r="D5" t="s">
        <v>8</v>
      </c>
      <c r="E5" t="s">
        <v>9</v>
      </c>
      <c r="F5" t="s">
        <v>10</v>
      </c>
      <c r="G5">
        <v>2</v>
      </c>
    </row>
    <row r="6" spans="1:11" x14ac:dyDescent="0.25">
      <c r="A6">
        <v>24.59</v>
      </c>
      <c r="B6">
        <v>3.61</v>
      </c>
      <c r="C6" t="s">
        <v>7</v>
      </c>
      <c r="D6" t="s">
        <v>8</v>
      </c>
      <c r="E6" t="s">
        <v>9</v>
      </c>
      <c r="F6" t="s">
        <v>10</v>
      </c>
      <c r="G6">
        <v>4</v>
      </c>
      <c r="I6" t="s">
        <v>27</v>
      </c>
      <c r="K6">
        <f>COUNTA(C2:C245)</f>
        <v>244</v>
      </c>
    </row>
    <row r="7" spans="1:11" x14ac:dyDescent="0.25">
      <c r="A7">
        <v>25.29</v>
      </c>
      <c r="B7">
        <v>4.71</v>
      </c>
      <c r="C7" t="s">
        <v>11</v>
      </c>
      <c r="D7" t="s">
        <v>8</v>
      </c>
      <c r="E7" t="s">
        <v>9</v>
      </c>
      <c r="F7" t="s">
        <v>10</v>
      </c>
      <c r="G7">
        <v>4</v>
      </c>
    </row>
    <row r="8" spans="1:11" x14ac:dyDescent="0.25">
      <c r="A8">
        <v>8.77</v>
      </c>
      <c r="B8">
        <v>2</v>
      </c>
      <c r="C8" t="s">
        <v>11</v>
      </c>
      <c r="D8" t="s">
        <v>8</v>
      </c>
      <c r="E8" t="s">
        <v>9</v>
      </c>
      <c r="F8" t="s">
        <v>10</v>
      </c>
      <c r="G8">
        <v>2</v>
      </c>
      <c r="I8" t="s">
        <v>28</v>
      </c>
      <c r="K8">
        <f>MAX(A2:A245)</f>
        <v>50.81</v>
      </c>
    </row>
    <row r="9" spans="1:11" x14ac:dyDescent="0.25">
      <c r="A9">
        <v>26.88</v>
      </c>
      <c r="B9">
        <v>3.12</v>
      </c>
      <c r="C9" t="s">
        <v>11</v>
      </c>
      <c r="D9" t="s">
        <v>8</v>
      </c>
      <c r="E9" t="s">
        <v>9</v>
      </c>
      <c r="F9" t="s">
        <v>10</v>
      </c>
      <c r="G9">
        <v>4</v>
      </c>
    </row>
    <row r="10" spans="1:11" x14ac:dyDescent="0.25">
      <c r="A10">
        <v>15.04</v>
      </c>
      <c r="B10">
        <v>1.96</v>
      </c>
      <c r="C10" t="s">
        <v>11</v>
      </c>
      <c r="D10" t="s">
        <v>8</v>
      </c>
      <c r="E10" t="s">
        <v>9</v>
      </c>
      <c r="F10" t="s">
        <v>10</v>
      </c>
      <c r="G10">
        <v>2</v>
      </c>
      <c r="I10" t="s">
        <v>29</v>
      </c>
      <c r="K10">
        <f>VLOOKUP(A4,A2:G245,2,FALSE)</f>
        <v>3.5</v>
      </c>
    </row>
    <row r="11" spans="1:11" x14ac:dyDescent="0.25">
      <c r="A11">
        <v>14.78</v>
      </c>
      <c r="B11">
        <v>3.23</v>
      </c>
      <c r="C11" t="s">
        <v>11</v>
      </c>
      <c r="D11" t="s">
        <v>8</v>
      </c>
      <c r="E11" t="s">
        <v>9</v>
      </c>
      <c r="F11" t="s">
        <v>10</v>
      </c>
      <c r="G11">
        <v>2</v>
      </c>
    </row>
    <row r="12" spans="1:11" x14ac:dyDescent="0.25">
      <c r="A12">
        <v>10.27</v>
      </c>
      <c r="B12">
        <v>1.71</v>
      </c>
      <c r="C12" t="s">
        <v>11</v>
      </c>
      <c r="D12" t="s">
        <v>8</v>
      </c>
      <c r="E12" t="s">
        <v>9</v>
      </c>
      <c r="F12" t="s">
        <v>10</v>
      </c>
      <c r="G12">
        <v>2</v>
      </c>
      <c r="I12" t="s">
        <v>30</v>
      </c>
      <c r="K12" t="str">
        <f>HLOOKUP(C11,A11:G245,15,FALSE)</f>
        <v>Male</v>
      </c>
    </row>
    <row r="13" spans="1:11" x14ac:dyDescent="0.25">
      <c r="A13">
        <v>35.26</v>
      </c>
      <c r="B13">
        <v>5</v>
      </c>
      <c r="C13" t="s">
        <v>7</v>
      </c>
      <c r="D13" t="s">
        <v>8</v>
      </c>
      <c r="E13" t="s">
        <v>9</v>
      </c>
      <c r="F13" t="s">
        <v>10</v>
      </c>
      <c r="G13">
        <v>4</v>
      </c>
    </row>
    <row r="14" spans="1:11" x14ac:dyDescent="0.25">
      <c r="A14">
        <v>15.42</v>
      </c>
      <c r="B14">
        <v>1.57</v>
      </c>
      <c r="C14" t="s">
        <v>11</v>
      </c>
      <c r="D14" t="s">
        <v>8</v>
      </c>
      <c r="E14" t="s">
        <v>9</v>
      </c>
      <c r="F14" t="s">
        <v>10</v>
      </c>
      <c r="G14">
        <v>2</v>
      </c>
      <c r="I14" t="s">
        <v>31</v>
      </c>
      <c r="K14">
        <f>SUMIF(C2:C14,"Male",A2:A14)</f>
        <v>171.48</v>
      </c>
    </row>
    <row r="15" spans="1:11" x14ac:dyDescent="0.25">
      <c r="A15">
        <v>18.43</v>
      </c>
      <c r="B15">
        <v>3</v>
      </c>
      <c r="C15" t="s">
        <v>11</v>
      </c>
      <c r="D15" t="s">
        <v>8</v>
      </c>
      <c r="E15" t="s">
        <v>9</v>
      </c>
      <c r="F15" t="s">
        <v>10</v>
      </c>
      <c r="G15">
        <v>4</v>
      </c>
    </row>
    <row r="16" spans="1:11" x14ac:dyDescent="0.25">
      <c r="A16">
        <v>14.83</v>
      </c>
      <c r="B16">
        <v>3.02</v>
      </c>
      <c r="C16" t="s">
        <v>7</v>
      </c>
      <c r="D16" t="s">
        <v>8</v>
      </c>
      <c r="E16" t="s">
        <v>9</v>
      </c>
      <c r="F16" t="s">
        <v>10</v>
      </c>
      <c r="G16">
        <v>2</v>
      </c>
      <c r="I16" t="s">
        <v>32</v>
      </c>
      <c r="K16">
        <f>AVERAGEIF(C2:C245,"Female",A2:A245)</f>
        <v>18.056896551724137</v>
      </c>
    </row>
    <row r="17" spans="1:7" x14ac:dyDescent="0.25">
      <c r="A17">
        <v>21.58</v>
      </c>
      <c r="B17">
        <v>3.92</v>
      </c>
      <c r="C17" t="s">
        <v>11</v>
      </c>
      <c r="D17" t="s">
        <v>8</v>
      </c>
      <c r="E17" t="s">
        <v>9</v>
      </c>
      <c r="F17" t="s">
        <v>10</v>
      </c>
      <c r="G17">
        <v>2</v>
      </c>
    </row>
    <row r="18" spans="1:7" x14ac:dyDescent="0.25">
      <c r="A18">
        <v>10.33</v>
      </c>
      <c r="B18">
        <v>1.67</v>
      </c>
      <c r="C18" t="s">
        <v>7</v>
      </c>
      <c r="D18" t="s">
        <v>8</v>
      </c>
      <c r="E18" t="s">
        <v>9</v>
      </c>
      <c r="F18" t="s">
        <v>10</v>
      </c>
      <c r="G18">
        <v>3</v>
      </c>
    </row>
    <row r="19" spans="1:7" x14ac:dyDescent="0.25">
      <c r="A19">
        <v>16.29</v>
      </c>
      <c r="B19">
        <v>3.71</v>
      </c>
      <c r="C19" t="s">
        <v>11</v>
      </c>
      <c r="D19" t="s">
        <v>8</v>
      </c>
      <c r="E19" t="s">
        <v>9</v>
      </c>
      <c r="F19" t="s">
        <v>10</v>
      </c>
      <c r="G19">
        <v>3</v>
      </c>
    </row>
    <row r="20" spans="1:7" x14ac:dyDescent="0.25">
      <c r="A20">
        <v>16.97</v>
      </c>
      <c r="B20">
        <v>3.5</v>
      </c>
      <c r="C20" t="s">
        <v>7</v>
      </c>
      <c r="D20" t="s">
        <v>8</v>
      </c>
      <c r="E20" t="s">
        <v>9</v>
      </c>
      <c r="F20" t="s">
        <v>10</v>
      </c>
      <c r="G20">
        <v>3</v>
      </c>
    </row>
    <row r="21" spans="1:7" x14ac:dyDescent="0.25">
      <c r="A21">
        <v>20.65</v>
      </c>
      <c r="B21">
        <v>3.35</v>
      </c>
      <c r="C21" t="s">
        <v>11</v>
      </c>
      <c r="D21" t="s">
        <v>8</v>
      </c>
      <c r="E21" t="s">
        <v>12</v>
      </c>
      <c r="F21" t="s">
        <v>10</v>
      </c>
      <c r="G21">
        <v>3</v>
      </c>
    </row>
    <row r="22" spans="1:7" x14ac:dyDescent="0.25">
      <c r="A22">
        <v>17.920000000000002</v>
      </c>
      <c r="B22">
        <v>4.08</v>
      </c>
      <c r="C22" t="s">
        <v>11</v>
      </c>
      <c r="D22" t="s">
        <v>8</v>
      </c>
      <c r="E22" t="s">
        <v>12</v>
      </c>
      <c r="F22" t="s">
        <v>10</v>
      </c>
      <c r="G22">
        <v>2</v>
      </c>
    </row>
    <row r="23" spans="1:7" x14ac:dyDescent="0.25">
      <c r="A23">
        <v>20.29</v>
      </c>
      <c r="B23">
        <v>2.75</v>
      </c>
      <c r="C23" t="s">
        <v>7</v>
      </c>
      <c r="D23" t="s">
        <v>8</v>
      </c>
      <c r="E23" t="s">
        <v>12</v>
      </c>
      <c r="F23" t="s">
        <v>10</v>
      </c>
      <c r="G23">
        <v>2</v>
      </c>
    </row>
    <row r="24" spans="1:7" x14ac:dyDescent="0.25">
      <c r="A24">
        <v>15.77</v>
      </c>
      <c r="B24">
        <v>2.23</v>
      </c>
      <c r="C24" t="s">
        <v>7</v>
      </c>
      <c r="D24" t="s">
        <v>8</v>
      </c>
      <c r="E24" t="s">
        <v>12</v>
      </c>
      <c r="F24" t="s">
        <v>10</v>
      </c>
      <c r="G24">
        <v>2</v>
      </c>
    </row>
    <row r="25" spans="1:7" x14ac:dyDescent="0.25">
      <c r="A25">
        <v>39.42</v>
      </c>
      <c r="B25">
        <v>7.58</v>
      </c>
      <c r="C25" t="s">
        <v>11</v>
      </c>
      <c r="D25" t="s">
        <v>8</v>
      </c>
      <c r="E25" t="s">
        <v>12</v>
      </c>
      <c r="F25" t="s">
        <v>10</v>
      </c>
      <c r="G25">
        <v>4</v>
      </c>
    </row>
    <row r="26" spans="1:7" x14ac:dyDescent="0.25">
      <c r="A26">
        <v>19.82</v>
      </c>
      <c r="B26">
        <v>3.18</v>
      </c>
      <c r="C26" t="s">
        <v>11</v>
      </c>
      <c r="D26" t="s">
        <v>8</v>
      </c>
      <c r="E26" t="s">
        <v>12</v>
      </c>
      <c r="F26" t="s">
        <v>10</v>
      </c>
      <c r="G26">
        <v>2</v>
      </c>
    </row>
    <row r="27" spans="1:7" x14ac:dyDescent="0.25">
      <c r="A27">
        <v>17.809999999999999</v>
      </c>
      <c r="B27">
        <v>2.34</v>
      </c>
      <c r="C27" t="s">
        <v>11</v>
      </c>
      <c r="D27" t="s">
        <v>8</v>
      </c>
      <c r="E27" t="s">
        <v>12</v>
      </c>
      <c r="F27" t="s">
        <v>10</v>
      </c>
      <c r="G27">
        <v>4</v>
      </c>
    </row>
    <row r="28" spans="1:7" x14ac:dyDescent="0.25">
      <c r="A28">
        <v>13.37</v>
      </c>
      <c r="B28">
        <v>2</v>
      </c>
      <c r="C28" t="s">
        <v>11</v>
      </c>
      <c r="D28" t="s">
        <v>8</v>
      </c>
      <c r="E28" t="s">
        <v>12</v>
      </c>
      <c r="F28" t="s">
        <v>10</v>
      </c>
      <c r="G28">
        <v>2</v>
      </c>
    </row>
    <row r="29" spans="1:7" x14ac:dyDescent="0.25">
      <c r="A29">
        <v>12.69</v>
      </c>
      <c r="B29">
        <v>2</v>
      </c>
      <c r="C29" t="s">
        <v>11</v>
      </c>
      <c r="D29" t="s">
        <v>8</v>
      </c>
      <c r="E29" t="s">
        <v>12</v>
      </c>
      <c r="F29" t="s">
        <v>10</v>
      </c>
      <c r="G29">
        <v>2</v>
      </c>
    </row>
    <row r="30" spans="1:7" x14ac:dyDescent="0.25">
      <c r="A30">
        <v>21.7</v>
      </c>
      <c r="B30">
        <v>4.3</v>
      </c>
      <c r="C30" t="s">
        <v>11</v>
      </c>
      <c r="D30" t="s">
        <v>8</v>
      </c>
      <c r="E30" t="s">
        <v>12</v>
      </c>
      <c r="F30" t="s">
        <v>10</v>
      </c>
      <c r="G30">
        <v>2</v>
      </c>
    </row>
    <row r="31" spans="1:7" x14ac:dyDescent="0.25">
      <c r="A31">
        <v>19.649999999999999</v>
      </c>
      <c r="B31">
        <v>3</v>
      </c>
      <c r="C31" t="s">
        <v>7</v>
      </c>
      <c r="D31" t="s">
        <v>8</v>
      </c>
      <c r="E31" t="s">
        <v>12</v>
      </c>
      <c r="F31" t="s">
        <v>10</v>
      </c>
      <c r="G31">
        <v>2</v>
      </c>
    </row>
    <row r="32" spans="1:7" x14ac:dyDescent="0.25">
      <c r="A32">
        <v>9.5500000000000007</v>
      </c>
      <c r="B32">
        <v>1.45</v>
      </c>
      <c r="C32" t="s">
        <v>11</v>
      </c>
      <c r="D32" t="s">
        <v>8</v>
      </c>
      <c r="E32" t="s">
        <v>12</v>
      </c>
      <c r="F32" t="s">
        <v>10</v>
      </c>
      <c r="G32">
        <v>2</v>
      </c>
    </row>
    <row r="33" spans="1:7" x14ac:dyDescent="0.25">
      <c r="A33">
        <v>18.350000000000001</v>
      </c>
      <c r="B33">
        <v>2.5</v>
      </c>
      <c r="C33" t="s">
        <v>11</v>
      </c>
      <c r="D33" t="s">
        <v>8</v>
      </c>
      <c r="E33" t="s">
        <v>12</v>
      </c>
      <c r="F33" t="s">
        <v>10</v>
      </c>
      <c r="G33">
        <v>4</v>
      </c>
    </row>
    <row r="34" spans="1:7" x14ac:dyDescent="0.25">
      <c r="A34">
        <v>15.06</v>
      </c>
      <c r="B34">
        <v>3</v>
      </c>
      <c r="C34" t="s">
        <v>7</v>
      </c>
      <c r="D34" t="s">
        <v>8</v>
      </c>
      <c r="E34" t="s">
        <v>12</v>
      </c>
      <c r="F34" t="s">
        <v>10</v>
      </c>
      <c r="G34">
        <v>2</v>
      </c>
    </row>
    <row r="35" spans="1:7" x14ac:dyDescent="0.25">
      <c r="A35">
        <v>20.69</v>
      </c>
      <c r="B35">
        <v>2.4500000000000002</v>
      </c>
      <c r="C35" t="s">
        <v>7</v>
      </c>
      <c r="D35" t="s">
        <v>8</v>
      </c>
      <c r="E35" t="s">
        <v>12</v>
      </c>
      <c r="F35" t="s">
        <v>10</v>
      </c>
      <c r="G35">
        <v>4</v>
      </c>
    </row>
    <row r="36" spans="1:7" x14ac:dyDescent="0.25">
      <c r="A36">
        <v>17.78</v>
      </c>
      <c r="B36">
        <v>3.27</v>
      </c>
      <c r="C36" t="s">
        <v>11</v>
      </c>
      <c r="D36" t="s">
        <v>8</v>
      </c>
      <c r="E36" t="s">
        <v>12</v>
      </c>
      <c r="F36" t="s">
        <v>10</v>
      </c>
      <c r="G36">
        <v>2</v>
      </c>
    </row>
    <row r="37" spans="1:7" x14ac:dyDescent="0.25">
      <c r="A37">
        <v>24.06</v>
      </c>
      <c r="B37">
        <v>3.6</v>
      </c>
      <c r="C37" t="s">
        <v>11</v>
      </c>
      <c r="D37" t="s">
        <v>8</v>
      </c>
      <c r="E37" t="s">
        <v>12</v>
      </c>
      <c r="F37" t="s">
        <v>10</v>
      </c>
      <c r="G37">
        <v>3</v>
      </c>
    </row>
    <row r="38" spans="1:7" x14ac:dyDescent="0.25">
      <c r="A38">
        <v>16.309999999999999</v>
      </c>
      <c r="B38">
        <v>2</v>
      </c>
      <c r="C38" t="s">
        <v>11</v>
      </c>
      <c r="D38" t="s">
        <v>8</v>
      </c>
      <c r="E38" t="s">
        <v>12</v>
      </c>
      <c r="F38" t="s">
        <v>10</v>
      </c>
      <c r="G38">
        <v>3</v>
      </c>
    </row>
    <row r="39" spans="1:7" x14ac:dyDescent="0.25">
      <c r="A39">
        <v>16.93</v>
      </c>
      <c r="B39">
        <v>3.07</v>
      </c>
      <c r="C39" t="s">
        <v>7</v>
      </c>
      <c r="D39" t="s">
        <v>8</v>
      </c>
      <c r="E39" t="s">
        <v>12</v>
      </c>
      <c r="F39" t="s">
        <v>10</v>
      </c>
      <c r="G39">
        <v>3</v>
      </c>
    </row>
    <row r="40" spans="1:7" x14ac:dyDescent="0.25">
      <c r="A40">
        <v>18.690000000000001</v>
      </c>
      <c r="B40">
        <v>2.31</v>
      </c>
      <c r="C40" t="s">
        <v>11</v>
      </c>
      <c r="D40" t="s">
        <v>8</v>
      </c>
      <c r="E40" t="s">
        <v>12</v>
      </c>
      <c r="F40" t="s">
        <v>10</v>
      </c>
      <c r="G40">
        <v>3</v>
      </c>
    </row>
    <row r="41" spans="1:7" x14ac:dyDescent="0.25">
      <c r="A41">
        <v>31.27</v>
      </c>
      <c r="B41">
        <v>5</v>
      </c>
      <c r="C41" t="s">
        <v>11</v>
      </c>
      <c r="D41" t="s">
        <v>8</v>
      </c>
      <c r="E41" t="s">
        <v>12</v>
      </c>
      <c r="F41" t="s">
        <v>10</v>
      </c>
      <c r="G41">
        <v>3</v>
      </c>
    </row>
    <row r="42" spans="1:7" x14ac:dyDescent="0.25">
      <c r="A42">
        <v>16.04</v>
      </c>
      <c r="B42">
        <v>2.2400000000000002</v>
      </c>
      <c r="C42" t="s">
        <v>11</v>
      </c>
      <c r="D42" t="s">
        <v>8</v>
      </c>
      <c r="E42" t="s">
        <v>12</v>
      </c>
      <c r="F42" t="s">
        <v>10</v>
      </c>
      <c r="G42">
        <v>3</v>
      </c>
    </row>
    <row r="43" spans="1:7" x14ac:dyDescent="0.25">
      <c r="A43">
        <v>17.46</v>
      </c>
      <c r="B43">
        <v>2.54</v>
      </c>
      <c r="C43" t="s">
        <v>11</v>
      </c>
      <c r="D43" t="s">
        <v>8</v>
      </c>
      <c r="E43" t="s">
        <v>9</v>
      </c>
      <c r="F43" t="s">
        <v>10</v>
      </c>
      <c r="G43">
        <v>2</v>
      </c>
    </row>
    <row r="44" spans="1:7" x14ac:dyDescent="0.25">
      <c r="A44">
        <v>13.94</v>
      </c>
      <c r="B44">
        <v>3.06</v>
      </c>
      <c r="C44" t="s">
        <v>11</v>
      </c>
      <c r="D44" t="s">
        <v>8</v>
      </c>
      <c r="E44" t="s">
        <v>9</v>
      </c>
      <c r="F44" t="s">
        <v>10</v>
      </c>
      <c r="G44">
        <v>2</v>
      </c>
    </row>
    <row r="45" spans="1:7" x14ac:dyDescent="0.25">
      <c r="A45">
        <v>9.68</v>
      </c>
      <c r="B45">
        <v>1.32</v>
      </c>
      <c r="C45" t="s">
        <v>11</v>
      </c>
      <c r="D45" t="s">
        <v>8</v>
      </c>
      <c r="E45" t="s">
        <v>9</v>
      </c>
      <c r="F45" t="s">
        <v>10</v>
      </c>
      <c r="G45">
        <v>2</v>
      </c>
    </row>
    <row r="46" spans="1:7" x14ac:dyDescent="0.25">
      <c r="A46">
        <v>30.4</v>
      </c>
      <c r="B46">
        <v>5.6</v>
      </c>
      <c r="C46" t="s">
        <v>11</v>
      </c>
      <c r="D46" t="s">
        <v>8</v>
      </c>
      <c r="E46" t="s">
        <v>9</v>
      </c>
      <c r="F46" t="s">
        <v>10</v>
      </c>
      <c r="G46">
        <v>4</v>
      </c>
    </row>
    <row r="47" spans="1:7" x14ac:dyDescent="0.25">
      <c r="A47">
        <v>18.29</v>
      </c>
      <c r="B47">
        <v>3</v>
      </c>
      <c r="C47" t="s">
        <v>11</v>
      </c>
      <c r="D47" t="s">
        <v>8</v>
      </c>
      <c r="E47" t="s">
        <v>9</v>
      </c>
      <c r="F47" t="s">
        <v>10</v>
      </c>
      <c r="G47">
        <v>2</v>
      </c>
    </row>
    <row r="48" spans="1:7" x14ac:dyDescent="0.25">
      <c r="A48">
        <v>22.23</v>
      </c>
      <c r="B48">
        <v>5</v>
      </c>
      <c r="C48" t="s">
        <v>11</v>
      </c>
      <c r="D48" t="s">
        <v>8</v>
      </c>
      <c r="E48" t="s">
        <v>9</v>
      </c>
      <c r="F48" t="s">
        <v>10</v>
      </c>
      <c r="G48">
        <v>2</v>
      </c>
    </row>
    <row r="49" spans="1:7" x14ac:dyDescent="0.25">
      <c r="A49">
        <v>32.4</v>
      </c>
      <c r="B49">
        <v>6</v>
      </c>
      <c r="C49" t="s">
        <v>11</v>
      </c>
      <c r="D49" t="s">
        <v>8</v>
      </c>
      <c r="E49" t="s">
        <v>9</v>
      </c>
      <c r="F49" t="s">
        <v>10</v>
      </c>
      <c r="G49">
        <v>4</v>
      </c>
    </row>
    <row r="50" spans="1:7" x14ac:dyDescent="0.25">
      <c r="A50">
        <v>28.55</v>
      </c>
      <c r="B50">
        <v>2.0499999999999998</v>
      </c>
      <c r="C50" t="s">
        <v>11</v>
      </c>
      <c r="D50" t="s">
        <v>8</v>
      </c>
      <c r="E50" t="s">
        <v>9</v>
      </c>
      <c r="F50" t="s">
        <v>10</v>
      </c>
      <c r="G50">
        <v>3</v>
      </c>
    </row>
    <row r="51" spans="1:7" x14ac:dyDescent="0.25">
      <c r="A51">
        <v>18.04</v>
      </c>
      <c r="B51">
        <v>3</v>
      </c>
      <c r="C51" t="s">
        <v>11</v>
      </c>
      <c r="D51" t="s">
        <v>8</v>
      </c>
      <c r="E51" t="s">
        <v>9</v>
      </c>
      <c r="F51" t="s">
        <v>10</v>
      </c>
      <c r="G51">
        <v>2</v>
      </c>
    </row>
    <row r="52" spans="1:7" x14ac:dyDescent="0.25">
      <c r="A52">
        <v>12.54</v>
      </c>
      <c r="B52">
        <v>2.5</v>
      </c>
      <c r="C52" t="s">
        <v>11</v>
      </c>
      <c r="D52" t="s">
        <v>8</v>
      </c>
      <c r="E52" t="s">
        <v>9</v>
      </c>
      <c r="F52" t="s">
        <v>10</v>
      </c>
      <c r="G52">
        <v>2</v>
      </c>
    </row>
    <row r="53" spans="1:7" x14ac:dyDescent="0.25">
      <c r="A53">
        <v>10.29</v>
      </c>
      <c r="B53">
        <v>2.6</v>
      </c>
      <c r="C53" t="s">
        <v>7</v>
      </c>
      <c r="D53" t="s">
        <v>8</v>
      </c>
      <c r="E53" t="s">
        <v>9</v>
      </c>
      <c r="F53" t="s">
        <v>10</v>
      </c>
      <c r="G53">
        <v>2</v>
      </c>
    </row>
    <row r="54" spans="1:7" x14ac:dyDescent="0.25">
      <c r="A54">
        <v>34.81</v>
      </c>
      <c r="B54">
        <v>5.2</v>
      </c>
      <c r="C54" t="s">
        <v>7</v>
      </c>
      <c r="D54" t="s">
        <v>8</v>
      </c>
      <c r="E54" t="s">
        <v>9</v>
      </c>
      <c r="F54" t="s">
        <v>10</v>
      </c>
      <c r="G54">
        <v>4</v>
      </c>
    </row>
    <row r="55" spans="1:7" x14ac:dyDescent="0.25">
      <c r="A55">
        <v>9.94</v>
      </c>
      <c r="B55">
        <v>1.56</v>
      </c>
      <c r="C55" t="s">
        <v>11</v>
      </c>
      <c r="D55" t="s">
        <v>8</v>
      </c>
      <c r="E55" t="s">
        <v>9</v>
      </c>
      <c r="F55" t="s">
        <v>10</v>
      </c>
      <c r="G55">
        <v>2</v>
      </c>
    </row>
    <row r="56" spans="1:7" x14ac:dyDescent="0.25">
      <c r="A56">
        <v>25.56</v>
      </c>
      <c r="B56">
        <v>4.34</v>
      </c>
      <c r="C56" t="s">
        <v>11</v>
      </c>
      <c r="D56" t="s">
        <v>8</v>
      </c>
      <c r="E56" t="s">
        <v>9</v>
      </c>
      <c r="F56" t="s">
        <v>10</v>
      </c>
      <c r="G56">
        <v>4</v>
      </c>
    </row>
    <row r="57" spans="1:7" x14ac:dyDescent="0.25">
      <c r="A57">
        <v>19.489999999999998</v>
      </c>
      <c r="B57">
        <v>3.51</v>
      </c>
      <c r="C57" t="s">
        <v>11</v>
      </c>
      <c r="D57" t="s">
        <v>8</v>
      </c>
      <c r="E57" t="s">
        <v>9</v>
      </c>
      <c r="F57" t="s">
        <v>10</v>
      </c>
      <c r="G57">
        <v>2</v>
      </c>
    </row>
    <row r="58" spans="1:7" x14ac:dyDescent="0.25">
      <c r="A58">
        <v>38.01</v>
      </c>
      <c r="B58">
        <v>3</v>
      </c>
      <c r="C58" t="s">
        <v>11</v>
      </c>
      <c r="D58" t="s">
        <v>13</v>
      </c>
      <c r="E58" t="s">
        <v>12</v>
      </c>
      <c r="F58" t="s">
        <v>10</v>
      </c>
      <c r="G58">
        <v>4</v>
      </c>
    </row>
    <row r="59" spans="1:7" x14ac:dyDescent="0.25">
      <c r="A59">
        <v>26.41</v>
      </c>
      <c r="B59">
        <v>1.5</v>
      </c>
      <c r="C59" t="s">
        <v>7</v>
      </c>
      <c r="D59" t="s">
        <v>8</v>
      </c>
      <c r="E59" t="s">
        <v>12</v>
      </c>
      <c r="F59" t="s">
        <v>10</v>
      </c>
      <c r="G59">
        <v>2</v>
      </c>
    </row>
    <row r="60" spans="1:7" x14ac:dyDescent="0.25">
      <c r="A60">
        <v>11.24</v>
      </c>
      <c r="B60">
        <v>1.76</v>
      </c>
      <c r="C60" t="s">
        <v>11</v>
      </c>
      <c r="D60" t="s">
        <v>13</v>
      </c>
      <c r="E60" t="s">
        <v>12</v>
      </c>
      <c r="F60" t="s">
        <v>10</v>
      </c>
      <c r="G60">
        <v>2</v>
      </c>
    </row>
    <row r="61" spans="1:7" x14ac:dyDescent="0.25">
      <c r="A61">
        <v>48.27</v>
      </c>
      <c r="B61">
        <v>6.73</v>
      </c>
      <c r="C61" t="s">
        <v>11</v>
      </c>
      <c r="D61" t="s">
        <v>8</v>
      </c>
      <c r="E61" t="s">
        <v>12</v>
      </c>
      <c r="F61" t="s">
        <v>10</v>
      </c>
      <c r="G61">
        <v>4</v>
      </c>
    </row>
    <row r="62" spans="1:7" x14ac:dyDescent="0.25">
      <c r="A62">
        <v>20.29</v>
      </c>
      <c r="B62">
        <v>3.21</v>
      </c>
      <c r="C62" t="s">
        <v>11</v>
      </c>
      <c r="D62" t="s">
        <v>13</v>
      </c>
      <c r="E62" t="s">
        <v>12</v>
      </c>
      <c r="F62" t="s">
        <v>10</v>
      </c>
      <c r="G62">
        <v>2</v>
      </c>
    </row>
    <row r="63" spans="1:7" x14ac:dyDescent="0.25">
      <c r="A63">
        <v>13.81</v>
      </c>
      <c r="B63">
        <v>2</v>
      </c>
      <c r="C63" t="s">
        <v>11</v>
      </c>
      <c r="D63" t="s">
        <v>13</v>
      </c>
      <c r="E63" t="s">
        <v>12</v>
      </c>
      <c r="F63" t="s">
        <v>10</v>
      </c>
      <c r="G63">
        <v>2</v>
      </c>
    </row>
    <row r="64" spans="1:7" x14ac:dyDescent="0.25">
      <c r="A64">
        <v>11.02</v>
      </c>
      <c r="B64">
        <v>1.98</v>
      </c>
      <c r="C64" t="s">
        <v>11</v>
      </c>
      <c r="D64" t="s">
        <v>13</v>
      </c>
      <c r="E64" t="s">
        <v>12</v>
      </c>
      <c r="F64" t="s">
        <v>10</v>
      </c>
      <c r="G64">
        <v>2</v>
      </c>
    </row>
    <row r="65" spans="1:7" x14ac:dyDescent="0.25">
      <c r="A65">
        <v>18.29</v>
      </c>
      <c r="B65">
        <v>3.76</v>
      </c>
      <c r="C65" t="s">
        <v>11</v>
      </c>
      <c r="D65" t="s">
        <v>13</v>
      </c>
      <c r="E65" t="s">
        <v>12</v>
      </c>
      <c r="F65" t="s">
        <v>10</v>
      </c>
      <c r="G65">
        <v>4</v>
      </c>
    </row>
    <row r="66" spans="1:7" x14ac:dyDescent="0.25">
      <c r="A66">
        <v>17.59</v>
      </c>
      <c r="B66">
        <v>2.64</v>
      </c>
      <c r="C66" t="s">
        <v>11</v>
      </c>
      <c r="D66" t="s">
        <v>8</v>
      </c>
      <c r="E66" t="s">
        <v>12</v>
      </c>
      <c r="F66" t="s">
        <v>10</v>
      </c>
      <c r="G66">
        <v>3</v>
      </c>
    </row>
    <row r="67" spans="1:7" x14ac:dyDescent="0.25">
      <c r="A67">
        <v>20.079999999999998</v>
      </c>
      <c r="B67">
        <v>3.15</v>
      </c>
      <c r="C67" t="s">
        <v>11</v>
      </c>
      <c r="D67" t="s">
        <v>8</v>
      </c>
      <c r="E67" t="s">
        <v>12</v>
      </c>
      <c r="F67" t="s">
        <v>10</v>
      </c>
      <c r="G67">
        <v>3</v>
      </c>
    </row>
    <row r="68" spans="1:7" x14ac:dyDescent="0.25">
      <c r="A68">
        <v>16.45</v>
      </c>
      <c r="B68">
        <v>2.4700000000000002</v>
      </c>
      <c r="C68" t="s">
        <v>7</v>
      </c>
      <c r="D68" t="s">
        <v>8</v>
      </c>
      <c r="E68" t="s">
        <v>12</v>
      </c>
      <c r="F68" t="s">
        <v>10</v>
      </c>
      <c r="G68">
        <v>2</v>
      </c>
    </row>
    <row r="69" spans="1:7" x14ac:dyDescent="0.25">
      <c r="A69">
        <v>3.07</v>
      </c>
      <c r="B69">
        <v>1</v>
      </c>
      <c r="C69" t="s">
        <v>7</v>
      </c>
      <c r="D69" t="s">
        <v>13</v>
      </c>
      <c r="E69" t="s">
        <v>12</v>
      </c>
      <c r="F69" t="s">
        <v>10</v>
      </c>
      <c r="G69">
        <v>1</v>
      </c>
    </row>
    <row r="70" spans="1:7" x14ac:dyDescent="0.25">
      <c r="A70">
        <v>20.23</v>
      </c>
      <c r="B70">
        <v>2.0099999999999998</v>
      </c>
      <c r="C70" t="s">
        <v>11</v>
      </c>
      <c r="D70" t="s">
        <v>8</v>
      </c>
      <c r="E70" t="s">
        <v>12</v>
      </c>
      <c r="F70" t="s">
        <v>10</v>
      </c>
      <c r="G70">
        <v>2</v>
      </c>
    </row>
    <row r="71" spans="1:7" x14ac:dyDescent="0.25">
      <c r="A71">
        <v>15.01</v>
      </c>
      <c r="B71">
        <v>2.09</v>
      </c>
      <c r="C71" t="s">
        <v>11</v>
      </c>
      <c r="D71" t="s">
        <v>13</v>
      </c>
      <c r="E71" t="s">
        <v>12</v>
      </c>
      <c r="F71" t="s">
        <v>10</v>
      </c>
      <c r="G71">
        <v>2</v>
      </c>
    </row>
    <row r="72" spans="1:7" x14ac:dyDescent="0.25">
      <c r="A72">
        <v>12.02</v>
      </c>
      <c r="B72">
        <v>1.97</v>
      </c>
      <c r="C72" t="s">
        <v>11</v>
      </c>
      <c r="D72" t="s">
        <v>8</v>
      </c>
      <c r="E72" t="s">
        <v>12</v>
      </c>
      <c r="F72" t="s">
        <v>10</v>
      </c>
      <c r="G72">
        <v>2</v>
      </c>
    </row>
    <row r="73" spans="1:7" x14ac:dyDescent="0.25">
      <c r="A73">
        <v>17.07</v>
      </c>
      <c r="B73">
        <v>3</v>
      </c>
      <c r="C73" t="s">
        <v>7</v>
      </c>
      <c r="D73" t="s">
        <v>8</v>
      </c>
      <c r="E73" t="s">
        <v>12</v>
      </c>
      <c r="F73" t="s">
        <v>10</v>
      </c>
      <c r="G73">
        <v>3</v>
      </c>
    </row>
    <row r="74" spans="1:7" x14ac:dyDescent="0.25">
      <c r="A74">
        <v>26.86</v>
      </c>
      <c r="B74">
        <v>3.14</v>
      </c>
      <c r="C74" t="s">
        <v>7</v>
      </c>
      <c r="D74" t="s">
        <v>13</v>
      </c>
      <c r="E74" t="s">
        <v>12</v>
      </c>
      <c r="F74" t="s">
        <v>10</v>
      </c>
      <c r="G74">
        <v>2</v>
      </c>
    </row>
    <row r="75" spans="1:7" x14ac:dyDescent="0.25">
      <c r="A75">
        <v>25.28</v>
      </c>
      <c r="B75">
        <v>5</v>
      </c>
      <c r="C75" t="s">
        <v>7</v>
      </c>
      <c r="D75" t="s">
        <v>13</v>
      </c>
      <c r="E75" t="s">
        <v>12</v>
      </c>
      <c r="F75" t="s">
        <v>10</v>
      </c>
      <c r="G75">
        <v>2</v>
      </c>
    </row>
    <row r="76" spans="1:7" x14ac:dyDescent="0.25">
      <c r="A76">
        <v>14.73</v>
      </c>
      <c r="B76">
        <v>2.2000000000000002</v>
      </c>
      <c r="C76" t="s">
        <v>7</v>
      </c>
      <c r="D76" t="s">
        <v>8</v>
      </c>
      <c r="E76" t="s">
        <v>12</v>
      </c>
      <c r="F76" t="s">
        <v>10</v>
      </c>
      <c r="G76">
        <v>2</v>
      </c>
    </row>
    <row r="77" spans="1:7" x14ac:dyDescent="0.25">
      <c r="A77">
        <v>10.51</v>
      </c>
      <c r="B77">
        <v>1.25</v>
      </c>
      <c r="C77" t="s">
        <v>11</v>
      </c>
      <c r="D77" t="s">
        <v>8</v>
      </c>
      <c r="E77" t="s">
        <v>12</v>
      </c>
      <c r="F77" t="s">
        <v>10</v>
      </c>
      <c r="G77">
        <v>2</v>
      </c>
    </row>
    <row r="78" spans="1:7" x14ac:dyDescent="0.25">
      <c r="A78">
        <v>17.920000000000002</v>
      </c>
      <c r="B78">
        <v>3.08</v>
      </c>
      <c r="C78" t="s">
        <v>11</v>
      </c>
      <c r="D78" t="s">
        <v>13</v>
      </c>
      <c r="E78" t="s">
        <v>12</v>
      </c>
      <c r="F78" t="s">
        <v>10</v>
      </c>
      <c r="G78">
        <v>2</v>
      </c>
    </row>
    <row r="79" spans="1:7" x14ac:dyDescent="0.25">
      <c r="A79">
        <v>27.2</v>
      </c>
      <c r="B79">
        <v>4</v>
      </c>
      <c r="C79" t="s">
        <v>11</v>
      </c>
      <c r="D79" t="s">
        <v>8</v>
      </c>
      <c r="E79" t="s">
        <v>14</v>
      </c>
      <c r="F79" t="s">
        <v>15</v>
      </c>
      <c r="G79">
        <v>4</v>
      </c>
    </row>
    <row r="80" spans="1:7" x14ac:dyDescent="0.25">
      <c r="A80">
        <v>22.76</v>
      </c>
      <c r="B80">
        <v>3</v>
      </c>
      <c r="C80" t="s">
        <v>11</v>
      </c>
      <c r="D80" t="s">
        <v>8</v>
      </c>
      <c r="E80" t="s">
        <v>14</v>
      </c>
      <c r="F80" t="s">
        <v>15</v>
      </c>
      <c r="G80">
        <v>2</v>
      </c>
    </row>
    <row r="81" spans="1:7" x14ac:dyDescent="0.25">
      <c r="A81">
        <v>17.29</v>
      </c>
      <c r="B81">
        <v>2.71</v>
      </c>
      <c r="C81" t="s">
        <v>11</v>
      </c>
      <c r="D81" t="s">
        <v>8</v>
      </c>
      <c r="E81" t="s">
        <v>14</v>
      </c>
      <c r="F81" t="s">
        <v>15</v>
      </c>
      <c r="G81">
        <v>2</v>
      </c>
    </row>
    <row r="82" spans="1:7" x14ac:dyDescent="0.25">
      <c r="A82">
        <v>19.440000000000001</v>
      </c>
      <c r="B82">
        <v>3</v>
      </c>
      <c r="C82" t="s">
        <v>11</v>
      </c>
      <c r="D82" t="s">
        <v>13</v>
      </c>
      <c r="E82" t="s">
        <v>14</v>
      </c>
      <c r="F82" t="s">
        <v>15</v>
      </c>
      <c r="G82">
        <v>2</v>
      </c>
    </row>
    <row r="83" spans="1:7" x14ac:dyDescent="0.25">
      <c r="A83">
        <v>16.66</v>
      </c>
      <c r="B83">
        <v>3.4</v>
      </c>
      <c r="C83" t="s">
        <v>11</v>
      </c>
      <c r="D83" t="s">
        <v>8</v>
      </c>
      <c r="E83" t="s">
        <v>14</v>
      </c>
      <c r="F83" t="s">
        <v>15</v>
      </c>
      <c r="G83">
        <v>2</v>
      </c>
    </row>
    <row r="84" spans="1:7" x14ac:dyDescent="0.25">
      <c r="A84">
        <v>10.07</v>
      </c>
      <c r="B84">
        <v>1.83</v>
      </c>
      <c r="C84" t="s">
        <v>7</v>
      </c>
      <c r="D84" t="s">
        <v>8</v>
      </c>
      <c r="E84" t="s">
        <v>14</v>
      </c>
      <c r="F84" t="s">
        <v>15</v>
      </c>
      <c r="G84">
        <v>1</v>
      </c>
    </row>
    <row r="85" spans="1:7" x14ac:dyDescent="0.25">
      <c r="A85">
        <v>32.68</v>
      </c>
      <c r="B85">
        <v>5</v>
      </c>
      <c r="C85" t="s">
        <v>11</v>
      </c>
      <c r="D85" t="s">
        <v>13</v>
      </c>
      <c r="E85" t="s">
        <v>14</v>
      </c>
      <c r="F85" t="s">
        <v>15</v>
      </c>
      <c r="G85">
        <v>2</v>
      </c>
    </row>
    <row r="86" spans="1:7" x14ac:dyDescent="0.25">
      <c r="A86">
        <v>15.98</v>
      </c>
      <c r="B86">
        <v>2.0299999999999998</v>
      </c>
      <c r="C86" t="s">
        <v>11</v>
      </c>
      <c r="D86" t="s">
        <v>8</v>
      </c>
      <c r="E86" t="s">
        <v>14</v>
      </c>
      <c r="F86" t="s">
        <v>15</v>
      </c>
      <c r="G86">
        <v>2</v>
      </c>
    </row>
    <row r="87" spans="1:7" x14ac:dyDescent="0.25">
      <c r="A87">
        <v>34.83</v>
      </c>
      <c r="B87">
        <v>5.17</v>
      </c>
      <c r="C87" t="s">
        <v>7</v>
      </c>
      <c r="D87" t="s">
        <v>8</v>
      </c>
      <c r="E87" t="s">
        <v>14</v>
      </c>
      <c r="F87" t="s">
        <v>15</v>
      </c>
      <c r="G87">
        <v>4</v>
      </c>
    </row>
    <row r="88" spans="1:7" x14ac:dyDescent="0.25">
      <c r="A88">
        <v>13.03</v>
      </c>
      <c r="B88">
        <v>2</v>
      </c>
      <c r="C88" t="s">
        <v>11</v>
      </c>
      <c r="D88" t="s">
        <v>8</v>
      </c>
      <c r="E88" t="s">
        <v>14</v>
      </c>
      <c r="F88" t="s">
        <v>15</v>
      </c>
      <c r="G88">
        <v>2</v>
      </c>
    </row>
    <row r="89" spans="1:7" x14ac:dyDescent="0.25">
      <c r="A89">
        <v>18.28</v>
      </c>
      <c r="B89">
        <v>4</v>
      </c>
      <c r="C89" t="s">
        <v>11</v>
      </c>
      <c r="D89" t="s">
        <v>8</v>
      </c>
      <c r="E89" t="s">
        <v>14</v>
      </c>
      <c r="F89" t="s">
        <v>15</v>
      </c>
      <c r="G89">
        <v>2</v>
      </c>
    </row>
    <row r="90" spans="1:7" x14ac:dyDescent="0.25">
      <c r="A90">
        <v>24.71</v>
      </c>
      <c r="B90">
        <v>5.85</v>
      </c>
      <c r="C90" t="s">
        <v>11</v>
      </c>
      <c r="D90" t="s">
        <v>8</v>
      </c>
      <c r="E90" t="s">
        <v>14</v>
      </c>
      <c r="F90" t="s">
        <v>15</v>
      </c>
      <c r="G90">
        <v>2</v>
      </c>
    </row>
    <row r="91" spans="1:7" x14ac:dyDescent="0.25">
      <c r="A91">
        <v>21.16</v>
      </c>
      <c r="B91">
        <v>3</v>
      </c>
      <c r="C91" t="s">
        <v>11</v>
      </c>
      <c r="D91" t="s">
        <v>8</v>
      </c>
      <c r="E91" t="s">
        <v>14</v>
      </c>
      <c r="F91" t="s">
        <v>15</v>
      </c>
      <c r="G91">
        <v>2</v>
      </c>
    </row>
    <row r="92" spans="1:7" x14ac:dyDescent="0.25">
      <c r="A92">
        <v>28.97</v>
      </c>
      <c r="B92">
        <v>3</v>
      </c>
      <c r="C92" t="s">
        <v>11</v>
      </c>
      <c r="D92" t="s">
        <v>13</v>
      </c>
      <c r="E92" t="s">
        <v>16</v>
      </c>
      <c r="F92" t="s">
        <v>10</v>
      </c>
      <c r="G92">
        <v>2</v>
      </c>
    </row>
    <row r="93" spans="1:7" x14ac:dyDescent="0.25">
      <c r="A93">
        <v>22.49</v>
      </c>
      <c r="B93">
        <v>3.5</v>
      </c>
      <c r="C93" t="s">
        <v>11</v>
      </c>
      <c r="D93" t="s">
        <v>8</v>
      </c>
      <c r="E93" t="s">
        <v>16</v>
      </c>
      <c r="F93" t="s">
        <v>10</v>
      </c>
      <c r="G93">
        <v>2</v>
      </c>
    </row>
    <row r="94" spans="1:7" x14ac:dyDescent="0.25">
      <c r="A94">
        <v>5.75</v>
      </c>
      <c r="B94">
        <v>1</v>
      </c>
      <c r="C94" t="s">
        <v>7</v>
      </c>
      <c r="D94" t="s">
        <v>13</v>
      </c>
      <c r="E94" t="s">
        <v>16</v>
      </c>
      <c r="F94" t="s">
        <v>10</v>
      </c>
      <c r="G94">
        <v>2</v>
      </c>
    </row>
    <row r="95" spans="1:7" x14ac:dyDescent="0.25">
      <c r="A95">
        <v>16.32</v>
      </c>
      <c r="B95">
        <v>4.3</v>
      </c>
      <c r="C95" t="s">
        <v>7</v>
      </c>
      <c r="D95" t="s">
        <v>13</v>
      </c>
      <c r="E95" t="s">
        <v>16</v>
      </c>
      <c r="F95" t="s">
        <v>10</v>
      </c>
      <c r="G95">
        <v>2</v>
      </c>
    </row>
    <row r="96" spans="1:7" x14ac:dyDescent="0.25">
      <c r="A96">
        <v>22.75</v>
      </c>
      <c r="B96">
        <v>3.25</v>
      </c>
      <c r="C96" t="s">
        <v>7</v>
      </c>
      <c r="D96" t="s">
        <v>8</v>
      </c>
      <c r="E96" t="s">
        <v>16</v>
      </c>
      <c r="F96" t="s">
        <v>10</v>
      </c>
      <c r="G96">
        <v>2</v>
      </c>
    </row>
    <row r="97" spans="1:7" x14ac:dyDescent="0.25">
      <c r="A97">
        <v>40.17</v>
      </c>
      <c r="B97">
        <v>4.7300000000000004</v>
      </c>
      <c r="C97" t="s">
        <v>11</v>
      </c>
      <c r="D97" t="s">
        <v>13</v>
      </c>
      <c r="E97" t="s">
        <v>16</v>
      </c>
      <c r="F97" t="s">
        <v>10</v>
      </c>
      <c r="G97">
        <v>4</v>
      </c>
    </row>
    <row r="98" spans="1:7" x14ac:dyDescent="0.25">
      <c r="A98">
        <v>27.28</v>
      </c>
      <c r="B98">
        <v>4</v>
      </c>
      <c r="C98" t="s">
        <v>11</v>
      </c>
      <c r="D98" t="s">
        <v>13</v>
      </c>
      <c r="E98" t="s">
        <v>16</v>
      </c>
      <c r="F98" t="s">
        <v>10</v>
      </c>
      <c r="G98">
        <v>2</v>
      </c>
    </row>
    <row r="99" spans="1:7" x14ac:dyDescent="0.25">
      <c r="A99">
        <v>12.03</v>
      </c>
      <c r="B99">
        <v>1.5</v>
      </c>
      <c r="C99" t="s">
        <v>11</v>
      </c>
      <c r="D99" t="s">
        <v>13</v>
      </c>
      <c r="E99" t="s">
        <v>16</v>
      </c>
      <c r="F99" t="s">
        <v>10</v>
      </c>
      <c r="G99">
        <v>2</v>
      </c>
    </row>
    <row r="100" spans="1:7" x14ac:dyDescent="0.25">
      <c r="A100">
        <v>21.01</v>
      </c>
      <c r="B100">
        <v>3</v>
      </c>
      <c r="C100" t="s">
        <v>11</v>
      </c>
      <c r="D100" t="s">
        <v>13</v>
      </c>
      <c r="E100" t="s">
        <v>16</v>
      </c>
      <c r="F100" t="s">
        <v>10</v>
      </c>
      <c r="G100">
        <v>2</v>
      </c>
    </row>
    <row r="101" spans="1:7" x14ac:dyDescent="0.25">
      <c r="A101">
        <v>12.46</v>
      </c>
      <c r="B101">
        <v>1.5</v>
      </c>
      <c r="C101" t="s">
        <v>11</v>
      </c>
      <c r="D101" t="s">
        <v>8</v>
      </c>
      <c r="E101" t="s">
        <v>16</v>
      </c>
      <c r="F101" t="s">
        <v>10</v>
      </c>
      <c r="G101">
        <v>2</v>
      </c>
    </row>
    <row r="102" spans="1:7" x14ac:dyDescent="0.25">
      <c r="A102">
        <v>11.35</v>
      </c>
      <c r="B102">
        <v>2.5</v>
      </c>
      <c r="C102" t="s">
        <v>7</v>
      </c>
      <c r="D102" t="s">
        <v>13</v>
      </c>
      <c r="E102" t="s">
        <v>16</v>
      </c>
      <c r="F102" t="s">
        <v>10</v>
      </c>
      <c r="G102">
        <v>2</v>
      </c>
    </row>
    <row r="103" spans="1:7" x14ac:dyDescent="0.25">
      <c r="A103">
        <v>15.38</v>
      </c>
      <c r="B103">
        <v>3</v>
      </c>
      <c r="C103" t="s">
        <v>7</v>
      </c>
      <c r="D103" t="s">
        <v>13</v>
      </c>
      <c r="E103" t="s">
        <v>16</v>
      </c>
      <c r="F103" t="s">
        <v>10</v>
      </c>
      <c r="G103">
        <v>2</v>
      </c>
    </row>
    <row r="104" spans="1:7" x14ac:dyDescent="0.25">
      <c r="A104">
        <v>44.3</v>
      </c>
      <c r="B104">
        <v>2.5</v>
      </c>
      <c r="C104" t="s">
        <v>7</v>
      </c>
      <c r="D104" t="s">
        <v>13</v>
      </c>
      <c r="E104" t="s">
        <v>12</v>
      </c>
      <c r="F104" t="s">
        <v>10</v>
      </c>
      <c r="G104">
        <v>3</v>
      </c>
    </row>
    <row r="105" spans="1:7" x14ac:dyDescent="0.25">
      <c r="A105">
        <v>22.42</v>
      </c>
      <c r="B105">
        <v>3.48</v>
      </c>
      <c r="C105" t="s">
        <v>7</v>
      </c>
      <c r="D105" t="s">
        <v>13</v>
      </c>
      <c r="E105" t="s">
        <v>12</v>
      </c>
      <c r="F105" t="s">
        <v>10</v>
      </c>
      <c r="G105">
        <v>2</v>
      </c>
    </row>
    <row r="106" spans="1:7" x14ac:dyDescent="0.25">
      <c r="A106">
        <v>20.92</v>
      </c>
      <c r="B106">
        <v>4.08</v>
      </c>
      <c r="C106" t="s">
        <v>7</v>
      </c>
      <c r="D106" t="s">
        <v>8</v>
      </c>
      <c r="E106" t="s">
        <v>12</v>
      </c>
      <c r="F106" t="s">
        <v>10</v>
      </c>
      <c r="G106">
        <v>2</v>
      </c>
    </row>
    <row r="107" spans="1:7" x14ac:dyDescent="0.25">
      <c r="A107">
        <v>15.36</v>
      </c>
      <c r="B107">
        <v>1.64</v>
      </c>
      <c r="C107" t="s">
        <v>11</v>
      </c>
      <c r="D107" t="s">
        <v>13</v>
      </c>
      <c r="E107" t="s">
        <v>12</v>
      </c>
      <c r="F107" t="s">
        <v>10</v>
      </c>
      <c r="G107">
        <v>2</v>
      </c>
    </row>
    <row r="108" spans="1:7" x14ac:dyDescent="0.25">
      <c r="A108">
        <v>20.49</v>
      </c>
      <c r="B108">
        <v>4.0599999999999996</v>
      </c>
      <c r="C108" t="s">
        <v>11</v>
      </c>
      <c r="D108" t="s">
        <v>13</v>
      </c>
      <c r="E108" t="s">
        <v>12</v>
      </c>
      <c r="F108" t="s">
        <v>10</v>
      </c>
      <c r="G108">
        <v>2</v>
      </c>
    </row>
    <row r="109" spans="1:7" x14ac:dyDescent="0.25">
      <c r="A109">
        <v>25.21</v>
      </c>
      <c r="B109">
        <v>4.29</v>
      </c>
      <c r="C109" t="s">
        <v>11</v>
      </c>
      <c r="D109" t="s">
        <v>13</v>
      </c>
      <c r="E109" t="s">
        <v>12</v>
      </c>
      <c r="F109" t="s">
        <v>10</v>
      </c>
      <c r="G109">
        <v>2</v>
      </c>
    </row>
    <row r="110" spans="1:7" x14ac:dyDescent="0.25">
      <c r="A110">
        <v>18.239999999999998</v>
      </c>
      <c r="B110">
        <v>3.76</v>
      </c>
      <c r="C110" t="s">
        <v>11</v>
      </c>
      <c r="D110" t="s">
        <v>8</v>
      </c>
      <c r="E110" t="s">
        <v>12</v>
      </c>
      <c r="F110" t="s">
        <v>10</v>
      </c>
      <c r="G110">
        <v>2</v>
      </c>
    </row>
    <row r="111" spans="1:7" x14ac:dyDescent="0.25">
      <c r="A111">
        <v>14.31</v>
      </c>
      <c r="B111">
        <v>4</v>
      </c>
      <c r="C111" t="s">
        <v>7</v>
      </c>
      <c r="D111" t="s">
        <v>13</v>
      </c>
      <c r="E111" t="s">
        <v>12</v>
      </c>
      <c r="F111" t="s">
        <v>10</v>
      </c>
      <c r="G111">
        <v>2</v>
      </c>
    </row>
    <row r="112" spans="1:7" x14ac:dyDescent="0.25">
      <c r="A112">
        <v>14</v>
      </c>
      <c r="B112">
        <v>3</v>
      </c>
      <c r="C112" t="s">
        <v>11</v>
      </c>
      <c r="D112" t="s">
        <v>8</v>
      </c>
      <c r="E112" t="s">
        <v>12</v>
      </c>
      <c r="F112" t="s">
        <v>10</v>
      </c>
      <c r="G112">
        <v>2</v>
      </c>
    </row>
    <row r="113" spans="1:7" x14ac:dyDescent="0.25">
      <c r="A113">
        <v>7.25</v>
      </c>
      <c r="B113">
        <v>1</v>
      </c>
      <c r="C113" t="s">
        <v>7</v>
      </c>
      <c r="D113" t="s">
        <v>8</v>
      </c>
      <c r="E113" t="s">
        <v>12</v>
      </c>
      <c r="F113" t="s">
        <v>10</v>
      </c>
      <c r="G113">
        <v>1</v>
      </c>
    </row>
    <row r="114" spans="1:7" x14ac:dyDescent="0.25">
      <c r="A114">
        <v>38.07</v>
      </c>
      <c r="B114">
        <v>4</v>
      </c>
      <c r="C114" t="s">
        <v>11</v>
      </c>
      <c r="D114" t="s">
        <v>8</v>
      </c>
      <c r="E114" t="s">
        <v>9</v>
      </c>
      <c r="F114" t="s">
        <v>10</v>
      </c>
      <c r="G114">
        <v>3</v>
      </c>
    </row>
    <row r="115" spans="1:7" x14ac:dyDescent="0.25">
      <c r="A115">
        <v>23.95</v>
      </c>
      <c r="B115">
        <v>2.5499999999999998</v>
      </c>
      <c r="C115" t="s">
        <v>11</v>
      </c>
      <c r="D115" t="s">
        <v>8</v>
      </c>
      <c r="E115" t="s">
        <v>9</v>
      </c>
      <c r="F115" t="s">
        <v>10</v>
      </c>
      <c r="G115">
        <v>2</v>
      </c>
    </row>
    <row r="116" spans="1:7" x14ac:dyDescent="0.25">
      <c r="A116">
        <v>25.71</v>
      </c>
      <c r="B116">
        <v>4</v>
      </c>
      <c r="C116" t="s">
        <v>7</v>
      </c>
      <c r="D116" t="s">
        <v>8</v>
      </c>
      <c r="E116" t="s">
        <v>9</v>
      </c>
      <c r="F116" t="s">
        <v>10</v>
      </c>
      <c r="G116">
        <v>3</v>
      </c>
    </row>
    <row r="117" spans="1:7" x14ac:dyDescent="0.25">
      <c r="A117">
        <v>17.309999999999999</v>
      </c>
      <c r="B117">
        <v>3.5</v>
      </c>
      <c r="C117" t="s">
        <v>7</v>
      </c>
      <c r="D117" t="s">
        <v>8</v>
      </c>
      <c r="E117" t="s">
        <v>9</v>
      </c>
      <c r="F117" t="s">
        <v>10</v>
      </c>
      <c r="G117">
        <v>2</v>
      </c>
    </row>
    <row r="118" spans="1:7" x14ac:dyDescent="0.25">
      <c r="A118">
        <v>29.93</v>
      </c>
      <c r="B118">
        <v>5.07</v>
      </c>
      <c r="C118" t="s">
        <v>11</v>
      </c>
      <c r="D118" t="s">
        <v>8</v>
      </c>
      <c r="E118" t="s">
        <v>9</v>
      </c>
      <c r="F118" t="s">
        <v>10</v>
      </c>
      <c r="G118">
        <v>4</v>
      </c>
    </row>
    <row r="119" spans="1:7" x14ac:dyDescent="0.25">
      <c r="A119">
        <v>10.65</v>
      </c>
      <c r="B119">
        <v>1.5</v>
      </c>
      <c r="C119" t="s">
        <v>7</v>
      </c>
      <c r="D119" t="s">
        <v>8</v>
      </c>
      <c r="E119" t="s">
        <v>14</v>
      </c>
      <c r="F119" t="s">
        <v>15</v>
      </c>
      <c r="G119">
        <v>2</v>
      </c>
    </row>
    <row r="120" spans="1:7" x14ac:dyDescent="0.25">
      <c r="A120">
        <v>12.43</v>
      </c>
      <c r="B120">
        <v>1.8</v>
      </c>
      <c r="C120" t="s">
        <v>7</v>
      </c>
      <c r="D120" t="s">
        <v>8</v>
      </c>
      <c r="E120" t="s">
        <v>14</v>
      </c>
      <c r="F120" t="s">
        <v>15</v>
      </c>
      <c r="G120">
        <v>2</v>
      </c>
    </row>
    <row r="121" spans="1:7" x14ac:dyDescent="0.25">
      <c r="A121">
        <v>24.08</v>
      </c>
      <c r="B121">
        <v>2.92</v>
      </c>
      <c r="C121" t="s">
        <v>7</v>
      </c>
      <c r="D121" t="s">
        <v>8</v>
      </c>
      <c r="E121" t="s">
        <v>14</v>
      </c>
      <c r="F121" t="s">
        <v>15</v>
      </c>
      <c r="G121">
        <v>4</v>
      </c>
    </row>
    <row r="122" spans="1:7" x14ac:dyDescent="0.25">
      <c r="A122">
        <v>11.69</v>
      </c>
      <c r="B122">
        <v>2.31</v>
      </c>
      <c r="C122" t="s">
        <v>11</v>
      </c>
      <c r="D122" t="s">
        <v>8</v>
      </c>
      <c r="E122" t="s">
        <v>14</v>
      </c>
      <c r="F122" t="s">
        <v>15</v>
      </c>
      <c r="G122">
        <v>2</v>
      </c>
    </row>
    <row r="123" spans="1:7" x14ac:dyDescent="0.25">
      <c r="A123">
        <v>13.42</v>
      </c>
      <c r="B123">
        <v>1.68</v>
      </c>
      <c r="C123" t="s">
        <v>7</v>
      </c>
      <c r="D123" t="s">
        <v>8</v>
      </c>
      <c r="E123" t="s">
        <v>14</v>
      </c>
      <c r="F123" t="s">
        <v>15</v>
      </c>
      <c r="G123">
        <v>2</v>
      </c>
    </row>
    <row r="124" spans="1:7" x14ac:dyDescent="0.25">
      <c r="A124">
        <v>14.26</v>
      </c>
      <c r="B124">
        <v>2.5</v>
      </c>
      <c r="C124" t="s">
        <v>11</v>
      </c>
      <c r="D124" t="s">
        <v>8</v>
      </c>
      <c r="E124" t="s">
        <v>14</v>
      </c>
      <c r="F124" t="s">
        <v>15</v>
      </c>
      <c r="G124">
        <v>2</v>
      </c>
    </row>
    <row r="125" spans="1:7" x14ac:dyDescent="0.25">
      <c r="A125">
        <v>15.95</v>
      </c>
      <c r="B125">
        <v>2</v>
      </c>
      <c r="C125" t="s">
        <v>11</v>
      </c>
      <c r="D125" t="s">
        <v>8</v>
      </c>
      <c r="E125" t="s">
        <v>14</v>
      </c>
      <c r="F125" t="s">
        <v>15</v>
      </c>
      <c r="G125">
        <v>2</v>
      </c>
    </row>
    <row r="126" spans="1:7" x14ac:dyDescent="0.25">
      <c r="A126">
        <v>12.48</v>
      </c>
      <c r="B126">
        <v>2.52</v>
      </c>
      <c r="C126" t="s">
        <v>7</v>
      </c>
      <c r="D126" t="s">
        <v>8</v>
      </c>
      <c r="E126" t="s">
        <v>14</v>
      </c>
      <c r="F126" t="s">
        <v>15</v>
      </c>
      <c r="G126">
        <v>2</v>
      </c>
    </row>
    <row r="127" spans="1:7" x14ac:dyDescent="0.25">
      <c r="A127">
        <v>29.8</v>
      </c>
      <c r="B127">
        <v>4.2</v>
      </c>
      <c r="C127" t="s">
        <v>7</v>
      </c>
      <c r="D127" t="s">
        <v>8</v>
      </c>
      <c r="E127" t="s">
        <v>14</v>
      </c>
      <c r="F127" t="s">
        <v>15</v>
      </c>
      <c r="G127">
        <v>6</v>
      </c>
    </row>
    <row r="128" spans="1:7" x14ac:dyDescent="0.25">
      <c r="A128">
        <v>8.52</v>
      </c>
      <c r="B128">
        <v>1.48</v>
      </c>
      <c r="C128" t="s">
        <v>11</v>
      </c>
      <c r="D128" t="s">
        <v>8</v>
      </c>
      <c r="E128" t="s">
        <v>14</v>
      </c>
      <c r="F128" t="s">
        <v>15</v>
      </c>
      <c r="G128">
        <v>2</v>
      </c>
    </row>
    <row r="129" spans="1:7" x14ac:dyDescent="0.25">
      <c r="A129">
        <v>14.52</v>
      </c>
      <c r="B129">
        <v>2</v>
      </c>
      <c r="C129" t="s">
        <v>7</v>
      </c>
      <c r="D129" t="s">
        <v>8</v>
      </c>
      <c r="E129" t="s">
        <v>14</v>
      </c>
      <c r="F129" t="s">
        <v>15</v>
      </c>
      <c r="G129">
        <v>2</v>
      </c>
    </row>
    <row r="130" spans="1:7" x14ac:dyDescent="0.25">
      <c r="A130">
        <v>11.38</v>
      </c>
      <c r="B130">
        <v>2</v>
      </c>
      <c r="C130" t="s">
        <v>7</v>
      </c>
      <c r="D130" t="s">
        <v>8</v>
      </c>
      <c r="E130" t="s">
        <v>14</v>
      </c>
      <c r="F130" t="s">
        <v>15</v>
      </c>
      <c r="G130">
        <v>2</v>
      </c>
    </row>
    <row r="131" spans="1:7" x14ac:dyDescent="0.25">
      <c r="A131">
        <v>22.82</v>
      </c>
      <c r="B131">
        <v>2.1800000000000002</v>
      </c>
      <c r="C131" t="s">
        <v>11</v>
      </c>
      <c r="D131" t="s">
        <v>8</v>
      </c>
      <c r="E131" t="s">
        <v>14</v>
      </c>
      <c r="F131" t="s">
        <v>15</v>
      </c>
      <c r="G131">
        <v>3</v>
      </c>
    </row>
    <row r="132" spans="1:7" x14ac:dyDescent="0.25">
      <c r="A132">
        <v>19.079999999999998</v>
      </c>
      <c r="B132">
        <v>1.5</v>
      </c>
      <c r="C132" t="s">
        <v>11</v>
      </c>
      <c r="D132" t="s">
        <v>8</v>
      </c>
      <c r="E132" t="s">
        <v>14</v>
      </c>
      <c r="F132" t="s">
        <v>15</v>
      </c>
      <c r="G132">
        <v>2</v>
      </c>
    </row>
    <row r="133" spans="1:7" x14ac:dyDescent="0.25">
      <c r="A133">
        <v>20.27</v>
      </c>
      <c r="B133">
        <v>2.83</v>
      </c>
      <c r="C133" t="s">
        <v>7</v>
      </c>
      <c r="D133" t="s">
        <v>8</v>
      </c>
      <c r="E133" t="s">
        <v>14</v>
      </c>
      <c r="F133" t="s">
        <v>15</v>
      </c>
      <c r="G133">
        <v>2</v>
      </c>
    </row>
    <row r="134" spans="1:7" x14ac:dyDescent="0.25">
      <c r="A134">
        <v>11.17</v>
      </c>
      <c r="B134">
        <v>1.5</v>
      </c>
      <c r="C134" t="s">
        <v>7</v>
      </c>
      <c r="D134" t="s">
        <v>8</v>
      </c>
      <c r="E134" t="s">
        <v>14</v>
      </c>
      <c r="F134" t="s">
        <v>15</v>
      </c>
      <c r="G134">
        <v>2</v>
      </c>
    </row>
    <row r="135" spans="1:7" x14ac:dyDescent="0.25">
      <c r="A135">
        <v>12.26</v>
      </c>
      <c r="B135">
        <v>2</v>
      </c>
      <c r="C135" t="s">
        <v>7</v>
      </c>
      <c r="D135" t="s">
        <v>8</v>
      </c>
      <c r="E135" t="s">
        <v>14</v>
      </c>
      <c r="F135" t="s">
        <v>15</v>
      </c>
      <c r="G135">
        <v>2</v>
      </c>
    </row>
    <row r="136" spans="1:7" x14ac:dyDescent="0.25">
      <c r="A136">
        <v>18.260000000000002</v>
      </c>
      <c r="B136">
        <v>3.25</v>
      </c>
      <c r="C136" t="s">
        <v>7</v>
      </c>
      <c r="D136" t="s">
        <v>8</v>
      </c>
      <c r="E136" t="s">
        <v>14</v>
      </c>
      <c r="F136" t="s">
        <v>15</v>
      </c>
      <c r="G136">
        <v>2</v>
      </c>
    </row>
    <row r="137" spans="1:7" x14ac:dyDescent="0.25">
      <c r="A137">
        <v>8.51</v>
      </c>
      <c r="B137">
        <v>1.25</v>
      </c>
      <c r="C137" t="s">
        <v>7</v>
      </c>
      <c r="D137" t="s">
        <v>8</v>
      </c>
      <c r="E137" t="s">
        <v>14</v>
      </c>
      <c r="F137" t="s">
        <v>15</v>
      </c>
      <c r="G137">
        <v>2</v>
      </c>
    </row>
    <row r="138" spans="1:7" x14ac:dyDescent="0.25">
      <c r="A138">
        <v>10.33</v>
      </c>
      <c r="B138">
        <v>2</v>
      </c>
      <c r="C138" t="s">
        <v>7</v>
      </c>
      <c r="D138" t="s">
        <v>8</v>
      </c>
      <c r="E138" t="s">
        <v>14</v>
      </c>
      <c r="F138" t="s">
        <v>15</v>
      </c>
      <c r="G138">
        <v>2</v>
      </c>
    </row>
    <row r="139" spans="1:7" x14ac:dyDescent="0.25">
      <c r="A139">
        <v>14.15</v>
      </c>
      <c r="B139">
        <v>2</v>
      </c>
      <c r="C139" t="s">
        <v>7</v>
      </c>
      <c r="D139" t="s">
        <v>8</v>
      </c>
      <c r="E139" t="s">
        <v>14</v>
      </c>
      <c r="F139" t="s">
        <v>15</v>
      </c>
      <c r="G139">
        <v>2</v>
      </c>
    </row>
    <row r="140" spans="1:7" x14ac:dyDescent="0.25">
      <c r="A140">
        <v>16</v>
      </c>
      <c r="B140">
        <v>2</v>
      </c>
      <c r="C140" t="s">
        <v>11</v>
      </c>
      <c r="D140" t="s">
        <v>13</v>
      </c>
      <c r="E140" t="s">
        <v>14</v>
      </c>
      <c r="F140" t="s">
        <v>15</v>
      </c>
      <c r="G140">
        <v>2</v>
      </c>
    </row>
    <row r="141" spans="1:7" x14ac:dyDescent="0.25">
      <c r="A141">
        <v>13.16</v>
      </c>
      <c r="B141">
        <v>2.75</v>
      </c>
      <c r="C141" t="s">
        <v>7</v>
      </c>
      <c r="D141" t="s">
        <v>8</v>
      </c>
      <c r="E141" t="s">
        <v>14</v>
      </c>
      <c r="F141" t="s">
        <v>15</v>
      </c>
      <c r="G141">
        <v>2</v>
      </c>
    </row>
    <row r="142" spans="1:7" x14ac:dyDescent="0.25">
      <c r="A142">
        <v>17.47</v>
      </c>
      <c r="B142">
        <v>3.5</v>
      </c>
      <c r="C142" t="s">
        <v>7</v>
      </c>
      <c r="D142" t="s">
        <v>8</v>
      </c>
      <c r="E142" t="s">
        <v>14</v>
      </c>
      <c r="F142" t="s">
        <v>15</v>
      </c>
      <c r="G142">
        <v>2</v>
      </c>
    </row>
    <row r="143" spans="1:7" x14ac:dyDescent="0.25">
      <c r="A143">
        <v>34.299999999999997</v>
      </c>
      <c r="B143">
        <v>6.7</v>
      </c>
      <c r="C143" t="s">
        <v>11</v>
      </c>
      <c r="D143" t="s">
        <v>8</v>
      </c>
      <c r="E143" t="s">
        <v>14</v>
      </c>
      <c r="F143" t="s">
        <v>15</v>
      </c>
      <c r="G143">
        <v>6</v>
      </c>
    </row>
    <row r="144" spans="1:7" x14ac:dyDescent="0.25">
      <c r="A144">
        <v>41.19</v>
      </c>
      <c r="B144">
        <v>5</v>
      </c>
      <c r="C144" t="s">
        <v>11</v>
      </c>
      <c r="D144" t="s">
        <v>8</v>
      </c>
      <c r="E144" t="s">
        <v>14</v>
      </c>
      <c r="F144" t="s">
        <v>15</v>
      </c>
      <c r="G144">
        <v>5</v>
      </c>
    </row>
    <row r="145" spans="1:7" x14ac:dyDescent="0.25">
      <c r="A145">
        <v>27.05</v>
      </c>
      <c r="B145">
        <v>5</v>
      </c>
      <c r="C145" t="s">
        <v>7</v>
      </c>
      <c r="D145" t="s">
        <v>8</v>
      </c>
      <c r="E145" t="s">
        <v>14</v>
      </c>
      <c r="F145" t="s">
        <v>15</v>
      </c>
      <c r="G145">
        <v>6</v>
      </c>
    </row>
    <row r="146" spans="1:7" x14ac:dyDescent="0.25">
      <c r="A146">
        <v>16.43</v>
      </c>
      <c r="B146">
        <v>2.2999999999999998</v>
      </c>
      <c r="C146" t="s">
        <v>7</v>
      </c>
      <c r="D146" t="s">
        <v>8</v>
      </c>
      <c r="E146" t="s">
        <v>14</v>
      </c>
      <c r="F146" t="s">
        <v>15</v>
      </c>
      <c r="G146">
        <v>2</v>
      </c>
    </row>
    <row r="147" spans="1:7" x14ac:dyDescent="0.25">
      <c r="A147">
        <v>8.35</v>
      </c>
      <c r="B147">
        <v>1.5</v>
      </c>
      <c r="C147" t="s">
        <v>7</v>
      </c>
      <c r="D147" t="s">
        <v>8</v>
      </c>
      <c r="E147" t="s">
        <v>14</v>
      </c>
      <c r="F147" t="s">
        <v>15</v>
      </c>
      <c r="G147">
        <v>2</v>
      </c>
    </row>
    <row r="148" spans="1:7" x14ac:dyDescent="0.25">
      <c r="A148">
        <v>18.64</v>
      </c>
      <c r="B148">
        <v>1.36</v>
      </c>
      <c r="C148" t="s">
        <v>7</v>
      </c>
      <c r="D148" t="s">
        <v>8</v>
      </c>
      <c r="E148" t="s">
        <v>14</v>
      </c>
      <c r="F148" t="s">
        <v>15</v>
      </c>
      <c r="G148">
        <v>3</v>
      </c>
    </row>
    <row r="149" spans="1:7" x14ac:dyDescent="0.25">
      <c r="A149">
        <v>11.87</v>
      </c>
      <c r="B149">
        <v>1.63</v>
      </c>
      <c r="C149" t="s">
        <v>7</v>
      </c>
      <c r="D149" t="s">
        <v>8</v>
      </c>
      <c r="E149" t="s">
        <v>14</v>
      </c>
      <c r="F149" t="s">
        <v>15</v>
      </c>
      <c r="G149">
        <v>2</v>
      </c>
    </row>
    <row r="150" spans="1:7" x14ac:dyDescent="0.25">
      <c r="A150">
        <v>9.7799999999999994</v>
      </c>
      <c r="B150">
        <v>1.73</v>
      </c>
      <c r="C150" t="s">
        <v>11</v>
      </c>
      <c r="D150" t="s">
        <v>8</v>
      </c>
      <c r="E150" t="s">
        <v>14</v>
      </c>
      <c r="F150" t="s">
        <v>15</v>
      </c>
      <c r="G150">
        <v>2</v>
      </c>
    </row>
    <row r="151" spans="1:7" x14ac:dyDescent="0.25">
      <c r="A151">
        <v>7.51</v>
      </c>
      <c r="B151">
        <v>2</v>
      </c>
      <c r="C151" t="s">
        <v>11</v>
      </c>
      <c r="D151" t="s">
        <v>8</v>
      </c>
      <c r="E151" t="s">
        <v>14</v>
      </c>
      <c r="F151" t="s">
        <v>15</v>
      </c>
      <c r="G151">
        <v>2</v>
      </c>
    </row>
    <row r="152" spans="1:7" x14ac:dyDescent="0.25">
      <c r="A152">
        <v>14.07</v>
      </c>
      <c r="B152">
        <v>2.5</v>
      </c>
      <c r="C152" t="s">
        <v>11</v>
      </c>
      <c r="D152" t="s">
        <v>8</v>
      </c>
      <c r="E152" t="s">
        <v>9</v>
      </c>
      <c r="F152" t="s">
        <v>10</v>
      </c>
      <c r="G152">
        <v>2</v>
      </c>
    </row>
    <row r="153" spans="1:7" x14ac:dyDescent="0.25">
      <c r="A153">
        <v>13.13</v>
      </c>
      <c r="B153">
        <v>2</v>
      </c>
      <c r="C153" t="s">
        <v>11</v>
      </c>
      <c r="D153" t="s">
        <v>8</v>
      </c>
      <c r="E153" t="s">
        <v>9</v>
      </c>
      <c r="F153" t="s">
        <v>10</v>
      </c>
      <c r="G153">
        <v>2</v>
      </c>
    </row>
    <row r="154" spans="1:7" x14ac:dyDescent="0.25">
      <c r="A154">
        <v>17.260000000000002</v>
      </c>
      <c r="B154">
        <v>2.74</v>
      </c>
      <c r="C154" t="s">
        <v>11</v>
      </c>
      <c r="D154" t="s">
        <v>8</v>
      </c>
      <c r="E154" t="s">
        <v>9</v>
      </c>
      <c r="F154" t="s">
        <v>10</v>
      </c>
      <c r="G154">
        <v>3</v>
      </c>
    </row>
    <row r="155" spans="1:7" x14ac:dyDescent="0.25">
      <c r="A155">
        <v>24.55</v>
      </c>
      <c r="B155">
        <v>2</v>
      </c>
      <c r="C155" t="s">
        <v>11</v>
      </c>
      <c r="D155" t="s">
        <v>8</v>
      </c>
      <c r="E155" t="s">
        <v>9</v>
      </c>
      <c r="F155" t="s">
        <v>10</v>
      </c>
      <c r="G155">
        <v>4</v>
      </c>
    </row>
    <row r="156" spans="1:7" x14ac:dyDescent="0.25">
      <c r="A156">
        <v>19.77</v>
      </c>
      <c r="B156">
        <v>2</v>
      </c>
      <c r="C156" t="s">
        <v>11</v>
      </c>
      <c r="D156" t="s">
        <v>8</v>
      </c>
      <c r="E156" t="s">
        <v>9</v>
      </c>
      <c r="F156" t="s">
        <v>10</v>
      </c>
      <c r="G156">
        <v>4</v>
      </c>
    </row>
    <row r="157" spans="1:7" x14ac:dyDescent="0.25">
      <c r="A157">
        <v>29.85</v>
      </c>
      <c r="B157">
        <v>5.14</v>
      </c>
      <c r="C157" t="s">
        <v>7</v>
      </c>
      <c r="D157" t="s">
        <v>8</v>
      </c>
      <c r="E157" t="s">
        <v>9</v>
      </c>
      <c r="F157" t="s">
        <v>10</v>
      </c>
      <c r="G157">
        <v>5</v>
      </c>
    </row>
    <row r="158" spans="1:7" x14ac:dyDescent="0.25">
      <c r="A158">
        <v>48.17</v>
      </c>
      <c r="B158">
        <v>5</v>
      </c>
      <c r="C158" t="s">
        <v>11</v>
      </c>
      <c r="D158" t="s">
        <v>8</v>
      </c>
      <c r="E158" t="s">
        <v>9</v>
      </c>
      <c r="F158" t="s">
        <v>10</v>
      </c>
      <c r="G158">
        <v>6</v>
      </c>
    </row>
    <row r="159" spans="1:7" x14ac:dyDescent="0.25">
      <c r="A159">
        <v>25</v>
      </c>
      <c r="B159">
        <v>3.75</v>
      </c>
      <c r="C159" t="s">
        <v>7</v>
      </c>
      <c r="D159" t="s">
        <v>8</v>
      </c>
      <c r="E159" t="s">
        <v>9</v>
      </c>
      <c r="F159" t="s">
        <v>10</v>
      </c>
      <c r="G159">
        <v>4</v>
      </c>
    </row>
    <row r="160" spans="1:7" x14ac:dyDescent="0.25">
      <c r="A160">
        <v>13.39</v>
      </c>
      <c r="B160">
        <v>2.61</v>
      </c>
      <c r="C160" t="s">
        <v>7</v>
      </c>
      <c r="D160" t="s">
        <v>8</v>
      </c>
      <c r="E160" t="s">
        <v>9</v>
      </c>
      <c r="F160" t="s">
        <v>10</v>
      </c>
      <c r="G160">
        <v>2</v>
      </c>
    </row>
    <row r="161" spans="1:7" x14ac:dyDescent="0.25">
      <c r="A161">
        <v>16.489999999999998</v>
      </c>
      <c r="B161">
        <v>2</v>
      </c>
      <c r="C161" t="s">
        <v>11</v>
      </c>
      <c r="D161" t="s">
        <v>8</v>
      </c>
      <c r="E161" t="s">
        <v>9</v>
      </c>
      <c r="F161" t="s">
        <v>10</v>
      </c>
      <c r="G161">
        <v>4</v>
      </c>
    </row>
    <row r="162" spans="1:7" x14ac:dyDescent="0.25">
      <c r="A162">
        <v>21.5</v>
      </c>
      <c r="B162">
        <v>3.5</v>
      </c>
      <c r="C162" t="s">
        <v>11</v>
      </c>
      <c r="D162" t="s">
        <v>8</v>
      </c>
      <c r="E162" t="s">
        <v>9</v>
      </c>
      <c r="F162" t="s">
        <v>10</v>
      </c>
      <c r="G162">
        <v>4</v>
      </c>
    </row>
    <row r="163" spans="1:7" x14ac:dyDescent="0.25">
      <c r="A163">
        <v>12.66</v>
      </c>
      <c r="B163">
        <v>2.5</v>
      </c>
      <c r="C163" t="s">
        <v>11</v>
      </c>
      <c r="D163" t="s">
        <v>8</v>
      </c>
      <c r="E163" t="s">
        <v>9</v>
      </c>
      <c r="F163" t="s">
        <v>10</v>
      </c>
      <c r="G163">
        <v>2</v>
      </c>
    </row>
    <row r="164" spans="1:7" x14ac:dyDescent="0.25">
      <c r="A164">
        <v>16.21</v>
      </c>
      <c r="B164">
        <v>2</v>
      </c>
      <c r="C164" t="s">
        <v>7</v>
      </c>
      <c r="D164" t="s">
        <v>8</v>
      </c>
      <c r="E164" t="s">
        <v>9</v>
      </c>
      <c r="F164" t="s">
        <v>10</v>
      </c>
      <c r="G164">
        <v>3</v>
      </c>
    </row>
    <row r="165" spans="1:7" x14ac:dyDescent="0.25">
      <c r="A165">
        <v>13.81</v>
      </c>
      <c r="B165">
        <v>2</v>
      </c>
      <c r="C165" t="s">
        <v>11</v>
      </c>
      <c r="D165" t="s">
        <v>8</v>
      </c>
      <c r="E165" t="s">
        <v>9</v>
      </c>
      <c r="F165" t="s">
        <v>10</v>
      </c>
      <c r="G165">
        <v>2</v>
      </c>
    </row>
    <row r="166" spans="1:7" x14ac:dyDescent="0.25">
      <c r="A166">
        <v>17.510000000000002</v>
      </c>
      <c r="B166">
        <v>3</v>
      </c>
      <c r="C166" t="s">
        <v>7</v>
      </c>
      <c r="D166" t="s">
        <v>13</v>
      </c>
      <c r="E166" t="s">
        <v>9</v>
      </c>
      <c r="F166" t="s">
        <v>10</v>
      </c>
      <c r="G166">
        <v>2</v>
      </c>
    </row>
    <row r="167" spans="1:7" x14ac:dyDescent="0.25">
      <c r="A167">
        <v>24.52</v>
      </c>
      <c r="B167">
        <v>3.48</v>
      </c>
      <c r="C167" t="s">
        <v>11</v>
      </c>
      <c r="D167" t="s">
        <v>8</v>
      </c>
      <c r="E167" t="s">
        <v>9</v>
      </c>
      <c r="F167" t="s">
        <v>10</v>
      </c>
      <c r="G167">
        <v>3</v>
      </c>
    </row>
    <row r="168" spans="1:7" x14ac:dyDescent="0.25">
      <c r="A168">
        <v>20.76</v>
      </c>
      <c r="B168">
        <v>2.2400000000000002</v>
      </c>
      <c r="C168" t="s">
        <v>11</v>
      </c>
      <c r="D168" t="s">
        <v>8</v>
      </c>
      <c r="E168" t="s">
        <v>9</v>
      </c>
      <c r="F168" t="s">
        <v>10</v>
      </c>
      <c r="G168">
        <v>2</v>
      </c>
    </row>
    <row r="169" spans="1:7" x14ac:dyDescent="0.25">
      <c r="A169">
        <v>31.71</v>
      </c>
      <c r="B169">
        <v>4.5</v>
      </c>
      <c r="C169" t="s">
        <v>11</v>
      </c>
      <c r="D169" t="s">
        <v>8</v>
      </c>
      <c r="E169" t="s">
        <v>9</v>
      </c>
      <c r="F169" t="s">
        <v>10</v>
      </c>
      <c r="G169">
        <v>4</v>
      </c>
    </row>
    <row r="170" spans="1:7" x14ac:dyDescent="0.25">
      <c r="A170">
        <v>10.59</v>
      </c>
      <c r="B170">
        <v>1.61</v>
      </c>
      <c r="C170" t="s">
        <v>7</v>
      </c>
      <c r="D170" t="s">
        <v>13</v>
      </c>
      <c r="E170" t="s">
        <v>12</v>
      </c>
      <c r="F170" t="s">
        <v>10</v>
      </c>
      <c r="G170">
        <v>2</v>
      </c>
    </row>
    <row r="171" spans="1:7" x14ac:dyDescent="0.25">
      <c r="A171">
        <v>10.63</v>
      </c>
      <c r="B171">
        <v>2</v>
      </c>
      <c r="C171" t="s">
        <v>7</v>
      </c>
      <c r="D171" t="s">
        <v>13</v>
      </c>
      <c r="E171" t="s">
        <v>12</v>
      </c>
      <c r="F171" t="s">
        <v>10</v>
      </c>
      <c r="G171">
        <v>2</v>
      </c>
    </row>
    <row r="172" spans="1:7" x14ac:dyDescent="0.25">
      <c r="A172">
        <v>50.81</v>
      </c>
      <c r="B172">
        <v>10</v>
      </c>
      <c r="C172" t="s">
        <v>11</v>
      </c>
      <c r="D172" t="s">
        <v>13</v>
      </c>
      <c r="E172" t="s">
        <v>12</v>
      </c>
      <c r="F172" t="s">
        <v>10</v>
      </c>
      <c r="G172">
        <v>3</v>
      </c>
    </row>
    <row r="173" spans="1:7" x14ac:dyDescent="0.25">
      <c r="A173">
        <v>15.81</v>
      </c>
      <c r="B173">
        <v>3.16</v>
      </c>
      <c r="C173" t="s">
        <v>11</v>
      </c>
      <c r="D173" t="s">
        <v>13</v>
      </c>
      <c r="E173" t="s">
        <v>12</v>
      </c>
      <c r="F173" t="s">
        <v>10</v>
      </c>
      <c r="G173">
        <v>2</v>
      </c>
    </row>
    <row r="174" spans="1:7" x14ac:dyDescent="0.25">
      <c r="A174">
        <v>7.25</v>
      </c>
      <c r="B174">
        <v>5.15</v>
      </c>
      <c r="C174" t="s">
        <v>11</v>
      </c>
      <c r="D174" t="s">
        <v>13</v>
      </c>
      <c r="E174" t="s">
        <v>9</v>
      </c>
      <c r="F174" t="s">
        <v>10</v>
      </c>
      <c r="G174">
        <v>2</v>
      </c>
    </row>
    <row r="175" spans="1:7" x14ac:dyDescent="0.25">
      <c r="A175">
        <v>31.85</v>
      </c>
      <c r="B175">
        <v>3.18</v>
      </c>
      <c r="C175" t="s">
        <v>11</v>
      </c>
      <c r="D175" t="s">
        <v>13</v>
      </c>
      <c r="E175" t="s">
        <v>9</v>
      </c>
      <c r="F175" t="s">
        <v>10</v>
      </c>
      <c r="G175">
        <v>2</v>
      </c>
    </row>
    <row r="176" spans="1:7" x14ac:dyDescent="0.25">
      <c r="A176">
        <v>16.82</v>
      </c>
      <c r="B176">
        <v>4</v>
      </c>
      <c r="C176" t="s">
        <v>11</v>
      </c>
      <c r="D176" t="s">
        <v>13</v>
      </c>
      <c r="E176" t="s">
        <v>9</v>
      </c>
      <c r="F176" t="s">
        <v>10</v>
      </c>
      <c r="G176">
        <v>2</v>
      </c>
    </row>
    <row r="177" spans="1:7" x14ac:dyDescent="0.25">
      <c r="A177">
        <v>32.9</v>
      </c>
      <c r="B177">
        <v>3.11</v>
      </c>
      <c r="C177" t="s">
        <v>11</v>
      </c>
      <c r="D177" t="s">
        <v>13</v>
      </c>
      <c r="E177" t="s">
        <v>9</v>
      </c>
      <c r="F177" t="s">
        <v>10</v>
      </c>
      <c r="G177">
        <v>2</v>
      </c>
    </row>
    <row r="178" spans="1:7" x14ac:dyDescent="0.25">
      <c r="A178">
        <v>17.89</v>
      </c>
      <c r="B178">
        <v>2</v>
      </c>
      <c r="C178" t="s">
        <v>11</v>
      </c>
      <c r="D178" t="s">
        <v>13</v>
      </c>
      <c r="E178" t="s">
        <v>9</v>
      </c>
      <c r="F178" t="s">
        <v>10</v>
      </c>
      <c r="G178">
        <v>2</v>
      </c>
    </row>
    <row r="179" spans="1:7" x14ac:dyDescent="0.25">
      <c r="A179">
        <v>14.48</v>
      </c>
      <c r="B179">
        <v>2</v>
      </c>
      <c r="C179" t="s">
        <v>11</v>
      </c>
      <c r="D179" t="s">
        <v>13</v>
      </c>
      <c r="E179" t="s">
        <v>9</v>
      </c>
      <c r="F179" t="s">
        <v>10</v>
      </c>
      <c r="G179">
        <v>2</v>
      </c>
    </row>
    <row r="180" spans="1:7" x14ac:dyDescent="0.25">
      <c r="A180">
        <v>9.6</v>
      </c>
      <c r="B180">
        <v>4</v>
      </c>
      <c r="C180" t="s">
        <v>7</v>
      </c>
      <c r="D180" t="s">
        <v>13</v>
      </c>
      <c r="E180" t="s">
        <v>9</v>
      </c>
      <c r="F180" t="s">
        <v>10</v>
      </c>
      <c r="G180">
        <v>2</v>
      </c>
    </row>
    <row r="181" spans="1:7" x14ac:dyDescent="0.25">
      <c r="A181">
        <v>34.630000000000003</v>
      </c>
      <c r="B181">
        <v>3.55</v>
      </c>
      <c r="C181" t="s">
        <v>11</v>
      </c>
      <c r="D181" t="s">
        <v>13</v>
      </c>
      <c r="E181" t="s">
        <v>9</v>
      </c>
      <c r="F181" t="s">
        <v>10</v>
      </c>
      <c r="G181">
        <v>2</v>
      </c>
    </row>
    <row r="182" spans="1:7" x14ac:dyDescent="0.25">
      <c r="A182">
        <v>34.65</v>
      </c>
      <c r="B182">
        <v>3.68</v>
      </c>
      <c r="C182" t="s">
        <v>11</v>
      </c>
      <c r="D182" t="s">
        <v>13</v>
      </c>
      <c r="E182" t="s">
        <v>9</v>
      </c>
      <c r="F182" t="s">
        <v>10</v>
      </c>
      <c r="G182">
        <v>4</v>
      </c>
    </row>
    <row r="183" spans="1:7" x14ac:dyDescent="0.25">
      <c r="A183">
        <v>23.33</v>
      </c>
      <c r="B183">
        <v>5.65</v>
      </c>
      <c r="C183" t="s">
        <v>11</v>
      </c>
      <c r="D183" t="s">
        <v>13</v>
      </c>
      <c r="E183" t="s">
        <v>9</v>
      </c>
      <c r="F183" t="s">
        <v>10</v>
      </c>
      <c r="G183">
        <v>2</v>
      </c>
    </row>
    <row r="184" spans="1:7" x14ac:dyDescent="0.25">
      <c r="A184">
        <v>45.35</v>
      </c>
      <c r="B184">
        <v>3.5</v>
      </c>
      <c r="C184" t="s">
        <v>11</v>
      </c>
      <c r="D184" t="s">
        <v>13</v>
      </c>
      <c r="E184" t="s">
        <v>9</v>
      </c>
      <c r="F184" t="s">
        <v>10</v>
      </c>
      <c r="G184">
        <v>3</v>
      </c>
    </row>
    <row r="185" spans="1:7" x14ac:dyDescent="0.25">
      <c r="A185">
        <v>23.17</v>
      </c>
      <c r="B185">
        <v>6.5</v>
      </c>
      <c r="C185" t="s">
        <v>11</v>
      </c>
      <c r="D185" t="s">
        <v>13</v>
      </c>
      <c r="E185" t="s">
        <v>9</v>
      </c>
      <c r="F185" t="s">
        <v>10</v>
      </c>
      <c r="G185">
        <v>4</v>
      </c>
    </row>
    <row r="186" spans="1:7" x14ac:dyDescent="0.25">
      <c r="A186">
        <v>40.549999999999997</v>
      </c>
      <c r="B186">
        <v>3</v>
      </c>
      <c r="C186" t="s">
        <v>11</v>
      </c>
      <c r="D186" t="s">
        <v>13</v>
      </c>
      <c r="E186" t="s">
        <v>9</v>
      </c>
      <c r="F186" t="s">
        <v>10</v>
      </c>
      <c r="G186">
        <v>2</v>
      </c>
    </row>
    <row r="187" spans="1:7" x14ac:dyDescent="0.25">
      <c r="A187">
        <v>20.69</v>
      </c>
      <c r="B187">
        <v>5</v>
      </c>
      <c r="C187" t="s">
        <v>11</v>
      </c>
      <c r="D187" t="s">
        <v>8</v>
      </c>
      <c r="E187" t="s">
        <v>9</v>
      </c>
      <c r="F187" t="s">
        <v>10</v>
      </c>
      <c r="G187">
        <v>5</v>
      </c>
    </row>
    <row r="188" spans="1:7" x14ac:dyDescent="0.25">
      <c r="A188">
        <v>20.9</v>
      </c>
      <c r="B188">
        <v>3.5</v>
      </c>
      <c r="C188" t="s">
        <v>7</v>
      </c>
      <c r="D188" t="s">
        <v>13</v>
      </c>
      <c r="E188" t="s">
        <v>9</v>
      </c>
      <c r="F188" t="s">
        <v>10</v>
      </c>
      <c r="G188">
        <v>3</v>
      </c>
    </row>
    <row r="189" spans="1:7" x14ac:dyDescent="0.25">
      <c r="A189">
        <v>30.46</v>
      </c>
      <c r="B189">
        <v>2</v>
      </c>
      <c r="C189" t="s">
        <v>11</v>
      </c>
      <c r="D189" t="s">
        <v>13</v>
      </c>
      <c r="E189" t="s">
        <v>9</v>
      </c>
      <c r="F189" t="s">
        <v>10</v>
      </c>
      <c r="G189">
        <v>5</v>
      </c>
    </row>
    <row r="190" spans="1:7" x14ac:dyDescent="0.25">
      <c r="A190">
        <v>18.149999999999999</v>
      </c>
      <c r="B190">
        <v>3.5</v>
      </c>
      <c r="C190" t="s">
        <v>7</v>
      </c>
      <c r="D190" t="s">
        <v>13</v>
      </c>
      <c r="E190" t="s">
        <v>9</v>
      </c>
      <c r="F190" t="s">
        <v>10</v>
      </c>
      <c r="G190">
        <v>3</v>
      </c>
    </row>
    <row r="191" spans="1:7" x14ac:dyDescent="0.25">
      <c r="A191">
        <v>23.1</v>
      </c>
      <c r="B191">
        <v>4</v>
      </c>
      <c r="C191" t="s">
        <v>11</v>
      </c>
      <c r="D191" t="s">
        <v>13</v>
      </c>
      <c r="E191" t="s">
        <v>9</v>
      </c>
      <c r="F191" t="s">
        <v>10</v>
      </c>
      <c r="G191">
        <v>3</v>
      </c>
    </row>
    <row r="192" spans="1:7" x14ac:dyDescent="0.25">
      <c r="A192">
        <v>15.69</v>
      </c>
      <c r="B192">
        <v>1.5</v>
      </c>
      <c r="C192" t="s">
        <v>11</v>
      </c>
      <c r="D192" t="s">
        <v>13</v>
      </c>
      <c r="E192" t="s">
        <v>9</v>
      </c>
      <c r="F192" t="s">
        <v>10</v>
      </c>
      <c r="G192">
        <v>2</v>
      </c>
    </row>
    <row r="193" spans="1:7" x14ac:dyDescent="0.25">
      <c r="A193">
        <v>19.809999999999999</v>
      </c>
      <c r="B193">
        <v>4.1900000000000004</v>
      </c>
      <c r="C193" t="s">
        <v>7</v>
      </c>
      <c r="D193" t="s">
        <v>13</v>
      </c>
      <c r="E193" t="s">
        <v>14</v>
      </c>
      <c r="F193" t="s">
        <v>15</v>
      </c>
      <c r="G193">
        <v>2</v>
      </c>
    </row>
    <row r="194" spans="1:7" x14ac:dyDescent="0.25">
      <c r="A194">
        <v>28.44</v>
      </c>
      <c r="B194">
        <v>2.56</v>
      </c>
      <c r="C194" t="s">
        <v>11</v>
      </c>
      <c r="D194" t="s">
        <v>13</v>
      </c>
      <c r="E194" t="s">
        <v>14</v>
      </c>
      <c r="F194" t="s">
        <v>15</v>
      </c>
      <c r="G194">
        <v>2</v>
      </c>
    </row>
    <row r="195" spans="1:7" x14ac:dyDescent="0.25">
      <c r="A195">
        <v>15.48</v>
      </c>
      <c r="B195">
        <v>2.02</v>
      </c>
      <c r="C195" t="s">
        <v>11</v>
      </c>
      <c r="D195" t="s">
        <v>13</v>
      </c>
      <c r="E195" t="s">
        <v>14</v>
      </c>
      <c r="F195" t="s">
        <v>15</v>
      </c>
      <c r="G195">
        <v>2</v>
      </c>
    </row>
    <row r="196" spans="1:7" x14ac:dyDescent="0.25">
      <c r="A196">
        <v>16.579999999999998</v>
      </c>
      <c r="B196">
        <v>4</v>
      </c>
      <c r="C196" t="s">
        <v>11</v>
      </c>
      <c r="D196" t="s">
        <v>13</v>
      </c>
      <c r="E196" t="s">
        <v>14</v>
      </c>
      <c r="F196" t="s">
        <v>15</v>
      </c>
      <c r="G196">
        <v>2</v>
      </c>
    </row>
    <row r="197" spans="1:7" x14ac:dyDescent="0.25">
      <c r="A197">
        <v>7.56</v>
      </c>
      <c r="B197">
        <v>1.44</v>
      </c>
      <c r="C197" t="s">
        <v>11</v>
      </c>
      <c r="D197" t="s">
        <v>8</v>
      </c>
      <c r="E197" t="s">
        <v>14</v>
      </c>
      <c r="F197" t="s">
        <v>15</v>
      </c>
      <c r="G197">
        <v>2</v>
      </c>
    </row>
    <row r="198" spans="1:7" x14ac:dyDescent="0.25">
      <c r="A198">
        <v>10.34</v>
      </c>
      <c r="B198">
        <v>2</v>
      </c>
      <c r="C198" t="s">
        <v>11</v>
      </c>
      <c r="D198" t="s">
        <v>13</v>
      </c>
      <c r="E198" t="s">
        <v>14</v>
      </c>
      <c r="F198" t="s">
        <v>15</v>
      </c>
      <c r="G198">
        <v>2</v>
      </c>
    </row>
    <row r="199" spans="1:7" x14ac:dyDescent="0.25">
      <c r="A199">
        <v>43.11</v>
      </c>
      <c r="B199">
        <v>5</v>
      </c>
      <c r="C199" t="s">
        <v>7</v>
      </c>
      <c r="D199" t="s">
        <v>13</v>
      </c>
      <c r="E199" t="s">
        <v>14</v>
      </c>
      <c r="F199" t="s">
        <v>15</v>
      </c>
      <c r="G199">
        <v>4</v>
      </c>
    </row>
    <row r="200" spans="1:7" x14ac:dyDescent="0.25">
      <c r="A200">
        <v>13</v>
      </c>
      <c r="B200">
        <v>2</v>
      </c>
      <c r="C200" t="s">
        <v>7</v>
      </c>
      <c r="D200" t="s">
        <v>13</v>
      </c>
      <c r="E200" t="s">
        <v>14</v>
      </c>
      <c r="F200" t="s">
        <v>15</v>
      </c>
      <c r="G200">
        <v>2</v>
      </c>
    </row>
    <row r="201" spans="1:7" x14ac:dyDescent="0.25">
      <c r="A201">
        <v>13.51</v>
      </c>
      <c r="B201">
        <v>2</v>
      </c>
      <c r="C201" t="s">
        <v>11</v>
      </c>
      <c r="D201" t="s">
        <v>13</v>
      </c>
      <c r="E201" t="s">
        <v>14</v>
      </c>
      <c r="F201" t="s">
        <v>15</v>
      </c>
      <c r="G201">
        <v>2</v>
      </c>
    </row>
    <row r="202" spans="1:7" x14ac:dyDescent="0.25">
      <c r="A202">
        <v>18.71</v>
      </c>
      <c r="B202">
        <v>4</v>
      </c>
      <c r="C202" t="s">
        <v>11</v>
      </c>
      <c r="D202" t="s">
        <v>13</v>
      </c>
      <c r="E202" t="s">
        <v>14</v>
      </c>
      <c r="F202" t="s">
        <v>15</v>
      </c>
      <c r="G202">
        <v>3</v>
      </c>
    </row>
    <row r="203" spans="1:7" x14ac:dyDescent="0.25">
      <c r="A203">
        <v>12.74</v>
      </c>
      <c r="B203">
        <v>2.0099999999999998</v>
      </c>
      <c r="C203" t="s">
        <v>7</v>
      </c>
      <c r="D203" t="s">
        <v>13</v>
      </c>
      <c r="E203" t="s">
        <v>14</v>
      </c>
      <c r="F203" t="s">
        <v>15</v>
      </c>
      <c r="G203">
        <v>2</v>
      </c>
    </row>
    <row r="204" spans="1:7" x14ac:dyDescent="0.25">
      <c r="A204">
        <v>13</v>
      </c>
      <c r="B204">
        <v>2</v>
      </c>
      <c r="C204" t="s">
        <v>7</v>
      </c>
      <c r="D204" t="s">
        <v>13</v>
      </c>
      <c r="E204" t="s">
        <v>14</v>
      </c>
      <c r="F204" t="s">
        <v>15</v>
      </c>
      <c r="G204">
        <v>2</v>
      </c>
    </row>
    <row r="205" spans="1:7" x14ac:dyDescent="0.25">
      <c r="A205">
        <v>16.399999999999999</v>
      </c>
      <c r="B205">
        <v>2.5</v>
      </c>
      <c r="C205" t="s">
        <v>7</v>
      </c>
      <c r="D205" t="s">
        <v>13</v>
      </c>
      <c r="E205" t="s">
        <v>14</v>
      </c>
      <c r="F205" t="s">
        <v>15</v>
      </c>
      <c r="G205">
        <v>2</v>
      </c>
    </row>
    <row r="206" spans="1:7" x14ac:dyDescent="0.25">
      <c r="A206">
        <v>20.53</v>
      </c>
      <c r="B206">
        <v>4</v>
      </c>
      <c r="C206" t="s">
        <v>11</v>
      </c>
      <c r="D206" t="s">
        <v>13</v>
      </c>
      <c r="E206" t="s">
        <v>14</v>
      </c>
      <c r="F206" t="s">
        <v>15</v>
      </c>
      <c r="G206">
        <v>4</v>
      </c>
    </row>
    <row r="207" spans="1:7" x14ac:dyDescent="0.25">
      <c r="A207">
        <v>16.47</v>
      </c>
      <c r="B207">
        <v>3.23</v>
      </c>
      <c r="C207" t="s">
        <v>7</v>
      </c>
      <c r="D207" t="s">
        <v>13</v>
      </c>
      <c r="E207" t="s">
        <v>14</v>
      </c>
      <c r="F207" t="s">
        <v>15</v>
      </c>
      <c r="G207">
        <v>3</v>
      </c>
    </row>
    <row r="208" spans="1:7" x14ac:dyDescent="0.25">
      <c r="A208">
        <v>26.59</v>
      </c>
      <c r="B208">
        <v>3.41</v>
      </c>
      <c r="C208" t="s">
        <v>11</v>
      </c>
      <c r="D208" t="s">
        <v>13</v>
      </c>
      <c r="E208" t="s">
        <v>12</v>
      </c>
      <c r="F208" t="s">
        <v>10</v>
      </c>
      <c r="G208">
        <v>3</v>
      </c>
    </row>
    <row r="209" spans="1:7" x14ac:dyDescent="0.25">
      <c r="A209">
        <v>38.729999999999997</v>
      </c>
      <c r="B209">
        <v>3</v>
      </c>
      <c r="C209" t="s">
        <v>11</v>
      </c>
      <c r="D209" t="s">
        <v>13</v>
      </c>
      <c r="E209" t="s">
        <v>12</v>
      </c>
      <c r="F209" t="s">
        <v>10</v>
      </c>
      <c r="G209">
        <v>4</v>
      </c>
    </row>
    <row r="210" spans="1:7" x14ac:dyDescent="0.25">
      <c r="A210">
        <v>24.27</v>
      </c>
      <c r="B210">
        <v>2.0299999999999998</v>
      </c>
      <c r="C210" t="s">
        <v>11</v>
      </c>
      <c r="D210" t="s">
        <v>13</v>
      </c>
      <c r="E210" t="s">
        <v>12</v>
      </c>
      <c r="F210" t="s">
        <v>10</v>
      </c>
      <c r="G210">
        <v>2</v>
      </c>
    </row>
    <row r="211" spans="1:7" x14ac:dyDescent="0.25">
      <c r="A211">
        <v>12.76</v>
      </c>
      <c r="B211">
        <v>2.23</v>
      </c>
      <c r="C211" t="s">
        <v>7</v>
      </c>
      <c r="D211" t="s">
        <v>13</v>
      </c>
      <c r="E211" t="s">
        <v>12</v>
      </c>
      <c r="F211" t="s">
        <v>10</v>
      </c>
      <c r="G211">
        <v>2</v>
      </c>
    </row>
    <row r="212" spans="1:7" x14ac:dyDescent="0.25">
      <c r="A212">
        <v>30.06</v>
      </c>
      <c r="B212">
        <v>2</v>
      </c>
      <c r="C212" t="s">
        <v>11</v>
      </c>
      <c r="D212" t="s">
        <v>13</v>
      </c>
      <c r="E212" t="s">
        <v>12</v>
      </c>
      <c r="F212" t="s">
        <v>10</v>
      </c>
      <c r="G212">
        <v>3</v>
      </c>
    </row>
    <row r="213" spans="1:7" x14ac:dyDescent="0.25">
      <c r="A213">
        <v>25.89</v>
      </c>
      <c r="B213">
        <v>5.16</v>
      </c>
      <c r="C213" t="s">
        <v>11</v>
      </c>
      <c r="D213" t="s">
        <v>13</v>
      </c>
      <c r="E213" t="s">
        <v>12</v>
      </c>
      <c r="F213" t="s">
        <v>10</v>
      </c>
      <c r="G213">
        <v>4</v>
      </c>
    </row>
    <row r="214" spans="1:7" x14ac:dyDescent="0.25">
      <c r="A214">
        <v>48.33</v>
      </c>
      <c r="B214">
        <v>9</v>
      </c>
      <c r="C214" t="s">
        <v>11</v>
      </c>
      <c r="D214" t="s">
        <v>8</v>
      </c>
      <c r="E214" t="s">
        <v>12</v>
      </c>
      <c r="F214" t="s">
        <v>10</v>
      </c>
      <c r="G214">
        <v>4</v>
      </c>
    </row>
    <row r="215" spans="1:7" x14ac:dyDescent="0.25">
      <c r="A215">
        <v>13.27</v>
      </c>
      <c r="B215">
        <v>2.5</v>
      </c>
      <c r="C215" t="s">
        <v>7</v>
      </c>
      <c r="D215" t="s">
        <v>13</v>
      </c>
      <c r="E215" t="s">
        <v>12</v>
      </c>
      <c r="F215" t="s">
        <v>10</v>
      </c>
      <c r="G215">
        <v>2</v>
      </c>
    </row>
    <row r="216" spans="1:7" x14ac:dyDescent="0.25">
      <c r="A216">
        <v>28.17</v>
      </c>
      <c r="B216">
        <v>6.5</v>
      </c>
      <c r="C216" t="s">
        <v>7</v>
      </c>
      <c r="D216" t="s">
        <v>13</v>
      </c>
      <c r="E216" t="s">
        <v>12</v>
      </c>
      <c r="F216" t="s">
        <v>10</v>
      </c>
      <c r="G216">
        <v>3</v>
      </c>
    </row>
    <row r="217" spans="1:7" x14ac:dyDescent="0.25">
      <c r="A217">
        <v>12.9</v>
      </c>
      <c r="B217">
        <v>1.1000000000000001</v>
      </c>
      <c r="C217" t="s">
        <v>7</v>
      </c>
      <c r="D217" t="s">
        <v>13</v>
      </c>
      <c r="E217" t="s">
        <v>12</v>
      </c>
      <c r="F217" t="s">
        <v>10</v>
      </c>
      <c r="G217">
        <v>2</v>
      </c>
    </row>
    <row r="218" spans="1:7" x14ac:dyDescent="0.25">
      <c r="A218">
        <v>28.15</v>
      </c>
      <c r="B218">
        <v>3</v>
      </c>
      <c r="C218" t="s">
        <v>11</v>
      </c>
      <c r="D218" t="s">
        <v>13</v>
      </c>
      <c r="E218" t="s">
        <v>12</v>
      </c>
      <c r="F218" t="s">
        <v>10</v>
      </c>
      <c r="G218">
        <v>5</v>
      </c>
    </row>
    <row r="219" spans="1:7" x14ac:dyDescent="0.25">
      <c r="A219">
        <v>11.59</v>
      </c>
      <c r="B219">
        <v>1.5</v>
      </c>
      <c r="C219" t="s">
        <v>11</v>
      </c>
      <c r="D219" t="s">
        <v>13</v>
      </c>
      <c r="E219" t="s">
        <v>12</v>
      </c>
      <c r="F219" t="s">
        <v>10</v>
      </c>
      <c r="G219">
        <v>2</v>
      </c>
    </row>
    <row r="220" spans="1:7" x14ac:dyDescent="0.25">
      <c r="A220">
        <v>7.74</v>
      </c>
      <c r="B220">
        <v>1.44</v>
      </c>
      <c r="C220" t="s">
        <v>11</v>
      </c>
      <c r="D220" t="s">
        <v>13</v>
      </c>
      <c r="E220" t="s">
        <v>12</v>
      </c>
      <c r="F220" t="s">
        <v>10</v>
      </c>
      <c r="G220">
        <v>2</v>
      </c>
    </row>
    <row r="221" spans="1:7" x14ac:dyDescent="0.25">
      <c r="A221">
        <v>30.14</v>
      </c>
      <c r="B221">
        <v>3.09</v>
      </c>
      <c r="C221" t="s">
        <v>7</v>
      </c>
      <c r="D221" t="s">
        <v>13</v>
      </c>
      <c r="E221" t="s">
        <v>12</v>
      </c>
      <c r="F221" t="s">
        <v>10</v>
      </c>
      <c r="G221">
        <v>4</v>
      </c>
    </row>
    <row r="222" spans="1:7" x14ac:dyDescent="0.25">
      <c r="A222">
        <v>12.16</v>
      </c>
      <c r="B222">
        <v>2.2000000000000002</v>
      </c>
      <c r="C222" t="s">
        <v>11</v>
      </c>
      <c r="D222" t="s">
        <v>13</v>
      </c>
      <c r="E222" t="s">
        <v>16</v>
      </c>
      <c r="F222" t="s">
        <v>15</v>
      </c>
      <c r="G222">
        <v>2</v>
      </c>
    </row>
    <row r="223" spans="1:7" x14ac:dyDescent="0.25">
      <c r="A223">
        <v>13.42</v>
      </c>
      <c r="B223">
        <v>3.48</v>
      </c>
      <c r="C223" t="s">
        <v>7</v>
      </c>
      <c r="D223" t="s">
        <v>13</v>
      </c>
      <c r="E223" t="s">
        <v>16</v>
      </c>
      <c r="F223" t="s">
        <v>15</v>
      </c>
      <c r="G223">
        <v>2</v>
      </c>
    </row>
    <row r="224" spans="1:7" x14ac:dyDescent="0.25">
      <c r="A224">
        <v>8.58</v>
      </c>
      <c r="B224">
        <v>1.92</v>
      </c>
      <c r="C224" t="s">
        <v>11</v>
      </c>
      <c r="D224" t="s">
        <v>13</v>
      </c>
      <c r="E224" t="s">
        <v>16</v>
      </c>
      <c r="F224" t="s">
        <v>15</v>
      </c>
      <c r="G224">
        <v>1</v>
      </c>
    </row>
    <row r="225" spans="1:7" x14ac:dyDescent="0.25">
      <c r="A225">
        <v>15.98</v>
      </c>
      <c r="B225">
        <v>3</v>
      </c>
      <c r="C225" t="s">
        <v>7</v>
      </c>
      <c r="D225" t="s">
        <v>8</v>
      </c>
      <c r="E225" t="s">
        <v>16</v>
      </c>
      <c r="F225" t="s">
        <v>15</v>
      </c>
      <c r="G225">
        <v>3</v>
      </c>
    </row>
    <row r="226" spans="1:7" x14ac:dyDescent="0.25">
      <c r="A226">
        <v>13.42</v>
      </c>
      <c r="B226">
        <v>1.58</v>
      </c>
      <c r="C226" t="s">
        <v>11</v>
      </c>
      <c r="D226" t="s">
        <v>13</v>
      </c>
      <c r="E226" t="s">
        <v>16</v>
      </c>
      <c r="F226" t="s">
        <v>15</v>
      </c>
      <c r="G226">
        <v>2</v>
      </c>
    </row>
    <row r="227" spans="1:7" x14ac:dyDescent="0.25">
      <c r="A227">
        <v>16.27</v>
      </c>
      <c r="B227">
        <v>2.5</v>
      </c>
      <c r="C227" t="s">
        <v>7</v>
      </c>
      <c r="D227" t="s">
        <v>13</v>
      </c>
      <c r="E227" t="s">
        <v>16</v>
      </c>
      <c r="F227" t="s">
        <v>15</v>
      </c>
      <c r="G227">
        <v>2</v>
      </c>
    </row>
    <row r="228" spans="1:7" x14ac:dyDescent="0.25">
      <c r="A228">
        <v>10.09</v>
      </c>
      <c r="B228">
        <v>2</v>
      </c>
      <c r="C228" t="s">
        <v>7</v>
      </c>
      <c r="D228" t="s">
        <v>13</v>
      </c>
      <c r="E228" t="s">
        <v>16</v>
      </c>
      <c r="F228" t="s">
        <v>15</v>
      </c>
      <c r="G228">
        <v>2</v>
      </c>
    </row>
    <row r="229" spans="1:7" x14ac:dyDescent="0.25">
      <c r="A229">
        <v>20.45</v>
      </c>
      <c r="B229">
        <v>3</v>
      </c>
      <c r="C229" t="s">
        <v>11</v>
      </c>
      <c r="D229" t="s">
        <v>8</v>
      </c>
      <c r="E229" t="s">
        <v>12</v>
      </c>
      <c r="F229" t="s">
        <v>10</v>
      </c>
      <c r="G229">
        <v>4</v>
      </c>
    </row>
    <row r="230" spans="1:7" x14ac:dyDescent="0.25">
      <c r="A230">
        <v>13.28</v>
      </c>
      <c r="B230">
        <v>2.72</v>
      </c>
      <c r="C230" t="s">
        <v>11</v>
      </c>
      <c r="D230" t="s">
        <v>8</v>
      </c>
      <c r="E230" t="s">
        <v>12</v>
      </c>
      <c r="F230" t="s">
        <v>10</v>
      </c>
      <c r="G230">
        <v>2</v>
      </c>
    </row>
    <row r="231" spans="1:7" x14ac:dyDescent="0.25">
      <c r="A231">
        <v>22.12</v>
      </c>
      <c r="B231">
        <v>2.88</v>
      </c>
      <c r="C231" t="s">
        <v>7</v>
      </c>
      <c r="D231" t="s">
        <v>13</v>
      </c>
      <c r="E231" t="s">
        <v>12</v>
      </c>
      <c r="F231" t="s">
        <v>10</v>
      </c>
      <c r="G231">
        <v>2</v>
      </c>
    </row>
    <row r="232" spans="1:7" x14ac:dyDescent="0.25">
      <c r="A232">
        <v>24.01</v>
      </c>
      <c r="B232">
        <v>2</v>
      </c>
      <c r="C232" t="s">
        <v>11</v>
      </c>
      <c r="D232" t="s">
        <v>13</v>
      </c>
      <c r="E232" t="s">
        <v>12</v>
      </c>
      <c r="F232" t="s">
        <v>10</v>
      </c>
      <c r="G232">
        <v>4</v>
      </c>
    </row>
    <row r="233" spans="1:7" x14ac:dyDescent="0.25">
      <c r="A233">
        <v>15.69</v>
      </c>
      <c r="B233">
        <v>3</v>
      </c>
      <c r="C233" t="s">
        <v>11</v>
      </c>
      <c r="D233" t="s">
        <v>13</v>
      </c>
      <c r="E233" t="s">
        <v>12</v>
      </c>
      <c r="F233" t="s">
        <v>10</v>
      </c>
      <c r="G233">
        <v>3</v>
      </c>
    </row>
    <row r="234" spans="1:7" x14ac:dyDescent="0.25">
      <c r="A234">
        <v>11.61</v>
      </c>
      <c r="B234">
        <v>3.39</v>
      </c>
      <c r="C234" t="s">
        <v>11</v>
      </c>
      <c r="D234" t="s">
        <v>8</v>
      </c>
      <c r="E234" t="s">
        <v>12</v>
      </c>
      <c r="F234" t="s">
        <v>10</v>
      </c>
      <c r="G234">
        <v>2</v>
      </c>
    </row>
    <row r="235" spans="1:7" x14ac:dyDescent="0.25">
      <c r="A235">
        <v>10.77</v>
      </c>
      <c r="B235">
        <v>1.47</v>
      </c>
      <c r="C235" t="s">
        <v>11</v>
      </c>
      <c r="D235" t="s">
        <v>8</v>
      </c>
      <c r="E235" t="s">
        <v>12</v>
      </c>
      <c r="F235" t="s">
        <v>10</v>
      </c>
      <c r="G235">
        <v>2</v>
      </c>
    </row>
    <row r="236" spans="1:7" x14ac:dyDescent="0.25">
      <c r="A236">
        <v>15.53</v>
      </c>
      <c r="B236">
        <v>3</v>
      </c>
      <c r="C236" t="s">
        <v>11</v>
      </c>
      <c r="D236" t="s">
        <v>13</v>
      </c>
      <c r="E236" t="s">
        <v>12</v>
      </c>
      <c r="F236" t="s">
        <v>10</v>
      </c>
      <c r="G236">
        <v>2</v>
      </c>
    </row>
    <row r="237" spans="1:7" x14ac:dyDescent="0.25">
      <c r="A237">
        <v>10.07</v>
      </c>
      <c r="B237">
        <v>1.25</v>
      </c>
      <c r="C237" t="s">
        <v>11</v>
      </c>
      <c r="D237" t="s">
        <v>8</v>
      </c>
      <c r="E237" t="s">
        <v>12</v>
      </c>
      <c r="F237" t="s">
        <v>10</v>
      </c>
      <c r="G237">
        <v>2</v>
      </c>
    </row>
    <row r="238" spans="1:7" x14ac:dyDescent="0.25">
      <c r="A238">
        <v>12.6</v>
      </c>
      <c r="B238">
        <v>1</v>
      </c>
      <c r="C238" t="s">
        <v>11</v>
      </c>
      <c r="D238" t="s">
        <v>13</v>
      </c>
      <c r="E238" t="s">
        <v>12</v>
      </c>
      <c r="F238" t="s">
        <v>10</v>
      </c>
      <c r="G238">
        <v>2</v>
      </c>
    </row>
    <row r="239" spans="1:7" x14ac:dyDescent="0.25">
      <c r="A239">
        <v>32.83</v>
      </c>
      <c r="B239">
        <v>1.17</v>
      </c>
      <c r="C239" t="s">
        <v>11</v>
      </c>
      <c r="D239" t="s">
        <v>13</v>
      </c>
      <c r="E239" t="s">
        <v>12</v>
      </c>
      <c r="F239" t="s">
        <v>10</v>
      </c>
      <c r="G239">
        <v>2</v>
      </c>
    </row>
    <row r="240" spans="1:7" x14ac:dyDescent="0.25">
      <c r="A240">
        <v>35.83</v>
      </c>
      <c r="B240">
        <v>4.67</v>
      </c>
      <c r="C240" t="s">
        <v>7</v>
      </c>
      <c r="D240" t="s">
        <v>8</v>
      </c>
      <c r="E240" t="s">
        <v>12</v>
      </c>
      <c r="F240" t="s">
        <v>10</v>
      </c>
      <c r="G240">
        <v>3</v>
      </c>
    </row>
    <row r="241" spans="1:7" x14ac:dyDescent="0.25">
      <c r="A241">
        <v>29.03</v>
      </c>
      <c r="B241">
        <v>5.92</v>
      </c>
      <c r="C241" t="s">
        <v>11</v>
      </c>
      <c r="D241" t="s">
        <v>8</v>
      </c>
      <c r="E241" t="s">
        <v>12</v>
      </c>
      <c r="F241" t="s">
        <v>10</v>
      </c>
      <c r="G241">
        <v>3</v>
      </c>
    </row>
    <row r="242" spans="1:7" x14ac:dyDescent="0.25">
      <c r="A242">
        <v>27.18</v>
      </c>
      <c r="B242">
        <v>2</v>
      </c>
      <c r="C242" t="s">
        <v>7</v>
      </c>
      <c r="D242" t="s">
        <v>13</v>
      </c>
      <c r="E242" t="s">
        <v>12</v>
      </c>
      <c r="F242" t="s">
        <v>10</v>
      </c>
      <c r="G242">
        <v>2</v>
      </c>
    </row>
    <row r="243" spans="1:7" x14ac:dyDescent="0.25">
      <c r="A243">
        <v>22.67</v>
      </c>
      <c r="B243">
        <v>2</v>
      </c>
      <c r="C243" t="s">
        <v>11</v>
      </c>
      <c r="D243" t="s">
        <v>13</v>
      </c>
      <c r="E243" t="s">
        <v>12</v>
      </c>
      <c r="F243" t="s">
        <v>10</v>
      </c>
      <c r="G243">
        <v>2</v>
      </c>
    </row>
    <row r="244" spans="1:7" x14ac:dyDescent="0.25">
      <c r="A244">
        <v>17.82</v>
      </c>
      <c r="B244">
        <v>1.75</v>
      </c>
      <c r="C244" t="s">
        <v>11</v>
      </c>
      <c r="D244" t="s">
        <v>8</v>
      </c>
      <c r="E244" t="s">
        <v>12</v>
      </c>
      <c r="F244" t="s">
        <v>10</v>
      </c>
      <c r="G244">
        <v>2</v>
      </c>
    </row>
    <row r="245" spans="1:7" x14ac:dyDescent="0.25">
      <c r="A245">
        <v>18.78</v>
      </c>
      <c r="B245">
        <v>3</v>
      </c>
      <c r="C245" t="s">
        <v>7</v>
      </c>
      <c r="D245" t="s">
        <v>8</v>
      </c>
      <c r="E245" t="s">
        <v>14</v>
      </c>
      <c r="F245" t="s">
        <v>10</v>
      </c>
      <c r="G24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52"/>
  <sheetViews>
    <sheetView tabSelected="1" workbookViewId="0">
      <selection activeCell="A53" sqref="A53"/>
    </sheetView>
  </sheetViews>
  <sheetFormatPr defaultRowHeight="15" x14ac:dyDescent="0.25"/>
  <sheetData>
    <row r="11" spans="1:1" x14ac:dyDescent="0.25">
      <c r="A11" t="s">
        <v>36</v>
      </c>
    </row>
    <row r="24" spans="1:1" x14ac:dyDescent="0.25">
      <c r="A24" t="s">
        <v>37</v>
      </c>
    </row>
    <row r="39" spans="1:1" x14ac:dyDescent="0.25">
      <c r="A39" t="s">
        <v>38</v>
      </c>
    </row>
    <row r="52" spans="1:1" x14ac:dyDescent="0.25">
      <c r="A52" t="s">
        <v>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L6" sqref="L6"/>
    </sheetView>
  </sheetViews>
  <sheetFormatPr defaultRowHeight="15" x14ac:dyDescent="0.25"/>
  <cols>
    <col min="1" max="1" width="11.5703125" bestFit="1" customWidth="1"/>
    <col min="2" max="2" width="6" bestFit="1" customWidth="1"/>
    <col min="3" max="3" width="7.7109375" bestFit="1" customWidth="1"/>
    <col min="4" max="4" width="7.5703125" bestFit="1" customWidth="1"/>
    <col min="5" max="5" width="10" bestFit="1" customWidth="1"/>
    <col min="6" max="6" width="6.5703125" bestFit="1" customWidth="1"/>
    <col min="7" max="7" width="7.7109375" bestFit="1" customWidth="1"/>
    <col min="8" max="8" width="6.85546875" bestFit="1" customWidth="1"/>
    <col min="9" max="9" width="12.140625" bestFit="1" customWidth="1"/>
  </cols>
  <sheetData>
    <row r="1" spans="1:9" x14ac:dyDescent="0.25">
      <c r="A1" s="3" t="s">
        <v>0</v>
      </c>
      <c r="B1" s="3" t="s">
        <v>1</v>
      </c>
      <c r="C1" s="3" t="s">
        <v>33</v>
      </c>
      <c r="D1" s="3" t="s">
        <v>2</v>
      </c>
      <c r="E1" s="3" t="s">
        <v>3</v>
      </c>
      <c r="F1" s="3" t="s">
        <v>4</v>
      </c>
      <c r="G1" s="3" t="s">
        <v>5</v>
      </c>
      <c r="H1" s="3" t="s">
        <v>6</v>
      </c>
      <c r="I1" s="3" t="s">
        <v>34</v>
      </c>
    </row>
    <row r="2" spans="1:9" x14ac:dyDescent="0.25">
      <c r="A2" s="3">
        <v>16.989999999999998</v>
      </c>
      <c r="B2" s="3">
        <v>1.01</v>
      </c>
      <c r="C2" s="3">
        <v>18</v>
      </c>
      <c r="D2" s="3" t="s">
        <v>7</v>
      </c>
      <c r="E2" s="3" t="s">
        <v>8</v>
      </c>
      <c r="F2" s="3" t="s">
        <v>9</v>
      </c>
      <c r="G2" s="3" t="s">
        <v>10</v>
      </c>
      <c r="H2" s="3">
        <v>2</v>
      </c>
      <c r="I2" s="3">
        <v>4827.7700000000013</v>
      </c>
    </row>
    <row r="3" spans="1:9" x14ac:dyDescent="0.25">
      <c r="A3" s="3">
        <v>10.34</v>
      </c>
      <c r="B3" s="3">
        <v>1.66</v>
      </c>
      <c r="C3" s="3">
        <v>12</v>
      </c>
      <c r="D3" s="3" t="s">
        <v>11</v>
      </c>
      <c r="E3" s="3" t="s">
        <v>8</v>
      </c>
      <c r="F3" s="3" t="s">
        <v>9</v>
      </c>
      <c r="G3" s="3" t="s">
        <v>10</v>
      </c>
      <c r="H3" s="3">
        <v>3</v>
      </c>
      <c r="I3" s="3"/>
    </row>
    <row r="4" spans="1:9" x14ac:dyDescent="0.25">
      <c r="A4" s="3">
        <v>21.01</v>
      </c>
      <c r="B4" s="3">
        <v>3.5</v>
      </c>
      <c r="C4" s="3">
        <v>24.51</v>
      </c>
      <c r="D4" s="3" t="s">
        <v>11</v>
      </c>
      <c r="E4" s="3" t="s">
        <v>8</v>
      </c>
      <c r="F4" s="3" t="s">
        <v>9</v>
      </c>
      <c r="G4" s="3" t="s">
        <v>10</v>
      </c>
      <c r="H4" s="3">
        <v>3</v>
      </c>
      <c r="I4" s="3">
        <v>2.9982786885245902</v>
      </c>
    </row>
    <row r="5" spans="1:9" x14ac:dyDescent="0.25">
      <c r="A5" s="3">
        <v>23.68</v>
      </c>
      <c r="B5" s="3">
        <v>3.31</v>
      </c>
      <c r="C5" s="3">
        <v>26.99</v>
      </c>
      <c r="D5" s="3" t="s">
        <v>11</v>
      </c>
      <c r="E5" s="3" t="s">
        <v>8</v>
      </c>
      <c r="F5" s="3" t="s">
        <v>9</v>
      </c>
      <c r="G5" s="3" t="s">
        <v>10</v>
      </c>
      <c r="H5" s="3">
        <v>2</v>
      </c>
      <c r="I5" s="3"/>
    </row>
    <row r="6" spans="1:9" x14ac:dyDescent="0.25">
      <c r="A6" s="3">
        <v>24.59</v>
      </c>
      <c r="B6" s="3">
        <v>3.61</v>
      </c>
      <c r="C6" s="3">
        <v>28.2</v>
      </c>
      <c r="D6" s="3" t="s">
        <v>7</v>
      </c>
      <c r="E6" s="3" t="s">
        <v>8</v>
      </c>
      <c r="F6" s="3" t="s">
        <v>9</v>
      </c>
      <c r="G6" s="3" t="s">
        <v>10</v>
      </c>
      <c r="H6" s="3">
        <v>4</v>
      </c>
      <c r="I6" s="3">
        <v>244</v>
      </c>
    </row>
    <row r="7" spans="1:9" x14ac:dyDescent="0.25">
      <c r="A7" s="3">
        <v>25.29</v>
      </c>
      <c r="B7" s="3">
        <v>4.71</v>
      </c>
      <c r="C7" s="3">
        <v>30</v>
      </c>
      <c r="D7" s="3" t="s">
        <v>11</v>
      </c>
      <c r="E7" s="3" t="s">
        <v>8</v>
      </c>
      <c r="F7" s="3" t="s">
        <v>9</v>
      </c>
      <c r="G7" s="3" t="s">
        <v>10</v>
      </c>
      <c r="H7" s="3">
        <v>4</v>
      </c>
      <c r="I7" s="3"/>
    </row>
    <row r="8" spans="1:9" x14ac:dyDescent="0.25">
      <c r="A8" s="3">
        <v>8.77</v>
      </c>
      <c r="B8" s="3">
        <v>2</v>
      </c>
      <c r="C8" s="3">
        <v>10.77</v>
      </c>
      <c r="D8" s="3" t="s">
        <v>11</v>
      </c>
      <c r="E8" s="3" t="s">
        <v>8</v>
      </c>
      <c r="F8" s="3" t="s">
        <v>9</v>
      </c>
      <c r="G8" s="3" t="s">
        <v>10</v>
      </c>
      <c r="H8" s="3">
        <v>2</v>
      </c>
      <c r="I8" s="3">
        <v>50.81</v>
      </c>
    </row>
    <row r="9" spans="1:9" x14ac:dyDescent="0.25">
      <c r="A9" s="3">
        <v>26.88</v>
      </c>
      <c r="B9" s="3">
        <v>3.12</v>
      </c>
      <c r="C9" s="3">
        <v>30</v>
      </c>
      <c r="D9" s="3" t="s">
        <v>11</v>
      </c>
      <c r="E9" s="3" t="s">
        <v>8</v>
      </c>
      <c r="F9" s="3" t="s">
        <v>9</v>
      </c>
      <c r="G9" s="3" t="s">
        <v>10</v>
      </c>
      <c r="H9" s="3">
        <v>4</v>
      </c>
      <c r="I9" s="3"/>
    </row>
    <row r="10" spans="1:9" x14ac:dyDescent="0.25">
      <c r="A10" s="3">
        <v>15.04</v>
      </c>
      <c r="B10" s="3">
        <v>1.96</v>
      </c>
      <c r="C10" s="3">
        <v>17</v>
      </c>
      <c r="D10" s="3" t="s">
        <v>11</v>
      </c>
      <c r="E10" s="3" t="s">
        <v>8</v>
      </c>
      <c r="F10" s="3" t="s">
        <v>9</v>
      </c>
      <c r="G10" s="3" t="s">
        <v>10</v>
      </c>
      <c r="H10" s="3">
        <v>2</v>
      </c>
      <c r="I10" s="3">
        <v>3.5</v>
      </c>
    </row>
    <row r="11" spans="1:9" x14ac:dyDescent="0.25">
      <c r="A11" s="3">
        <v>14.78</v>
      </c>
      <c r="B11" s="3">
        <v>3.23</v>
      </c>
      <c r="C11" s="3">
        <v>18.009999999999998</v>
      </c>
      <c r="D11" s="3" t="s">
        <v>11</v>
      </c>
      <c r="E11" s="3" t="s">
        <v>8</v>
      </c>
      <c r="F11" s="3" t="s">
        <v>9</v>
      </c>
      <c r="G11" s="3" t="s">
        <v>10</v>
      </c>
      <c r="H11" s="3">
        <v>2</v>
      </c>
      <c r="I11" s="3"/>
    </row>
    <row r="12" spans="1:9" x14ac:dyDescent="0.25">
      <c r="A12" s="3">
        <v>10.27</v>
      </c>
      <c r="B12" s="3">
        <v>1.71</v>
      </c>
      <c r="C12" s="3">
        <v>11.98</v>
      </c>
      <c r="D12" s="3" t="s">
        <v>11</v>
      </c>
      <c r="E12" s="3" t="s">
        <v>8</v>
      </c>
      <c r="F12" s="3" t="s">
        <v>9</v>
      </c>
      <c r="G12" s="3" t="s">
        <v>10</v>
      </c>
      <c r="H12" s="3">
        <v>2</v>
      </c>
      <c r="I12" s="3" t="s">
        <v>11</v>
      </c>
    </row>
    <row r="13" spans="1:9" x14ac:dyDescent="0.25">
      <c r="A13" s="3">
        <v>35.26</v>
      </c>
      <c r="B13" s="3">
        <v>5</v>
      </c>
      <c r="C13" s="3">
        <v>40.26</v>
      </c>
      <c r="D13" s="3" t="s">
        <v>7</v>
      </c>
      <c r="E13" s="3" t="s">
        <v>8</v>
      </c>
      <c r="F13" s="3" t="s">
        <v>9</v>
      </c>
      <c r="G13" s="3" t="s">
        <v>10</v>
      </c>
      <c r="H13" s="3">
        <v>4</v>
      </c>
      <c r="I13" s="3"/>
    </row>
    <row r="14" spans="1:9" x14ac:dyDescent="0.25">
      <c r="A14" s="3">
        <v>15.42</v>
      </c>
      <c r="B14" s="3">
        <v>1.57</v>
      </c>
      <c r="C14" s="3">
        <v>16.989999999999998</v>
      </c>
      <c r="D14" s="3" t="s">
        <v>11</v>
      </c>
      <c r="E14" s="3" t="s">
        <v>8</v>
      </c>
      <c r="F14" s="3" t="s">
        <v>9</v>
      </c>
      <c r="G14" s="3" t="s">
        <v>10</v>
      </c>
      <c r="H14" s="3">
        <v>2</v>
      </c>
      <c r="I14" s="3">
        <v>171.48</v>
      </c>
    </row>
    <row r="15" spans="1:9" x14ac:dyDescent="0.25">
      <c r="A15" s="3">
        <v>18.43</v>
      </c>
      <c r="B15" s="3">
        <v>3</v>
      </c>
      <c r="C15" s="3">
        <v>21.43</v>
      </c>
      <c r="D15" s="3" t="s">
        <v>11</v>
      </c>
      <c r="E15" s="3" t="s">
        <v>8</v>
      </c>
      <c r="F15" s="3" t="s">
        <v>9</v>
      </c>
      <c r="G15" s="3" t="s">
        <v>10</v>
      </c>
      <c r="H15" s="3">
        <v>4</v>
      </c>
      <c r="I15" s="3"/>
    </row>
    <row r="16" spans="1:9" x14ac:dyDescent="0.25">
      <c r="A16" s="3">
        <v>14.83</v>
      </c>
      <c r="B16" s="3">
        <v>3.02</v>
      </c>
      <c r="C16" s="3">
        <v>17.850000000000001</v>
      </c>
      <c r="D16" s="3" t="s">
        <v>7</v>
      </c>
      <c r="E16" s="3" t="s">
        <v>8</v>
      </c>
      <c r="F16" s="3" t="s">
        <v>9</v>
      </c>
      <c r="G16" s="3" t="s">
        <v>10</v>
      </c>
      <c r="H16" s="3">
        <v>2</v>
      </c>
      <c r="I16" s="3">
        <v>18.056896551724137</v>
      </c>
    </row>
    <row r="17" spans="1:9" x14ac:dyDescent="0.25">
      <c r="A17" s="3">
        <v>21.58</v>
      </c>
      <c r="B17" s="3">
        <v>3.92</v>
      </c>
      <c r="C17" s="3">
        <v>25.5</v>
      </c>
      <c r="D17" s="3" t="s">
        <v>11</v>
      </c>
      <c r="E17" s="3" t="s">
        <v>8</v>
      </c>
      <c r="F17" s="3" t="s">
        <v>9</v>
      </c>
      <c r="G17" s="3" t="s">
        <v>10</v>
      </c>
      <c r="H17" s="3">
        <v>2</v>
      </c>
      <c r="I17" s="3"/>
    </row>
    <row r="18" spans="1:9" x14ac:dyDescent="0.25">
      <c r="A18" s="3">
        <v>10.33</v>
      </c>
      <c r="B18" s="3">
        <v>1.67</v>
      </c>
      <c r="C18" s="3">
        <v>12</v>
      </c>
      <c r="D18" s="3" t="s">
        <v>7</v>
      </c>
      <c r="E18" s="3" t="s">
        <v>8</v>
      </c>
      <c r="F18" s="3" t="s">
        <v>9</v>
      </c>
      <c r="G18" s="3" t="s">
        <v>10</v>
      </c>
      <c r="H18" s="3">
        <v>3</v>
      </c>
      <c r="I18" s="3"/>
    </row>
    <row r="19" spans="1:9" x14ac:dyDescent="0.25">
      <c r="A19" s="3">
        <v>16.29</v>
      </c>
      <c r="B19" s="3">
        <v>3.71</v>
      </c>
      <c r="C19" s="3">
        <v>20</v>
      </c>
      <c r="D19" s="3" t="s">
        <v>11</v>
      </c>
      <c r="E19" s="3" t="s">
        <v>8</v>
      </c>
      <c r="F19" s="3" t="s">
        <v>9</v>
      </c>
      <c r="G19" s="3" t="s">
        <v>10</v>
      </c>
      <c r="H19" s="3">
        <v>3</v>
      </c>
      <c r="I19" s="3"/>
    </row>
    <row r="20" spans="1:9" x14ac:dyDescent="0.25">
      <c r="A20" s="3">
        <v>16.97</v>
      </c>
      <c r="B20" s="3">
        <v>3.5</v>
      </c>
      <c r="C20" s="3">
        <v>20.47</v>
      </c>
      <c r="D20" s="3" t="s">
        <v>7</v>
      </c>
      <c r="E20" s="3" t="s">
        <v>8</v>
      </c>
      <c r="F20" s="3" t="s">
        <v>9</v>
      </c>
      <c r="G20" s="3" t="s">
        <v>10</v>
      </c>
      <c r="H20" s="3">
        <v>3</v>
      </c>
      <c r="I20" s="3"/>
    </row>
    <row r="21" spans="1:9" x14ac:dyDescent="0.25">
      <c r="A21" s="3">
        <v>20.65</v>
      </c>
      <c r="B21" s="3">
        <v>3.35</v>
      </c>
      <c r="C21" s="3">
        <v>24</v>
      </c>
      <c r="D21" s="3" t="s">
        <v>11</v>
      </c>
      <c r="E21" s="3" t="s">
        <v>8</v>
      </c>
      <c r="F21" s="3" t="s">
        <v>12</v>
      </c>
      <c r="G21" s="3" t="s">
        <v>10</v>
      </c>
      <c r="H21" s="3">
        <v>3</v>
      </c>
      <c r="I21" s="3"/>
    </row>
    <row r="22" spans="1:9" x14ac:dyDescent="0.25">
      <c r="A22" s="3">
        <v>17.920000000000002</v>
      </c>
      <c r="B22" s="3">
        <v>4.08</v>
      </c>
      <c r="C22" s="3">
        <v>22</v>
      </c>
      <c r="D22" s="3" t="s">
        <v>11</v>
      </c>
      <c r="E22" s="3" t="s">
        <v>8</v>
      </c>
      <c r="F22" s="3" t="s">
        <v>12</v>
      </c>
      <c r="G22" s="3" t="s">
        <v>10</v>
      </c>
      <c r="H22" s="3">
        <v>2</v>
      </c>
      <c r="I22" s="3"/>
    </row>
    <row r="23" spans="1:9" x14ac:dyDescent="0.25">
      <c r="A23" s="3">
        <v>20.29</v>
      </c>
      <c r="B23" s="3">
        <v>2.75</v>
      </c>
      <c r="C23" s="3">
        <v>23.04</v>
      </c>
      <c r="D23" s="3" t="s">
        <v>7</v>
      </c>
      <c r="E23" s="3" t="s">
        <v>8</v>
      </c>
      <c r="F23" s="3" t="s">
        <v>12</v>
      </c>
      <c r="G23" s="3" t="s">
        <v>10</v>
      </c>
      <c r="H23" s="3">
        <v>2</v>
      </c>
      <c r="I23" s="3"/>
    </row>
    <row r="24" spans="1:9" x14ac:dyDescent="0.25">
      <c r="A24" s="3">
        <v>15.77</v>
      </c>
      <c r="B24" s="3">
        <v>2.23</v>
      </c>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row r="33" spans="1:9" x14ac:dyDescent="0.25">
      <c r="A33" s="3"/>
      <c r="B33" s="3"/>
      <c r="C33" s="3"/>
      <c r="D33" s="3"/>
      <c r="E33" s="3"/>
      <c r="F33" s="3"/>
      <c r="G33" s="3"/>
      <c r="H33" s="3"/>
      <c r="I33" s="3"/>
    </row>
    <row r="34" spans="1:9" x14ac:dyDescent="0.25">
      <c r="A34" s="3"/>
      <c r="B34" s="3"/>
      <c r="C34" s="3"/>
      <c r="D34" s="3"/>
      <c r="E34" s="3"/>
      <c r="F34" s="3"/>
      <c r="G34" s="3"/>
      <c r="H34" s="3"/>
      <c r="I34" s="3"/>
    </row>
    <row r="35" spans="1:9" x14ac:dyDescent="0.25">
      <c r="A35" s="3"/>
      <c r="B35" s="3"/>
      <c r="C35" s="3"/>
      <c r="D35" s="3"/>
      <c r="E35" s="3"/>
      <c r="F35" s="3"/>
      <c r="G35" s="3"/>
      <c r="H35" s="3"/>
      <c r="I35" s="3"/>
    </row>
    <row r="36" spans="1:9" x14ac:dyDescent="0.25">
      <c r="A36" s="3"/>
      <c r="B36" s="3"/>
      <c r="C36" s="3"/>
      <c r="D36" s="3"/>
      <c r="E36" s="3"/>
      <c r="F36" s="3"/>
      <c r="G36" s="3"/>
      <c r="H36" s="3"/>
      <c r="I36" s="3"/>
    </row>
    <row r="37" spans="1:9" x14ac:dyDescent="0.25">
      <c r="A37" s="3"/>
      <c r="B37" s="3"/>
      <c r="C37" s="3"/>
      <c r="D37" s="3"/>
      <c r="E37" s="3"/>
      <c r="F37" s="3"/>
      <c r="G37" s="3"/>
      <c r="H37" s="3"/>
      <c r="I37" s="3"/>
    </row>
    <row r="38" spans="1:9" x14ac:dyDescent="0.25">
      <c r="A38" s="3"/>
      <c r="B38" s="3"/>
      <c r="C38" s="3"/>
      <c r="D38" s="3"/>
      <c r="E38" s="3"/>
      <c r="F38" s="3"/>
      <c r="G38" s="3"/>
      <c r="H38" s="3"/>
      <c r="I38" s="3"/>
    </row>
    <row r="39" spans="1:9" x14ac:dyDescent="0.25">
      <c r="A39" s="3"/>
      <c r="B39" s="3"/>
      <c r="C39" s="3"/>
      <c r="D39" s="3"/>
      <c r="E39" s="3"/>
      <c r="F39" s="3"/>
      <c r="G39" s="3"/>
      <c r="H39" s="3"/>
      <c r="I39" s="3"/>
    </row>
    <row r="40" spans="1:9" x14ac:dyDescent="0.25">
      <c r="A40" s="3"/>
      <c r="B40" s="3"/>
      <c r="C40" s="3"/>
      <c r="D40" s="3"/>
      <c r="E40" s="3"/>
      <c r="F40" s="3"/>
      <c r="G40" s="3"/>
      <c r="H40" s="3"/>
      <c r="I40" s="3"/>
    </row>
    <row r="41" spans="1:9" x14ac:dyDescent="0.25">
      <c r="A41" s="3"/>
      <c r="B41" s="3"/>
      <c r="C41" s="3"/>
      <c r="D41" s="3"/>
      <c r="E41" s="3"/>
      <c r="F41" s="3"/>
      <c r="G41" s="3"/>
      <c r="H41" s="3"/>
      <c r="I41" s="3"/>
    </row>
    <row r="42" spans="1:9" x14ac:dyDescent="0.25">
      <c r="A42" s="3"/>
      <c r="B42" s="3"/>
      <c r="C42" s="3"/>
      <c r="D42" s="3"/>
      <c r="E42" s="3"/>
      <c r="F42" s="3"/>
      <c r="G42" s="3"/>
      <c r="H42" s="3"/>
      <c r="I42" s="3"/>
    </row>
    <row r="43" spans="1:9" x14ac:dyDescent="0.25">
      <c r="A43" s="3"/>
      <c r="B43" s="3"/>
      <c r="C43" s="3"/>
      <c r="D43" s="3"/>
      <c r="E43" s="3"/>
      <c r="F43" s="3"/>
      <c r="G43" s="3"/>
      <c r="H43" s="3"/>
      <c r="I43" s="3"/>
    </row>
    <row r="44" spans="1:9" x14ac:dyDescent="0.25">
      <c r="A44" s="3"/>
      <c r="B44" s="3"/>
      <c r="C44" s="3"/>
      <c r="D44" s="3"/>
      <c r="E44" s="3"/>
      <c r="F44" s="3"/>
      <c r="G44" s="3"/>
      <c r="H44" s="3"/>
      <c r="I44" s="3"/>
    </row>
    <row r="45" spans="1:9" x14ac:dyDescent="0.25">
      <c r="A45" s="3"/>
      <c r="B45" s="3"/>
      <c r="C45" s="3"/>
      <c r="D45" s="3"/>
      <c r="E45" s="3"/>
      <c r="F45" s="3"/>
      <c r="G45" s="3"/>
      <c r="H45" s="3"/>
      <c r="I45" s="3"/>
    </row>
    <row r="46" spans="1:9" x14ac:dyDescent="0.25">
      <c r="A46" s="3"/>
      <c r="B46" s="3"/>
      <c r="C46" s="3"/>
      <c r="D46" s="3"/>
      <c r="E46" s="3"/>
      <c r="F46" s="3"/>
      <c r="G46" s="3"/>
      <c r="H46" s="3"/>
      <c r="I46" s="3"/>
    </row>
    <row r="47" spans="1:9" x14ac:dyDescent="0.25">
      <c r="A47" s="3"/>
      <c r="B47" s="3"/>
      <c r="C47" s="3"/>
      <c r="D47" s="3"/>
      <c r="E47" s="3"/>
      <c r="F47" s="3"/>
      <c r="G47" s="3"/>
      <c r="H47" s="3"/>
      <c r="I47" s="3"/>
    </row>
    <row r="48" spans="1:9" x14ac:dyDescent="0.25">
      <c r="A48" s="3"/>
      <c r="B48" s="3"/>
      <c r="C48" s="3"/>
      <c r="D48" s="3"/>
      <c r="E48" s="3"/>
      <c r="F48" s="3"/>
      <c r="G48" s="3"/>
      <c r="H48" s="3"/>
      <c r="I48" s="3"/>
    </row>
    <row r="49" spans="1:9" x14ac:dyDescent="0.25">
      <c r="A49" s="3"/>
      <c r="B49" s="3"/>
      <c r="C49" s="3"/>
      <c r="D49" s="3"/>
      <c r="E49" s="3"/>
      <c r="F49" s="3"/>
      <c r="G49" s="3"/>
      <c r="H49" s="3"/>
      <c r="I49" s="3"/>
    </row>
    <row r="50" spans="1:9" x14ac:dyDescent="0.25">
      <c r="A50" s="3"/>
      <c r="B50" s="3"/>
      <c r="C50" s="3"/>
      <c r="D50" s="3"/>
      <c r="E50" s="3"/>
      <c r="F50" s="3"/>
      <c r="G50" s="3"/>
      <c r="H50" s="3"/>
      <c r="I50" s="3"/>
    </row>
    <row r="51" spans="1:9" x14ac:dyDescent="0.25">
      <c r="A51" s="3"/>
      <c r="B51" s="3"/>
      <c r="C51" s="3"/>
      <c r="D51" s="3"/>
      <c r="E51" s="3"/>
      <c r="F51" s="3"/>
      <c r="G51" s="3"/>
      <c r="H51" s="3"/>
      <c r="I51" s="3"/>
    </row>
    <row r="52" spans="1:9" x14ac:dyDescent="0.25">
      <c r="A52" s="3"/>
      <c r="B52" s="3"/>
      <c r="C52" s="3"/>
      <c r="D52" s="3"/>
      <c r="E52" s="3"/>
      <c r="F52" s="3"/>
      <c r="G52" s="3"/>
      <c r="H52" s="3"/>
      <c r="I52" s="3"/>
    </row>
    <row r="53" spans="1:9" x14ac:dyDescent="0.25">
      <c r="A53" s="3"/>
      <c r="B53" s="3"/>
      <c r="C53" s="3"/>
      <c r="D53" s="3"/>
      <c r="E53" s="3"/>
      <c r="F53" s="3"/>
      <c r="G53" s="3"/>
      <c r="H53" s="3"/>
      <c r="I53" s="3"/>
    </row>
    <row r="54" spans="1:9" x14ac:dyDescent="0.25">
      <c r="A54" s="3"/>
      <c r="B54" s="3"/>
      <c r="C54" s="3"/>
      <c r="D54" s="3"/>
      <c r="E54" s="3"/>
      <c r="F54" s="3"/>
      <c r="G54" s="3"/>
      <c r="H54" s="3"/>
      <c r="I54" s="3"/>
    </row>
    <row r="55" spans="1:9" x14ac:dyDescent="0.25">
      <c r="A55" s="3"/>
      <c r="B55" s="3"/>
      <c r="C55" s="3"/>
      <c r="D55" s="3"/>
      <c r="E55" s="3"/>
      <c r="F55" s="3"/>
      <c r="G55" s="3"/>
      <c r="H55" s="3"/>
      <c r="I55" s="3"/>
    </row>
    <row r="56" spans="1:9" x14ac:dyDescent="0.25">
      <c r="A56" s="3"/>
      <c r="B56" s="3"/>
      <c r="C56" s="3"/>
      <c r="D56" s="3"/>
      <c r="E56" s="3"/>
      <c r="F56" s="3"/>
      <c r="G56" s="3"/>
      <c r="H56" s="3"/>
      <c r="I56" s="3"/>
    </row>
    <row r="57" spans="1:9" x14ac:dyDescent="0.25">
      <c r="A57" s="3"/>
      <c r="B57" s="3"/>
      <c r="C57" s="3"/>
      <c r="D57" s="3"/>
      <c r="E57" s="3"/>
      <c r="F57" s="3"/>
      <c r="G57" s="3"/>
      <c r="H57" s="3"/>
      <c r="I57" s="3"/>
    </row>
    <row r="58" spans="1:9" x14ac:dyDescent="0.25">
      <c r="A58" s="3"/>
      <c r="B58" s="3"/>
      <c r="C58" s="3"/>
      <c r="D58" s="3"/>
      <c r="E58" s="3"/>
      <c r="F58" s="3"/>
      <c r="G58" s="3"/>
      <c r="H58" s="3"/>
      <c r="I58" s="3"/>
    </row>
    <row r="59" spans="1:9" x14ac:dyDescent="0.25">
      <c r="A59" s="3"/>
      <c r="B59" s="3"/>
      <c r="C59" s="3"/>
      <c r="D59" s="3"/>
      <c r="E59" s="3"/>
      <c r="F59" s="3"/>
      <c r="G59" s="3"/>
      <c r="H59" s="3"/>
      <c r="I59" s="3"/>
    </row>
    <row r="60" spans="1:9" x14ac:dyDescent="0.25">
      <c r="A60" s="3"/>
      <c r="B60" s="3"/>
      <c r="C60" s="3"/>
      <c r="D60" s="3"/>
      <c r="E60" s="3"/>
      <c r="F60" s="3"/>
      <c r="G60" s="3"/>
      <c r="H60" s="3"/>
      <c r="I60" s="3"/>
    </row>
    <row r="61" spans="1:9" x14ac:dyDescent="0.25">
      <c r="A61" s="3"/>
      <c r="B61" s="3"/>
      <c r="C61" s="3"/>
      <c r="D61" s="3"/>
      <c r="E61" s="3"/>
      <c r="F61" s="3"/>
      <c r="G61" s="3"/>
      <c r="H61" s="3"/>
      <c r="I61" s="3"/>
    </row>
    <row r="62" spans="1:9" x14ac:dyDescent="0.25">
      <c r="A62" s="3"/>
      <c r="B62" s="3"/>
      <c r="C62" s="3"/>
      <c r="D62" s="3"/>
      <c r="E62" s="3"/>
      <c r="F62" s="3"/>
      <c r="G62" s="3"/>
      <c r="H62" s="3"/>
      <c r="I62" s="3"/>
    </row>
    <row r="63" spans="1:9" x14ac:dyDescent="0.25">
      <c r="A63" s="3"/>
      <c r="B63" s="3"/>
      <c r="C63" s="3"/>
      <c r="D63" s="3"/>
      <c r="E63" s="3"/>
      <c r="F63" s="3"/>
      <c r="G63" s="3"/>
      <c r="H63" s="3"/>
      <c r="I63" s="3"/>
    </row>
    <row r="64" spans="1:9" x14ac:dyDescent="0.25">
      <c r="A64" s="3"/>
      <c r="B64" s="3"/>
      <c r="C64" s="3"/>
      <c r="D64" s="3"/>
      <c r="E64" s="3"/>
      <c r="F64" s="3"/>
      <c r="G64" s="3"/>
      <c r="H64" s="3"/>
      <c r="I64" s="3"/>
    </row>
    <row r="65" spans="1:9" x14ac:dyDescent="0.25">
      <c r="A65" s="3"/>
      <c r="B65" s="3"/>
      <c r="C65" s="3"/>
      <c r="D65" s="3"/>
      <c r="E65" s="3"/>
      <c r="F65" s="3"/>
      <c r="G65" s="3"/>
      <c r="H65" s="3"/>
      <c r="I65" s="3"/>
    </row>
    <row r="66" spans="1:9" x14ac:dyDescent="0.25">
      <c r="A66" s="3"/>
      <c r="B66" s="3"/>
      <c r="C66" s="3"/>
      <c r="D66" s="3"/>
      <c r="E66" s="3"/>
      <c r="F66" s="3"/>
      <c r="G66" s="3"/>
      <c r="H66" s="3"/>
      <c r="I66" s="3"/>
    </row>
    <row r="67" spans="1:9" x14ac:dyDescent="0.25">
      <c r="A67" s="3"/>
      <c r="B67" s="3"/>
      <c r="C67" s="3"/>
      <c r="D67" s="3"/>
      <c r="E67" s="3"/>
      <c r="F67" s="3"/>
      <c r="G67" s="3"/>
      <c r="H67" s="3"/>
      <c r="I67" s="3"/>
    </row>
    <row r="68" spans="1:9" x14ac:dyDescent="0.25">
      <c r="A68" s="3"/>
      <c r="B68" s="3"/>
      <c r="C68" s="3"/>
      <c r="D68" s="3"/>
      <c r="E68" s="3"/>
      <c r="F68" s="3"/>
      <c r="G68" s="3"/>
      <c r="H68" s="3"/>
      <c r="I68" s="3"/>
    </row>
    <row r="69" spans="1:9" x14ac:dyDescent="0.25">
      <c r="A69" s="3"/>
      <c r="B69" s="3"/>
      <c r="C69" s="3"/>
      <c r="D69" s="3"/>
      <c r="E69" s="3"/>
      <c r="F69" s="3"/>
      <c r="G69" s="3"/>
      <c r="H69" s="3"/>
      <c r="I69" s="3"/>
    </row>
    <row r="70" spans="1:9" x14ac:dyDescent="0.25">
      <c r="A70" s="3"/>
      <c r="B70" s="3"/>
      <c r="C70" s="3"/>
      <c r="D70" s="3"/>
      <c r="E70" s="3"/>
      <c r="F70" s="3"/>
      <c r="G70" s="3"/>
      <c r="H70" s="3"/>
      <c r="I70" s="3"/>
    </row>
    <row r="71" spans="1:9" x14ac:dyDescent="0.25">
      <c r="A71" s="3"/>
      <c r="B71" s="3"/>
      <c r="C71" s="3"/>
      <c r="D71" s="3"/>
      <c r="E71" s="3"/>
      <c r="F71" s="3"/>
      <c r="G71" s="3"/>
      <c r="H71" s="3"/>
      <c r="I71" s="3"/>
    </row>
    <row r="72" spans="1:9" x14ac:dyDescent="0.25">
      <c r="A72" s="3"/>
      <c r="B72" s="3"/>
      <c r="C72" s="3"/>
      <c r="D72" s="3"/>
      <c r="E72" s="3"/>
      <c r="F72" s="3"/>
      <c r="G72" s="3"/>
      <c r="H72" s="3"/>
      <c r="I72" s="3"/>
    </row>
    <row r="73" spans="1:9" x14ac:dyDescent="0.25">
      <c r="A73" s="3"/>
      <c r="B73" s="3"/>
      <c r="C73" s="3"/>
      <c r="D73" s="3"/>
      <c r="E73" s="3"/>
      <c r="F73" s="3"/>
      <c r="G73" s="3"/>
      <c r="H73" s="3"/>
      <c r="I73" s="3"/>
    </row>
    <row r="74" spans="1:9" x14ac:dyDescent="0.25">
      <c r="A74" s="3"/>
      <c r="B74" s="3"/>
      <c r="C74" s="3"/>
      <c r="D74" s="3"/>
      <c r="E74" s="3"/>
      <c r="F74" s="3"/>
      <c r="G74" s="3"/>
      <c r="H74" s="3"/>
      <c r="I74" s="3"/>
    </row>
    <row r="75" spans="1:9" x14ac:dyDescent="0.25">
      <c r="A75" s="3"/>
      <c r="B75" s="3"/>
      <c r="C75" s="3"/>
      <c r="D75" s="3"/>
      <c r="E75" s="3"/>
      <c r="F75" s="3"/>
      <c r="G75" s="3"/>
      <c r="H75" s="3"/>
      <c r="I75" s="3"/>
    </row>
    <row r="76" spans="1:9" x14ac:dyDescent="0.25">
      <c r="A76" s="3"/>
      <c r="B76" s="3"/>
      <c r="C76" s="3"/>
      <c r="D76" s="3"/>
      <c r="E76" s="3"/>
      <c r="F76" s="3"/>
      <c r="G76" s="3"/>
      <c r="H76" s="3"/>
      <c r="I76" s="3"/>
    </row>
    <row r="77" spans="1:9" x14ac:dyDescent="0.25">
      <c r="A77" s="3"/>
      <c r="B77" s="3"/>
      <c r="C77" s="3"/>
      <c r="D77" s="3"/>
      <c r="E77" s="3"/>
      <c r="F77" s="3"/>
      <c r="G77" s="3"/>
      <c r="H77" s="3"/>
      <c r="I77" s="3"/>
    </row>
    <row r="78" spans="1:9" x14ac:dyDescent="0.25">
      <c r="A78" s="3"/>
      <c r="B78" s="3"/>
      <c r="C78" s="3"/>
      <c r="D78" s="3"/>
      <c r="E78" s="3"/>
      <c r="F78" s="3"/>
      <c r="G78" s="3"/>
      <c r="H78" s="3"/>
      <c r="I78" s="3"/>
    </row>
    <row r="79" spans="1:9" x14ac:dyDescent="0.25">
      <c r="A79" s="3"/>
      <c r="B79" s="3"/>
      <c r="C79" s="3"/>
      <c r="D79" s="3"/>
      <c r="E79" s="3"/>
      <c r="F79" s="3"/>
      <c r="G79" s="3"/>
      <c r="H79" s="3"/>
      <c r="I79" s="3"/>
    </row>
    <row r="80" spans="1:9" x14ac:dyDescent="0.25">
      <c r="A80" s="3"/>
      <c r="B80" s="3"/>
      <c r="C80" s="3"/>
      <c r="D80" s="3"/>
      <c r="E80" s="3"/>
      <c r="F80" s="3"/>
      <c r="G80" s="3"/>
      <c r="H80" s="3"/>
      <c r="I80" s="3"/>
    </row>
    <row r="81" spans="1:9" x14ac:dyDescent="0.25">
      <c r="A81" s="3"/>
      <c r="B81" s="3"/>
      <c r="C81" s="3"/>
      <c r="D81" s="3"/>
      <c r="E81" s="3"/>
      <c r="F81" s="3"/>
      <c r="G81" s="3"/>
      <c r="H81" s="3"/>
      <c r="I81" s="3"/>
    </row>
    <row r="82" spans="1:9" x14ac:dyDescent="0.25">
      <c r="A82" s="3"/>
      <c r="B82" s="3"/>
      <c r="C82" s="3"/>
      <c r="D82" s="3"/>
      <c r="E82" s="3"/>
      <c r="F82" s="3"/>
      <c r="G82" s="3"/>
      <c r="H82" s="3"/>
      <c r="I82" s="3"/>
    </row>
    <row r="83" spans="1:9" x14ac:dyDescent="0.25">
      <c r="A83" s="3"/>
      <c r="B83" s="3"/>
      <c r="C83" s="3"/>
      <c r="D83" s="3"/>
      <c r="E83" s="3"/>
      <c r="F83" s="3"/>
      <c r="G83" s="3"/>
      <c r="H83" s="3"/>
      <c r="I83" s="3"/>
    </row>
    <row r="84" spans="1:9" x14ac:dyDescent="0.25">
      <c r="A84" s="3"/>
      <c r="B84" s="3"/>
      <c r="C84" s="3"/>
      <c r="D84" s="3"/>
      <c r="E84" s="3"/>
      <c r="F84" s="3"/>
      <c r="G84" s="3"/>
      <c r="H84" s="3"/>
      <c r="I84" s="3"/>
    </row>
    <row r="85" spans="1:9" x14ac:dyDescent="0.25">
      <c r="A85" s="3"/>
      <c r="B85" s="3"/>
      <c r="C85" s="3"/>
      <c r="D85" s="3"/>
      <c r="E85" s="3"/>
      <c r="F85" s="3"/>
      <c r="G85" s="3"/>
      <c r="H85" s="3"/>
      <c r="I85" s="3"/>
    </row>
    <row r="86" spans="1:9" x14ac:dyDescent="0.25">
      <c r="A86" s="3"/>
      <c r="B86" s="3"/>
      <c r="C86" s="3"/>
      <c r="D86" s="3"/>
      <c r="E86" s="3"/>
      <c r="F86" s="3"/>
      <c r="G86" s="3"/>
      <c r="H86" s="3"/>
      <c r="I86" s="3"/>
    </row>
    <row r="87" spans="1:9" x14ac:dyDescent="0.25">
      <c r="A87" s="3"/>
      <c r="B87" s="3"/>
      <c r="C87" s="3"/>
      <c r="D87" s="3"/>
      <c r="E87" s="3"/>
      <c r="F87" s="3"/>
      <c r="G87" s="3"/>
      <c r="H87" s="3"/>
      <c r="I87" s="3"/>
    </row>
    <row r="88" spans="1:9" x14ac:dyDescent="0.25">
      <c r="A88" s="3"/>
      <c r="B88" s="3"/>
      <c r="C88" s="3"/>
      <c r="D88" s="3"/>
      <c r="E88" s="3"/>
      <c r="F88" s="3"/>
      <c r="G88" s="3"/>
      <c r="H88" s="3"/>
      <c r="I88" s="3"/>
    </row>
    <row r="89" spans="1:9" x14ac:dyDescent="0.25">
      <c r="A89" s="3"/>
      <c r="B89" s="3"/>
      <c r="C89" s="3"/>
      <c r="D89" s="3"/>
      <c r="E89" s="3"/>
      <c r="F89" s="3"/>
      <c r="G89" s="3"/>
      <c r="H89" s="3"/>
      <c r="I89" s="3"/>
    </row>
    <row r="90" spans="1:9" x14ac:dyDescent="0.25">
      <c r="A90" s="3"/>
      <c r="B90" s="3"/>
      <c r="C90" s="3"/>
      <c r="D90" s="3"/>
      <c r="E90" s="3"/>
      <c r="F90" s="3"/>
      <c r="G90" s="3"/>
      <c r="H90" s="3"/>
      <c r="I90" s="3"/>
    </row>
    <row r="91" spans="1:9" x14ac:dyDescent="0.25">
      <c r="A91" s="3"/>
      <c r="B91" s="3"/>
      <c r="C91" s="3"/>
      <c r="D91" s="3"/>
      <c r="E91" s="3"/>
      <c r="F91" s="3"/>
      <c r="G91" s="3"/>
      <c r="H91" s="3"/>
      <c r="I91" s="3"/>
    </row>
    <row r="92" spans="1:9" x14ac:dyDescent="0.25">
      <c r="A92" s="3"/>
      <c r="B92" s="3"/>
      <c r="C92" s="3"/>
      <c r="D92" s="3"/>
      <c r="E92" s="3"/>
      <c r="F92" s="3"/>
      <c r="G92" s="3"/>
      <c r="H92" s="3"/>
      <c r="I92" s="3"/>
    </row>
    <row r="93" spans="1:9" x14ac:dyDescent="0.25">
      <c r="A93" s="3"/>
      <c r="B93" s="3"/>
      <c r="C93" s="3"/>
      <c r="D93" s="3"/>
      <c r="E93" s="3"/>
      <c r="F93" s="3"/>
      <c r="G93" s="3"/>
      <c r="H93" s="3"/>
      <c r="I93" s="3"/>
    </row>
    <row r="94" spans="1:9" x14ac:dyDescent="0.25">
      <c r="A94" s="3"/>
      <c r="B94" s="3"/>
      <c r="C94" s="3"/>
      <c r="D94" s="3"/>
      <c r="E94" s="3"/>
      <c r="F94" s="3"/>
      <c r="G94" s="3"/>
      <c r="H94" s="3"/>
      <c r="I94" s="3"/>
    </row>
    <row r="95" spans="1:9" x14ac:dyDescent="0.25">
      <c r="A95" s="3"/>
      <c r="B95" s="3"/>
      <c r="C95" s="3"/>
      <c r="D95" s="3"/>
      <c r="E95" s="3"/>
      <c r="F95" s="3"/>
      <c r="G95" s="3"/>
      <c r="H95" s="3"/>
      <c r="I95" s="3"/>
    </row>
    <row r="96" spans="1:9" x14ac:dyDescent="0.25">
      <c r="A96" s="3"/>
      <c r="B96" s="3"/>
      <c r="C96" s="3"/>
      <c r="D96" s="3"/>
      <c r="E96" s="3"/>
      <c r="F96" s="3"/>
      <c r="G96" s="3"/>
      <c r="H96" s="3"/>
      <c r="I96" s="3"/>
    </row>
    <row r="97" spans="1:9" x14ac:dyDescent="0.25">
      <c r="A97" s="3"/>
      <c r="B97" s="3"/>
      <c r="C97" s="3"/>
      <c r="D97" s="3"/>
      <c r="E97" s="3"/>
      <c r="F97" s="3"/>
      <c r="G97" s="3"/>
      <c r="H97" s="3"/>
      <c r="I97" s="3"/>
    </row>
    <row r="98" spans="1:9" x14ac:dyDescent="0.25">
      <c r="A98" s="3"/>
      <c r="B98" s="3"/>
      <c r="C98" s="3"/>
      <c r="D98" s="3"/>
      <c r="E98" s="3"/>
      <c r="F98" s="3"/>
      <c r="G98" s="3"/>
      <c r="H98" s="3"/>
      <c r="I98" s="3"/>
    </row>
    <row r="99" spans="1:9" x14ac:dyDescent="0.25">
      <c r="A99" s="3"/>
      <c r="B99" s="3"/>
      <c r="C99" s="3"/>
      <c r="D99" s="3"/>
      <c r="E99" s="3"/>
      <c r="F99" s="3"/>
      <c r="G99" s="3"/>
      <c r="H99" s="3"/>
      <c r="I99" s="3"/>
    </row>
    <row r="100" spans="1:9" x14ac:dyDescent="0.25">
      <c r="A100" s="3"/>
      <c r="B100" s="3"/>
      <c r="C100" s="3"/>
      <c r="D100" s="3"/>
      <c r="E100" s="3"/>
      <c r="F100" s="3"/>
      <c r="G100" s="3"/>
      <c r="H100" s="3"/>
      <c r="I100" s="3"/>
    </row>
    <row r="101" spans="1:9" x14ac:dyDescent="0.25">
      <c r="A101" s="3"/>
      <c r="B101" s="3"/>
      <c r="C101" s="3"/>
      <c r="D101" s="3"/>
      <c r="E101" s="3"/>
      <c r="F101" s="3"/>
      <c r="G101" s="3"/>
      <c r="H101" s="3"/>
      <c r="I101" s="3"/>
    </row>
    <row r="102" spans="1:9" x14ac:dyDescent="0.25">
      <c r="A102" s="3" t="s">
        <v>35</v>
      </c>
      <c r="B102" s="3" t="s">
        <v>35</v>
      </c>
      <c r="C102" s="3" t="s">
        <v>35</v>
      </c>
      <c r="D102" s="3" t="s">
        <v>35</v>
      </c>
      <c r="E102" s="3" t="s">
        <v>35</v>
      </c>
      <c r="F102" s="3" t="s">
        <v>35</v>
      </c>
      <c r="G102" s="3" t="s">
        <v>35</v>
      </c>
      <c r="H102" s="3" t="s">
        <v>35</v>
      </c>
      <c r="I102" s="3"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5" sqref="A5"/>
    </sheetView>
  </sheetViews>
  <sheetFormatPr defaultRowHeight="15" x14ac:dyDescent="0.25"/>
  <cols>
    <col min="1" max="1" width="11.28515625" customWidth="1"/>
    <col min="2" max="2" width="16.28515625" bestFit="1" customWidth="1"/>
    <col min="3" max="3" width="7" customWidth="1"/>
    <col min="4" max="4" width="11.28515625" customWidth="1"/>
    <col min="5" max="5" width="7.5703125" customWidth="1"/>
    <col min="6" max="6" width="9" customWidth="1"/>
    <col min="7" max="7" width="11.28515625" bestFit="1" customWidth="1"/>
  </cols>
  <sheetData>
    <row r="3" spans="1:4" x14ac:dyDescent="0.25">
      <c r="A3" s="1" t="s">
        <v>20</v>
      </c>
      <c r="B3" s="1" t="s">
        <v>17</v>
      </c>
    </row>
    <row r="4" spans="1:4" x14ac:dyDescent="0.25">
      <c r="A4" s="1" t="s">
        <v>21</v>
      </c>
      <c r="B4" t="s">
        <v>7</v>
      </c>
      <c r="C4" t="s">
        <v>11</v>
      </c>
      <c r="D4" t="s">
        <v>18</v>
      </c>
    </row>
    <row r="5" spans="1:4" x14ac:dyDescent="0.25">
      <c r="A5" s="2" t="s">
        <v>16</v>
      </c>
      <c r="B5" s="3">
        <v>25.03</v>
      </c>
      <c r="C5" s="3">
        <v>26.93</v>
      </c>
      <c r="D5" s="3">
        <v>51.96</v>
      </c>
    </row>
    <row r="6" spans="1:4" x14ac:dyDescent="0.25">
      <c r="A6" s="2" t="s">
        <v>12</v>
      </c>
      <c r="B6" s="3">
        <v>78.449999999999989</v>
      </c>
      <c r="C6" s="3">
        <v>181.95</v>
      </c>
      <c r="D6" s="3">
        <v>260.39999999999998</v>
      </c>
    </row>
    <row r="7" spans="1:4" x14ac:dyDescent="0.25">
      <c r="A7" s="2" t="s">
        <v>9</v>
      </c>
      <c r="B7" s="3">
        <v>60.61</v>
      </c>
      <c r="C7" s="3">
        <v>186.78000000000009</v>
      </c>
      <c r="D7" s="3">
        <v>247.3900000000001</v>
      </c>
    </row>
    <row r="8" spans="1:4" x14ac:dyDescent="0.25">
      <c r="A8" s="2" t="s">
        <v>14</v>
      </c>
      <c r="B8" s="3">
        <v>82.420000000000016</v>
      </c>
      <c r="C8" s="3">
        <v>89.41</v>
      </c>
      <c r="D8" s="3">
        <v>171.83</v>
      </c>
    </row>
    <row r="9" spans="1:4" x14ac:dyDescent="0.25">
      <c r="A9" s="2" t="s">
        <v>18</v>
      </c>
      <c r="B9" s="3">
        <v>246.51</v>
      </c>
      <c r="C9" s="3">
        <v>485.07000000000005</v>
      </c>
      <c r="D9" s="3">
        <v>731.58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20"/>
  <sheetViews>
    <sheetView workbookViewId="0">
      <selection activeCell="I16" sqref="I16"/>
    </sheetView>
  </sheetViews>
  <sheetFormatPr defaultRowHeight="15" x14ac:dyDescent="0.25"/>
  <cols>
    <col min="1" max="1" width="16" customWidth="1"/>
    <col min="2" max="2" width="16.28515625" customWidth="1"/>
    <col min="3" max="3" width="8" customWidth="1"/>
    <col min="4" max="4" width="11.28515625" customWidth="1"/>
    <col min="5" max="7" width="7" customWidth="1"/>
    <col min="8" max="8" width="11.28515625" customWidth="1"/>
    <col min="9" max="9" width="6.140625" customWidth="1"/>
    <col min="10" max="14" width="7" customWidth="1"/>
    <col min="15" max="15" width="6.140625" customWidth="1"/>
    <col min="16" max="17" width="7" customWidth="1"/>
    <col min="18" max="18" width="6.140625" customWidth="1"/>
    <col min="19" max="19" width="7" customWidth="1"/>
    <col min="20" max="20" width="11.28515625" bestFit="1" customWidth="1"/>
  </cols>
  <sheetData>
    <row r="4" spans="1:4" x14ac:dyDescent="0.25">
      <c r="A4" s="1" t="s">
        <v>22</v>
      </c>
      <c r="B4" s="1" t="s">
        <v>17</v>
      </c>
    </row>
    <row r="5" spans="1:4" x14ac:dyDescent="0.25">
      <c r="A5" s="1" t="s">
        <v>19</v>
      </c>
      <c r="B5" t="s">
        <v>7</v>
      </c>
      <c r="C5" t="s">
        <v>11</v>
      </c>
      <c r="D5" t="s">
        <v>18</v>
      </c>
    </row>
    <row r="6" spans="1:4" x14ac:dyDescent="0.25">
      <c r="A6" s="2" t="s">
        <v>10</v>
      </c>
      <c r="B6" s="3">
        <v>999.08</v>
      </c>
      <c r="C6" s="3">
        <v>2661.2200000000003</v>
      </c>
      <c r="D6" s="3">
        <v>3660.2999999999997</v>
      </c>
    </row>
    <row r="7" spans="1:4" x14ac:dyDescent="0.25">
      <c r="A7" s="4">
        <v>1</v>
      </c>
      <c r="B7" s="3">
        <v>10.32</v>
      </c>
      <c r="C7" s="3"/>
      <c r="D7" s="3">
        <v>10.32</v>
      </c>
    </row>
    <row r="8" spans="1:4" x14ac:dyDescent="0.25">
      <c r="A8" s="4">
        <v>2</v>
      </c>
      <c r="B8" s="3">
        <v>537.84999999999991</v>
      </c>
      <c r="C8" s="3">
        <v>1253.9299999999998</v>
      </c>
      <c r="D8" s="3">
        <v>1791.7799999999997</v>
      </c>
    </row>
    <row r="9" spans="1:4" x14ac:dyDescent="0.25">
      <c r="A9" s="4">
        <v>3</v>
      </c>
      <c r="B9" s="3">
        <v>250.57</v>
      </c>
      <c r="C9" s="3">
        <v>541.36</v>
      </c>
      <c r="D9" s="3">
        <v>791.93000000000006</v>
      </c>
    </row>
    <row r="10" spans="1:4" x14ac:dyDescent="0.25">
      <c r="A10" s="4">
        <v>4</v>
      </c>
      <c r="B10" s="3">
        <v>170.49</v>
      </c>
      <c r="C10" s="3">
        <v>738.46</v>
      </c>
      <c r="D10" s="3">
        <v>908.95</v>
      </c>
    </row>
    <row r="11" spans="1:4" x14ac:dyDescent="0.25">
      <c r="A11" s="4">
        <v>5</v>
      </c>
      <c r="B11" s="3">
        <v>29.85</v>
      </c>
      <c r="C11" s="3">
        <v>79.300000000000011</v>
      </c>
      <c r="D11" s="3">
        <v>109.15</v>
      </c>
    </row>
    <row r="12" spans="1:4" x14ac:dyDescent="0.25">
      <c r="A12" s="4">
        <v>6</v>
      </c>
      <c r="B12" s="3"/>
      <c r="C12" s="3">
        <v>48.17</v>
      </c>
      <c r="D12" s="3">
        <v>48.17</v>
      </c>
    </row>
    <row r="13" spans="1:4" x14ac:dyDescent="0.25">
      <c r="A13" s="2" t="s">
        <v>15</v>
      </c>
      <c r="B13" s="3">
        <v>571.87</v>
      </c>
      <c r="C13" s="3">
        <v>595.59999999999991</v>
      </c>
      <c r="D13" s="3">
        <v>1167.47</v>
      </c>
    </row>
    <row r="14" spans="1:4" x14ac:dyDescent="0.25">
      <c r="A14" s="4">
        <v>1</v>
      </c>
      <c r="B14" s="3">
        <v>10.07</v>
      </c>
      <c r="C14" s="3">
        <v>8.58</v>
      </c>
      <c r="D14" s="3">
        <v>18.649999999999999</v>
      </c>
    </row>
    <row r="15" spans="1:4" x14ac:dyDescent="0.25">
      <c r="A15" s="4">
        <v>2</v>
      </c>
      <c r="B15" s="3">
        <v>351.84</v>
      </c>
      <c r="C15" s="3">
        <v>422.26999999999992</v>
      </c>
      <c r="D15" s="3">
        <v>774.1099999999999</v>
      </c>
    </row>
    <row r="16" spans="1:4" x14ac:dyDescent="0.25">
      <c r="A16" s="4">
        <v>3</v>
      </c>
      <c r="B16" s="3">
        <v>51.09</v>
      </c>
      <c r="C16" s="3">
        <v>41.53</v>
      </c>
      <c r="D16" s="3">
        <v>92.62</v>
      </c>
    </row>
    <row r="17" spans="1:4" x14ac:dyDescent="0.25">
      <c r="A17" s="4">
        <v>4</v>
      </c>
      <c r="B17" s="3">
        <v>102.02</v>
      </c>
      <c r="C17" s="3">
        <v>47.730000000000004</v>
      </c>
      <c r="D17" s="3">
        <v>149.75</v>
      </c>
    </row>
    <row r="18" spans="1:4" x14ac:dyDescent="0.25">
      <c r="A18" s="4">
        <v>5</v>
      </c>
      <c r="B18" s="3"/>
      <c r="C18" s="3">
        <v>41.19</v>
      </c>
      <c r="D18" s="3">
        <v>41.19</v>
      </c>
    </row>
    <row r="19" spans="1:4" x14ac:dyDescent="0.25">
      <c r="A19" s="4">
        <v>6</v>
      </c>
      <c r="B19" s="3">
        <v>56.85</v>
      </c>
      <c r="C19" s="3">
        <v>34.299999999999997</v>
      </c>
      <c r="D19" s="3">
        <v>91.15</v>
      </c>
    </row>
    <row r="20" spans="1:4" x14ac:dyDescent="0.25">
      <c r="A20" s="2" t="s">
        <v>18</v>
      </c>
      <c r="B20" s="3">
        <v>1570.9499999999998</v>
      </c>
      <c r="C20" s="3">
        <v>3256.8200000000006</v>
      </c>
      <c r="D20" s="3">
        <v>4827.7699999999986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defaultRowHeight="15" x14ac:dyDescent="0.25"/>
  <cols>
    <col min="1" max="1" width="11.28515625" customWidth="1"/>
    <col min="2" max="2" width="10.28515625" customWidth="1"/>
    <col min="3" max="3" width="16" customWidth="1"/>
    <col min="4" max="4" width="16" bestFit="1" customWidth="1"/>
    <col min="5" max="5" width="8" customWidth="1"/>
    <col min="6" max="6" width="15.28515625" bestFit="1" customWidth="1"/>
    <col min="7" max="7" width="21" bestFit="1" customWidth="1"/>
  </cols>
  <sheetData>
    <row r="1" spans="1:3" x14ac:dyDescent="0.25">
      <c r="A1" s="1" t="s">
        <v>5</v>
      </c>
      <c r="B1" t="s">
        <v>23</v>
      </c>
    </row>
    <row r="3" spans="1:3" x14ac:dyDescent="0.25">
      <c r="A3" s="1" t="s">
        <v>24</v>
      </c>
      <c r="B3" t="s">
        <v>20</v>
      </c>
      <c r="C3" t="s">
        <v>22</v>
      </c>
    </row>
    <row r="4" spans="1:3" x14ac:dyDescent="0.25">
      <c r="A4" s="2" t="s">
        <v>7</v>
      </c>
      <c r="B4" s="3">
        <v>246.51</v>
      </c>
      <c r="C4" s="3">
        <v>1570.9499999999998</v>
      </c>
    </row>
    <row r="5" spans="1:3" x14ac:dyDescent="0.25">
      <c r="A5" s="4" t="s">
        <v>8</v>
      </c>
      <c r="B5" s="3">
        <v>149.77000000000001</v>
      </c>
      <c r="C5" s="3">
        <v>977.67999999999984</v>
      </c>
    </row>
    <row r="6" spans="1:3" x14ac:dyDescent="0.25">
      <c r="A6" s="4" t="s">
        <v>13</v>
      </c>
      <c r="B6" s="3">
        <v>96.74</v>
      </c>
      <c r="C6" s="3">
        <v>593.27</v>
      </c>
    </row>
    <row r="7" spans="1:3" x14ac:dyDescent="0.25">
      <c r="A7" s="2" t="s">
        <v>11</v>
      </c>
      <c r="B7" s="3">
        <v>485.07</v>
      </c>
      <c r="C7" s="3">
        <v>3256.8199999999997</v>
      </c>
    </row>
    <row r="8" spans="1:3" x14ac:dyDescent="0.25">
      <c r="A8" s="4" t="s">
        <v>8</v>
      </c>
      <c r="B8" s="3">
        <v>302</v>
      </c>
      <c r="C8" s="3">
        <v>1919.7499999999998</v>
      </c>
    </row>
    <row r="9" spans="1:3" x14ac:dyDescent="0.25">
      <c r="A9" s="4" t="s">
        <v>13</v>
      </c>
      <c r="B9" s="3">
        <v>183.07</v>
      </c>
      <c r="C9" s="3">
        <v>1337.0700000000002</v>
      </c>
    </row>
    <row r="10" spans="1:3" x14ac:dyDescent="0.25">
      <c r="A10" s="2" t="s">
        <v>18</v>
      </c>
      <c r="B10" s="3">
        <v>731.57999999999993</v>
      </c>
      <c r="C10" s="3">
        <v>4827.7700000000004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H16" sqref="H16"/>
    </sheetView>
  </sheetViews>
  <sheetFormatPr defaultRowHeight="15" x14ac:dyDescent="0.25"/>
  <cols>
    <col min="1" max="1" width="16" customWidth="1"/>
    <col min="2" max="2" width="16.28515625" customWidth="1"/>
    <col min="3" max="3" width="7" customWidth="1"/>
    <col min="4" max="5" width="8" customWidth="1"/>
    <col min="6" max="6" width="11.28515625" bestFit="1" customWidth="1"/>
  </cols>
  <sheetData>
    <row r="1" spans="1:6" x14ac:dyDescent="0.25">
      <c r="A1" s="1" t="s">
        <v>5</v>
      </c>
      <c r="B1" t="s">
        <v>23</v>
      </c>
    </row>
    <row r="3" spans="1:6" x14ac:dyDescent="0.25">
      <c r="A3" s="1" t="s">
        <v>22</v>
      </c>
      <c r="B3" s="1" t="s">
        <v>17</v>
      </c>
    </row>
    <row r="4" spans="1:6" x14ac:dyDescent="0.25">
      <c r="A4" s="1" t="s">
        <v>24</v>
      </c>
      <c r="B4" t="s">
        <v>16</v>
      </c>
      <c r="C4" t="s">
        <v>12</v>
      </c>
      <c r="D4" t="s">
        <v>9</v>
      </c>
      <c r="E4" t="s">
        <v>14</v>
      </c>
      <c r="F4" t="s">
        <v>18</v>
      </c>
    </row>
    <row r="5" spans="1:6" x14ac:dyDescent="0.25">
      <c r="A5" s="2" t="s">
        <v>8</v>
      </c>
      <c r="B5" s="3">
        <v>73.680000000000007</v>
      </c>
      <c r="C5" s="3">
        <v>884.78</v>
      </c>
      <c r="D5" s="3">
        <v>1168.8800000000001</v>
      </c>
      <c r="E5" s="3">
        <v>770.08999999999992</v>
      </c>
      <c r="F5" s="3">
        <v>2897.43</v>
      </c>
    </row>
    <row r="6" spans="1:6" x14ac:dyDescent="0.25">
      <c r="A6" s="4" t="s">
        <v>7</v>
      </c>
      <c r="B6" s="3">
        <v>38.730000000000004</v>
      </c>
      <c r="C6" s="3">
        <v>247.04999999999995</v>
      </c>
      <c r="D6" s="3">
        <v>291.53999999999996</v>
      </c>
      <c r="E6" s="3">
        <v>400.36</v>
      </c>
      <c r="F6" s="3">
        <v>977.68</v>
      </c>
    </row>
    <row r="7" spans="1:6" x14ac:dyDescent="0.25">
      <c r="A7" s="4" t="s">
        <v>11</v>
      </c>
      <c r="B7" s="3">
        <v>34.950000000000003</v>
      </c>
      <c r="C7" s="3">
        <v>637.73</v>
      </c>
      <c r="D7" s="3">
        <v>877.34</v>
      </c>
      <c r="E7" s="3">
        <v>369.72999999999996</v>
      </c>
      <c r="F7" s="3">
        <v>1919.75</v>
      </c>
    </row>
    <row r="8" spans="1:6" x14ac:dyDescent="0.25">
      <c r="A8" s="2" t="s">
        <v>13</v>
      </c>
      <c r="B8" s="3">
        <v>252.20000000000002</v>
      </c>
      <c r="C8" s="3">
        <v>893.62</v>
      </c>
      <c r="D8" s="3">
        <v>458.28000000000009</v>
      </c>
      <c r="E8" s="3">
        <v>326.24</v>
      </c>
      <c r="F8" s="3">
        <v>1930.3400000000001</v>
      </c>
    </row>
    <row r="9" spans="1:6" x14ac:dyDescent="0.25">
      <c r="A9" s="4" t="s">
        <v>7</v>
      </c>
      <c r="B9" s="3">
        <v>88.580000000000013</v>
      </c>
      <c r="C9" s="3">
        <v>304</v>
      </c>
      <c r="D9" s="3">
        <v>66.16</v>
      </c>
      <c r="E9" s="3">
        <v>134.53</v>
      </c>
      <c r="F9" s="3">
        <v>593.27</v>
      </c>
    </row>
    <row r="10" spans="1:6" x14ac:dyDescent="0.25">
      <c r="A10" s="4" t="s">
        <v>11</v>
      </c>
      <c r="B10" s="3">
        <v>163.62</v>
      </c>
      <c r="C10" s="3">
        <v>589.62</v>
      </c>
      <c r="D10" s="3">
        <v>392.12000000000006</v>
      </c>
      <c r="E10" s="3">
        <v>191.71</v>
      </c>
      <c r="F10" s="3">
        <v>1337.0700000000002</v>
      </c>
    </row>
    <row r="11" spans="1:6" x14ac:dyDescent="0.25">
      <c r="A11" s="2" t="s">
        <v>18</v>
      </c>
      <c r="B11" s="3">
        <v>325.88</v>
      </c>
      <c r="C11" s="3">
        <v>1778.4</v>
      </c>
      <c r="D11" s="3">
        <v>1627.1600000000003</v>
      </c>
      <c r="E11" s="3">
        <v>1096.33</v>
      </c>
      <c r="F11" s="3">
        <v>4827.7700000000004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v D 1 l V 1 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L w 9 Z 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P W V X c o Z a A r c B A A B U B A A A E w A c A E Z v c m 1 1 b G F z L 1 N l Y 3 R p b 2 4 x L m 0 g o h g A K K A U A A A A A A A A A A A A A A A A A A A A A A A A A A A A d V J N b + I w E L 0 j 8 R 8 s 9 5 K o F i r b d r 8 q D h V s 1 V U v V Z N q D 4 A q Q 6 b F w v F E t t M N R f z 3 d R K o w 5 L k 4 u S 9 y X t v x m N g a Q U q E t X n 8 K b f 6 / f M i m t I i B W Z I S M i w f Z 7 x D 0 R 5 n o J D v l V L E E O / q B e L x D X w Z 2 Q M B i j s q C s C e j 4 5 + z Z g D a z B K S c T c C s L W a z S i y 4 z S 0 a / g 5 J O C i k K W j I i M q l Z M T q H E J W + 5 S l L 9 E K w D q v 2 n Q 7 / W 0 h H d G S o u x B q G R E q w o 6 3 0 0 n 3 P L 5 / t 8 z O l 5 x 9 e b S x 5 s M q B O I + c L F i z V X 5 h V 1 O k a Z p 6 o k T e C N 2 H Z L a 2 Z I X R j H E q 4 2 O 0 Y O 8 J d 2 + P I A W y h s A 7 / q w K 8 7 8 K 8 d + L d 2 2 + / t 8 I 9 2 e H j R g R / 1 u g s / R / g E K b o 7 I n W Z 8 V O s i T 0 c / D d r 5 t M 1 t B 4 1 p m h d z T 3 w x G 2 F F 9 s z e z w 4 t f U i b s M s l C v 5 h H 8 b C h F I t 7 Y l F r Q Y M Q J 8 u T r a r B O P Y X d v x 5 6 s O f r P c T f 6 v E 2 S U j Y 3 F l M v 6 t C 6 9 r S 9 c v g 0 R s v l I e m 0 + n p Z C C n n 5 9 N Y Z P N m b t R J F a f l U i r K J z + K 4 o J 7 2 c p S Z E 1 n G k F R H S m u Q Z d v E 7 6 p 6 1 K o C P E B v m e 3 S 7 u w 3 x O q O 9 j N P 1 B L A Q I t A B Q A A g A I A L w 9 Z V d T 6 W Q z q A A A A P k A A A A S A A A A A A A A A A A A A A A A A A A A A A B D b 2 5 m a W c v U G F j a 2 F n Z S 5 4 b W x Q S w E C L Q A U A A I A C A C 8 P W V X D 8 r p q 6 Q A A A D p A A A A E w A A A A A A A A A A A A A A A A D 0 A A A A W 0 N v b n R l b n R f V H l w Z X N d L n h t b F B L A Q I t A B Q A A g A I A L w 9 Z V d y h l o C t w E A A F Q E A A A T A A A A A A A A A A A A A A A A A O U B A A B G b 3 J t d W x h c y 9 T Z W N 0 a W 9 u M S 5 t U E s F B g A A A A A D A A M A w g A A A O k 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v I K A A A A A A A A 0 A 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0 a X B 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M t M T E t M D V U M T U 6 N D U 6 N T Y u M z Y z M j A 5 O F o i I C 8 + P E V u d H J 5 I F R 5 c G U 9 I k Z p b G x F c n J v c k 1 l c 3 N h Z 2 U i I F Z h b H V l P S J z V G h l I H F 1 Z X J 5 I H R h Y m x l I G N v d W x k b i d 0 I G J l I G N y Z W F 0 Z W Q 6 J i N 4 R D s m I 3 h B O 0 l u a X R p Y W x p e m F 0 a W 9 u I G 9 m I H R o Z S B k Y X R h I H N v d X J j Z S B m Y W l s Z W Q u J i N 4 Q T s m I 3 h B O 0 N o Z W N r I H R o Z S B k Y X R h Y m F z Z S B z Z X J 2 Z X I g b 3 I g Y 2 9 u d G F j d C B 5 b 3 V y I G R h d G F i Y X N l I G F k b W l u a X N 0 c m F 0 b 3 I u I E 1 h a 2 U g c 3 V y Z S B 0 a G U g Z X h 0 Z X J u Y W w g Z G F 0 Y W J h c 2 U g a X M g Y X Z h a W x h Y m x l L C B h b m Q g d G h l b i B 0 c n k g d G h l I G 9 w Z X J h d G l v b i B h Z 2 F p b i 4 g S W Y g e W 9 1 I H N l Z S B 0 a G l z I G 1 l c 3 N h Z 2 U g Y W d h a W 4 s I G N y Z W F 0 Z S B h I G 5 l d y B k Y X R h I H N v d X J j Z S B 0 b y B j b 2 5 u Z W N 0 I H R v I H R o Z S B k Y X R h Y m F z Z S 4 i I C 8 + P E V u d H J 5 I F R 5 c G U 9 I k Z p b G x F c n J v c k N v Z G U i I F Z h b H V l P S J z Q 3 J l Y X R l U X V l c n l U Y W J s Z U Z h a W x l Z C I g L z 4 8 R W 5 0 c n k g V H l w Z T 0 i R m l s b F N 0 Y X R 1 c y I g V m F s d W U 9 I n N F c n J v c i I g L z 4 8 R W 5 0 c n k g V H l w Z T 0 i R m l s b F R h c m d l d C I g V m F s d W U 9 I n N 0 a X B z I i A v P j x F b n R y e S B U e X B l P S J G a W x s Z W R D b 2 1 w b G V 0 Z V J l c 3 V s d F R v V 2 9 y a 3 N o Z W V 0 I i B W Y W x 1 Z T 0 i b D A 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k J 1 Z m Z l c k 5 l e H R S Z W Z y Z X N o I i B W Y W x 1 Z T 0 i b D E i I C 8 + P C 9 T d G F i b G V F b n R y a W V z P j w v S X R l b T 4 8 S X R l b T 4 8 S X R l b U x v Y 2 F 0 a W 9 u P j x J d G V t V H l w Z T 5 G b 3 J t d W x h P C 9 J d G V t V H l w Z T 4 8 S X R l b V B h d G g + U 2 V j d G l v b j E v d G l w c y 9 T b 3 V y Y 2 U 8 L 0 l 0 Z W 1 Q Y X R o P j w v S X R l b U x v Y 2 F 0 a W 9 u P j x T d G F i b G V F b n R y a W V z I C 8 + P C 9 J d G V t P j x J d G V t P j x J d G V t T G 9 j Y X R p b 2 4 + P E l 0 Z W 1 U e X B l P k Z v c m 1 1 b G E 8 L 0 l 0 Z W 1 U e X B l P j x J d G V t U G F 0 a D 5 T Z W N 0 a W 9 u M S 9 0 a X B z L 3 R p c H N f U 2 h l Z X Q 8 L 0 l 0 Z W 1 Q Y X R o P j w v S X R l b U x v Y 2 F 0 a W 9 u P j x T d G F i b G V F b n R y a W V z I C 8 + P C 9 J d G V t P j x J d G V t P j x J d G V t T G 9 j Y X R p b 2 4 + P E l 0 Z W 1 U e X B l P k Z v c m 1 1 b G E 8 L 0 l 0 Z W 1 U e X B l P j x J d G V t U G F 0 a D 5 T Z W N 0 a W 9 u M S 9 0 a X B z L 0 N o Y W 5 n Z W Q l M j B U e X B l P C 9 J d G V t U G F 0 a D 4 8 L 0 l 0 Z W 1 M b 2 N h d G l v b j 4 8 U 3 R h Y m x l R W 5 0 c m l l c y A v P j w v S X R l b T 4 8 S X R l b T 4 8 S X R l b U x v Y 2 F 0 a W 9 u P j x J d G V t V H l w Z T 5 G b 3 J t d W x h P C 9 J d G V t V H l w Z T 4 8 S X R l b V B h d G g + U 2 V j d G l v b j E v d G l w c y 9 S Z W 1 v d m V k J T I w Q 2 9 s d W 1 u c z w v S X R l b V B h d G g + P C 9 J d G V t T G 9 j Y X R p b 2 4 + P F N 0 Y W J s Z U V u d H J p Z X M g L z 4 8 L 0 l 0 Z W 0 + P E l 0 Z W 0 + P E l 0 Z W 1 M b 2 N h d G l v b j 4 8 S X R l b V R 5 c G U + R m 9 y b X V s Y T w v S X R l b V R 5 c G U + P E l 0 Z W 1 Q Y X R o P l N l Y 3 R p b 2 4 x L 3 R p c H M v U H J v b W 9 0 Z W Q l M j B I Z W F k Z X J z P C 9 J d G V t U G F 0 a D 4 8 L 0 l 0 Z W 1 M b 2 N h d G l v b j 4 8 U 3 R h Y m x l R W 5 0 c m l l c y A v P j w v S X R l b T 4 8 S X R l b T 4 8 S X R l b U x v Y 2 F 0 a W 9 u P j x J d G V t V H l w Z T 5 G b 3 J t d W x h P C 9 J d G V t V H l w Z T 4 8 S X R l b V B h d G g + U 2 V j d G l v b j E v d G l w c y 9 G a W x 0 Z X J l Z C U y M F J v d 3 M 8 L 0 l 0 Z W 1 Q Y X R o P j w v S X R l b U x v Y 2 F 0 a W 9 u P j x T d G F i b G V F b n R y a W V z I C 8 + P C 9 J d G V t P j x J d G V t P j x J d G V t T G 9 j Y X R p b 2 4 + P E l 0 Z W 1 U e X B l P k Z v c m 1 1 b G E 8 L 0 l 0 Z W 1 U e X B l P j x J d G V t U G F 0 a D 5 T Z W N 0 a W 9 u M S 9 0 a X B z L 1 J l b W 9 2 Z W Q l M j B D b 2 x 1 b W 5 z M T w v S X R l b V B h d G g + P C 9 J d G V t T G 9 j Y X R p b 2 4 + P F N 0 Y W J s Z U V u d H J p Z X M g L z 4 8 L 0 l 0 Z W 0 + P E l 0 Z W 0 + P E l 0 Z W 1 M b 2 N h d G l v b j 4 8 S X R l b V R 5 c G U + R m 9 y b X V s Y T w v S X R l b V R 5 c G U + P E l 0 Z W 1 Q Y X R o P l N l Y 3 R p b 2 4 x L 3 R p c H M v Q W R k Z W Q l M j B D d X N 0 b 2 0 8 L 0 l 0 Z W 1 Q Y X R o P j w v S X R l b U x v Y 2 F 0 a W 9 u P j x T d G F i b G V F b n R y a W V z I C 8 + P C 9 J d G V t P j x J d G V t P j x J d G V t T G 9 j Y X R p b 2 4 + P E l 0 Z W 1 U e X B l P k Z v c m 1 1 b G E 8 L 0 l 0 Z W 1 U e X B l P j x J d G V t U G F 0 a D 5 T Z W N 0 a W 9 u M S 9 0 a X B z L 1 J l b 3 J k Z X J l Z C U y M E N v b H V t b n M 8 L 0 l 0 Z W 1 Q Y X R o P j w v S X R l b U x v Y 2 F 0 a W 9 u P j x T d G F i b G V F b n R y a W V z I C 8 + P C 9 J d G V t P j w v S X R l b X M + P C 9 M b 2 N h b F B h Y 2 t h Z 2 V N Z X R h Z G F 0 Y U Z p b G U + F g A A A F B L B Q Y A A A A A A A A A A A A A A A A A A A A A A A A m A Q A A A Q A A A N C M n d 8 B F d E R j H o A w E / C l + s B A A A A D 4 Y a 5 h l k Y E + q o I + 4 + u K l 9 g A A A A A C A A A A A A A Q Z g A A A A E A A C A A A A B w 4 Z k i L x j / / w L i C N v 9 7 E O Y S Y m m 7 q J d F X 7 b U f t 5 z k r k q A A A A A A O g A A A A A I A A C A A A A A F K L 3 B 9 / v D I c a A H y a p R w 6 Z g V j 3 C g G G 0 o x p J K P 3 P i r P f F A A A A C 9 s i y 0 2 o R P v D g j T G 2 F n c k s T E 3 j G 5 n + J q 7 P D 4 r k v B M Z n Q K 9 n 7 s + T r J c K w N 9 B N y A A v q 6 r p 5 9 Y 8 F E Q j U P A 5 f + X t l 5 M / X p D z M E 9 D 8 S Q 6 + g 1 S p R 8 0 A A A A A 9 8 K X W e 6 s j s s c 4 U q D U d Z 4 b E F d / X y U 7 e q 8 k R F F C d 7 f V G / B i T n K 9 / 0 D s l Y e J P D / I t O p d y 9 9 7 p F j m Z 4 H r k N R T F h O O < / D a t a M a s h u p > 
</file>

<file path=customXml/itemProps1.xml><?xml version="1.0" encoding="utf-8"?>
<ds:datastoreItem xmlns:ds="http://schemas.openxmlformats.org/officeDocument/2006/customXml" ds:itemID="{CA4C8A99-A969-44DD-86AB-258F0AD8B4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tips</vt:lpstr>
      <vt:lpstr>Dashboard</vt:lpstr>
      <vt:lpstr>power query</vt:lpstr>
      <vt:lpstr>pivot table1</vt:lpstr>
      <vt:lpstr>pivot table2</vt:lpstr>
      <vt:lpstr>pivot table3</vt:lpstr>
      <vt:lpstr>pivot 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2023-10-31T07:18:37Z</dcterms:created>
  <dcterms:modified xsi:type="dcterms:W3CDTF">2023-11-05T16:26:47Z</dcterms:modified>
</cp:coreProperties>
</file>