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D:\DATA ANALYSIS\Excel_PW\Assignment\"/>
    </mc:Choice>
  </mc:AlternateContent>
  <xr:revisionPtr revIDLastSave="0" documentId="13_ncr:1_{C8FDCA1D-7B5E-4042-8D09-0D3D40B0FD9C}" xr6:coauthVersionLast="47" xr6:coauthVersionMax="47" xr10:uidLastSave="{00000000-0000-0000-0000-000000000000}"/>
  <bookViews>
    <workbookView xWindow="-108" yWindow="-108" windowWidth="23256" windowHeight="12456" activeTab="6" xr2:uid="{00000000-000D-0000-FFFF-FFFF00000000}"/>
  </bookViews>
  <sheets>
    <sheet name="Dataset" sheetId="2" r:id="rId1"/>
    <sheet name="Ques-1" sheetId="1" r:id="rId2"/>
    <sheet name="Ques-2" sheetId="7" r:id="rId3"/>
    <sheet name="Ques-3" sheetId="3" r:id="rId4"/>
    <sheet name="Ques-4" sheetId="4" r:id="rId5"/>
    <sheet name="Ques-5" sheetId="5" r:id="rId6"/>
    <sheet name="Ques-6" sheetId="6" r:id="rId7"/>
  </sheets>
  <calcPr calcId="191029"/>
  <pivotCaches>
    <pivotCache cacheId="3" r:id="rId8"/>
  </pivotCaches>
</workbook>
</file>

<file path=xl/calcChain.xml><?xml version="1.0" encoding="utf-8"?>
<calcChain xmlns="http://schemas.openxmlformats.org/spreadsheetml/2006/main">
  <c r="H16" i="6" l="1"/>
  <c r="H8" i="6"/>
  <c r="H21" i="6"/>
  <c r="H5" i="6"/>
  <c r="H26" i="6"/>
  <c r="J3" i="6" s="1"/>
  <c r="H13" i="6"/>
  <c r="H11" i="6"/>
  <c r="H24" i="6"/>
  <c r="H6" i="6"/>
  <c r="H14" i="6"/>
  <c r="H22" i="6"/>
  <c r="H7" i="6"/>
  <c r="H19" i="6"/>
  <c r="H10" i="6"/>
  <c r="H9" i="6"/>
  <c r="H25" i="6"/>
  <c r="H20" i="6"/>
  <c r="H2" i="6"/>
  <c r="H12" i="6"/>
  <c r="H15" i="6"/>
  <c r="H23" i="6"/>
  <c r="H18" i="6"/>
  <c r="H4" i="6"/>
  <c r="H17" i="6"/>
  <c r="H3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D28" i="5"/>
  <c r="I2" i="5" s="1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I4" i="4"/>
  <c r="I9" i="4"/>
  <c r="H11" i="3"/>
  <c r="H2" i="3"/>
  <c r="H18" i="3"/>
  <c r="H6" i="3"/>
  <c r="H24" i="3"/>
  <c r="H13" i="3"/>
  <c r="H10" i="3"/>
  <c r="H20" i="3"/>
  <c r="H3" i="3"/>
  <c r="H12" i="3"/>
  <c r="H17" i="3"/>
  <c r="H5" i="3"/>
  <c r="H22" i="3"/>
  <c r="H15" i="3"/>
  <c r="H9" i="3"/>
  <c r="H25" i="3"/>
  <c r="H19" i="3"/>
  <c r="H4" i="3"/>
  <c r="H14" i="3"/>
  <c r="H16" i="3"/>
  <c r="H26" i="3"/>
  <c r="H21" i="3"/>
  <c r="H8" i="3"/>
  <c r="H23" i="3"/>
  <c r="H7" i="3"/>
</calcChain>
</file>

<file path=xl/sharedStrings.xml><?xml version="1.0" encoding="utf-8"?>
<sst xmlns="http://schemas.openxmlformats.org/spreadsheetml/2006/main" count="386" uniqueCount="54">
  <si>
    <t>Employee_ID</t>
  </si>
  <si>
    <t>Name</t>
  </si>
  <si>
    <t>Department</t>
  </si>
  <si>
    <t>Hours_Worked</t>
  </si>
  <si>
    <t>Tasks_Completed</t>
  </si>
  <si>
    <t>Productivity_Score</t>
  </si>
  <si>
    <t>Performance_Rating</t>
  </si>
  <si>
    <t>Aakash</t>
  </si>
  <si>
    <t>Sales</t>
  </si>
  <si>
    <t>Meera</t>
  </si>
  <si>
    <t>Marketing</t>
  </si>
  <si>
    <t>Suresh</t>
  </si>
  <si>
    <t>HR</t>
  </si>
  <si>
    <t>Riya</t>
  </si>
  <si>
    <t>IT</t>
  </si>
  <si>
    <t>Prakash</t>
  </si>
  <si>
    <t>Finance</t>
  </si>
  <si>
    <t>Neha</t>
  </si>
  <si>
    <t>Rahul</t>
  </si>
  <si>
    <t>Priya</t>
  </si>
  <si>
    <t>Kunal</t>
  </si>
  <si>
    <t>Sneha</t>
  </si>
  <si>
    <t>Amit</t>
  </si>
  <si>
    <t>Pooja</t>
  </si>
  <si>
    <t>Varun</t>
  </si>
  <si>
    <t>Deepak</t>
  </si>
  <si>
    <t>Rakesh</t>
  </si>
  <si>
    <t>Kavita</t>
  </si>
  <si>
    <t>Sanjay</t>
  </si>
  <si>
    <t>Arjun</t>
  </si>
  <si>
    <t>Anjali</t>
  </si>
  <si>
    <t>Suman</t>
  </si>
  <si>
    <t>Mohan</t>
  </si>
  <si>
    <t>Jyoti</t>
  </si>
  <si>
    <t>Neeraj</t>
  </si>
  <si>
    <t>Akash</t>
  </si>
  <si>
    <t>Tanya</t>
  </si>
  <si>
    <t>Row Labels</t>
  </si>
  <si>
    <t>Grand Total</t>
  </si>
  <si>
    <t>StdDev of Productivity_Score</t>
  </si>
  <si>
    <t>Marketing department has the least variation in employee productivity with the lowest standard deviation (~2.24).</t>
  </si>
  <si>
    <t>PEI</t>
  </si>
  <si>
    <t>a) Correlation between Hours_Worked and Performance_Rating:</t>
  </si>
  <si>
    <t>b) Correlation between Tasks_Completed and Performance_Rating:</t>
  </si>
  <si>
    <t>Tasks_Completed (0.96) has a stronger influence on Performance Rating than Hours_Worked (0.95).</t>
  </si>
  <si>
    <r>
      <t>There is a </t>
    </r>
    <r>
      <rPr>
        <b/>
        <sz val="10"/>
        <rFont val="Segoe UI"/>
        <family val="2"/>
      </rPr>
      <t>strong positive correlation</t>
    </r>
    <r>
      <rPr>
        <sz val="10"/>
        <rFont val="Segoe UI"/>
        <family val="2"/>
      </rPr>
      <t> between work hours and productivity.</t>
    </r>
  </si>
  <si>
    <t>Question 1-</t>
  </si>
  <si>
    <t>Question 2-</t>
  </si>
  <si>
    <t>Ratings Greater than equal to 4</t>
  </si>
  <si>
    <t>Average Work Hours</t>
  </si>
  <si>
    <t>Workers Worked less than Avg hours</t>
  </si>
  <si>
    <t>Task_per_hour</t>
  </si>
  <si>
    <t>Most task Efficient Employee</t>
  </si>
  <si>
    <t>Arjun -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</si>
</sst>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0"/>
      <name val="Segoe UI"/>
      <family val="2"/>
    </font>
    <font>
      <sz val="10"/>
      <color rgb="FF000000"/>
      <name val="Arial"/>
      <family val="2"/>
      <scheme val="minor"/>
    </font>
    <font>
      <b/>
      <sz val="10"/>
      <color rgb="FFF8FAFF"/>
      <name val="Segoe UI"/>
      <family val="2"/>
    </font>
    <font>
      <sz val="10"/>
      <name val="Segoe U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F2DCDB"/>
        <bgColor rgb="FFF2DCDB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5" fillId="0" borderId="0" xfId="0" applyFont="1"/>
    <xf numFmtId="0" fontId="3" fillId="0" borderId="0" xfId="0" applyFont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8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20" xfId="0" applyBorder="1"/>
    <xf numFmtId="0" fontId="6" fillId="0" borderId="17" xfId="0" applyFont="1" applyBorder="1"/>
    <xf numFmtId="0" fontId="4" fillId="0" borderId="17" xfId="0" applyFont="1" applyBorder="1"/>
    <xf numFmtId="0" fontId="4" fillId="0" borderId="19" xfId="0" applyFont="1" applyBorder="1"/>
    <xf numFmtId="0" fontId="4" fillId="0" borderId="14" xfId="0" applyFont="1" applyBorder="1"/>
    <xf numFmtId="0" fontId="6" fillId="0" borderId="13" xfId="0" applyFont="1" applyBorder="1"/>
    <xf numFmtId="0" fontId="4" fillId="0" borderId="12" xfId="0" applyFont="1" applyBorder="1"/>
    <xf numFmtId="0" fontId="4" fillId="0" borderId="21" xfId="0" applyFont="1" applyBorder="1"/>
    <xf numFmtId="0" fontId="0" fillId="0" borderId="22" xfId="0" applyBorder="1"/>
    <xf numFmtId="0" fontId="7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4" borderId="1" xfId="0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0" xfId="0" applyBorder="1" applyAlignment="1">
      <alignment horizontal="center"/>
    </xf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0" formatCode="General"/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C0504D"/>
          <bgColor rgb="FFC0504D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F2DCDB"/>
          <bgColor rgb="FFF2DCDB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r>
              <a:rPr lang="en-US" u="none">
                <a:solidFill>
                  <a:sysClr val="windowText" lastClr="000000"/>
                </a:solidFill>
                <a:latin typeface="Book Antiqua" panose="02040602050305030304" pitchFamily="18" charset="0"/>
              </a:rPr>
              <a:t>Top 5</a:t>
            </a:r>
            <a:r>
              <a:rPr lang="en-US" u="none" baseline="0">
                <a:solidFill>
                  <a:sysClr val="windowText" lastClr="000000"/>
                </a:solidFill>
                <a:latin typeface="Book Antiqua" panose="02040602050305030304" pitchFamily="18" charset="0"/>
              </a:rPr>
              <a:t> With Highest </a:t>
            </a:r>
            <a:r>
              <a:rPr lang="en-US" u="none">
                <a:solidFill>
                  <a:sysClr val="windowText" lastClr="000000"/>
                </a:solidFill>
                <a:latin typeface="Book Antiqua" panose="02040602050305030304" pitchFamily="18" charset="0"/>
              </a:rPr>
              <a:t>Productivity</a:t>
            </a:r>
            <a:r>
              <a:rPr lang="en-US" u="none" baseline="0">
                <a:solidFill>
                  <a:sysClr val="windowText" lastClr="000000"/>
                </a:solidFill>
                <a:latin typeface="Book Antiqua" panose="02040602050305030304" pitchFamily="18" charset="0"/>
              </a:rPr>
              <a:t> </a:t>
            </a:r>
            <a:r>
              <a:rPr lang="en-US" u="none">
                <a:solidFill>
                  <a:sysClr val="windowText" lastClr="000000"/>
                </a:solidFill>
                <a:latin typeface="Book Antiqua" panose="02040602050305030304" pitchFamily="18" charset="0"/>
              </a:rPr>
              <a:t>Score </a:t>
            </a:r>
          </a:p>
        </c:rich>
      </c:tx>
      <c:overlay val="0"/>
      <c:spPr>
        <a:solidFill>
          <a:schemeClr val="accent3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Book Antiqua" panose="020406020503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'Ques-1'!$F$1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0.3518518518518519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DF-423D-9A1D-332A7E9F89E7}"/>
                </c:ext>
              </c:extLst>
            </c:dLbl>
            <c:dLbl>
              <c:idx val="1"/>
              <c:layout>
                <c:manualLayout>
                  <c:x val="0"/>
                  <c:y val="-0.30555555555555558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DF-423D-9A1D-332A7E9F89E7}"/>
                </c:ext>
              </c:extLst>
            </c:dLbl>
            <c:dLbl>
              <c:idx val="2"/>
              <c:layout>
                <c:manualLayout>
                  <c:x val="-1.7397355601948504E-3"/>
                  <c:y val="-0.2731481481481481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7DF-423D-9A1D-332A7E9F89E7}"/>
                </c:ext>
              </c:extLst>
            </c:dLbl>
            <c:dLbl>
              <c:idx val="3"/>
              <c:layout>
                <c:manualLayout>
                  <c:x val="-1.7397355601948504E-3"/>
                  <c:y val="-0.1898148148148148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7DF-423D-9A1D-332A7E9F89E7}"/>
                </c:ext>
              </c:extLst>
            </c:dLbl>
            <c:dLbl>
              <c:idx val="4"/>
              <c:layout>
                <c:manualLayout>
                  <c:x val="0"/>
                  <c:y val="-0.1527777777777778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7DF-423D-9A1D-332A7E9F89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'Ques-1'!$B$2:$B$6</c:f>
              <c:strCache>
                <c:ptCount val="5"/>
                <c:pt idx="0">
                  <c:v>Rahul</c:v>
                </c:pt>
                <c:pt idx="1">
                  <c:v>Tanya</c:v>
                </c:pt>
                <c:pt idx="2">
                  <c:v>Rakesh</c:v>
                </c:pt>
                <c:pt idx="3">
                  <c:v>Neeraj</c:v>
                </c:pt>
                <c:pt idx="4">
                  <c:v>Riya</c:v>
                </c:pt>
              </c:strCache>
            </c:strRef>
          </c:cat>
          <c:val>
            <c:numRef>
              <c:f>'Ques-1'!$F$2:$F$6</c:f>
              <c:numCache>
                <c:formatCode>General</c:formatCode>
                <c:ptCount val="5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96</c:v>
                </c:pt>
                <c:pt idx="4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F-423D-9A1D-332A7E9F89E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631301088"/>
        <c:axId val="6313030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'Ques-1'!$D$1</c15:sqref>
                        </c15:formulaRef>
                      </c:ext>
                    </c:extLst>
                    <c:strCache>
                      <c:ptCount val="1"/>
                      <c:pt idx="0">
                        <c:v>Hours_Worked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'Ques-1'!$B$2:$B$6</c15:sqref>
                        </c15:formulaRef>
                      </c:ext>
                    </c:extLst>
                    <c:strCache>
                      <c:ptCount val="5"/>
                      <c:pt idx="0">
                        <c:v>Rahul</c:v>
                      </c:pt>
                      <c:pt idx="1">
                        <c:v>Tanya</c:v>
                      </c:pt>
                      <c:pt idx="2">
                        <c:v>Rakesh</c:v>
                      </c:pt>
                      <c:pt idx="3">
                        <c:v>Neeraj</c:v>
                      </c:pt>
                      <c:pt idx="4">
                        <c:v>Riya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'Ques-1'!$D$2:$D$6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</c:v>
                      </c:pt>
                      <c:pt idx="1">
                        <c:v>47</c:v>
                      </c:pt>
                      <c:pt idx="2">
                        <c:v>48</c:v>
                      </c:pt>
                      <c:pt idx="3">
                        <c:v>46</c:v>
                      </c:pt>
                      <c:pt idx="4">
                        <c:v>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7DF-423D-9A1D-332A7E9F89E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'Ques-1'!$E$1</c15:sqref>
                        </c15:formulaRef>
                      </c:ext>
                    </c:extLst>
                    <c:strCache>
                      <c:ptCount val="1"/>
                      <c:pt idx="0">
                        <c:v>Tasks_Completed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'Ques-1'!$B$2:$B$6</c15:sqref>
                        </c15:formulaRef>
                      </c:ext>
                    </c:extLst>
                    <c:strCache>
                      <c:ptCount val="5"/>
                      <c:pt idx="0">
                        <c:v>Rahul</c:v>
                      </c:pt>
                      <c:pt idx="1">
                        <c:v>Tanya</c:v>
                      </c:pt>
                      <c:pt idx="2">
                        <c:v>Rakesh</c:v>
                      </c:pt>
                      <c:pt idx="3">
                        <c:v>Neeraj</c:v>
                      </c:pt>
                      <c:pt idx="4">
                        <c:v>Riya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'Ques-1'!$E$2:$E$6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80</c:v>
                      </c:pt>
                      <c:pt idx="1">
                        <c:v>79</c:v>
                      </c:pt>
                      <c:pt idx="2">
                        <c:v>78</c:v>
                      </c:pt>
                      <c:pt idx="3">
                        <c:v>77</c:v>
                      </c:pt>
                      <c:pt idx="4">
                        <c:v>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7DF-423D-9A1D-332A7E9F89E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'Ques-1'!$G$1</c15:sqref>
                        </c15:formulaRef>
                      </c:ext>
                    </c:extLst>
                    <c:strCache>
                      <c:ptCount val="1"/>
                      <c:pt idx="0">
                        <c:v>Performance_Rating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'Ques-1'!$B$2:$B$6</c15:sqref>
                        </c15:formulaRef>
                      </c:ext>
                    </c:extLst>
                    <c:strCache>
                      <c:ptCount val="5"/>
                      <c:pt idx="0">
                        <c:v>Rahul</c:v>
                      </c:pt>
                      <c:pt idx="1">
                        <c:v>Tanya</c:v>
                      </c:pt>
                      <c:pt idx="2">
                        <c:v>Rakesh</c:v>
                      </c:pt>
                      <c:pt idx="3">
                        <c:v>Neeraj</c:v>
                      </c:pt>
                      <c:pt idx="4">
                        <c:v>Riya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'Ques-1'!$G$2:$G$6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</c:v>
                      </c:pt>
                      <c:pt idx="1">
                        <c:v>5</c:v>
                      </c:pt>
                      <c:pt idx="2">
                        <c:v>5</c:v>
                      </c:pt>
                      <c:pt idx="3">
                        <c:v>5</c:v>
                      </c:pt>
                      <c:pt idx="4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7DF-423D-9A1D-332A7E9F89E7}"/>
                  </c:ext>
                </c:extLst>
              </c15:ser>
            </c15:filteredBarSeries>
          </c:ext>
        </c:extLst>
      </c:barChart>
      <c:catAx>
        <c:axId val="63130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3008"/>
        <c:crosses val="autoZero"/>
        <c:auto val="1"/>
        <c:lblAlgn val="ctr"/>
        <c:lblOffset val="100"/>
        <c:noMultiLvlLbl val="0"/>
      </c:catAx>
      <c:valAx>
        <c:axId val="63130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01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[Productivity Dataset Assignment.xlsx]Ques-2!PivotTable1</c:name>
    <c:fmtId val="0"/>
  </c:pivotSource>
  <c:chart>
    <c:autoTitleDeleted val="1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numFmt formatCode="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'Ques-2'!$B$1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'Ques-2'!$A$2:$A$7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'Ques-2'!$B$2:$B$7</c:f>
              <c:numCache>
                <c:formatCode>0.00</c:formatCode>
                <c:ptCount val="5"/>
                <c:pt idx="0">
                  <c:v>3.415650255319866</c:v>
                </c:pt>
                <c:pt idx="1">
                  <c:v>3.9623225512317668</c:v>
                </c:pt>
                <c:pt idx="2">
                  <c:v>5.2630789467763757</c:v>
                </c:pt>
                <c:pt idx="3">
                  <c:v>2.2360679774997898</c:v>
                </c:pt>
                <c:pt idx="4">
                  <c:v>4.7923550230202219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D0-49E3-9C63-E83FA216AF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55370320"/>
        <c:axId val="863658608"/>
      </c:barChart>
      <c:catAx>
        <c:axId val="9553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658608"/>
        <c:crosses val="autoZero"/>
        <c:auto val="1"/>
        <c:lblAlgn val="ctr"/>
        <c:lblOffset val="100"/>
        <c:noMultiLvlLbl val="0"/>
      </c:catAx>
      <c:valAx>
        <c:axId val="8636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3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'Ques-4'!$F$1</c:f>
              <c:strCache>
                <c:ptCount val="1"/>
                <c:pt idx="0">
                  <c:v>Productivity_Score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'Ques-4'!$D$2:$D$26</c:f>
              <c:numCache>
                <c:formatCode>General</c:formatCode>
                <c:ptCount val="25"/>
                <c:pt idx="0">
                  <c:v>35</c:v>
                </c:pt>
                <c:pt idx="1">
                  <c:v>40</c:v>
                </c:pt>
                <c:pt idx="2">
                  <c:v>30</c:v>
                </c:pt>
                <c:pt idx="3">
                  <c:v>45</c:v>
                </c:pt>
                <c:pt idx="4">
                  <c:v>25</c:v>
                </c:pt>
                <c:pt idx="5">
                  <c:v>38</c:v>
                </c:pt>
                <c:pt idx="6">
                  <c:v>50</c:v>
                </c:pt>
                <c:pt idx="7">
                  <c:v>28</c:v>
                </c:pt>
                <c:pt idx="8">
                  <c:v>42</c:v>
                </c:pt>
                <c:pt idx="9">
                  <c:v>37</c:v>
                </c:pt>
                <c:pt idx="10">
                  <c:v>29</c:v>
                </c:pt>
                <c:pt idx="11">
                  <c:v>44</c:v>
                </c:pt>
                <c:pt idx="12">
                  <c:v>33</c:v>
                </c:pt>
                <c:pt idx="13">
                  <c:v>41</c:v>
                </c:pt>
                <c:pt idx="14">
                  <c:v>48</c:v>
                </c:pt>
                <c:pt idx="15">
                  <c:v>26</c:v>
                </c:pt>
                <c:pt idx="16">
                  <c:v>31</c:v>
                </c:pt>
                <c:pt idx="17">
                  <c:v>43</c:v>
                </c:pt>
                <c:pt idx="18">
                  <c:v>39</c:v>
                </c:pt>
                <c:pt idx="19">
                  <c:v>36</c:v>
                </c:pt>
                <c:pt idx="20">
                  <c:v>27</c:v>
                </c:pt>
                <c:pt idx="21">
                  <c:v>32</c:v>
                </c:pt>
                <c:pt idx="22">
                  <c:v>46</c:v>
                </c:pt>
                <c:pt idx="23">
                  <c:v>34</c:v>
                </c:pt>
                <c:pt idx="24">
                  <c:v>47</c:v>
                </c:pt>
              </c:numCache>
            </c:numRef>
          </c:xVal>
          <c:yVal>
            <c:numRef>
              <c:f>'Ques-4'!$F$2:$F$26</c:f>
              <c:numCache>
                <c:formatCode>General</c:formatCode>
                <c:ptCount val="25"/>
                <c:pt idx="0">
                  <c:v>80</c:v>
                </c:pt>
                <c:pt idx="1">
                  <c:v>90</c:v>
                </c:pt>
                <c:pt idx="2">
                  <c:v>70</c:v>
                </c:pt>
                <c:pt idx="3">
                  <c:v>95</c:v>
                </c:pt>
                <c:pt idx="4">
                  <c:v>60</c:v>
                </c:pt>
                <c:pt idx="5">
                  <c:v>85</c:v>
                </c:pt>
                <c:pt idx="6">
                  <c:v>100</c:v>
                </c:pt>
                <c:pt idx="7">
                  <c:v>65</c:v>
                </c:pt>
                <c:pt idx="8">
                  <c:v>92</c:v>
                </c:pt>
                <c:pt idx="9">
                  <c:v>83</c:v>
                </c:pt>
                <c:pt idx="10">
                  <c:v>68</c:v>
                </c:pt>
                <c:pt idx="11">
                  <c:v>94</c:v>
                </c:pt>
                <c:pt idx="12">
                  <c:v>75</c:v>
                </c:pt>
                <c:pt idx="13">
                  <c:v>89</c:v>
                </c:pt>
                <c:pt idx="14">
                  <c:v>98</c:v>
                </c:pt>
                <c:pt idx="15">
                  <c:v>62</c:v>
                </c:pt>
                <c:pt idx="16">
                  <c:v>72</c:v>
                </c:pt>
                <c:pt idx="17">
                  <c:v>93</c:v>
                </c:pt>
                <c:pt idx="18">
                  <c:v>87</c:v>
                </c:pt>
                <c:pt idx="19">
                  <c:v>78</c:v>
                </c:pt>
                <c:pt idx="20">
                  <c:v>64</c:v>
                </c:pt>
                <c:pt idx="21">
                  <c:v>74</c:v>
                </c:pt>
                <c:pt idx="22">
                  <c:v>96</c:v>
                </c:pt>
                <c:pt idx="23">
                  <c:v>76</c:v>
                </c:pt>
                <c:pt idx="24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A-4EE8-9A40-4285548FF5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666032"/>
        <c:axId val="953665072"/>
      </c:scatterChart>
      <c:valAx>
        <c:axId val="95366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65072"/>
        <c:crosses val="autoZero"/>
        <c:crossBetween val="midCat"/>
      </c:valAx>
      <c:valAx>
        <c:axId val="95366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66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731520</xdr:colOff>
      <xdr:row>27</xdr:row>
      <xdr:rowOff>95250</xdr:rowOff>
    </xdr:from>
    <xdr:to>
      <xdr:col>6</xdr:col>
      <xdr:colOff>1005840</xdr:colOff>
      <xdr:row>41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FBCDB-00F1-8A6B-82A3-5E5FF7861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9</xdr:row>
      <xdr:rowOff>121920</xdr:rowOff>
    </xdr:from>
    <xdr:to>
      <xdr:col>5</xdr:col>
      <xdr:colOff>129540</xdr:colOff>
      <xdr:row>26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FEC423-0B7C-B158-8AB8-20CD7D564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12</xdr:row>
      <xdr:rowOff>171450</xdr:rowOff>
    </xdr:from>
    <xdr:to>
      <xdr:col>10</xdr:col>
      <xdr:colOff>106680</xdr:colOff>
      <xdr:row>28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580A99-21F6-8288-CE0E-639B634D5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28</xdr:row>
      <xdr:rowOff>30480</xdr:rowOff>
    </xdr:from>
    <xdr:to>
      <xdr:col>8</xdr:col>
      <xdr:colOff>1333500</xdr:colOff>
      <xdr:row>31</xdr:row>
      <xdr:rowOff>121920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7E0D378C-AC09-B7EC-4F44-F584A49A42BC}"/>
            </a:ext>
          </a:extLst>
        </xdr:cNvPr>
        <xdr:cNvCxnSpPr/>
      </xdr:nvCxnSpPr>
      <xdr:spPr>
        <a:xfrm rot="10800000" flipV="1">
          <a:off x="5852160" y="5250180"/>
          <a:ext cx="6438900" cy="609600"/>
        </a:xfrm>
        <a:prstGeom prst="bentConnector3">
          <a:avLst>
            <a:gd name="adj1" fmla="val 13195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137160</xdr:colOff>
      <xdr:row>27</xdr:row>
      <xdr:rowOff>137160</xdr:rowOff>
    </xdr:from>
    <xdr:to>
      <xdr:col>7</xdr:col>
      <xdr:colOff>1607820</xdr:colOff>
      <xdr:row>40</xdr:row>
      <xdr:rowOff>83820</xdr:rowOff>
    </xdr:to>
    <xdr:cxnSp macro="">
      <xdr:nvCxnSpPr>
        <xdr:cNvPr id="4" name="Connector: Elbow 3">
          <a:extLst>
            <a:ext uri="{FF2B5EF4-FFF2-40B4-BE49-F238E27FC236}">
              <a16:creationId xmlns:a16="http://schemas.microsoft.com/office/drawing/2014/main" id="{CB6D0E02-DD51-4916-A08E-E9A89EEF2614}"/>
            </a:ext>
          </a:extLst>
        </xdr:cNvPr>
        <xdr:cNvCxnSpPr/>
      </xdr:nvCxnSpPr>
      <xdr:spPr>
        <a:xfrm rot="10800000" flipV="1">
          <a:off x="1988820" y="5059680"/>
          <a:ext cx="8397240" cy="2407920"/>
        </a:xfrm>
        <a:prstGeom prst="bentConnector3">
          <a:avLst>
            <a:gd name="adj1" fmla="val 1188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ek" refreshedDate="45799.371686226848" createdVersion="8" refreshedVersion="8" minRefreshableVersion="3" recordCount="25" xr:uid="{522A7B1B-89D2-4C19-8FFB-1513567B7758}">
  <cacheSource type="worksheet">
    <worksheetSource name="Table13"/>
  </cacheSource>
  <cacheFields count="7">
    <cacheField name="Employee_ID" numFmtId="0">
      <sharedItems containsSemiMixedTypes="0" containsString="0" containsNumber="1" containsInteger="1" minValue="101" maxValue="125"/>
    </cacheField>
    <cacheField name="Name" numFmtId="0">
      <sharedItems/>
    </cacheField>
    <cacheField name="Department" numFmtId="0">
      <sharedItems count="5">
        <s v="Sales"/>
        <s v="Marketing"/>
        <s v="HR"/>
        <s v="IT"/>
        <s v="Finance"/>
      </sharedItems>
    </cacheField>
    <cacheField name="Hours_Worked" numFmtId="0">
      <sharedItems containsSemiMixedTypes="0" containsString="0" containsNumber="1" containsInteger="1" minValue="25" maxValue="50"/>
    </cacheField>
    <cacheField name="Tasks_Completed" numFmtId="0">
      <sharedItems containsSemiMixedTypes="0" containsString="0" containsNumber="1" containsInteger="1" minValue="30" maxValue="80"/>
    </cacheField>
    <cacheField name="Productivity_Score" numFmtId="0">
      <sharedItems containsSemiMixedTypes="0" containsString="0" containsNumber="1" containsInteger="1" minValue="60" maxValue="100"/>
    </cacheField>
    <cacheField name="Performance_Rating" numFmtId="0">
      <sharedItems containsSemiMixedTypes="0" containsString="0" containsNumber="1" containsInteger="1" minValue="2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01"/>
    <s v="Aakash"/>
    <x v="0"/>
    <n v="35"/>
    <n v="50"/>
    <n v="80"/>
    <n v="4"/>
  </r>
  <r>
    <n v="102"/>
    <s v="Meera"/>
    <x v="1"/>
    <n v="40"/>
    <n v="65"/>
    <n v="90"/>
    <n v="5"/>
  </r>
  <r>
    <n v="103"/>
    <s v="Suresh"/>
    <x v="2"/>
    <n v="30"/>
    <n v="40"/>
    <n v="70"/>
    <n v="3"/>
  </r>
  <r>
    <n v="104"/>
    <s v="Riya"/>
    <x v="3"/>
    <n v="45"/>
    <n v="75"/>
    <n v="95"/>
    <n v="5"/>
  </r>
  <r>
    <n v="105"/>
    <s v="Prakash"/>
    <x v="4"/>
    <n v="25"/>
    <n v="30"/>
    <n v="60"/>
    <n v="2"/>
  </r>
  <r>
    <n v="106"/>
    <s v="Neha"/>
    <x v="0"/>
    <n v="38"/>
    <n v="58"/>
    <n v="85"/>
    <n v="4"/>
  </r>
  <r>
    <n v="107"/>
    <s v="Rahul"/>
    <x v="3"/>
    <n v="50"/>
    <n v="80"/>
    <n v="100"/>
    <n v="5"/>
  </r>
  <r>
    <n v="108"/>
    <s v="Priya"/>
    <x v="2"/>
    <n v="28"/>
    <n v="35"/>
    <n v="65"/>
    <n v="3"/>
  </r>
  <r>
    <n v="109"/>
    <s v="Kunal"/>
    <x v="1"/>
    <n v="42"/>
    <n v="70"/>
    <n v="92"/>
    <n v="5"/>
  </r>
  <r>
    <n v="110"/>
    <s v="Sneha"/>
    <x v="0"/>
    <n v="37"/>
    <n v="55"/>
    <n v="83"/>
    <n v="4"/>
  </r>
  <r>
    <n v="111"/>
    <s v="Amit"/>
    <x v="4"/>
    <n v="29"/>
    <n v="38"/>
    <n v="68"/>
    <n v="3"/>
  </r>
  <r>
    <n v="112"/>
    <s v="Pooja"/>
    <x v="1"/>
    <n v="44"/>
    <n v="73"/>
    <n v="94"/>
    <n v="5"/>
  </r>
  <r>
    <n v="113"/>
    <s v="Varun"/>
    <x v="2"/>
    <n v="33"/>
    <n v="45"/>
    <n v="75"/>
    <n v="3"/>
  </r>
  <r>
    <n v="114"/>
    <s v="Deepak"/>
    <x v="0"/>
    <n v="41"/>
    <n v="66"/>
    <n v="89"/>
    <n v="4"/>
  </r>
  <r>
    <n v="115"/>
    <s v="Rakesh"/>
    <x v="3"/>
    <n v="48"/>
    <n v="78"/>
    <n v="98"/>
    <n v="5"/>
  </r>
  <r>
    <n v="116"/>
    <s v="Kavita"/>
    <x v="4"/>
    <n v="26"/>
    <n v="32"/>
    <n v="62"/>
    <n v="2"/>
  </r>
  <r>
    <n v="117"/>
    <s v="Sanjay"/>
    <x v="2"/>
    <n v="31"/>
    <n v="42"/>
    <n v="72"/>
    <n v="3"/>
  </r>
  <r>
    <n v="118"/>
    <s v="Arjun"/>
    <x v="1"/>
    <n v="43"/>
    <n v="75"/>
    <n v="93"/>
    <n v="5"/>
  </r>
  <r>
    <n v="119"/>
    <s v="Anjali"/>
    <x v="3"/>
    <n v="39"/>
    <n v="60"/>
    <n v="87"/>
    <n v="4"/>
  </r>
  <r>
    <n v="120"/>
    <s v="Suman"/>
    <x v="0"/>
    <n v="36"/>
    <n v="52"/>
    <n v="78"/>
    <n v="4"/>
  </r>
  <r>
    <n v="121"/>
    <s v="Mohan"/>
    <x v="4"/>
    <n v="27"/>
    <n v="34"/>
    <n v="64"/>
    <n v="2"/>
  </r>
  <r>
    <n v="122"/>
    <s v="Jyoti"/>
    <x v="2"/>
    <n v="32"/>
    <n v="44"/>
    <n v="74"/>
    <n v="3"/>
  </r>
  <r>
    <n v="123"/>
    <s v="Neeraj"/>
    <x v="1"/>
    <n v="46"/>
    <n v="77"/>
    <n v="96"/>
    <n v="5"/>
  </r>
  <r>
    <n v="124"/>
    <s v="Akash"/>
    <x v="0"/>
    <n v="34"/>
    <n v="48"/>
    <n v="76"/>
    <n v="3"/>
  </r>
  <r>
    <n v="125"/>
    <s v="Tanya"/>
    <x v="3"/>
    <n v="47"/>
    <n v="79"/>
    <n v="99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D7000B-7DAB-4043-8E05-7D9E8D03453F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:B7" firstHeaderRow="1" firstDataRow="1" firstDataCol="1"/>
  <pivotFields count="7">
    <pivotField showAll="0"/>
    <pivotField showAll="0"/>
    <pivotField axis="axisRow" showAll="0">
      <items count="6">
        <item x="4"/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tdDev of Productivity_Score" fld="5" subtotal="stdDev" baseField="2" baseItem="0" numFmtId="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152B3-ECD9-421D-8CBD-5F6761157748}" name="Table13" displayName="Table13" ref="A1:G26" totalsRowShown="0" headerRowDxfId="63" dataDxfId="62" headerRowBorderDxfId="60" tableBorderDxfId="61" totalsRowBorderDxfId="59">
  <autoFilter ref="A1:G26" xr:uid="{747152B3-ECD9-421D-8CBD-5F6761157748}"/>
  <tableColumns count="7">
    <tableColumn id="1" xr3:uid="{D644B59A-6EC5-4D93-984E-F45FFD9D6E90}" name="Employee_ID" dataDxfId="58"/>
    <tableColumn id="2" xr3:uid="{543A83FA-ACFB-48D4-94B4-9BA6791BB3FA}" name="Name" dataDxfId="57"/>
    <tableColumn id="3" xr3:uid="{B68CE35A-5B6B-4147-AF22-06B638EE6F9E}" name="Department" dataDxfId="56"/>
    <tableColumn id="4" xr3:uid="{6F60017D-B1D5-48C9-99C5-288966D4EE9E}" name="Hours_Worked" dataDxfId="55"/>
    <tableColumn id="5" xr3:uid="{6677CB43-E262-43B8-9879-2816039B9411}" name="Tasks_Completed" dataDxfId="54"/>
    <tableColumn id="6" xr3:uid="{589B2642-55D7-4EA1-86AB-80AD26CDEA98}" name="Productivity_Score" dataDxfId="53"/>
    <tableColumn id="7" xr3:uid="{1902591F-5283-4082-A59E-8C491DF56357}" name="Performance_Rating" dataDxfId="5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D1B98C-A54C-4B2B-A7C8-6EF33AF4C2A4}" name="Table1" displayName="Table1" ref="A1:G26" totalsRowShown="0" headerRowDxfId="64" dataDxfId="65" headerRowBorderDxfId="74" tableBorderDxfId="75" totalsRowBorderDxfId="73">
  <autoFilter ref="A1:G26" xr:uid="{A3D1B98C-A54C-4B2B-A7C8-6EF33AF4C2A4}">
    <filterColumn colId="5">
      <top10 val="5" filterVal="95"/>
    </filterColumn>
  </autoFilter>
  <sortState xmlns:xlrd2="http://schemas.microsoft.com/office/spreadsheetml/2017/richdata2" ref="A2:G26">
    <sortCondition descending="1" ref="F1:F26"/>
  </sortState>
  <tableColumns count="7">
    <tableColumn id="1" xr3:uid="{5AB7868D-8075-4DF2-8A9B-C3735B77BB8B}" name="Employee_ID" dataDxfId="72"/>
    <tableColumn id="2" xr3:uid="{4015C7B6-334E-4515-8C39-BF51D4A21571}" name="Name" dataDxfId="71"/>
    <tableColumn id="3" xr3:uid="{575CCC1D-18AF-4DA5-A75B-1CC3DFF0501A}" name="Department" dataDxfId="70"/>
    <tableColumn id="4" xr3:uid="{085FA6E5-5553-4CBB-B273-F40EA8FBDA62}" name="Hours_Worked" dataDxfId="69"/>
    <tableColumn id="5" xr3:uid="{A229818F-1733-4188-8399-8512A31EAD1B}" name="Tasks_Completed" dataDxfId="68"/>
    <tableColumn id="6" xr3:uid="{83379FD5-C971-4C44-BB95-15E3A38350DC}" name="Productivity_Score" dataDxfId="67"/>
    <tableColumn id="7" xr3:uid="{634AD77D-7F06-4FC3-AD85-CCA8CAB84CDC}" name="Performance_Rating" dataDxfId="6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8ACA5C-AFA0-4391-9F66-DD3B2EDCB48F}" name="Table137" displayName="Table137" ref="A1:H26" totalsRowShown="0" headerRowDxfId="15" dataDxfId="14" headerRowBorderDxfId="12" tableBorderDxfId="13" totalsRowBorderDxfId="11">
  <autoFilter ref="A1:H26" xr:uid="{A48ACA5C-AFA0-4391-9F66-DD3B2EDCB48F}">
    <filterColumn colId="7">
      <top10 val="3" filterVal="10.813953488372093"/>
    </filterColumn>
  </autoFilter>
  <sortState xmlns:xlrd2="http://schemas.microsoft.com/office/spreadsheetml/2017/richdata2" ref="A2:H26">
    <sortCondition descending="1" ref="H1:H26"/>
  </sortState>
  <tableColumns count="8">
    <tableColumn id="1" xr3:uid="{A7081A7D-C8E1-44F6-89E2-2B6A05A6F924}" name="Employee_ID" dataDxfId="10"/>
    <tableColumn id="2" xr3:uid="{BE475A1A-831D-4D97-8865-720660B29748}" name="Name" dataDxfId="9"/>
    <tableColumn id="3" xr3:uid="{324D5040-7EC7-47C7-8246-E5E7F5FA1104}" name="Department" dataDxfId="8"/>
    <tableColumn id="4" xr3:uid="{54929FE2-475D-49A1-BFA2-0F0AB0B46182}" name="Hours_Worked" dataDxfId="7"/>
    <tableColumn id="5" xr3:uid="{0936C950-B0A3-4AD8-BBB0-DC259E60FF04}" name="Tasks_Completed" dataDxfId="6"/>
    <tableColumn id="6" xr3:uid="{228CD371-7D37-4B56-BB4D-E0EE4C054DA9}" name="Productivity_Score" dataDxfId="5"/>
    <tableColumn id="7" xr3:uid="{87957F4E-65F5-46AD-8DD7-5FD653F86D7B}" name="Performance_Rating" dataDxfId="4"/>
    <tableColumn id="8" xr3:uid="{691D5290-4E56-46FB-BCAF-A649A826CCAF}" name="PEI" dataDxfId="3">
      <calculatedColumnFormula>(Table137[[#This Row],[Productivity_Score]]*Table137[[#This Row],[Performance_Rating]])/Table137[[#This Row],[Hours_Worked]]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59F6616-0163-4770-980E-5D7C0EBEA805}" name="Table139" displayName="Table139" ref="A1:G26" totalsRowShown="0" headerRowDxfId="51" dataDxfId="50" headerRowBorderDxfId="48" tableBorderDxfId="49" totalsRowBorderDxfId="47">
  <autoFilter ref="A1:G26" xr:uid="{859F6616-0163-4770-980E-5D7C0EBEA805}"/>
  <tableColumns count="7">
    <tableColumn id="1" xr3:uid="{52049067-4911-49B8-A013-8D73EC18B5F7}" name="Employee_ID" dataDxfId="46"/>
    <tableColumn id="2" xr3:uid="{2969F56B-FAC5-4E2C-9BBA-75348E771DD7}" name="Name" dataDxfId="45"/>
    <tableColumn id="3" xr3:uid="{5764E35F-2023-41CF-B040-4F049E32240E}" name="Department" dataDxfId="44"/>
    <tableColumn id="4" xr3:uid="{E0A192BB-ABC6-4E36-84F7-266E7719A85D}" name="Hours_Worked" dataDxfId="43"/>
    <tableColumn id="5" xr3:uid="{5F62B666-4074-431A-9D9C-EF8B47E76D52}" name="Tasks_Completed" dataDxfId="42"/>
    <tableColumn id="6" xr3:uid="{AC6D24CE-EA19-4C3F-AB5C-1FC6893D52E7}" name="Productivity_Score" dataDxfId="41"/>
    <tableColumn id="7" xr3:uid="{2B05BB26-5563-4051-9C23-690EC90BE109}" name="Performance_Rating" dataDxfId="4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D4B94B-F931-49B5-A4C7-10F2B7A4477B}" name="Table1311" displayName="Table1311" ref="A1:I26" totalsRowShown="0" headerRowDxfId="39" dataDxfId="38" headerRowBorderDxfId="36" tableBorderDxfId="37" totalsRowBorderDxfId="35">
  <autoFilter ref="A1:I26" xr:uid="{8AD4B94B-F931-49B5-A4C7-10F2B7A4477B}"/>
  <tableColumns count="9">
    <tableColumn id="1" xr3:uid="{EA4CB99D-2466-4CFF-A212-E034A8C7B35F}" name="Employee_ID" dataDxfId="34"/>
    <tableColumn id="2" xr3:uid="{102D68FC-DB2F-41FC-A2C9-74E4A1DB3B7A}" name="Name" dataDxfId="33"/>
    <tableColumn id="3" xr3:uid="{7002F1CC-C750-4770-8B67-FCD0107006C3}" name="Department" dataDxfId="32"/>
    <tableColumn id="4" xr3:uid="{67A3E11E-875D-4CEB-94EF-38205673CA2A}" name="Hours_Worked" dataDxfId="31"/>
    <tableColumn id="5" xr3:uid="{D3FC24D5-C03A-4E32-9F0C-3A10528F1A01}" name="Tasks_Completed" dataDxfId="30"/>
    <tableColumn id="6" xr3:uid="{2EFBD9A2-4E95-4ED4-95EF-5CD48CE64242}" name="Productivity_Score" dataDxfId="29"/>
    <tableColumn id="7" xr3:uid="{C1EEC711-D7DE-4D7C-9CAA-DF2D9FE7EC23}" name="Performance_Rating" dataDxfId="28"/>
    <tableColumn id="8" xr3:uid="{6009C374-1423-4867-B12D-D85D2910A924}" name="Ratings Greater than equal to 4" dataDxfId="2">
      <calculatedColumnFormula>IF(Table1311[[#This Row],[Performance_Rating]]&gt;=4,"True","False")</calculatedColumnFormula>
    </tableColumn>
    <tableColumn id="9" xr3:uid="{7DA4EACC-C6B1-4DD0-BA9C-58627FC988EC}" name="Workers Worked less than Avg hours" dataDxfId="1">
      <calculatedColumnFormula>IF(Table1311[[#This Row],[Hours_Worked]]&lt;D28,"True", "False")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03982D-A895-46C1-98B5-5839F513A5C8}" name="Table1313" displayName="Table1313" ref="A1:H26" totalsRowShown="0" headerRowDxfId="27" dataDxfId="26" headerRowBorderDxfId="24" tableBorderDxfId="25" totalsRowBorderDxfId="23">
  <autoFilter ref="A1:H26" xr:uid="{C803982D-A895-46C1-98B5-5839F513A5C8}"/>
  <sortState xmlns:xlrd2="http://schemas.microsoft.com/office/spreadsheetml/2017/richdata2" ref="A2:H26">
    <sortCondition descending="1" ref="H1:H26"/>
  </sortState>
  <tableColumns count="8">
    <tableColumn id="1" xr3:uid="{2171DF89-0352-424E-BB67-90F42CABF990}" name="Employee_ID" dataDxfId="22"/>
    <tableColumn id="2" xr3:uid="{968103DD-F902-4E50-9D26-6E3185552D72}" name="Name" dataDxfId="21"/>
    <tableColumn id="3" xr3:uid="{94240020-60B3-47F2-B3DE-6893BBFD669D}" name="Department" dataDxfId="20"/>
    <tableColumn id="4" xr3:uid="{E262CE06-B407-4D58-B42D-B3A6FCE34A4D}" name="Hours_Worked" dataDxfId="19"/>
    <tableColumn id="5" xr3:uid="{BF22313C-2509-4C4B-8547-742C49508707}" name="Tasks_Completed" dataDxfId="18"/>
    <tableColumn id="6" xr3:uid="{C8958D95-54ED-451F-A82E-84AE96374591}" name="Productivity_Score" dataDxfId="17"/>
    <tableColumn id="7" xr3:uid="{CB1360BA-9EB8-4C28-B2A6-C6B0AC63EA2D}" name="Performance_Rating" dataDxfId="16"/>
    <tableColumn id="8" xr3:uid="{09FF5DC7-545E-4676-916B-C930AC7021F6}" name="Task_per_hour" dataDxfId="0">
      <calculatedColumnFormula>Table1313[[#This Row],[Tasks_Completed]]/Table1313[[#This Row],[Hours_Worked]]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A5CC1-D6A2-47ED-AC59-7ED167B2C09B}">
  <dimension ref="A1:G26"/>
  <sheetViews>
    <sheetView workbookViewId="0">
      <selection sqref="A1:G26"/>
    </sheetView>
  </sheetViews>
  <sheetFormatPr defaultRowHeight="13.2" x14ac:dyDescent="0.25"/>
  <cols>
    <col min="1" max="1" width="16.5546875" bestFit="1" customWidth="1"/>
    <col min="2" max="2" width="10.44140625" bestFit="1" customWidth="1"/>
    <col min="3" max="3" width="15.5546875" bestFit="1" customWidth="1"/>
    <col min="4" max="4" width="18.109375" bestFit="1" customWidth="1"/>
    <col min="5" max="5" width="20.33203125" bestFit="1" customWidth="1"/>
    <col min="6" max="6" width="21.44140625" bestFit="1" customWidth="1"/>
    <col min="7" max="7" width="22.88671875" bestFit="1" customWidth="1"/>
  </cols>
  <sheetData>
    <row r="1" spans="1:7" ht="14.4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 ht="14.4" x14ac:dyDescent="0.3">
      <c r="A2" s="3">
        <v>101</v>
      </c>
      <c r="B2" s="1" t="s">
        <v>7</v>
      </c>
      <c r="C2" s="1" t="s">
        <v>8</v>
      </c>
      <c r="D2" s="1">
        <v>35</v>
      </c>
      <c r="E2" s="1">
        <v>50</v>
      </c>
      <c r="F2" s="1">
        <v>80</v>
      </c>
      <c r="G2" s="5">
        <v>4</v>
      </c>
    </row>
    <row r="3" spans="1:7" ht="14.4" x14ac:dyDescent="0.3">
      <c r="A3" s="4">
        <v>102</v>
      </c>
      <c r="B3" s="2" t="s">
        <v>9</v>
      </c>
      <c r="C3" s="2" t="s">
        <v>10</v>
      </c>
      <c r="D3" s="2">
        <v>40</v>
      </c>
      <c r="E3" s="2">
        <v>65</v>
      </c>
      <c r="F3" s="2">
        <v>90</v>
      </c>
      <c r="G3" s="6">
        <v>5</v>
      </c>
    </row>
    <row r="4" spans="1:7" ht="14.4" x14ac:dyDescent="0.3">
      <c r="A4" s="3">
        <v>103</v>
      </c>
      <c r="B4" s="1" t="s">
        <v>11</v>
      </c>
      <c r="C4" s="1" t="s">
        <v>12</v>
      </c>
      <c r="D4" s="1">
        <v>30</v>
      </c>
      <c r="E4" s="1">
        <v>40</v>
      </c>
      <c r="F4" s="1">
        <v>70</v>
      </c>
      <c r="G4" s="5">
        <v>3</v>
      </c>
    </row>
    <row r="5" spans="1:7" ht="14.4" x14ac:dyDescent="0.3">
      <c r="A5" s="4">
        <v>104</v>
      </c>
      <c r="B5" s="2" t="s">
        <v>13</v>
      </c>
      <c r="C5" s="2" t="s">
        <v>14</v>
      </c>
      <c r="D5" s="2">
        <v>45</v>
      </c>
      <c r="E5" s="2">
        <v>75</v>
      </c>
      <c r="F5" s="2">
        <v>95</v>
      </c>
      <c r="G5" s="6">
        <v>5</v>
      </c>
    </row>
    <row r="6" spans="1:7" ht="14.4" x14ac:dyDescent="0.3">
      <c r="A6" s="3">
        <v>105</v>
      </c>
      <c r="B6" s="1" t="s">
        <v>15</v>
      </c>
      <c r="C6" s="1" t="s">
        <v>16</v>
      </c>
      <c r="D6" s="1">
        <v>25</v>
      </c>
      <c r="E6" s="1">
        <v>30</v>
      </c>
      <c r="F6" s="1">
        <v>60</v>
      </c>
      <c r="G6" s="5">
        <v>2</v>
      </c>
    </row>
    <row r="7" spans="1:7" ht="14.4" x14ac:dyDescent="0.3">
      <c r="A7" s="4">
        <v>106</v>
      </c>
      <c r="B7" s="2" t="s">
        <v>17</v>
      </c>
      <c r="C7" s="2" t="s">
        <v>8</v>
      </c>
      <c r="D7" s="2">
        <v>38</v>
      </c>
      <c r="E7" s="2">
        <v>58</v>
      </c>
      <c r="F7" s="2">
        <v>85</v>
      </c>
      <c r="G7" s="6">
        <v>4</v>
      </c>
    </row>
    <row r="8" spans="1:7" ht="14.4" x14ac:dyDescent="0.3">
      <c r="A8" s="3">
        <v>107</v>
      </c>
      <c r="B8" s="1" t="s">
        <v>18</v>
      </c>
      <c r="C8" s="1" t="s">
        <v>14</v>
      </c>
      <c r="D8" s="1">
        <v>50</v>
      </c>
      <c r="E8" s="1">
        <v>80</v>
      </c>
      <c r="F8" s="1">
        <v>100</v>
      </c>
      <c r="G8" s="5">
        <v>5</v>
      </c>
    </row>
    <row r="9" spans="1:7" ht="14.4" x14ac:dyDescent="0.3">
      <c r="A9" s="4">
        <v>108</v>
      </c>
      <c r="B9" s="2" t="s">
        <v>19</v>
      </c>
      <c r="C9" s="2" t="s">
        <v>12</v>
      </c>
      <c r="D9" s="2">
        <v>28</v>
      </c>
      <c r="E9" s="2">
        <v>35</v>
      </c>
      <c r="F9" s="2">
        <v>65</v>
      </c>
      <c r="G9" s="6">
        <v>3</v>
      </c>
    </row>
    <row r="10" spans="1:7" ht="14.4" x14ac:dyDescent="0.3">
      <c r="A10" s="3">
        <v>109</v>
      </c>
      <c r="B10" s="1" t="s">
        <v>20</v>
      </c>
      <c r="C10" s="1" t="s">
        <v>10</v>
      </c>
      <c r="D10" s="1">
        <v>42</v>
      </c>
      <c r="E10" s="1">
        <v>70</v>
      </c>
      <c r="F10" s="1">
        <v>92</v>
      </c>
      <c r="G10" s="5">
        <v>5</v>
      </c>
    </row>
    <row r="11" spans="1:7" ht="14.4" x14ac:dyDescent="0.3">
      <c r="A11" s="4">
        <v>110</v>
      </c>
      <c r="B11" s="2" t="s">
        <v>21</v>
      </c>
      <c r="C11" s="2" t="s">
        <v>8</v>
      </c>
      <c r="D11" s="2">
        <v>37</v>
      </c>
      <c r="E11" s="2">
        <v>55</v>
      </c>
      <c r="F11" s="2">
        <v>83</v>
      </c>
      <c r="G11" s="6">
        <v>4</v>
      </c>
    </row>
    <row r="12" spans="1:7" ht="14.4" x14ac:dyDescent="0.3">
      <c r="A12" s="3">
        <v>111</v>
      </c>
      <c r="B12" s="1" t="s">
        <v>22</v>
      </c>
      <c r="C12" s="1" t="s">
        <v>16</v>
      </c>
      <c r="D12" s="1">
        <v>29</v>
      </c>
      <c r="E12" s="1">
        <v>38</v>
      </c>
      <c r="F12" s="1">
        <v>68</v>
      </c>
      <c r="G12" s="5">
        <v>3</v>
      </c>
    </row>
    <row r="13" spans="1:7" ht="14.4" x14ac:dyDescent="0.3">
      <c r="A13" s="4">
        <v>112</v>
      </c>
      <c r="B13" s="2" t="s">
        <v>23</v>
      </c>
      <c r="C13" s="2" t="s">
        <v>10</v>
      </c>
      <c r="D13" s="2">
        <v>44</v>
      </c>
      <c r="E13" s="2">
        <v>73</v>
      </c>
      <c r="F13" s="2">
        <v>94</v>
      </c>
      <c r="G13" s="6">
        <v>5</v>
      </c>
    </row>
    <row r="14" spans="1:7" ht="14.4" x14ac:dyDescent="0.3">
      <c r="A14" s="3">
        <v>113</v>
      </c>
      <c r="B14" s="1" t="s">
        <v>24</v>
      </c>
      <c r="C14" s="1" t="s">
        <v>12</v>
      </c>
      <c r="D14" s="1">
        <v>33</v>
      </c>
      <c r="E14" s="1">
        <v>45</v>
      </c>
      <c r="F14" s="1">
        <v>75</v>
      </c>
      <c r="G14" s="5">
        <v>3</v>
      </c>
    </row>
    <row r="15" spans="1:7" ht="14.4" x14ac:dyDescent="0.3">
      <c r="A15" s="4">
        <v>114</v>
      </c>
      <c r="B15" s="2" t="s">
        <v>25</v>
      </c>
      <c r="C15" s="2" t="s">
        <v>8</v>
      </c>
      <c r="D15" s="2">
        <v>41</v>
      </c>
      <c r="E15" s="2">
        <v>66</v>
      </c>
      <c r="F15" s="2">
        <v>89</v>
      </c>
      <c r="G15" s="6">
        <v>4</v>
      </c>
    </row>
    <row r="16" spans="1:7" ht="14.4" x14ac:dyDescent="0.3">
      <c r="A16" s="3">
        <v>115</v>
      </c>
      <c r="B16" s="1" t="s">
        <v>26</v>
      </c>
      <c r="C16" s="1" t="s">
        <v>14</v>
      </c>
      <c r="D16" s="1">
        <v>48</v>
      </c>
      <c r="E16" s="1">
        <v>78</v>
      </c>
      <c r="F16" s="1">
        <v>98</v>
      </c>
      <c r="G16" s="5">
        <v>5</v>
      </c>
    </row>
    <row r="17" spans="1:7" ht="14.4" x14ac:dyDescent="0.3">
      <c r="A17" s="4">
        <v>116</v>
      </c>
      <c r="B17" s="2" t="s">
        <v>27</v>
      </c>
      <c r="C17" s="2" t="s">
        <v>16</v>
      </c>
      <c r="D17" s="2">
        <v>26</v>
      </c>
      <c r="E17" s="2">
        <v>32</v>
      </c>
      <c r="F17" s="2">
        <v>62</v>
      </c>
      <c r="G17" s="6">
        <v>2</v>
      </c>
    </row>
    <row r="18" spans="1:7" ht="14.4" x14ac:dyDescent="0.3">
      <c r="A18" s="3">
        <v>117</v>
      </c>
      <c r="B18" s="1" t="s">
        <v>28</v>
      </c>
      <c r="C18" s="1" t="s">
        <v>12</v>
      </c>
      <c r="D18" s="1">
        <v>31</v>
      </c>
      <c r="E18" s="1">
        <v>42</v>
      </c>
      <c r="F18" s="1">
        <v>72</v>
      </c>
      <c r="G18" s="5">
        <v>3</v>
      </c>
    </row>
    <row r="19" spans="1:7" ht="14.4" x14ac:dyDescent="0.3">
      <c r="A19" s="4">
        <v>118</v>
      </c>
      <c r="B19" s="2" t="s">
        <v>29</v>
      </c>
      <c r="C19" s="2" t="s">
        <v>10</v>
      </c>
      <c r="D19" s="2">
        <v>43</v>
      </c>
      <c r="E19" s="2">
        <v>75</v>
      </c>
      <c r="F19" s="2">
        <v>93</v>
      </c>
      <c r="G19" s="6">
        <v>5</v>
      </c>
    </row>
    <row r="20" spans="1:7" ht="14.4" x14ac:dyDescent="0.3">
      <c r="A20" s="3">
        <v>119</v>
      </c>
      <c r="B20" s="1" t="s">
        <v>30</v>
      </c>
      <c r="C20" s="1" t="s">
        <v>14</v>
      </c>
      <c r="D20" s="1">
        <v>39</v>
      </c>
      <c r="E20" s="1">
        <v>60</v>
      </c>
      <c r="F20" s="1">
        <v>87</v>
      </c>
      <c r="G20" s="5">
        <v>4</v>
      </c>
    </row>
    <row r="21" spans="1:7" ht="14.4" x14ac:dyDescent="0.3">
      <c r="A21" s="4">
        <v>120</v>
      </c>
      <c r="B21" s="2" t="s">
        <v>31</v>
      </c>
      <c r="C21" s="2" t="s">
        <v>8</v>
      </c>
      <c r="D21" s="2">
        <v>36</v>
      </c>
      <c r="E21" s="2">
        <v>52</v>
      </c>
      <c r="F21" s="2">
        <v>78</v>
      </c>
      <c r="G21" s="6">
        <v>4</v>
      </c>
    </row>
    <row r="22" spans="1:7" ht="14.4" x14ac:dyDescent="0.3">
      <c r="A22" s="3">
        <v>121</v>
      </c>
      <c r="B22" s="1" t="s">
        <v>32</v>
      </c>
      <c r="C22" s="1" t="s">
        <v>16</v>
      </c>
      <c r="D22" s="1">
        <v>27</v>
      </c>
      <c r="E22" s="1">
        <v>34</v>
      </c>
      <c r="F22" s="1">
        <v>64</v>
      </c>
      <c r="G22" s="5">
        <v>2</v>
      </c>
    </row>
    <row r="23" spans="1:7" ht="14.4" x14ac:dyDescent="0.3">
      <c r="A23" s="4">
        <v>122</v>
      </c>
      <c r="B23" s="2" t="s">
        <v>33</v>
      </c>
      <c r="C23" s="2" t="s">
        <v>12</v>
      </c>
      <c r="D23" s="2">
        <v>32</v>
      </c>
      <c r="E23" s="2">
        <v>44</v>
      </c>
      <c r="F23" s="2">
        <v>74</v>
      </c>
      <c r="G23" s="6">
        <v>3</v>
      </c>
    </row>
    <row r="24" spans="1:7" ht="14.4" x14ac:dyDescent="0.3">
      <c r="A24" s="3">
        <v>123</v>
      </c>
      <c r="B24" s="1" t="s">
        <v>34</v>
      </c>
      <c r="C24" s="1" t="s">
        <v>10</v>
      </c>
      <c r="D24" s="1">
        <v>46</v>
      </c>
      <c r="E24" s="1">
        <v>77</v>
      </c>
      <c r="F24" s="1">
        <v>96</v>
      </c>
      <c r="G24" s="5">
        <v>5</v>
      </c>
    </row>
    <row r="25" spans="1:7" ht="14.4" x14ac:dyDescent="0.3">
      <c r="A25" s="4">
        <v>124</v>
      </c>
      <c r="B25" s="2" t="s">
        <v>35</v>
      </c>
      <c r="C25" s="2" t="s">
        <v>8</v>
      </c>
      <c r="D25" s="2">
        <v>34</v>
      </c>
      <c r="E25" s="2">
        <v>48</v>
      </c>
      <c r="F25" s="2">
        <v>76</v>
      </c>
      <c r="G25" s="6">
        <v>3</v>
      </c>
    </row>
    <row r="26" spans="1:7" ht="14.4" x14ac:dyDescent="0.3">
      <c r="A26" s="10">
        <v>125</v>
      </c>
      <c r="B26" s="11" t="s">
        <v>36</v>
      </c>
      <c r="C26" s="11" t="s">
        <v>14</v>
      </c>
      <c r="D26" s="11">
        <v>47</v>
      </c>
      <c r="E26" s="11">
        <v>79</v>
      </c>
      <c r="F26" s="11">
        <v>99</v>
      </c>
      <c r="G26" s="12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G26"/>
  <sheetViews>
    <sheetView workbookViewId="0">
      <selection activeCell="H36" sqref="H36"/>
    </sheetView>
  </sheetViews>
  <sheetFormatPr defaultColWidth="12.6640625" defaultRowHeight="15.75" customHeight="1" x14ac:dyDescent="0.25"/>
  <cols>
    <col min="1" max="1" width="16.5546875" bestFit="1" customWidth="1"/>
    <col min="2" max="2" width="10.44140625" bestFit="1" customWidth="1"/>
    <col min="3" max="3" width="15.5546875" bestFit="1" customWidth="1"/>
    <col min="4" max="4" width="18.109375" bestFit="1" customWidth="1"/>
    <col min="5" max="5" width="20.33203125" bestFit="1" customWidth="1"/>
    <col min="6" max="6" width="21.44140625" bestFit="1" customWidth="1"/>
    <col min="7" max="7" width="22.88671875" bestFit="1" customWidth="1"/>
  </cols>
  <sheetData>
    <row r="1" spans="1:7" ht="15.75" customHeight="1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7" ht="15.75" customHeight="1" x14ac:dyDescent="0.3">
      <c r="A2" s="3">
        <v>107</v>
      </c>
      <c r="B2" s="1" t="s">
        <v>18</v>
      </c>
      <c r="C2" s="1" t="s">
        <v>14</v>
      </c>
      <c r="D2" s="1">
        <v>50</v>
      </c>
      <c r="E2" s="1">
        <v>80</v>
      </c>
      <c r="F2" s="1">
        <v>100</v>
      </c>
      <c r="G2" s="5">
        <v>5</v>
      </c>
    </row>
    <row r="3" spans="1:7" ht="15.75" customHeight="1" x14ac:dyDescent="0.3">
      <c r="A3" s="3">
        <v>125</v>
      </c>
      <c r="B3" s="1" t="s">
        <v>36</v>
      </c>
      <c r="C3" s="1" t="s">
        <v>14</v>
      </c>
      <c r="D3" s="1">
        <v>47</v>
      </c>
      <c r="E3" s="1">
        <v>79</v>
      </c>
      <c r="F3" s="1">
        <v>99</v>
      </c>
      <c r="G3" s="5">
        <v>5</v>
      </c>
    </row>
    <row r="4" spans="1:7" ht="15.75" customHeight="1" x14ac:dyDescent="0.3">
      <c r="A4" s="3">
        <v>115</v>
      </c>
      <c r="B4" s="1" t="s">
        <v>26</v>
      </c>
      <c r="C4" s="1" t="s">
        <v>14</v>
      </c>
      <c r="D4" s="1">
        <v>48</v>
      </c>
      <c r="E4" s="1">
        <v>78</v>
      </c>
      <c r="F4" s="1">
        <v>98</v>
      </c>
      <c r="G4" s="5">
        <v>5</v>
      </c>
    </row>
    <row r="5" spans="1:7" ht="15.75" customHeight="1" x14ac:dyDescent="0.3">
      <c r="A5" s="3">
        <v>123</v>
      </c>
      <c r="B5" s="1" t="s">
        <v>34</v>
      </c>
      <c r="C5" s="1" t="s">
        <v>10</v>
      </c>
      <c r="D5" s="1">
        <v>46</v>
      </c>
      <c r="E5" s="1">
        <v>77</v>
      </c>
      <c r="F5" s="1">
        <v>96</v>
      </c>
      <c r="G5" s="5">
        <v>5</v>
      </c>
    </row>
    <row r="6" spans="1:7" ht="15.75" customHeight="1" x14ac:dyDescent="0.3">
      <c r="A6" s="4">
        <v>104</v>
      </c>
      <c r="B6" s="2" t="s">
        <v>13</v>
      </c>
      <c r="C6" s="2" t="s">
        <v>14</v>
      </c>
      <c r="D6" s="2">
        <v>45</v>
      </c>
      <c r="E6" s="2">
        <v>75</v>
      </c>
      <c r="F6" s="2">
        <v>95</v>
      </c>
      <c r="G6" s="6">
        <v>5</v>
      </c>
    </row>
    <row r="7" spans="1:7" ht="15.75" hidden="1" customHeight="1" x14ac:dyDescent="0.3">
      <c r="A7" s="4">
        <v>112</v>
      </c>
      <c r="B7" s="2" t="s">
        <v>23</v>
      </c>
      <c r="C7" s="2" t="s">
        <v>10</v>
      </c>
      <c r="D7" s="2">
        <v>44</v>
      </c>
      <c r="E7" s="2">
        <v>73</v>
      </c>
      <c r="F7" s="2">
        <v>94</v>
      </c>
      <c r="G7" s="6">
        <v>5</v>
      </c>
    </row>
    <row r="8" spans="1:7" ht="15.75" hidden="1" customHeight="1" x14ac:dyDescent="0.3">
      <c r="A8" s="4">
        <v>118</v>
      </c>
      <c r="B8" s="2" t="s">
        <v>29</v>
      </c>
      <c r="C8" s="2" t="s">
        <v>10</v>
      </c>
      <c r="D8" s="2">
        <v>43</v>
      </c>
      <c r="E8" s="2">
        <v>75</v>
      </c>
      <c r="F8" s="2">
        <v>93</v>
      </c>
      <c r="G8" s="6">
        <v>5</v>
      </c>
    </row>
    <row r="9" spans="1:7" ht="15.75" hidden="1" customHeight="1" x14ac:dyDescent="0.3">
      <c r="A9" s="3">
        <v>109</v>
      </c>
      <c r="B9" s="1" t="s">
        <v>20</v>
      </c>
      <c r="C9" s="1" t="s">
        <v>10</v>
      </c>
      <c r="D9" s="1">
        <v>42</v>
      </c>
      <c r="E9" s="1">
        <v>70</v>
      </c>
      <c r="F9" s="1">
        <v>92</v>
      </c>
      <c r="G9" s="5">
        <v>5</v>
      </c>
    </row>
    <row r="10" spans="1:7" ht="15.75" hidden="1" customHeight="1" x14ac:dyDescent="0.3">
      <c r="A10" s="4">
        <v>102</v>
      </c>
      <c r="B10" s="2" t="s">
        <v>9</v>
      </c>
      <c r="C10" s="2" t="s">
        <v>10</v>
      </c>
      <c r="D10" s="2">
        <v>40</v>
      </c>
      <c r="E10" s="2">
        <v>65</v>
      </c>
      <c r="F10" s="2">
        <v>90</v>
      </c>
      <c r="G10" s="6">
        <v>5</v>
      </c>
    </row>
    <row r="11" spans="1:7" ht="15.75" hidden="1" customHeight="1" x14ac:dyDescent="0.3">
      <c r="A11" s="4">
        <v>114</v>
      </c>
      <c r="B11" s="2" t="s">
        <v>25</v>
      </c>
      <c r="C11" s="2" t="s">
        <v>8</v>
      </c>
      <c r="D11" s="2">
        <v>41</v>
      </c>
      <c r="E11" s="2">
        <v>66</v>
      </c>
      <c r="F11" s="2">
        <v>89</v>
      </c>
      <c r="G11" s="6">
        <v>4</v>
      </c>
    </row>
    <row r="12" spans="1:7" ht="15.75" hidden="1" customHeight="1" x14ac:dyDescent="0.3">
      <c r="A12" s="3">
        <v>119</v>
      </c>
      <c r="B12" s="1" t="s">
        <v>30</v>
      </c>
      <c r="C12" s="1" t="s">
        <v>14</v>
      </c>
      <c r="D12" s="1">
        <v>39</v>
      </c>
      <c r="E12" s="1">
        <v>60</v>
      </c>
      <c r="F12" s="1">
        <v>87</v>
      </c>
      <c r="G12" s="5">
        <v>4</v>
      </c>
    </row>
    <row r="13" spans="1:7" ht="15.75" hidden="1" customHeight="1" x14ac:dyDescent="0.3">
      <c r="A13" s="4">
        <v>106</v>
      </c>
      <c r="B13" s="2" t="s">
        <v>17</v>
      </c>
      <c r="C13" s="2" t="s">
        <v>8</v>
      </c>
      <c r="D13" s="2">
        <v>38</v>
      </c>
      <c r="E13" s="2">
        <v>58</v>
      </c>
      <c r="F13" s="2">
        <v>85</v>
      </c>
      <c r="G13" s="6">
        <v>4</v>
      </c>
    </row>
    <row r="14" spans="1:7" ht="15.75" hidden="1" customHeight="1" x14ac:dyDescent="0.3">
      <c r="A14" s="4">
        <v>110</v>
      </c>
      <c r="B14" s="2" t="s">
        <v>21</v>
      </c>
      <c r="C14" s="2" t="s">
        <v>8</v>
      </c>
      <c r="D14" s="2">
        <v>37</v>
      </c>
      <c r="E14" s="2">
        <v>55</v>
      </c>
      <c r="F14" s="2">
        <v>83</v>
      </c>
      <c r="G14" s="6">
        <v>4</v>
      </c>
    </row>
    <row r="15" spans="1:7" ht="15.75" hidden="1" customHeight="1" x14ac:dyDescent="0.3">
      <c r="A15" s="3">
        <v>101</v>
      </c>
      <c r="B15" s="1" t="s">
        <v>7</v>
      </c>
      <c r="C15" s="1" t="s">
        <v>8</v>
      </c>
      <c r="D15" s="1">
        <v>35</v>
      </c>
      <c r="E15" s="1">
        <v>50</v>
      </c>
      <c r="F15" s="1">
        <v>80</v>
      </c>
      <c r="G15" s="5">
        <v>4</v>
      </c>
    </row>
    <row r="16" spans="1:7" ht="15.75" hidden="1" customHeight="1" x14ac:dyDescent="0.3">
      <c r="A16" s="4">
        <v>120</v>
      </c>
      <c r="B16" s="2" t="s">
        <v>31</v>
      </c>
      <c r="C16" s="2" t="s">
        <v>8</v>
      </c>
      <c r="D16" s="2">
        <v>36</v>
      </c>
      <c r="E16" s="2">
        <v>52</v>
      </c>
      <c r="F16" s="2">
        <v>78</v>
      </c>
      <c r="G16" s="6">
        <v>4</v>
      </c>
    </row>
    <row r="17" spans="1:7" ht="15.75" hidden="1" customHeight="1" x14ac:dyDescent="0.3">
      <c r="A17" s="4">
        <v>124</v>
      </c>
      <c r="B17" s="2" t="s">
        <v>35</v>
      </c>
      <c r="C17" s="2" t="s">
        <v>8</v>
      </c>
      <c r="D17" s="2">
        <v>34</v>
      </c>
      <c r="E17" s="2">
        <v>48</v>
      </c>
      <c r="F17" s="2">
        <v>76</v>
      </c>
      <c r="G17" s="6">
        <v>3</v>
      </c>
    </row>
    <row r="18" spans="1:7" ht="15.75" hidden="1" customHeight="1" x14ac:dyDescent="0.3">
      <c r="A18" s="3">
        <v>113</v>
      </c>
      <c r="B18" s="1" t="s">
        <v>24</v>
      </c>
      <c r="C18" s="1" t="s">
        <v>12</v>
      </c>
      <c r="D18" s="1">
        <v>33</v>
      </c>
      <c r="E18" s="1">
        <v>45</v>
      </c>
      <c r="F18" s="1">
        <v>75</v>
      </c>
      <c r="G18" s="5">
        <v>3</v>
      </c>
    </row>
    <row r="19" spans="1:7" ht="15.75" hidden="1" customHeight="1" x14ac:dyDescent="0.3">
      <c r="A19" s="4">
        <v>122</v>
      </c>
      <c r="B19" s="2" t="s">
        <v>33</v>
      </c>
      <c r="C19" s="2" t="s">
        <v>12</v>
      </c>
      <c r="D19" s="2">
        <v>32</v>
      </c>
      <c r="E19" s="2">
        <v>44</v>
      </c>
      <c r="F19" s="2">
        <v>74</v>
      </c>
      <c r="G19" s="6">
        <v>3</v>
      </c>
    </row>
    <row r="20" spans="1:7" ht="15.75" hidden="1" customHeight="1" x14ac:dyDescent="0.3">
      <c r="A20" s="3">
        <v>117</v>
      </c>
      <c r="B20" s="1" t="s">
        <v>28</v>
      </c>
      <c r="C20" s="1" t="s">
        <v>12</v>
      </c>
      <c r="D20" s="1">
        <v>31</v>
      </c>
      <c r="E20" s="1">
        <v>42</v>
      </c>
      <c r="F20" s="1">
        <v>72</v>
      </c>
      <c r="G20" s="5">
        <v>3</v>
      </c>
    </row>
    <row r="21" spans="1:7" ht="15.75" hidden="1" customHeight="1" x14ac:dyDescent="0.3">
      <c r="A21" s="3">
        <v>103</v>
      </c>
      <c r="B21" s="1" t="s">
        <v>11</v>
      </c>
      <c r="C21" s="1" t="s">
        <v>12</v>
      </c>
      <c r="D21" s="1">
        <v>30</v>
      </c>
      <c r="E21" s="1">
        <v>40</v>
      </c>
      <c r="F21" s="1">
        <v>70</v>
      </c>
      <c r="G21" s="5">
        <v>3</v>
      </c>
    </row>
    <row r="22" spans="1:7" ht="15.75" hidden="1" customHeight="1" x14ac:dyDescent="0.3">
      <c r="A22" s="3">
        <v>111</v>
      </c>
      <c r="B22" s="1" t="s">
        <v>22</v>
      </c>
      <c r="C22" s="1" t="s">
        <v>16</v>
      </c>
      <c r="D22" s="1">
        <v>29</v>
      </c>
      <c r="E22" s="1">
        <v>38</v>
      </c>
      <c r="F22" s="1">
        <v>68</v>
      </c>
      <c r="G22" s="5">
        <v>3</v>
      </c>
    </row>
    <row r="23" spans="1:7" ht="15.75" hidden="1" customHeight="1" x14ac:dyDescent="0.3">
      <c r="A23" s="4">
        <v>108</v>
      </c>
      <c r="B23" s="2" t="s">
        <v>19</v>
      </c>
      <c r="C23" s="2" t="s">
        <v>12</v>
      </c>
      <c r="D23" s="2">
        <v>28</v>
      </c>
      <c r="E23" s="2">
        <v>35</v>
      </c>
      <c r="F23" s="2">
        <v>65</v>
      </c>
      <c r="G23" s="6">
        <v>3</v>
      </c>
    </row>
    <row r="24" spans="1:7" ht="15.75" hidden="1" customHeight="1" x14ac:dyDescent="0.3">
      <c r="A24" s="3">
        <v>121</v>
      </c>
      <c r="B24" s="1" t="s">
        <v>32</v>
      </c>
      <c r="C24" s="1" t="s">
        <v>16</v>
      </c>
      <c r="D24" s="1">
        <v>27</v>
      </c>
      <c r="E24" s="1">
        <v>34</v>
      </c>
      <c r="F24" s="1">
        <v>64</v>
      </c>
      <c r="G24" s="5">
        <v>2</v>
      </c>
    </row>
    <row r="25" spans="1:7" ht="15.75" hidden="1" customHeight="1" x14ac:dyDescent="0.3">
      <c r="A25" s="4">
        <v>116</v>
      </c>
      <c r="B25" s="2" t="s">
        <v>27</v>
      </c>
      <c r="C25" s="2" t="s">
        <v>16</v>
      </c>
      <c r="D25" s="2">
        <v>26</v>
      </c>
      <c r="E25" s="2">
        <v>32</v>
      </c>
      <c r="F25" s="2">
        <v>62</v>
      </c>
      <c r="G25" s="6">
        <v>2</v>
      </c>
    </row>
    <row r="26" spans="1:7" ht="15.75" hidden="1" customHeight="1" x14ac:dyDescent="0.3">
      <c r="A26" s="10">
        <v>105</v>
      </c>
      <c r="B26" s="11" t="s">
        <v>15</v>
      </c>
      <c r="C26" s="11" t="s">
        <v>16</v>
      </c>
      <c r="D26" s="11">
        <v>25</v>
      </c>
      <c r="E26" s="11">
        <v>30</v>
      </c>
      <c r="F26" s="11">
        <v>60</v>
      </c>
      <c r="G26" s="12">
        <v>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A7001-FFB6-47B2-BF85-C22D236AF679}">
  <dimension ref="A1:N7"/>
  <sheetViews>
    <sheetView workbookViewId="0">
      <selection activeCell="N6" sqref="N6"/>
    </sheetView>
  </sheetViews>
  <sheetFormatPr defaultRowHeight="13.2" x14ac:dyDescent="0.25"/>
  <cols>
    <col min="1" max="1" width="13.33203125" bestFit="1" customWidth="1"/>
    <col min="2" max="2" width="27.21875" bestFit="1" customWidth="1"/>
    <col min="14" max="14" width="15.6640625" customWidth="1"/>
  </cols>
  <sheetData>
    <row r="1" spans="1:14" x14ac:dyDescent="0.25">
      <c r="A1" s="13" t="s">
        <v>37</v>
      </c>
      <c r="B1" t="s">
        <v>39</v>
      </c>
    </row>
    <row r="2" spans="1:14" ht="15" x14ac:dyDescent="0.35">
      <c r="A2" s="14" t="s">
        <v>16</v>
      </c>
      <c r="B2" s="15">
        <v>3.415650255319866</v>
      </c>
      <c r="D2" s="17" t="s">
        <v>40</v>
      </c>
      <c r="E2" s="17"/>
      <c r="F2" s="17"/>
      <c r="G2" s="17"/>
      <c r="H2" s="17"/>
      <c r="I2" s="17"/>
      <c r="J2" s="17"/>
      <c r="K2" s="17"/>
      <c r="L2" s="17"/>
      <c r="M2" s="17"/>
      <c r="N2" s="17"/>
    </row>
    <row r="3" spans="1:14" x14ac:dyDescent="0.25">
      <c r="A3" s="14" t="s">
        <v>12</v>
      </c>
      <c r="B3" s="15">
        <v>3.9623225512317668</v>
      </c>
    </row>
    <row r="4" spans="1:14" ht="15" x14ac:dyDescent="0.35">
      <c r="A4" s="14" t="s">
        <v>14</v>
      </c>
      <c r="B4" s="15">
        <v>5.2630789467763757</v>
      </c>
      <c r="E4" s="16"/>
    </row>
    <row r="5" spans="1:14" x14ac:dyDescent="0.25">
      <c r="A5" s="14" t="s">
        <v>10</v>
      </c>
      <c r="B5" s="15">
        <v>2.2360679774997898</v>
      </c>
    </row>
    <row r="6" spans="1:14" x14ac:dyDescent="0.25">
      <c r="A6" s="14" t="s">
        <v>8</v>
      </c>
      <c r="B6" s="15">
        <v>4.7923550230202219</v>
      </c>
    </row>
    <row r="7" spans="1:14" x14ac:dyDescent="0.25">
      <c r="A7" s="14" t="s">
        <v>38</v>
      </c>
      <c r="B7" s="15">
        <v>12.668859459319927</v>
      </c>
    </row>
  </sheetData>
  <mergeCells count="1">
    <mergeCell ref="D2:N2"/>
  </mergeCells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610F-5811-4AC0-A6E9-67B5747C89CF}">
  <dimension ref="A1:H26"/>
  <sheetViews>
    <sheetView workbookViewId="0">
      <selection activeCell="I4" sqref="I4"/>
    </sheetView>
  </sheetViews>
  <sheetFormatPr defaultRowHeight="13.2" x14ac:dyDescent="0.25"/>
  <cols>
    <col min="1" max="1" width="16.5546875" bestFit="1" customWidth="1"/>
    <col min="2" max="2" width="10.44140625" bestFit="1" customWidth="1"/>
    <col min="3" max="3" width="15.5546875" bestFit="1" customWidth="1"/>
    <col min="4" max="4" width="18.109375" bestFit="1" customWidth="1"/>
    <col min="5" max="5" width="20.33203125" bestFit="1" customWidth="1"/>
    <col min="6" max="6" width="21.44140625" bestFit="1" customWidth="1"/>
    <col min="7" max="7" width="22.88671875" bestFit="1" customWidth="1"/>
    <col min="8" max="8" width="22.88671875" customWidth="1"/>
    <col min="9" max="9" width="18.21875" customWidth="1"/>
  </cols>
  <sheetData>
    <row r="1" spans="1:8" ht="14.4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21" t="s">
        <v>41</v>
      </c>
    </row>
    <row r="2" spans="1:8" ht="14.4" x14ac:dyDescent="0.3">
      <c r="A2" s="4">
        <v>102</v>
      </c>
      <c r="B2" s="2" t="s">
        <v>9</v>
      </c>
      <c r="C2" s="2" t="s">
        <v>10</v>
      </c>
      <c r="D2" s="2">
        <v>40</v>
      </c>
      <c r="E2" s="2">
        <v>65</v>
      </c>
      <c r="F2" s="2">
        <v>90</v>
      </c>
      <c r="G2" s="6">
        <v>5</v>
      </c>
      <c r="H2" s="19">
        <f>(Table137[[#This Row],[Productivity_Score]]*Table137[[#This Row],[Performance_Rating]])/Table137[[#This Row],[Hours_Worked]]</f>
        <v>11.25</v>
      </c>
    </row>
    <row r="3" spans="1:8" ht="14.4" x14ac:dyDescent="0.3">
      <c r="A3" s="3">
        <v>109</v>
      </c>
      <c r="B3" s="1" t="s">
        <v>20</v>
      </c>
      <c r="C3" s="1" t="s">
        <v>10</v>
      </c>
      <c r="D3" s="1">
        <v>42</v>
      </c>
      <c r="E3" s="1">
        <v>70</v>
      </c>
      <c r="F3" s="1">
        <v>92</v>
      </c>
      <c r="G3" s="5">
        <v>5</v>
      </c>
      <c r="H3" s="18">
        <f>(Table137[[#This Row],[Productivity_Score]]*Table137[[#This Row],[Performance_Rating]])/Table137[[#This Row],[Hours_Worked]]</f>
        <v>10.952380952380953</v>
      </c>
    </row>
    <row r="4" spans="1:8" ht="14.4" x14ac:dyDescent="0.3">
      <c r="A4" s="4">
        <v>118</v>
      </c>
      <c r="B4" s="2" t="s">
        <v>29</v>
      </c>
      <c r="C4" s="2" t="s">
        <v>10</v>
      </c>
      <c r="D4" s="2">
        <v>43</v>
      </c>
      <c r="E4" s="2">
        <v>75</v>
      </c>
      <c r="F4" s="2">
        <v>93</v>
      </c>
      <c r="G4" s="6">
        <v>5</v>
      </c>
      <c r="H4" s="18">
        <f>(Table137[[#This Row],[Productivity_Score]]*Table137[[#This Row],[Performance_Rating]])/Table137[[#This Row],[Hours_Worked]]</f>
        <v>10.813953488372093</v>
      </c>
    </row>
    <row r="5" spans="1:8" ht="14.4" hidden="1" x14ac:dyDescent="0.3">
      <c r="A5" s="4">
        <v>112</v>
      </c>
      <c r="B5" s="2" t="s">
        <v>23</v>
      </c>
      <c r="C5" s="2" t="s">
        <v>10</v>
      </c>
      <c r="D5" s="2">
        <v>44</v>
      </c>
      <c r="E5" s="2">
        <v>73</v>
      </c>
      <c r="F5" s="2">
        <v>94</v>
      </c>
      <c r="G5" s="6">
        <v>5</v>
      </c>
      <c r="H5" s="18">
        <f>(Table137[[#This Row],[Productivity_Score]]*Table137[[#This Row],[Performance_Rating]])/Table137[[#This Row],[Hours_Worked]]</f>
        <v>10.681818181818182</v>
      </c>
    </row>
    <row r="6" spans="1:8" ht="14.4" hidden="1" x14ac:dyDescent="0.3">
      <c r="A6" s="4">
        <v>104</v>
      </c>
      <c r="B6" s="2" t="s">
        <v>13</v>
      </c>
      <c r="C6" s="2" t="s">
        <v>14</v>
      </c>
      <c r="D6" s="2">
        <v>45</v>
      </c>
      <c r="E6" s="2">
        <v>75</v>
      </c>
      <c r="F6" s="2">
        <v>95</v>
      </c>
      <c r="G6" s="6">
        <v>5</v>
      </c>
      <c r="H6" s="18">
        <f>(Table137[[#This Row],[Productivity_Score]]*Table137[[#This Row],[Performance_Rating]])/Table137[[#This Row],[Hours_Worked]]</f>
        <v>10.555555555555555</v>
      </c>
    </row>
    <row r="7" spans="1:8" ht="14.4" hidden="1" x14ac:dyDescent="0.3">
      <c r="A7" s="3">
        <v>125</v>
      </c>
      <c r="B7" s="1" t="s">
        <v>36</v>
      </c>
      <c r="C7" s="1" t="s">
        <v>14</v>
      </c>
      <c r="D7" s="1">
        <v>47</v>
      </c>
      <c r="E7" s="1">
        <v>79</v>
      </c>
      <c r="F7" s="1">
        <v>99</v>
      </c>
      <c r="G7" s="5">
        <v>5</v>
      </c>
      <c r="H7" s="18">
        <f>(Table137[[#This Row],[Productivity_Score]]*Table137[[#This Row],[Performance_Rating]])/Table137[[#This Row],[Hours_Worked]]</f>
        <v>10.531914893617021</v>
      </c>
    </row>
    <row r="8" spans="1:8" ht="14.4" hidden="1" x14ac:dyDescent="0.3">
      <c r="A8" s="3">
        <v>123</v>
      </c>
      <c r="B8" s="1" t="s">
        <v>34</v>
      </c>
      <c r="C8" s="1" t="s">
        <v>10</v>
      </c>
      <c r="D8" s="1">
        <v>46</v>
      </c>
      <c r="E8" s="1">
        <v>77</v>
      </c>
      <c r="F8" s="1">
        <v>96</v>
      </c>
      <c r="G8" s="5">
        <v>5</v>
      </c>
      <c r="H8" s="18">
        <f>(Table137[[#This Row],[Productivity_Score]]*Table137[[#This Row],[Performance_Rating]])/Table137[[#This Row],[Hours_Worked]]</f>
        <v>10.434782608695652</v>
      </c>
    </row>
    <row r="9" spans="1:8" ht="14.4" hidden="1" x14ac:dyDescent="0.3">
      <c r="A9" s="3">
        <v>115</v>
      </c>
      <c r="B9" s="1" t="s">
        <v>26</v>
      </c>
      <c r="C9" s="1" t="s">
        <v>14</v>
      </c>
      <c r="D9" s="1">
        <v>48</v>
      </c>
      <c r="E9" s="1">
        <v>78</v>
      </c>
      <c r="F9" s="1">
        <v>98</v>
      </c>
      <c r="G9" s="5">
        <v>5</v>
      </c>
      <c r="H9" s="18">
        <f>(Table137[[#This Row],[Productivity_Score]]*Table137[[#This Row],[Performance_Rating]])/Table137[[#This Row],[Hours_Worked]]</f>
        <v>10.208333333333334</v>
      </c>
    </row>
    <row r="10" spans="1:8" ht="14.4" hidden="1" x14ac:dyDescent="0.3">
      <c r="A10" s="3">
        <v>107</v>
      </c>
      <c r="B10" s="1" t="s">
        <v>18</v>
      </c>
      <c r="C10" s="1" t="s">
        <v>14</v>
      </c>
      <c r="D10" s="1">
        <v>50</v>
      </c>
      <c r="E10" s="1">
        <v>80</v>
      </c>
      <c r="F10" s="1">
        <v>100</v>
      </c>
      <c r="G10" s="5">
        <v>5</v>
      </c>
      <c r="H10" s="18">
        <f>(Table137[[#This Row],[Productivity_Score]]*Table137[[#This Row],[Performance_Rating]])/Table137[[#This Row],[Hours_Worked]]</f>
        <v>10</v>
      </c>
    </row>
    <row r="11" spans="1:8" ht="14.4" hidden="1" x14ac:dyDescent="0.3">
      <c r="A11" s="3">
        <v>101</v>
      </c>
      <c r="B11" s="1" t="s">
        <v>7</v>
      </c>
      <c r="C11" s="1" t="s">
        <v>8</v>
      </c>
      <c r="D11" s="1">
        <v>35</v>
      </c>
      <c r="E11" s="1">
        <v>50</v>
      </c>
      <c r="F11" s="1">
        <v>80</v>
      </c>
      <c r="G11" s="5">
        <v>4</v>
      </c>
      <c r="H11" s="18">
        <f>(Table137[[#This Row],[Productivity_Score]]*Table137[[#This Row],[Performance_Rating]])/Table137[[#This Row],[Hours_Worked]]</f>
        <v>9.1428571428571423</v>
      </c>
    </row>
    <row r="12" spans="1:8" ht="14.4" hidden="1" x14ac:dyDescent="0.3">
      <c r="A12" s="4">
        <v>110</v>
      </c>
      <c r="B12" s="2" t="s">
        <v>21</v>
      </c>
      <c r="C12" s="2" t="s">
        <v>8</v>
      </c>
      <c r="D12" s="2">
        <v>37</v>
      </c>
      <c r="E12" s="2">
        <v>55</v>
      </c>
      <c r="F12" s="2">
        <v>83</v>
      </c>
      <c r="G12" s="6">
        <v>4</v>
      </c>
      <c r="H12" s="18">
        <f>(Table137[[#This Row],[Productivity_Score]]*Table137[[#This Row],[Performance_Rating]])/Table137[[#This Row],[Hours_Worked]]</f>
        <v>8.9729729729729737</v>
      </c>
    </row>
    <row r="13" spans="1:8" ht="14.4" hidden="1" x14ac:dyDescent="0.3">
      <c r="A13" s="4">
        <v>106</v>
      </c>
      <c r="B13" s="2" t="s">
        <v>17</v>
      </c>
      <c r="C13" s="2" t="s">
        <v>8</v>
      </c>
      <c r="D13" s="2">
        <v>38</v>
      </c>
      <c r="E13" s="2">
        <v>58</v>
      </c>
      <c r="F13" s="2">
        <v>85</v>
      </c>
      <c r="G13" s="6">
        <v>4</v>
      </c>
      <c r="H13" s="18">
        <f>(Table137[[#This Row],[Productivity_Score]]*Table137[[#This Row],[Performance_Rating]])/Table137[[#This Row],[Hours_Worked]]</f>
        <v>8.9473684210526319</v>
      </c>
    </row>
    <row r="14" spans="1:8" ht="14.4" hidden="1" x14ac:dyDescent="0.3">
      <c r="A14" s="3">
        <v>119</v>
      </c>
      <c r="B14" s="1" t="s">
        <v>30</v>
      </c>
      <c r="C14" s="1" t="s">
        <v>14</v>
      </c>
      <c r="D14" s="1">
        <v>39</v>
      </c>
      <c r="E14" s="1">
        <v>60</v>
      </c>
      <c r="F14" s="1">
        <v>87</v>
      </c>
      <c r="G14" s="5">
        <v>4</v>
      </c>
      <c r="H14" s="18">
        <f>(Table137[[#This Row],[Productivity_Score]]*Table137[[#This Row],[Performance_Rating]])/Table137[[#This Row],[Hours_Worked]]</f>
        <v>8.9230769230769234</v>
      </c>
    </row>
    <row r="15" spans="1:8" ht="14.4" hidden="1" x14ac:dyDescent="0.3">
      <c r="A15" s="4">
        <v>114</v>
      </c>
      <c r="B15" s="2" t="s">
        <v>25</v>
      </c>
      <c r="C15" s="2" t="s">
        <v>8</v>
      </c>
      <c r="D15" s="2">
        <v>41</v>
      </c>
      <c r="E15" s="2">
        <v>66</v>
      </c>
      <c r="F15" s="2">
        <v>89</v>
      </c>
      <c r="G15" s="6">
        <v>4</v>
      </c>
      <c r="H15" s="18">
        <f>(Table137[[#This Row],[Productivity_Score]]*Table137[[#This Row],[Performance_Rating]])/Table137[[#This Row],[Hours_Worked]]</f>
        <v>8.6829268292682933</v>
      </c>
    </row>
    <row r="16" spans="1:8" ht="14.4" hidden="1" x14ac:dyDescent="0.3">
      <c r="A16" s="4">
        <v>120</v>
      </c>
      <c r="B16" s="2" t="s">
        <v>31</v>
      </c>
      <c r="C16" s="2" t="s">
        <v>8</v>
      </c>
      <c r="D16" s="2">
        <v>36</v>
      </c>
      <c r="E16" s="2">
        <v>52</v>
      </c>
      <c r="F16" s="2">
        <v>78</v>
      </c>
      <c r="G16" s="6">
        <v>4</v>
      </c>
      <c r="H16" s="18">
        <f>(Table137[[#This Row],[Productivity_Score]]*Table137[[#This Row],[Performance_Rating]])/Table137[[#This Row],[Hours_Worked]]</f>
        <v>8.6666666666666661</v>
      </c>
    </row>
    <row r="17" spans="1:8" ht="14.4" hidden="1" x14ac:dyDescent="0.3">
      <c r="A17" s="3">
        <v>111</v>
      </c>
      <c r="B17" s="1" t="s">
        <v>22</v>
      </c>
      <c r="C17" s="1" t="s">
        <v>16</v>
      </c>
      <c r="D17" s="1">
        <v>29</v>
      </c>
      <c r="E17" s="1">
        <v>38</v>
      </c>
      <c r="F17" s="1">
        <v>68</v>
      </c>
      <c r="G17" s="5">
        <v>3</v>
      </c>
      <c r="H17" s="18">
        <f>(Table137[[#This Row],[Productivity_Score]]*Table137[[#This Row],[Performance_Rating]])/Table137[[#This Row],[Hours_Worked]]</f>
        <v>7.0344827586206895</v>
      </c>
    </row>
    <row r="18" spans="1:8" ht="14.4" hidden="1" x14ac:dyDescent="0.3">
      <c r="A18" s="3">
        <v>103</v>
      </c>
      <c r="B18" s="1" t="s">
        <v>11</v>
      </c>
      <c r="C18" s="1" t="s">
        <v>12</v>
      </c>
      <c r="D18" s="1">
        <v>30</v>
      </c>
      <c r="E18" s="1">
        <v>40</v>
      </c>
      <c r="F18" s="1">
        <v>70</v>
      </c>
      <c r="G18" s="5">
        <v>3</v>
      </c>
      <c r="H18" s="18">
        <f>(Table137[[#This Row],[Productivity_Score]]*Table137[[#This Row],[Performance_Rating]])/Table137[[#This Row],[Hours_Worked]]</f>
        <v>7</v>
      </c>
    </row>
    <row r="19" spans="1:8" ht="14.4" hidden="1" x14ac:dyDescent="0.3">
      <c r="A19" s="3">
        <v>117</v>
      </c>
      <c r="B19" s="1" t="s">
        <v>28</v>
      </c>
      <c r="C19" s="1" t="s">
        <v>12</v>
      </c>
      <c r="D19" s="1">
        <v>31</v>
      </c>
      <c r="E19" s="1">
        <v>42</v>
      </c>
      <c r="F19" s="1">
        <v>72</v>
      </c>
      <c r="G19" s="5">
        <v>3</v>
      </c>
      <c r="H19" s="18">
        <f>(Table137[[#This Row],[Productivity_Score]]*Table137[[#This Row],[Performance_Rating]])/Table137[[#This Row],[Hours_Worked]]</f>
        <v>6.967741935483871</v>
      </c>
    </row>
    <row r="20" spans="1:8" ht="14.4" hidden="1" x14ac:dyDescent="0.3">
      <c r="A20" s="4">
        <v>108</v>
      </c>
      <c r="B20" s="2" t="s">
        <v>19</v>
      </c>
      <c r="C20" s="2" t="s">
        <v>12</v>
      </c>
      <c r="D20" s="2">
        <v>28</v>
      </c>
      <c r="E20" s="2">
        <v>35</v>
      </c>
      <c r="F20" s="2">
        <v>65</v>
      </c>
      <c r="G20" s="6">
        <v>3</v>
      </c>
      <c r="H20" s="18">
        <f>(Table137[[#This Row],[Productivity_Score]]*Table137[[#This Row],[Performance_Rating]])/Table137[[#This Row],[Hours_Worked]]</f>
        <v>6.9642857142857144</v>
      </c>
    </row>
    <row r="21" spans="1:8" ht="14.4" hidden="1" x14ac:dyDescent="0.3">
      <c r="A21" s="4">
        <v>122</v>
      </c>
      <c r="B21" s="2" t="s">
        <v>33</v>
      </c>
      <c r="C21" s="2" t="s">
        <v>12</v>
      </c>
      <c r="D21" s="2">
        <v>32</v>
      </c>
      <c r="E21" s="2">
        <v>44</v>
      </c>
      <c r="F21" s="2">
        <v>74</v>
      </c>
      <c r="G21" s="6">
        <v>3</v>
      </c>
      <c r="H21" s="18">
        <f>(Table137[[#This Row],[Productivity_Score]]*Table137[[#This Row],[Performance_Rating]])/Table137[[#This Row],[Hours_Worked]]</f>
        <v>6.9375</v>
      </c>
    </row>
    <row r="22" spans="1:8" ht="14.4" hidden="1" x14ac:dyDescent="0.3">
      <c r="A22" s="3">
        <v>113</v>
      </c>
      <c r="B22" s="1" t="s">
        <v>24</v>
      </c>
      <c r="C22" s="1" t="s">
        <v>12</v>
      </c>
      <c r="D22" s="1">
        <v>33</v>
      </c>
      <c r="E22" s="1">
        <v>45</v>
      </c>
      <c r="F22" s="1">
        <v>75</v>
      </c>
      <c r="G22" s="5">
        <v>3</v>
      </c>
      <c r="H22" s="18">
        <f>(Table137[[#This Row],[Productivity_Score]]*Table137[[#This Row],[Performance_Rating]])/Table137[[#This Row],[Hours_Worked]]</f>
        <v>6.8181818181818183</v>
      </c>
    </row>
    <row r="23" spans="1:8" ht="14.4" hidden="1" x14ac:dyDescent="0.3">
      <c r="A23" s="4">
        <v>124</v>
      </c>
      <c r="B23" s="2" t="s">
        <v>35</v>
      </c>
      <c r="C23" s="2" t="s">
        <v>8</v>
      </c>
      <c r="D23" s="2">
        <v>34</v>
      </c>
      <c r="E23" s="2">
        <v>48</v>
      </c>
      <c r="F23" s="2">
        <v>76</v>
      </c>
      <c r="G23" s="6">
        <v>3</v>
      </c>
      <c r="H23" s="18">
        <f>(Table137[[#This Row],[Productivity_Score]]*Table137[[#This Row],[Performance_Rating]])/Table137[[#This Row],[Hours_Worked]]</f>
        <v>6.7058823529411766</v>
      </c>
    </row>
    <row r="24" spans="1:8" ht="14.4" hidden="1" x14ac:dyDescent="0.3">
      <c r="A24" s="3">
        <v>105</v>
      </c>
      <c r="B24" s="1" t="s">
        <v>15</v>
      </c>
      <c r="C24" s="1" t="s">
        <v>16</v>
      </c>
      <c r="D24" s="1">
        <v>25</v>
      </c>
      <c r="E24" s="1">
        <v>30</v>
      </c>
      <c r="F24" s="1">
        <v>60</v>
      </c>
      <c r="G24" s="5">
        <v>2</v>
      </c>
      <c r="H24" s="18">
        <f>(Table137[[#This Row],[Productivity_Score]]*Table137[[#This Row],[Performance_Rating]])/Table137[[#This Row],[Hours_Worked]]</f>
        <v>4.8</v>
      </c>
    </row>
    <row r="25" spans="1:8" ht="14.4" hidden="1" x14ac:dyDescent="0.3">
      <c r="A25" s="4">
        <v>116</v>
      </c>
      <c r="B25" s="2" t="s">
        <v>27</v>
      </c>
      <c r="C25" s="2" t="s">
        <v>16</v>
      </c>
      <c r="D25" s="2">
        <v>26</v>
      </c>
      <c r="E25" s="2">
        <v>32</v>
      </c>
      <c r="F25" s="2">
        <v>62</v>
      </c>
      <c r="G25" s="6">
        <v>2</v>
      </c>
      <c r="H25" s="18">
        <f>(Table137[[#This Row],[Productivity_Score]]*Table137[[#This Row],[Performance_Rating]])/Table137[[#This Row],[Hours_Worked]]</f>
        <v>4.7692307692307692</v>
      </c>
    </row>
    <row r="26" spans="1:8" ht="14.4" hidden="1" x14ac:dyDescent="0.3">
      <c r="A26" s="10">
        <v>121</v>
      </c>
      <c r="B26" s="11" t="s">
        <v>32</v>
      </c>
      <c r="C26" s="11" t="s">
        <v>16</v>
      </c>
      <c r="D26" s="11">
        <v>27</v>
      </c>
      <c r="E26" s="11">
        <v>34</v>
      </c>
      <c r="F26" s="11">
        <v>64</v>
      </c>
      <c r="G26" s="12">
        <v>2</v>
      </c>
      <c r="H26" s="20">
        <f>(Table137[[#This Row],[Productivity_Score]]*Table137[[#This Row],[Performance_Rating]])/Table137[[#This Row],[Hours_Worked]]</f>
        <v>4.7407407407407405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9A95C-DC0F-46CF-872F-740A6B77CF4E}">
  <dimension ref="A1:K31"/>
  <sheetViews>
    <sheetView workbookViewId="0">
      <selection activeCell="I34" sqref="I34"/>
    </sheetView>
  </sheetViews>
  <sheetFormatPr defaultRowHeight="13.2" x14ac:dyDescent="0.25"/>
  <cols>
    <col min="1" max="1" width="16.5546875" bestFit="1" customWidth="1"/>
    <col min="2" max="2" width="10.44140625" bestFit="1" customWidth="1"/>
    <col min="3" max="3" width="15.5546875" bestFit="1" customWidth="1"/>
    <col min="4" max="4" width="18.109375" bestFit="1" customWidth="1"/>
    <col min="5" max="5" width="20.33203125" bestFit="1" customWidth="1"/>
    <col min="6" max="6" width="21.44140625" bestFit="1" customWidth="1"/>
    <col min="7" max="7" width="22.88671875" bestFit="1" customWidth="1"/>
    <col min="9" max="9" width="65.5546875" customWidth="1"/>
  </cols>
  <sheetData>
    <row r="1" spans="1:11" ht="14.4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</row>
    <row r="2" spans="1:11" ht="14.4" x14ac:dyDescent="0.3">
      <c r="A2" s="3">
        <v>101</v>
      </c>
      <c r="B2" s="1" t="s">
        <v>7</v>
      </c>
      <c r="C2" s="1" t="s">
        <v>8</v>
      </c>
      <c r="D2" s="1">
        <v>35</v>
      </c>
      <c r="E2" s="1">
        <v>50</v>
      </c>
      <c r="F2" s="1">
        <v>80</v>
      </c>
      <c r="G2" s="5">
        <v>4</v>
      </c>
      <c r="H2" s="26"/>
      <c r="I2" s="32" t="s">
        <v>46</v>
      </c>
      <c r="J2" s="23"/>
      <c r="K2" s="24"/>
    </row>
    <row r="3" spans="1:11" ht="15" x14ac:dyDescent="0.35">
      <c r="A3" s="4">
        <v>102</v>
      </c>
      <c r="B3" s="2" t="s">
        <v>9</v>
      </c>
      <c r="C3" s="2" t="s">
        <v>10</v>
      </c>
      <c r="D3" s="2">
        <v>40</v>
      </c>
      <c r="E3" s="2">
        <v>65</v>
      </c>
      <c r="F3" s="2">
        <v>90</v>
      </c>
      <c r="G3" s="6">
        <v>5</v>
      </c>
      <c r="H3" s="26"/>
      <c r="I3" s="29" t="s">
        <v>42</v>
      </c>
      <c r="J3" s="26"/>
      <c r="K3" s="27"/>
    </row>
    <row r="4" spans="1:11" ht="14.4" x14ac:dyDescent="0.3">
      <c r="A4" s="3">
        <v>103</v>
      </c>
      <c r="B4" s="1" t="s">
        <v>11</v>
      </c>
      <c r="C4" s="1" t="s">
        <v>12</v>
      </c>
      <c r="D4" s="1">
        <v>30</v>
      </c>
      <c r="E4" s="1">
        <v>40</v>
      </c>
      <c r="F4" s="1">
        <v>70</v>
      </c>
      <c r="G4" s="5">
        <v>3</v>
      </c>
      <c r="H4" s="26"/>
      <c r="I4" s="25">
        <f>CORREL(Table139[Hours_Worked],Table139[Performance_Rating])</f>
        <v>0.94623485838187704</v>
      </c>
      <c r="J4" s="26"/>
      <c r="K4" s="27"/>
    </row>
    <row r="5" spans="1:11" ht="14.4" x14ac:dyDescent="0.3">
      <c r="A5" s="4">
        <v>104</v>
      </c>
      <c r="B5" s="2" t="s">
        <v>13</v>
      </c>
      <c r="C5" s="2" t="s">
        <v>14</v>
      </c>
      <c r="D5" s="2">
        <v>45</v>
      </c>
      <c r="E5" s="2">
        <v>75</v>
      </c>
      <c r="F5" s="2">
        <v>95</v>
      </c>
      <c r="G5" s="6">
        <v>5</v>
      </c>
      <c r="H5" s="26"/>
      <c r="I5" s="25"/>
      <c r="J5" s="26"/>
      <c r="K5" s="27"/>
    </row>
    <row r="6" spans="1:11" ht="14.4" x14ac:dyDescent="0.3">
      <c r="A6" s="3">
        <v>105</v>
      </c>
      <c r="B6" s="1" t="s">
        <v>15</v>
      </c>
      <c r="C6" s="1" t="s">
        <v>16</v>
      </c>
      <c r="D6" s="1">
        <v>25</v>
      </c>
      <c r="E6" s="1">
        <v>30</v>
      </c>
      <c r="F6" s="1">
        <v>60</v>
      </c>
      <c r="G6" s="5">
        <v>2</v>
      </c>
      <c r="H6" s="26"/>
      <c r="I6" s="25"/>
      <c r="J6" s="26"/>
      <c r="K6" s="27"/>
    </row>
    <row r="7" spans="1:11" ht="14.4" x14ac:dyDescent="0.3">
      <c r="A7" s="4">
        <v>106</v>
      </c>
      <c r="B7" s="2" t="s">
        <v>17</v>
      </c>
      <c r="C7" s="2" t="s">
        <v>8</v>
      </c>
      <c r="D7" s="2">
        <v>38</v>
      </c>
      <c r="E7" s="2">
        <v>58</v>
      </c>
      <c r="F7" s="2">
        <v>85</v>
      </c>
      <c r="G7" s="6">
        <v>4</v>
      </c>
      <c r="H7" s="26"/>
      <c r="I7" s="25"/>
      <c r="J7" s="26"/>
      <c r="K7" s="27"/>
    </row>
    <row r="8" spans="1:11" ht="14.4" x14ac:dyDescent="0.3">
      <c r="A8" s="3">
        <v>107</v>
      </c>
      <c r="B8" s="1" t="s">
        <v>18</v>
      </c>
      <c r="C8" s="1" t="s">
        <v>14</v>
      </c>
      <c r="D8" s="1">
        <v>50</v>
      </c>
      <c r="E8" s="1">
        <v>80</v>
      </c>
      <c r="F8" s="1">
        <v>100</v>
      </c>
      <c r="G8" s="5">
        <v>5</v>
      </c>
      <c r="H8" s="26"/>
      <c r="I8" s="30" t="s">
        <v>43</v>
      </c>
      <c r="J8" s="26"/>
      <c r="K8" s="27"/>
    </row>
    <row r="9" spans="1:11" ht="14.4" x14ac:dyDescent="0.3">
      <c r="A9" s="4">
        <v>108</v>
      </c>
      <c r="B9" s="2" t="s">
        <v>19</v>
      </c>
      <c r="C9" s="2" t="s">
        <v>12</v>
      </c>
      <c r="D9" s="2">
        <v>28</v>
      </c>
      <c r="E9" s="2">
        <v>35</v>
      </c>
      <c r="F9" s="2">
        <v>65</v>
      </c>
      <c r="G9" s="6">
        <v>3</v>
      </c>
      <c r="H9" s="26"/>
      <c r="I9" s="25">
        <f>CORREL(Table139[Tasks_Completed],Table139[Performance_Rating])</f>
        <v>0.95745537036476214</v>
      </c>
      <c r="J9" s="26"/>
      <c r="K9" s="27"/>
    </row>
    <row r="10" spans="1:11" ht="14.4" x14ac:dyDescent="0.3">
      <c r="A10" s="3">
        <v>109</v>
      </c>
      <c r="B10" s="1" t="s">
        <v>20</v>
      </c>
      <c r="C10" s="1" t="s">
        <v>10</v>
      </c>
      <c r="D10" s="1">
        <v>42</v>
      </c>
      <c r="E10" s="1">
        <v>70</v>
      </c>
      <c r="F10" s="1">
        <v>92</v>
      </c>
      <c r="G10" s="5">
        <v>5</v>
      </c>
      <c r="H10" s="26"/>
      <c r="I10" s="25"/>
      <c r="J10" s="26"/>
      <c r="K10" s="27"/>
    </row>
    <row r="11" spans="1:11" ht="14.4" x14ac:dyDescent="0.3">
      <c r="A11" s="4">
        <v>110</v>
      </c>
      <c r="B11" s="2" t="s">
        <v>21</v>
      </c>
      <c r="C11" s="2" t="s">
        <v>8</v>
      </c>
      <c r="D11" s="2">
        <v>37</v>
      </c>
      <c r="E11" s="2">
        <v>55</v>
      </c>
      <c r="F11" s="2">
        <v>83</v>
      </c>
      <c r="G11" s="6">
        <v>4</v>
      </c>
      <c r="H11" s="26"/>
      <c r="I11" s="25"/>
      <c r="J11" s="26"/>
      <c r="K11" s="27"/>
    </row>
    <row r="12" spans="1:11" ht="14.4" x14ac:dyDescent="0.3">
      <c r="A12" s="3">
        <v>111</v>
      </c>
      <c r="B12" s="1" t="s">
        <v>22</v>
      </c>
      <c r="C12" s="1" t="s">
        <v>16</v>
      </c>
      <c r="D12" s="1">
        <v>29</v>
      </c>
      <c r="E12" s="1">
        <v>38</v>
      </c>
      <c r="F12" s="1">
        <v>68</v>
      </c>
      <c r="G12" s="5">
        <v>3</v>
      </c>
      <c r="H12" s="26"/>
      <c r="I12" s="31" t="s">
        <v>44</v>
      </c>
      <c r="J12" s="22"/>
      <c r="K12" s="28"/>
    </row>
    <row r="13" spans="1:11" ht="14.4" x14ac:dyDescent="0.3">
      <c r="A13" s="4">
        <v>112</v>
      </c>
      <c r="B13" s="2" t="s">
        <v>23</v>
      </c>
      <c r="C13" s="2" t="s">
        <v>10</v>
      </c>
      <c r="D13" s="2">
        <v>44</v>
      </c>
      <c r="E13" s="2">
        <v>73</v>
      </c>
      <c r="F13" s="2">
        <v>94</v>
      </c>
      <c r="G13" s="6">
        <v>5</v>
      </c>
    </row>
    <row r="14" spans="1:11" ht="14.4" x14ac:dyDescent="0.3">
      <c r="A14" s="3">
        <v>113</v>
      </c>
      <c r="B14" s="1" t="s">
        <v>24</v>
      </c>
      <c r="C14" s="1" t="s">
        <v>12</v>
      </c>
      <c r="D14" s="1">
        <v>33</v>
      </c>
      <c r="E14" s="1">
        <v>45</v>
      </c>
      <c r="F14" s="1">
        <v>75</v>
      </c>
      <c r="G14" s="5">
        <v>3</v>
      </c>
    </row>
    <row r="15" spans="1:11" ht="14.4" x14ac:dyDescent="0.3">
      <c r="A15" s="4">
        <v>114</v>
      </c>
      <c r="B15" s="2" t="s">
        <v>25</v>
      </c>
      <c r="C15" s="2" t="s">
        <v>8</v>
      </c>
      <c r="D15" s="2">
        <v>41</v>
      </c>
      <c r="E15" s="2">
        <v>66</v>
      </c>
      <c r="F15" s="2">
        <v>89</v>
      </c>
      <c r="G15" s="6">
        <v>4</v>
      </c>
    </row>
    <row r="16" spans="1:11" ht="14.4" x14ac:dyDescent="0.3">
      <c r="A16" s="3">
        <v>115</v>
      </c>
      <c r="B16" s="1" t="s">
        <v>26</v>
      </c>
      <c r="C16" s="1" t="s">
        <v>14</v>
      </c>
      <c r="D16" s="1">
        <v>48</v>
      </c>
      <c r="E16" s="1">
        <v>78</v>
      </c>
      <c r="F16" s="1">
        <v>98</v>
      </c>
      <c r="G16" s="5">
        <v>5</v>
      </c>
    </row>
    <row r="17" spans="1:9" ht="14.4" x14ac:dyDescent="0.3">
      <c r="A17" s="4">
        <v>116</v>
      </c>
      <c r="B17" s="2" t="s">
        <v>27</v>
      </c>
      <c r="C17" s="2" t="s">
        <v>16</v>
      </c>
      <c r="D17" s="2">
        <v>26</v>
      </c>
      <c r="E17" s="2">
        <v>32</v>
      </c>
      <c r="F17" s="2">
        <v>62</v>
      </c>
      <c r="G17" s="6">
        <v>2</v>
      </c>
    </row>
    <row r="18" spans="1:9" ht="14.4" x14ac:dyDescent="0.3">
      <c r="A18" s="3">
        <v>117</v>
      </c>
      <c r="B18" s="1" t="s">
        <v>28</v>
      </c>
      <c r="C18" s="1" t="s">
        <v>12</v>
      </c>
      <c r="D18" s="1">
        <v>31</v>
      </c>
      <c r="E18" s="1">
        <v>42</v>
      </c>
      <c r="F18" s="1">
        <v>72</v>
      </c>
      <c r="G18" s="5">
        <v>3</v>
      </c>
    </row>
    <row r="19" spans="1:9" ht="14.4" x14ac:dyDescent="0.3">
      <c r="A19" s="4">
        <v>118</v>
      </c>
      <c r="B19" s="2" t="s">
        <v>29</v>
      </c>
      <c r="C19" s="2" t="s">
        <v>10</v>
      </c>
      <c r="D19" s="2">
        <v>43</v>
      </c>
      <c r="E19" s="2">
        <v>75</v>
      </c>
      <c r="F19" s="2">
        <v>93</v>
      </c>
      <c r="G19" s="6">
        <v>5</v>
      </c>
    </row>
    <row r="20" spans="1:9" ht="14.4" x14ac:dyDescent="0.3">
      <c r="A20" s="3">
        <v>119</v>
      </c>
      <c r="B20" s="1" t="s">
        <v>30</v>
      </c>
      <c r="C20" s="1" t="s">
        <v>14</v>
      </c>
      <c r="D20" s="1">
        <v>39</v>
      </c>
      <c r="E20" s="1">
        <v>60</v>
      </c>
      <c r="F20" s="1">
        <v>87</v>
      </c>
      <c r="G20" s="5">
        <v>4</v>
      </c>
    </row>
    <row r="21" spans="1:9" ht="14.4" x14ac:dyDescent="0.3">
      <c r="A21" s="4">
        <v>120</v>
      </c>
      <c r="B21" s="2" t="s">
        <v>31</v>
      </c>
      <c r="C21" s="2" t="s">
        <v>8</v>
      </c>
      <c r="D21" s="2">
        <v>36</v>
      </c>
      <c r="E21" s="2">
        <v>52</v>
      </c>
      <c r="F21" s="2">
        <v>78</v>
      </c>
      <c r="G21" s="6">
        <v>4</v>
      </c>
    </row>
    <row r="22" spans="1:9" ht="14.4" x14ac:dyDescent="0.3">
      <c r="A22" s="3">
        <v>121</v>
      </c>
      <c r="B22" s="1" t="s">
        <v>32</v>
      </c>
      <c r="C22" s="1" t="s">
        <v>16</v>
      </c>
      <c r="D22" s="1">
        <v>27</v>
      </c>
      <c r="E22" s="1">
        <v>34</v>
      </c>
      <c r="F22" s="1">
        <v>64</v>
      </c>
      <c r="G22" s="5">
        <v>2</v>
      </c>
    </row>
    <row r="23" spans="1:9" ht="14.4" x14ac:dyDescent="0.3">
      <c r="A23" s="4">
        <v>122</v>
      </c>
      <c r="B23" s="2" t="s">
        <v>33</v>
      </c>
      <c r="C23" s="2" t="s">
        <v>12</v>
      </c>
      <c r="D23" s="2">
        <v>32</v>
      </c>
      <c r="E23" s="2">
        <v>44</v>
      </c>
      <c r="F23" s="2">
        <v>74</v>
      </c>
      <c r="G23" s="6">
        <v>3</v>
      </c>
    </row>
    <row r="24" spans="1:9" ht="14.4" x14ac:dyDescent="0.3">
      <c r="A24" s="3">
        <v>123</v>
      </c>
      <c r="B24" s="1" t="s">
        <v>34</v>
      </c>
      <c r="C24" s="1" t="s">
        <v>10</v>
      </c>
      <c r="D24" s="1">
        <v>46</v>
      </c>
      <c r="E24" s="1">
        <v>77</v>
      </c>
      <c r="F24" s="1">
        <v>96</v>
      </c>
      <c r="G24" s="5">
        <v>5</v>
      </c>
    </row>
    <row r="25" spans="1:9" ht="14.4" x14ac:dyDescent="0.3">
      <c r="A25" s="4">
        <v>124</v>
      </c>
      <c r="B25" s="2" t="s">
        <v>35</v>
      </c>
      <c r="C25" s="2" t="s">
        <v>8</v>
      </c>
      <c r="D25" s="2">
        <v>34</v>
      </c>
      <c r="E25" s="2">
        <v>48</v>
      </c>
      <c r="F25" s="2">
        <v>76</v>
      </c>
      <c r="G25" s="6">
        <v>3</v>
      </c>
    </row>
    <row r="26" spans="1:9" ht="14.4" x14ac:dyDescent="0.3">
      <c r="A26" s="10">
        <v>125</v>
      </c>
      <c r="B26" s="11" t="s">
        <v>36</v>
      </c>
      <c r="C26" s="11" t="s">
        <v>14</v>
      </c>
      <c r="D26" s="11">
        <v>47</v>
      </c>
      <c r="E26" s="11">
        <v>79</v>
      </c>
      <c r="F26" s="11">
        <v>99</v>
      </c>
      <c r="G26" s="12">
        <v>5</v>
      </c>
    </row>
    <row r="30" spans="1:9" x14ac:dyDescent="0.25">
      <c r="I30" s="34" t="s">
        <v>47</v>
      </c>
    </row>
    <row r="31" spans="1:9" ht="15" x14ac:dyDescent="0.35">
      <c r="I31" s="33" t="s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F92D-CF23-4A2F-966B-338D8B23FFD1}">
  <dimension ref="A1:I46"/>
  <sheetViews>
    <sheetView zoomScale="70" workbookViewId="0">
      <selection activeCell="I34" sqref="I34"/>
    </sheetView>
  </sheetViews>
  <sheetFormatPr defaultRowHeight="13.2" x14ac:dyDescent="0.25"/>
  <cols>
    <col min="1" max="1" width="16.5546875" bestFit="1" customWidth="1"/>
    <col min="2" max="2" width="10.44140625" bestFit="1" customWidth="1"/>
    <col min="3" max="3" width="18.21875" bestFit="1" customWidth="1"/>
    <col min="4" max="4" width="18.109375" bestFit="1" customWidth="1"/>
    <col min="5" max="5" width="20.33203125" bestFit="1" customWidth="1"/>
    <col min="6" max="6" width="21.44140625" bestFit="1" customWidth="1"/>
    <col min="7" max="7" width="22.88671875" bestFit="1" customWidth="1"/>
    <col min="8" max="8" width="31.77734375" bestFit="1" customWidth="1"/>
    <col min="9" max="9" width="31.77734375" customWidth="1"/>
  </cols>
  <sheetData>
    <row r="1" spans="1:9" ht="14.4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21" t="s">
        <v>48</v>
      </c>
      <c r="I1" s="21" t="s">
        <v>50</v>
      </c>
    </row>
    <row r="2" spans="1:9" ht="14.4" x14ac:dyDescent="0.3">
      <c r="A2" s="3">
        <v>101</v>
      </c>
      <c r="B2" s="1" t="s">
        <v>7</v>
      </c>
      <c r="C2" s="1" t="s">
        <v>8</v>
      </c>
      <c r="D2" s="1">
        <v>35</v>
      </c>
      <c r="E2" s="1">
        <v>50</v>
      </c>
      <c r="F2" s="1">
        <v>80</v>
      </c>
      <c r="G2" s="5">
        <v>4</v>
      </c>
      <c r="H2" s="19" t="str">
        <f>IF(Table1311[[#This Row],[Performance_Rating]]&gt;=4,"True","False")</f>
        <v>True</v>
      </c>
      <c r="I2" s="19" t="str">
        <f>IF(Table1311[[#This Row],[Hours_Worked]]&lt;D28,"True", "False")</f>
        <v>True</v>
      </c>
    </row>
    <row r="3" spans="1:9" ht="14.4" x14ac:dyDescent="0.3">
      <c r="A3" s="4">
        <v>102</v>
      </c>
      <c r="B3" s="2" t="s">
        <v>9</v>
      </c>
      <c r="C3" s="2" t="s">
        <v>10</v>
      </c>
      <c r="D3" s="2">
        <v>40</v>
      </c>
      <c r="E3" s="2">
        <v>65</v>
      </c>
      <c r="F3" s="2">
        <v>90</v>
      </c>
      <c r="G3" s="6">
        <v>5</v>
      </c>
      <c r="H3" s="18" t="str">
        <f>IF(Table1311[[#This Row],[Performance_Rating]]&gt;=4,"True","False")</f>
        <v>True</v>
      </c>
      <c r="I3" s="18" t="str">
        <f>IF(Table1311[[#This Row],[Hours_Worked]]&lt;D29,"True", "False")</f>
        <v>False</v>
      </c>
    </row>
    <row r="4" spans="1:9" ht="14.4" x14ac:dyDescent="0.3">
      <c r="A4" s="3">
        <v>103</v>
      </c>
      <c r="B4" s="1" t="s">
        <v>11</v>
      </c>
      <c r="C4" s="1" t="s">
        <v>12</v>
      </c>
      <c r="D4" s="1">
        <v>30</v>
      </c>
      <c r="E4" s="1">
        <v>40</v>
      </c>
      <c r="F4" s="1">
        <v>70</v>
      </c>
      <c r="G4" s="5">
        <v>3</v>
      </c>
      <c r="H4" s="18" t="str">
        <f>IF(Table1311[[#This Row],[Performance_Rating]]&gt;=4,"True","False")</f>
        <v>False</v>
      </c>
      <c r="I4" s="18" t="str">
        <f>IF(Table1311[[#This Row],[Hours_Worked]]&lt;D30,"True", "False")</f>
        <v>True</v>
      </c>
    </row>
    <row r="5" spans="1:9" ht="14.4" x14ac:dyDescent="0.3">
      <c r="A5" s="4">
        <v>104</v>
      </c>
      <c r="B5" s="2" t="s">
        <v>13</v>
      </c>
      <c r="C5" s="2" t="s">
        <v>14</v>
      </c>
      <c r="D5" s="2">
        <v>45</v>
      </c>
      <c r="E5" s="2">
        <v>75</v>
      </c>
      <c r="F5" s="2">
        <v>95</v>
      </c>
      <c r="G5" s="6">
        <v>5</v>
      </c>
      <c r="H5" s="18" t="str">
        <f>IF(Table1311[[#This Row],[Performance_Rating]]&gt;=4,"True","False")</f>
        <v>True</v>
      </c>
      <c r="I5" s="18" t="str">
        <f>IF(Table1311[[#This Row],[Hours_Worked]]&lt;D31,"True", "False")</f>
        <v>True</v>
      </c>
    </row>
    <row r="6" spans="1:9" ht="14.4" x14ac:dyDescent="0.3">
      <c r="A6" s="3">
        <v>105</v>
      </c>
      <c r="B6" s="1" t="s">
        <v>15</v>
      </c>
      <c r="C6" s="1" t="s">
        <v>16</v>
      </c>
      <c r="D6" s="1">
        <v>25</v>
      </c>
      <c r="E6" s="1">
        <v>30</v>
      </c>
      <c r="F6" s="1">
        <v>60</v>
      </c>
      <c r="G6" s="5">
        <v>2</v>
      </c>
      <c r="H6" s="18" t="str">
        <f>IF(Table1311[[#This Row],[Performance_Rating]]&gt;=4,"True","False")</f>
        <v>False</v>
      </c>
      <c r="I6" s="18" t="str">
        <f>IF(Table1311[[#This Row],[Hours_Worked]]&lt;D32,"True", "False")</f>
        <v>True</v>
      </c>
    </row>
    <row r="7" spans="1:9" ht="14.4" x14ac:dyDescent="0.3">
      <c r="A7" s="4">
        <v>106</v>
      </c>
      <c r="B7" s="2" t="s">
        <v>17</v>
      </c>
      <c r="C7" s="2" t="s">
        <v>8</v>
      </c>
      <c r="D7" s="2">
        <v>38</v>
      </c>
      <c r="E7" s="2">
        <v>58</v>
      </c>
      <c r="F7" s="2">
        <v>85</v>
      </c>
      <c r="G7" s="6">
        <v>4</v>
      </c>
      <c r="H7" s="18" t="str">
        <f>IF(Table1311[[#This Row],[Performance_Rating]]&gt;=4,"True","False")</f>
        <v>True</v>
      </c>
      <c r="I7" s="18" t="str">
        <f>IF(Table1311[[#This Row],[Hours_Worked]]&lt;D33,"True", "False")</f>
        <v>False</v>
      </c>
    </row>
    <row r="8" spans="1:9" ht="14.4" x14ac:dyDescent="0.3">
      <c r="A8" s="3">
        <v>107</v>
      </c>
      <c r="B8" s="1" t="s">
        <v>18</v>
      </c>
      <c r="C8" s="1" t="s">
        <v>14</v>
      </c>
      <c r="D8" s="1">
        <v>50</v>
      </c>
      <c r="E8" s="1">
        <v>80</v>
      </c>
      <c r="F8" s="1">
        <v>100</v>
      </c>
      <c r="G8" s="5">
        <v>5</v>
      </c>
      <c r="H8" s="18" t="str">
        <f>IF(Table1311[[#This Row],[Performance_Rating]]&gt;=4,"True","False")</f>
        <v>True</v>
      </c>
      <c r="I8" s="18" t="str">
        <f>IF(Table1311[[#This Row],[Hours_Worked]]&lt;D34,"True", "False")</f>
        <v>False</v>
      </c>
    </row>
    <row r="9" spans="1:9" ht="14.4" x14ac:dyDescent="0.3">
      <c r="A9" s="4">
        <v>108</v>
      </c>
      <c r="B9" s="2" t="s">
        <v>19</v>
      </c>
      <c r="C9" s="2" t="s">
        <v>12</v>
      </c>
      <c r="D9" s="2">
        <v>28</v>
      </c>
      <c r="E9" s="2">
        <v>35</v>
      </c>
      <c r="F9" s="2">
        <v>65</v>
      </c>
      <c r="G9" s="6">
        <v>3</v>
      </c>
      <c r="H9" s="18" t="str">
        <f>IF(Table1311[[#This Row],[Performance_Rating]]&gt;=4,"True","False")</f>
        <v>False</v>
      </c>
      <c r="I9" s="18" t="str">
        <f>IF(Table1311[[#This Row],[Hours_Worked]]&lt;D35,"True", "False")</f>
        <v>False</v>
      </c>
    </row>
    <row r="10" spans="1:9" ht="14.4" x14ac:dyDescent="0.3">
      <c r="A10" s="3">
        <v>109</v>
      </c>
      <c r="B10" s="1" t="s">
        <v>20</v>
      </c>
      <c r="C10" s="1" t="s">
        <v>10</v>
      </c>
      <c r="D10" s="1">
        <v>42</v>
      </c>
      <c r="E10" s="1">
        <v>70</v>
      </c>
      <c r="F10" s="1">
        <v>92</v>
      </c>
      <c r="G10" s="5">
        <v>5</v>
      </c>
      <c r="H10" s="18" t="str">
        <f>IF(Table1311[[#This Row],[Performance_Rating]]&gt;=4,"True","False")</f>
        <v>True</v>
      </c>
      <c r="I10" s="18" t="str">
        <f>IF(Table1311[[#This Row],[Hours_Worked]]&lt;D36,"True", "False")</f>
        <v>False</v>
      </c>
    </row>
    <row r="11" spans="1:9" ht="14.4" x14ac:dyDescent="0.3">
      <c r="A11" s="4">
        <v>110</v>
      </c>
      <c r="B11" s="2" t="s">
        <v>21</v>
      </c>
      <c r="C11" s="2" t="s">
        <v>8</v>
      </c>
      <c r="D11" s="2">
        <v>37</v>
      </c>
      <c r="E11" s="2">
        <v>55</v>
      </c>
      <c r="F11" s="2">
        <v>83</v>
      </c>
      <c r="G11" s="6">
        <v>4</v>
      </c>
      <c r="H11" s="18" t="str">
        <f>IF(Table1311[[#This Row],[Performance_Rating]]&gt;=4,"True","False")</f>
        <v>True</v>
      </c>
      <c r="I11" s="18" t="str">
        <f>IF(Table1311[[#This Row],[Hours_Worked]]&lt;D37,"True", "False")</f>
        <v>False</v>
      </c>
    </row>
    <row r="12" spans="1:9" ht="14.4" x14ac:dyDescent="0.3">
      <c r="A12" s="3">
        <v>111</v>
      </c>
      <c r="B12" s="1" t="s">
        <v>22</v>
      </c>
      <c r="C12" s="1" t="s">
        <v>16</v>
      </c>
      <c r="D12" s="1">
        <v>29</v>
      </c>
      <c r="E12" s="1">
        <v>38</v>
      </c>
      <c r="F12" s="1">
        <v>68</v>
      </c>
      <c r="G12" s="5">
        <v>3</v>
      </c>
      <c r="H12" s="18" t="str">
        <f>IF(Table1311[[#This Row],[Performance_Rating]]&gt;=4,"True","False")</f>
        <v>False</v>
      </c>
      <c r="I12" s="18" t="str">
        <f>IF(Table1311[[#This Row],[Hours_Worked]]&lt;D38,"True", "False")</f>
        <v>False</v>
      </c>
    </row>
    <row r="13" spans="1:9" ht="14.4" x14ac:dyDescent="0.3">
      <c r="A13" s="4">
        <v>112</v>
      </c>
      <c r="B13" s="2" t="s">
        <v>23</v>
      </c>
      <c r="C13" s="2" t="s">
        <v>10</v>
      </c>
      <c r="D13" s="2">
        <v>44</v>
      </c>
      <c r="E13" s="2">
        <v>73</v>
      </c>
      <c r="F13" s="2">
        <v>94</v>
      </c>
      <c r="G13" s="6">
        <v>5</v>
      </c>
      <c r="H13" s="18" t="str">
        <f>IF(Table1311[[#This Row],[Performance_Rating]]&gt;=4,"True","False")</f>
        <v>True</v>
      </c>
      <c r="I13" s="18" t="str">
        <f>IF(Table1311[[#This Row],[Hours_Worked]]&lt;D39,"True", "False")</f>
        <v>False</v>
      </c>
    </row>
    <row r="14" spans="1:9" ht="14.4" x14ac:dyDescent="0.3">
      <c r="A14" s="3">
        <v>113</v>
      </c>
      <c r="B14" s="1" t="s">
        <v>24</v>
      </c>
      <c r="C14" s="1" t="s">
        <v>12</v>
      </c>
      <c r="D14" s="1">
        <v>33</v>
      </c>
      <c r="E14" s="1">
        <v>45</v>
      </c>
      <c r="F14" s="1">
        <v>75</v>
      </c>
      <c r="G14" s="5">
        <v>3</v>
      </c>
      <c r="H14" s="18" t="str">
        <f>IF(Table1311[[#This Row],[Performance_Rating]]&gt;=4,"True","False")</f>
        <v>False</v>
      </c>
      <c r="I14" s="18" t="str">
        <f>IF(Table1311[[#This Row],[Hours_Worked]]&lt;D40,"True", "False")</f>
        <v>False</v>
      </c>
    </row>
    <row r="15" spans="1:9" ht="14.4" x14ac:dyDescent="0.3">
      <c r="A15" s="4">
        <v>114</v>
      </c>
      <c r="B15" s="2" t="s">
        <v>25</v>
      </c>
      <c r="C15" s="2" t="s">
        <v>8</v>
      </c>
      <c r="D15" s="2">
        <v>41</v>
      </c>
      <c r="E15" s="2">
        <v>66</v>
      </c>
      <c r="F15" s="2">
        <v>89</v>
      </c>
      <c r="G15" s="6">
        <v>4</v>
      </c>
      <c r="H15" s="18" t="str">
        <f>IF(Table1311[[#This Row],[Performance_Rating]]&gt;=4,"True","False")</f>
        <v>True</v>
      </c>
      <c r="I15" s="18" t="str">
        <f>IF(Table1311[[#This Row],[Hours_Worked]]&lt;D41,"True", "False")</f>
        <v>False</v>
      </c>
    </row>
    <row r="16" spans="1:9" ht="14.4" x14ac:dyDescent="0.3">
      <c r="A16" s="3">
        <v>115</v>
      </c>
      <c r="B16" s="1" t="s">
        <v>26</v>
      </c>
      <c r="C16" s="1" t="s">
        <v>14</v>
      </c>
      <c r="D16" s="1">
        <v>48</v>
      </c>
      <c r="E16" s="1">
        <v>78</v>
      </c>
      <c r="F16" s="1">
        <v>98</v>
      </c>
      <c r="G16" s="5">
        <v>5</v>
      </c>
      <c r="H16" s="18" t="str">
        <f>IF(Table1311[[#This Row],[Performance_Rating]]&gt;=4,"True","False")</f>
        <v>True</v>
      </c>
      <c r="I16" s="18" t="str">
        <f>IF(Table1311[[#This Row],[Hours_Worked]]&lt;D42,"True", "False")</f>
        <v>False</v>
      </c>
    </row>
    <row r="17" spans="1:9" ht="14.4" x14ac:dyDescent="0.3">
      <c r="A17" s="4">
        <v>116</v>
      </c>
      <c r="B17" s="2" t="s">
        <v>27</v>
      </c>
      <c r="C17" s="2" t="s">
        <v>16</v>
      </c>
      <c r="D17" s="2">
        <v>26</v>
      </c>
      <c r="E17" s="2">
        <v>32</v>
      </c>
      <c r="F17" s="2">
        <v>62</v>
      </c>
      <c r="G17" s="6">
        <v>2</v>
      </c>
      <c r="H17" s="18" t="str">
        <f>IF(Table1311[[#This Row],[Performance_Rating]]&gt;=4,"True","False")</f>
        <v>False</v>
      </c>
      <c r="I17" s="18" t="str">
        <f>IF(Table1311[[#This Row],[Hours_Worked]]&lt;D43,"True", "False")</f>
        <v>False</v>
      </c>
    </row>
    <row r="18" spans="1:9" ht="14.4" x14ac:dyDescent="0.3">
      <c r="A18" s="3">
        <v>117</v>
      </c>
      <c r="B18" s="1" t="s">
        <v>28</v>
      </c>
      <c r="C18" s="1" t="s">
        <v>12</v>
      </c>
      <c r="D18" s="1">
        <v>31</v>
      </c>
      <c r="E18" s="1">
        <v>42</v>
      </c>
      <c r="F18" s="1">
        <v>72</v>
      </c>
      <c r="G18" s="5">
        <v>3</v>
      </c>
      <c r="H18" s="18" t="str">
        <f>IF(Table1311[[#This Row],[Performance_Rating]]&gt;=4,"True","False")</f>
        <v>False</v>
      </c>
      <c r="I18" s="18" t="str">
        <f>IF(Table1311[[#This Row],[Hours_Worked]]&lt;D44,"True", "False")</f>
        <v>False</v>
      </c>
    </row>
    <row r="19" spans="1:9" ht="14.4" x14ac:dyDescent="0.3">
      <c r="A19" s="4">
        <v>118</v>
      </c>
      <c r="B19" s="2" t="s">
        <v>29</v>
      </c>
      <c r="C19" s="2" t="s">
        <v>10</v>
      </c>
      <c r="D19" s="2">
        <v>43</v>
      </c>
      <c r="E19" s="2">
        <v>75</v>
      </c>
      <c r="F19" s="2">
        <v>93</v>
      </c>
      <c r="G19" s="6">
        <v>5</v>
      </c>
      <c r="H19" s="18" t="str">
        <f>IF(Table1311[[#This Row],[Performance_Rating]]&gt;=4,"True","False")</f>
        <v>True</v>
      </c>
      <c r="I19" s="18" t="str">
        <f>IF(Table1311[[#This Row],[Hours_Worked]]&lt;D45,"True", "False")</f>
        <v>False</v>
      </c>
    </row>
    <row r="20" spans="1:9" ht="14.4" x14ac:dyDescent="0.3">
      <c r="A20" s="3">
        <v>119</v>
      </c>
      <c r="B20" s="1" t="s">
        <v>30</v>
      </c>
      <c r="C20" s="1" t="s">
        <v>14</v>
      </c>
      <c r="D20" s="1">
        <v>39</v>
      </c>
      <c r="E20" s="1">
        <v>60</v>
      </c>
      <c r="F20" s="1">
        <v>87</v>
      </c>
      <c r="G20" s="5">
        <v>4</v>
      </c>
      <c r="H20" s="18" t="str">
        <f>IF(Table1311[[#This Row],[Performance_Rating]]&gt;=4,"True","False")</f>
        <v>True</v>
      </c>
      <c r="I20" s="18" t="str">
        <f>IF(Table1311[[#This Row],[Hours_Worked]]&lt;D46,"True", "False")</f>
        <v>False</v>
      </c>
    </row>
    <row r="21" spans="1:9" ht="14.4" x14ac:dyDescent="0.3">
      <c r="A21" s="4">
        <v>120</v>
      </c>
      <c r="B21" s="2" t="s">
        <v>31</v>
      </c>
      <c r="C21" s="2" t="s">
        <v>8</v>
      </c>
      <c r="D21" s="2">
        <v>36</v>
      </c>
      <c r="E21" s="2">
        <v>52</v>
      </c>
      <c r="F21" s="2">
        <v>78</v>
      </c>
      <c r="G21" s="6">
        <v>4</v>
      </c>
      <c r="H21" s="18" t="str">
        <f>IF(Table1311[[#This Row],[Performance_Rating]]&gt;=4,"True","False")</f>
        <v>True</v>
      </c>
      <c r="I21" s="18" t="str">
        <f>IF(Table1311[[#This Row],[Hours_Worked]]&lt;D47,"True", "False")</f>
        <v>False</v>
      </c>
    </row>
    <row r="22" spans="1:9" ht="14.4" x14ac:dyDescent="0.3">
      <c r="A22" s="3">
        <v>121</v>
      </c>
      <c r="B22" s="1" t="s">
        <v>32</v>
      </c>
      <c r="C22" s="1" t="s">
        <v>16</v>
      </c>
      <c r="D22" s="1">
        <v>27</v>
      </c>
      <c r="E22" s="1">
        <v>34</v>
      </c>
      <c r="F22" s="1">
        <v>64</v>
      </c>
      <c r="G22" s="5">
        <v>2</v>
      </c>
      <c r="H22" s="18" t="str">
        <f>IF(Table1311[[#This Row],[Performance_Rating]]&gt;=4,"True","False")</f>
        <v>False</v>
      </c>
      <c r="I22" s="18" t="str">
        <f>IF(Table1311[[#This Row],[Hours_Worked]]&lt;D48,"True", "False")</f>
        <v>False</v>
      </c>
    </row>
    <row r="23" spans="1:9" ht="14.4" x14ac:dyDescent="0.3">
      <c r="A23" s="4">
        <v>122</v>
      </c>
      <c r="B23" s="2" t="s">
        <v>33</v>
      </c>
      <c r="C23" s="2" t="s">
        <v>12</v>
      </c>
      <c r="D23" s="2">
        <v>32</v>
      </c>
      <c r="E23" s="2">
        <v>44</v>
      </c>
      <c r="F23" s="2">
        <v>74</v>
      </c>
      <c r="G23" s="6">
        <v>3</v>
      </c>
      <c r="H23" s="18" t="str">
        <f>IF(Table1311[[#This Row],[Performance_Rating]]&gt;=4,"True","False")</f>
        <v>False</v>
      </c>
      <c r="I23" s="18" t="str">
        <f>IF(Table1311[[#This Row],[Hours_Worked]]&lt;D49,"True", "False")</f>
        <v>False</v>
      </c>
    </row>
    <row r="24" spans="1:9" ht="14.4" x14ac:dyDescent="0.3">
      <c r="A24" s="3">
        <v>123</v>
      </c>
      <c r="B24" s="1" t="s">
        <v>34</v>
      </c>
      <c r="C24" s="1" t="s">
        <v>10</v>
      </c>
      <c r="D24" s="1">
        <v>46</v>
      </c>
      <c r="E24" s="1">
        <v>77</v>
      </c>
      <c r="F24" s="1">
        <v>96</v>
      </c>
      <c r="G24" s="5">
        <v>5</v>
      </c>
      <c r="H24" s="18" t="str">
        <f>IF(Table1311[[#This Row],[Performance_Rating]]&gt;=4,"True","False")</f>
        <v>True</v>
      </c>
      <c r="I24" s="18" t="str">
        <f>IF(Table1311[[#This Row],[Hours_Worked]]&lt;D50,"True", "False")</f>
        <v>False</v>
      </c>
    </row>
    <row r="25" spans="1:9" ht="14.4" x14ac:dyDescent="0.3">
      <c r="A25" s="4">
        <v>124</v>
      </c>
      <c r="B25" s="2" t="s">
        <v>35</v>
      </c>
      <c r="C25" s="2" t="s">
        <v>8</v>
      </c>
      <c r="D25" s="2">
        <v>34</v>
      </c>
      <c r="E25" s="2">
        <v>48</v>
      </c>
      <c r="F25" s="2">
        <v>76</v>
      </c>
      <c r="G25" s="6">
        <v>3</v>
      </c>
      <c r="H25" s="18" t="str">
        <f>IF(Table1311[[#This Row],[Performance_Rating]]&gt;=4,"True","False")</f>
        <v>False</v>
      </c>
      <c r="I25" s="18" t="str">
        <f>IF(Table1311[[#This Row],[Hours_Worked]]&lt;D51,"True", "False")</f>
        <v>False</v>
      </c>
    </row>
    <row r="26" spans="1:9" ht="14.4" x14ac:dyDescent="0.3">
      <c r="A26" s="10">
        <v>125</v>
      </c>
      <c r="B26" s="11" t="s">
        <v>36</v>
      </c>
      <c r="C26" s="11" t="s">
        <v>14</v>
      </c>
      <c r="D26" s="11">
        <v>47</v>
      </c>
      <c r="E26" s="11">
        <v>79</v>
      </c>
      <c r="F26" s="11">
        <v>99</v>
      </c>
      <c r="G26" s="12">
        <v>5</v>
      </c>
      <c r="H26" s="20" t="str">
        <f>IF(Table1311[[#This Row],[Performance_Rating]]&gt;=4,"True","False")</f>
        <v>True</v>
      </c>
      <c r="I26" s="20" t="str">
        <f>IF(Table1311[[#This Row],[Hours_Worked]]&lt;D52,"True", "False")</f>
        <v>False</v>
      </c>
    </row>
    <row r="28" spans="1:9" ht="23.4" customHeight="1" x14ac:dyDescent="0.25">
      <c r="C28" s="35" t="s">
        <v>49</v>
      </c>
      <c r="D28" s="36">
        <f>AVERAGE(Table1311[Hours_Worked])</f>
        <v>37.04</v>
      </c>
    </row>
    <row r="30" spans="1:9" x14ac:dyDescent="0.25">
      <c r="A30" s="41" t="s">
        <v>48</v>
      </c>
      <c r="B30" s="41"/>
      <c r="D30" s="41" t="s">
        <v>50</v>
      </c>
      <c r="E30" s="41"/>
    </row>
    <row r="31" spans="1:9" ht="14.4" x14ac:dyDescent="0.3">
      <c r="A31" s="37" t="s">
        <v>0</v>
      </c>
      <c r="B31" s="37" t="s">
        <v>1</v>
      </c>
      <c r="D31" s="37" t="s">
        <v>0</v>
      </c>
      <c r="E31" s="37" t="s">
        <v>1</v>
      </c>
    </row>
    <row r="32" spans="1:9" ht="14.4" x14ac:dyDescent="0.3">
      <c r="A32" s="38">
        <v>101</v>
      </c>
      <c r="B32" s="38" t="s">
        <v>7</v>
      </c>
      <c r="D32" s="38">
        <v>101</v>
      </c>
      <c r="E32" s="38" t="s">
        <v>7</v>
      </c>
    </row>
    <row r="33" spans="1:2" ht="14.4" x14ac:dyDescent="0.3">
      <c r="A33" s="39">
        <v>102</v>
      </c>
      <c r="B33" s="39" t="s">
        <v>9</v>
      </c>
    </row>
    <row r="34" spans="1:2" ht="14.4" x14ac:dyDescent="0.3">
      <c r="A34" s="40">
        <v>104</v>
      </c>
      <c r="B34" s="40" t="s">
        <v>13</v>
      </c>
    </row>
    <row r="35" spans="1:2" ht="14.4" x14ac:dyDescent="0.3">
      <c r="A35" s="39">
        <v>106</v>
      </c>
      <c r="B35" s="39" t="s">
        <v>17</v>
      </c>
    </row>
    <row r="36" spans="1:2" ht="14.4" x14ac:dyDescent="0.3">
      <c r="A36" s="38">
        <v>107</v>
      </c>
      <c r="B36" s="38" t="s">
        <v>18</v>
      </c>
    </row>
    <row r="37" spans="1:2" ht="14.4" x14ac:dyDescent="0.3">
      <c r="A37" s="38">
        <v>109</v>
      </c>
      <c r="B37" s="38" t="s">
        <v>20</v>
      </c>
    </row>
    <row r="38" spans="1:2" ht="14.4" x14ac:dyDescent="0.3">
      <c r="A38" s="40">
        <v>110</v>
      </c>
      <c r="B38" s="40" t="s">
        <v>21</v>
      </c>
    </row>
    <row r="39" spans="1:2" ht="14.4" x14ac:dyDescent="0.3">
      <c r="A39" s="39">
        <v>112</v>
      </c>
      <c r="B39" s="39" t="s">
        <v>23</v>
      </c>
    </row>
    <row r="40" spans="1:2" ht="14.4" x14ac:dyDescent="0.3">
      <c r="A40" s="40">
        <v>114</v>
      </c>
      <c r="B40" s="40" t="s">
        <v>25</v>
      </c>
    </row>
    <row r="41" spans="1:2" ht="14.4" x14ac:dyDescent="0.3">
      <c r="A41" s="38">
        <v>115</v>
      </c>
      <c r="B41" s="38" t="s">
        <v>26</v>
      </c>
    </row>
    <row r="42" spans="1:2" ht="14.4" x14ac:dyDescent="0.3">
      <c r="A42" s="40">
        <v>118</v>
      </c>
      <c r="B42" s="40" t="s">
        <v>29</v>
      </c>
    </row>
    <row r="43" spans="1:2" ht="14.4" x14ac:dyDescent="0.3">
      <c r="A43" s="38">
        <v>119</v>
      </c>
      <c r="B43" s="38" t="s">
        <v>30</v>
      </c>
    </row>
    <row r="44" spans="1:2" ht="14.4" x14ac:dyDescent="0.3">
      <c r="A44" s="40">
        <v>120</v>
      </c>
      <c r="B44" s="40" t="s">
        <v>31</v>
      </c>
    </row>
    <row r="45" spans="1:2" ht="14.4" x14ac:dyDescent="0.3">
      <c r="A45" s="38">
        <v>123</v>
      </c>
      <c r="B45" s="38" t="s">
        <v>34</v>
      </c>
    </row>
    <row r="46" spans="1:2" ht="14.4" x14ac:dyDescent="0.3">
      <c r="A46" s="38">
        <v>125</v>
      </c>
      <c r="B46" s="38" t="s">
        <v>36</v>
      </c>
    </row>
  </sheetData>
  <mergeCells count="2">
    <mergeCell ref="A30:B30"/>
    <mergeCell ref="D30:E30"/>
  </mergeCells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D48A-3F7C-40D5-B328-5489590E6355}">
  <dimension ref="A1:N26"/>
  <sheetViews>
    <sheetView tabSelected="1" workbookViewId="0">
      <selection activeCell="J10" sqref="J10"/>
    </sheetView>
  </sheetViews>
  <sheetFormatPr defaultRowHeight="13.2" x14ac:dyDescent="0.25"/>
  <cols>
    <col min="1" max="1" width="16.5546875" bestFit="1" customWidth="1"/>
    <col min="2" max="2" width="10.44140625" bestFit="1" customWidth="1"/>
    <col min="3" max="3" width="15.5546875" bestFit="1" customWidth="1"/>
    <col min="4" max="4" width="18.109375" bestFit="1" customWidth="1"/>
    <col min="5" max="5" width="20.33203125" bestFit="1" customWidth="1"/>
    <col min="6" max="6" width="21.44140625" bestFit="1" customWidth="1"/>
    <col min="7" max="7" width="22.88671875" bestFit="1" customWidth="1"/>
    <col min="8" max="8" width="22.88671875" customWidth="1"/>
    <col min="11" max="11" width="8.44140625" bestFit="1" customWidth="1"/>
  </cols>
  <sheetData>
    <row r="1" spans="1:14" ht="14.4" x14ac:dyDescent="0.3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21" t="s">
        <v>51</v>
      </c>
    </row>
    <row r="2" spans="1:14" ht="14.4" x14ac:dyDescent="0.3">
      <c r="A2" s="4">
        <v>118</v>
      </c>
      <c r="B2" s="2" t="s">
        <v>29</v>
      </c>
      <c r="C2" s="2" t="s">
        <v>10</v>
      </c>
      <c r="D2" s="2">
        <v>43</v>
      </c>
      <c r="E2" s="2">
        <v>75</v>
      </c>
      <c r="F2" s="2">
        <v>93</v>
      </c>
      <c r="G2" s="6">
        <v>5</v>
      </c>
      <c r="H2" s="19">
        <f>Table1313[[#This Row],[Tasks_Completed]]/Table1313[[#This Row],[Hours_Worked]]</f>
        <v>1.7441860465116279</v>
      </c>
      <c r="J2" s="42" t="s">
        <v>52</v>
      </c>
      <c r="K2" s="43"/>
      <c r="L2" s="43"/>
      <c r="M2" s="43"/>
      <c r="N2" s="44"/>
    </row>
    <row r="3" spans="1:14" ht="14.4" x14ac:dyDescent="0.3">
      <c r="A3" s="3">
        <v>125</v>
      </c>
      <c r="B3" s="1" t="s">
        <v>36</v>
      </c>
      <c r="C3" s="1" t="s">
        <v>14</v>
      </c>
      <c r="D3" s="1">
        <v>47</v>
      </c>
      <c r="E3" s="1">
        <v>79</v>
      </c>
      <c r="F3" s="1">
        <v>99</v>
      </c>
      <c r="G3" s="5">
        <v>5</v>
      </c>
      <c r="H3" s="18">
        <f>Table1313[[#This Row],[Tasks_Completed]]/Table1313[[#This Row],[Hours_Worked]]</f>
        <v>1.6808510638297873</v>
      </c>
      <c r="J3" s="45">
        <f>MAX(Table1313[Task_per_hour])</f>
        <v>1.7441860465116279</v>
      </c>
      <c r="K3" s="46"/>
      <c r="L3" s="46"/>
      <c r="M3" s="46"/>
      <c r="N3" s="47"/>
    </row>
    <row r="4" spans="1:14" ht="14.4" x14ac:dyDescent="0.3">
      <c r="A4" s="3">
        <v>123</v>
      </c>
      <c r="B4" s="1" t="s">
        <v>34</v>
      </c>
      <c r="C4" s="1" t="s">
        <v>10</v>
      </c>
      <c r="D4" s="1">
        <v>46</v>
      </c>
      <c r="E4" s="1">
        <v>77</v>
      </c>
      <c r="F4" s="1">
        <v>96</v>
      </c>
      <c r="G4" s="5">
        <v>5</v>
      </c>
      <c r="H4" s="18">
        <f>Table1313[[#This Row],[Tasks_Completed]]/Table1313[[#This Row],[Hours_Worked]]</f>
        <v>1.673913043478261</v>
      </c>
      <c r="J4" s="48" t="s">
        <v>53</v>
      </c>
      <c r="K4" s="49"/>
      <c r="L4" s="49"/>
      <c r="M4" s="49"/>
      <c r="N4" s="50"/>
    </row>
    <row r="5" spans="1:14" ht="14.4" x14ac:dyDescent="0.3">
      <c r="A5" s="4">
        <v>104</v>
      </c>
      <c r="B5" s="2" t="s">
        <v>13</v>
      </c>
      <c r="C5" s="2" t="s">
        <v>14</v>
      </c>
      <c r="D5" s="2">
        <v>45</v>
      </c>
      <c r="E5" s="2">
        <v>75</v>
      </c>
      <c r="F5" s="2">
        <v>95</v>
      </c>
      <c r="G5" s="6">
        <v>5</v>
      </c>
      <c r="H5" s="18">
        <f>Table1313[[#This Row],[Tasks_Completed]]/Table1313[[#This Row],[Hours_Worked]]</f>
        <v>1.6666666666666667</v>
      </c>
    </row>
    <row r="6" spans="1:14" ht="14.4" x14ac:dyDescent="0.3">
      <c r="A6" s="3">
        <v>109</v>
      </c>
      <c r="B6" s="1" t="s">
        <v>20</v>
      </c>
      <c r="C6" s="1" t="s">
        <v>10</v>
      </c>
      <c r="D6" s="1">
        <v>42</v>
      </c>
      <c r="E6" s="1">
        <v>70</v>
      </c>
      <c r="F6" s="1">
        <v>92</v>
      </c>
      <c r="G6" s="5">
        <v>5</v>
      </c>
      <c r="H6" s="18">
        <f>Table1313[[#This Row],[Tasks_Completed]]/Table1313[[#This Row],[Hours_Worked]]</f>
        <v>1.6666666666666667</v>
      </c>
    </row>
    <row r="7" spans="1:14" ht="14.4" x14ac:dyDescent="0.3">
      <c r="A7" s="4">
        <v>112</v>
      </c>
      <c r="B7" s="2" t="s">
        <v>23</v>
      </c>
      <c r="C7" s="2" t="s">
        <v>10</v>
      </c>
      <c r="D7" s="2">
        <v>44</v>
      </c>
      <c r="E7" s="2">
        <v>73</v>
      </c>
      <c r="F7" s="2">
        <v>94</v>
      </c>
      <c r="G7" s="6">
        <v>5</v>
      </c>
      <c r="H7" s="18">
        <f>Table1313[[#This Row],[Tasks_Completed]]/Table1313[[#This Row],[Hours_Worked]]</f>
        <v>1.6590909090909092</v>
      </c>
    </row>
    <row r="8" spans="1:14" ht="14.4" x14ac:dyDescent="0.3">
      <c r="A8" s="4">
        <v>102</v>
      </c>
      <c r="B8" s="2" t="s">
        <v>9</v>
      </c>
      <c r="C8" s="2" t="s">
        <v>10</v>
      </c>
      <c r="D8" s="2">
        <v>40</v>
      </c>
      <c r="E8" s="2">
        <v>65</v>
      </c>
      <c r="F8" s="2">
        <v>90</v>
      </c>
      <c r="G8" s="6">
        <v>5</v>
      </c>
      <c r="H8" s="18">
        <f>Table1313[[#This Row],[Tasks_Completed]]/Table1313[[#This Row],[Hours_Worked]]</f>
        <v>1.625</v>
      </c>
    </row>
    <row r="9" spans="1:14" ht="14.4" x14ac:dyDescent="0.3">
      <c r="A9" s="3">
        <v>115</v>
      </c>
      <c r="B9" s="1" t="s">
        <v>26</v>
      </c>
      <c r="C9" s="1" t="s">
        <v>14</v>
      </c>
      <c r="D9" s="1">
        <v>48</v>
      </c>
      <c r="E9" s="1">
        <v>78</v>
      </c>
      <c r="F9" s="1">
        <v>98</v>
      </c>
      <c r="G9" s="5">
        <v>5</v>
      </c>
      <c r="H9" s="18">
        <f>Table1313[[#This Row],[Tasks_Completed]]/Table1313[[#This Row],[Hours_Worked]]</f>
        <v>1.625</v>
      </c>
    </row>
    <row r="10" spans="1:14" ht="14.4" x14ac:dyDescent="0.3">
      <c r="A10" s="4">
        <v>114</v>
      </c>
      <c r="B10" s="2" t="s">
        <v>25</v>
      </c>
      <c r="C10" s="2" t="s">
        <v>8</v>
      </c>
      <c r="D10" s="2">
        <v>41</v>
      </c>
      <c r="E10" s="2">
        <v>66</v>
      </c>
      <c r="F10" s="2">
        <v>89</v>
      </c>
      <c r="G10" s="6">
        <v>4</v>
      </c>
      <c r="H10" s="18">
        <f>Table1313[[#This Row],[Tasks_Completed]]/Table1313[[#This Row],[Hours_Worked]]</f>
        <v>1.6097560975609757</v>
      </c>
    </row>
    <row r="11" spans="1:14" ht="14.4" x14ac:dyDescent="0.3">
      <c r="A11" s="3">
        <v>107</v>
      </c>
      <c r="B11" s="1" t="s">
        <v>18</v>
      </c>
      <c r="C11" s="1" t="s">
        <v>14</v>
      </c>
      <c r="D11" s="1">
        <v>50</v>
      </c>
      <c r="E11" s="1">
        <v>80</v>
      </c>
      <c r="F11" s="1">
        <v>100</v>
      </c>
      <c r="G11" s="5">
        <v>5</v>
      </c>
      <c r="H11" s="18">
        <f>Table1313[[#This Row],[Tasks_Completed]]/Table1313[[#This Row],[Hours_Worked]]</f>
        <v>1.6</v>
      </c>
    </row>
    <row r="12" spans="1:14" ht="14.4" x14ac:dyDescent="0.3">
      <c r="A12" s="3">
        <v>119</v>
      </c>
      <c r="B12" s="1" t="s">
        <v>30</v>
      </c>
      <c r="C12" s="1" t="s">
        <v>14</v>
      </c>
      <c r="D12" s="1">
        <v>39</v>
      </c>
      <c r="E12" s="1">
        <v>60</v>
      </c>
      <c r="F12" s="1">
        <v>87</v>
      </c>
      <c r="G12" s="5">
        <v>4</v>
      </c>
      <c r="H12" s="18">
        <f>Table1313[[#This Row],[Tasks_Completed]]/Table1313[[#This Row],[Hours_Worked]]</f>
        <v>1.5384615384615385</v>
      </c>
    </row>
    <row r="13" spans="1:14" ht="14.4" x14ac:dyDescent="0.3">
      <c r="A13" s="4">
        <v>106</v>
      </c>
      <c r="B13" s="2" t="s">
        <v>17</v>
      </c>
      <c r="C13" s="2" t="s">
        <v>8</v>
      </c>
      <c r="D13" s="2">
        <v>38</v>
      </c>
      <c r="E13" s="2">
        <v>58</v>
      </c>
      <c r="F13" s="2">
        <v>85</v>
      </c>
      <c r="G13" s="6">
        <v>4</v>
      </c>
      <c r="H13" s="18">
        <f>Table1313[[#This Row],[Tasks_Completed]]/Table1313[[#This Row],[Hours_Worked]]</f>
        <v>1.5263157894736843</v>
      </c>
    </row>
    <row r="14" spans="1:14" ht="14.4" x14ac:dyDescent="0.3">
      <c r="A14" s="4">
        <v>110</v>
      </c>
      <c r="B14" s="2" t="s">
        <v>21</v>
      </c>
      <c r="C14" s="2" t="s">
        <v>8</v>
      </c>
      <c r="D14" s="2">
        <v>37</v>
      </c>
      <c r="E14" s="2">
        <v>55</v>
      </c>
      <c r="F14" s="2">
        <v>83</v>
      </c>
      <c r="G14" s="6">
        <v>4</v>
      </c>
      <c r="H14" s="18">
        <f>Table1313[[#This Row],[Tasks_Completed]]/Table1313[[#This Row],[Hours_Worked]]</f>
        <v>1.4864864864864864</v>
      </c>
    </row>
    <row r="15" spans="1:14" ht="14.4" x14ac:dyDescent="0.3">
      <c r="A15" s="4">
        <v>120</v>
      </c>
      <c r="B15" s="2" t="s">
        <v>31</v>
      </c>
      <c r="C15" s="2" t="s">
        <v>8</v>
      </c>
      <c r="D15" s="2">
        <v>36</v>
      </c>
      <c r="E15" s="2">
        <v>52</v>
      </c>
      <c r="F15" s="2">
        <v>78</v>
      </c>
      <c r="G15" s="6">
        <v>4</v>
      </c>
      <c r="H15" s="18">
        <f>Table1313[[#This Row],[Tasks_Completed]]/Table1313[[#This Row],[Hours_Worked]]</f>
        <v>1.4444444444444444</v>
      </c>
    </row>
    <row r="16" spans="1:14" ht="14.4" x14ac:dyDescent="0.3">
      <c r="A16" s="3">
        <v>101</v>
      </c>
      <c r="B16" s="1" t="s">
        <v>7</v>
      </c>
      <c r="C16" s="1" t="s">
        <v>8</v>
      </c>
      <c r="D16" s="1">
        <v>35</v>
      </c>
      <c r="E16" s="1">
        <v>50</v>
      </c>
      <c r="F16" s="1">
        <v>80</v>
      </c>
      <c r="G16" s="5">
        <v>4</v>
      </c>
      <c r="H16" s="18">
        <f>Table1313[[#This Row],[Tasks_Completed]]/Table1313[[#This Row],[Hours_Worked]]</f>
        <v>1.4285714285714286</v>
      </c>
    </row>
    <row r="17" spans="1:8" ht="14.4" x14ac:dyDescent="0.3">
      <c r="A17" s="4">
        <v>124</v>
      </c>
      <c r="B17" s="2" t="s">
        <v>35</v>
      </c>
      <c r="C17" s="2" t="s">
        <v>8</v>
      </c>
      <c r="D17" s="2">
        <v>34</v>
      </c>
      <c r="E17" s="2">
        <v>48</v>
      </c>
      <c r="F17" s="2">
        <v>76</v>
      </c>
      <c r="G17" s="6">
        <v>3</v>
      </c>
      <c r="H17" s="18">
        <f>Table1313[[#This Row],[Tasks_Completed]]/Table1313[[#This Row],[Hours_Worked]]</f>
        <v>1.411764705882353</v>
      </c>
    </row>
    <row r="18" spans="1:8" ht="14.4" x14ac:dyDescent="0.3">
      <c r="A18" s="4">
        <v>122</v>
      </c>
      <c r="B18" s="2" t="s">
        <v>33</v>
      </c>
      <c r="C18" s="2" t="s">
        <v>12</v>
      </c>
      <c r="D18" s="2">
        <v>32</v>
      </c>
      <c r="E18" s="2">
        <v>44</v>
      </c>
      <c r="F18" s="2">
        <v>74</v>
      </c>
      <c r="G18" s="6">
        <v>3</v>
      </c>
      <c r="H18" s="18">
        <f>Table1313[[#This Row],[Tasks_Completed]]/Table1313[[#This Row],[Hours_Worked]]</f>
        <v>1.375</v>
      </c>
    </row>
    <row r="19" spans="1:8" ht="14.4" x14ac:dyDescent="0.3">
      <c r="A19" s="3">
        <v>113</v>
      </c>
      <c r="B19" s="1" t="s">
        <v>24</v>
      </c>
      <c r="C19" s="1" t="s">
        <v>12</v>
      </c>
      <c r="D19" s="1">
        <v>33</v>
      </c>
      <c r="E19" s="1">
        <v>45</v>
      </c>
      <c r="F19" s="1">
        <v>75</v>
      </c>
      <c r="G19" s="5">
        <v>3</v>
      </c>
      <c r="H19" s="18">
        <f>Table1313[[#This Row],[Tasks_Completed]]/Table1313[[#This Row],[Hours_Worked]]</f>
        <v>1.3636363636363635</v>
      </c>
    </row>
    <row r="20" spans="1:8" ht="14.4" x14ac:dyDescent="0.3">
      <c r="A20" s="3">
        <v>117</v>
      </c>
      <c r="B20" s="1" t="s">
        <v>28</v>
      </c>
      <c r="C20" s="1" t="s">
        <v>12</v>
      </c>
      <c r="D20" s="1">
        <v>31</v>
      </c>
      <c r="E20" s="1">
        <v>42</v>
      </c>
      <c r="F20" s="1">
        <v>72</v>
      </c>
      <c r="G20" s="5">
        <v>3</v>
      </c>
      <c r="H20" s="18">
        <f>Table1313[[#This Row],[Tasks_Completed]]/Table1313[[#This Row],[Hours_Worked]]</f>
        <v>1.3548387096774193</v>
      </c>
    </row>
    <row r="21" spans="1:8" ht="14.4" x14ac:dyDescent="0.3">
      <c r="A21" s="3">
        <v>103</v>
      </c>
      <c r="B21" s="1" t="s">
        <v>11</v>
      </c>
      <c r="C21" s="1" t="s">
        <v>12</v>
      </c>
      <c r="D21" s="1">
        <v>30</v>
      </c>
      <c r="E21" s="1">
        <v>40</v>
      </c>
      <c r="F21" s="1">
        <v>70</v>
      </c>
      <c r="G21" s="5">
        <v>3</v>
      </c>
      <c r="H21" s="18">
        <f>Table1313[[#This Row],[Tasks_Completed]]/Table1313[[#This Row],[Hours_Worked]]</f>
        <v>1.3333333333333333</v>
      </c>
    </row>
    <row r="22" spans="1:8" ht="14.4" x14ac:dyDescent="0.3">
      <c r="A22" s="3">
        <v>111</v>
      </c>
      <c r="B22" s="1" t="s">
        <v>22</v>
      </c>
      <c r="C22" s="1" t="s">
        <v>16</v>
      </c>
      <c r="D22" s="1">
        <v>29</v>
      </c>
      <c r="E22" s="1">
        <v>38</v>
      </c>
      <c r="F22" s="1">
        <v>68</v>
      </c>
      <c r="G22" s="5">
        <v>3</v>
      </c>
      <c r="H22" s="18">
        <f>Table1313[[#This Row],[Tasks_Completed]]/Table1313[[#This Row],[Hours_Worked]]</f>
        <v>1.3103448275862069</v>
      </c>
    </row>
    <row r="23" spans="1:8" ht="14.4" x14ac:dyDescent="0.3">
      <c r="A23" s="3">
        <v>121</v>
      </c>
      <c r="B23" s="1" t="s">
        <v>32</v>
      </c>
      <c r="C23" s="1" t="s">
        <v>16</v>
      </c>
      <c r="D23" s="1">
        <v>27</v>
      </c>
      <c r="E23" s="1">
        <v>34</v>
      </c>
      <c r="F23" s="1">
        <v>64</v>
      </c>
      <c r="G23" s="5">
        <v>2</v>
      </c>
      <c r="H23" s="18">
        <f>Table1313[[#This Row],[Tasks_Completed]]/Table1313[[#This Row],[Hours_Worked]]</f>
        <v>1.2592592592592593</v>
      </c>
    </row>
    <row r="24" spans="1:8" ht="14.4" x14ac:dyDescent="0.3">
      <c r="A24" s="4">
        <v>108</v>
      </c>
      <c r="B24" s="2" t="s">
        <v>19</v>
      </c>
      <c r="C24" s="2" t="s">
        <v>12</v>
      </c>
      <c r="D24" s="2">
        <v>28</v>
      </c>
      <c r="E24" s="2">
        <v>35</v>
      </c>
      <c r="F24" s="2">
        <v>65</v>
      </c>
      <c r="G24" s="6">
        <v>3</v>
      </c>
      <c r="H24" s="18">
        <f>Table1313[[#This Row],[Tasks_Completed]]/Table1313[[#This Row],[Hours_Worked]]</f>
        <v>1.25</v>
      </c>
    </row>
    <row r="25" spans="1:8" ht="14.4" x14ac:dyDescent="0.3">
      <c r="A25" s="4">
        <v>116</v>
      </c>
      <c r="B25" s="2" t="s">
        <v>27</v>
      </c>
      <c r="C25" s="2" t="s">
        <v>16</v>
      </c>
      <c r="D25" s="2">
        <v>26</v>
      </c>
      <c r="E25" s="2">
        <v>32</v>
      </c>
      <c r="F25" s="2">
        <v>62</v>
      </c>
      <c r="G25" s="6">
        <v>2</v>
      </c>
      <c r="H25" s="18">
        <f>Table1313[[#This Row],[Tasks_Completed]]/Table1313[[#This Row],[Hours_Worked]]</f>
        <v>1.2307692307692308</v>
      </c>
    </row>
    <row r="26" spans="1:8" ht="14.4" x14ac:dyDescent="0.3">
      <c r="A26" s="10">
        <v>105</v>
      </c>
      <c r="B26" s="11" t="s">
        <v>15</v>
      </c>
      <c r="C26" s="11" t="s">
        <v>16</v>
      </c>
      <c r="D26" s="11">
        <v>25</v>
      </c>
      <c r="E26" s="11">
        <v>30</v>
      </c>
      <c r="F26" s="11">
        <v>60</v>
      </c>
      <c r="G26" s="12">
        <v>2</v>
      </c>
      <c r="H26" s="20">
        <f>Table1313[[#This Row],[Tasks_Completed]]/Table1313[[#This Row],[Hours_Worked]]</f>
        <v>1.2</v>
      </c>
    </row>
  </sheetData>
  <mergeCells count="3">
    <mergeCell ref="J2:N2"/>
    <mergeCell ref="J3:N3"/>
    <mergeCell ref="J4:N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Dataset</vt:lpstr>
      <vt:lpstr>Ques-1</vt:lpstr>
      <vt:lpstr>Ques-2</vt:lpstr>
      <vt:lpstr>Ques-3</vt:lpstr>
      <vt:lpstr>Ques-4</vt:lpstr>
      <vt:lpstr>Ques-5</vt:lpstr>
      <vt:lpstr>Ques-6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vivekchaudhary2011383@gmail.com</cp:lastModifiedBy>
  <dcterms:created xsi:type="dcterms:W3CDTF">2025-05-22T03:15:44Z</dcterms:created>
  <dcterms:modified xsi:type="dcterms:W3CDTF">2025-05-22T05:07:06Z</dcterms:modified>
</cp:coreProperties>
</file>