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QUE COMPUTER\Downloads\"/>
    </mc:Choice>
  </mc:AlternateContent>
  <xr:revisionPtr revIDLastSave="0" documentId="13_ncr:1_{52E31D3F-95B7-485E-AF2B-38DE927C5A0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fit &amp; Loss" sheetId="1" r:id="rId1"/>
    <sheet name="TCS NS" sheetId="8" r:id="rId2"/>
    <sheet name="Quarters" sheetId="3" r:id="rId3"/>
    <sheet name="Balance Sheet" sheetId="2" r:id="rId4"/>
    <sheet name="Cash Flow" sheetId="4" r:id="rId5"/>
    <sheet name="Data Sheet" sheetId="6" r:id="rId6"/>
  </sheets>
  <definedNames>
    <definedName name="ExternalData_1" localSheetId="1" hidden="1">'TCS NS'!$A$1:$H$1237</definedName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23" i="2" s="1"/>
  <c r="E5" i="2"/>
  <c r="F4" i="2"/>
  <c r="G4" i="2"/>
  <c r="H4" i="2"/>
  <c r="I4" i="2"/>
  <c r="I5" i="2"/>
  <c r="J4" i="2"/>
  <c r="J5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C14" i="1" s="1"/>
  <c r="D12" i="1"/>
  <c r="E12" i="1"/>
  <c r="F12" i="1"/>
  <c r="F13" i="1" s="1"/>
  <c r="G12" i="1"/>
  <c r="G13" i="1" s="1"/>
  <c r="G14" i="1" s="1"/>
  <c r="H12" i="1"/>
  <c r="I12" i="1"/>
  <c r="I23" i="2" s="1"/>
  <c r="J12" i="1"/>
  <c r="J13" i="1" s="1"/>
  <c r="K12" i="1"/>
  <c r="K13" i="1" s="1"/>
  <c r="C15" i="1"/>
  <c r="D15" i="1"/>
  <c r="E15" i="1"/>
  <c r="F15" i="1"/>
  <c r="G15" i="1"/>
  <c r="H15" i="1"/>
  <c r="I15" i="1"/>
  <c r="J15" i="1"/>
  <c r="J14" i="1" s="1"/>
  <c r="K15" i="1"/>
  <c r="B15" i="1"/>
  <c r="H13" i="1"/>
  <c r="I13" i="1"/>
  <c r="B7" i="1"/>
  <c r="B4" i="1"/>
  <c r="B20" i="2" s="1"/>
  <c r="A1" i="1"/>
  <c r="E1" i="6"/>
  <c r="H1" i="1" s="1"/>
  <c r="E1" i="2"/>
  <c r="E1" i="3"/>
  <c r="H16" i="2"/>
  <c r="D16" i="2"/>
  <c r="F23" i="2"/>
  <c r="K16" i="2"/>
  <c r="C16" i="2"/>
  <c r="G23" i="2"/>
  <c r="F16" i="2"/>
  <c r="E6" i="1"/>
  <c r="E19" i="1" s="1"/>
  <c r="H23" i="2"/>
  <c r="D23" i="2"/>
  <c r="I6" i="1"/>
  <c r="I19" i="1" s="1"/>
  <c r="J6" i="1"/>
  <c r="J19" i="1"/>
  <c r="K6" i="1"/>
  <c r="K19" i="1" s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L15" i="1"/>
  <c r="B12" i="1"/>
  <c r="B13" i="1" s="1"/>
  <c r="B11" i="1"/>
  <c r="B10" i="1"/>
  <c r="B9" i="1"/>
  <c r="B8" i="1"/>
  <c r="B3" i="1"/>
  <c r="E14" i="3"/>
  <c r="I14" i="3"/>
  <c r="G14" i="3"/>
  <c r="G20" i="2"/>
  <c r="K20" i="2"/>
  <c r="D20" i="2"/>
  <c r="J20" i="2"/>
  <c r="C20" i="2"/>
  <c r="E20" i="2"/>
  <c r="L12" i="1"/>
  <c r="L13" i="1" s="1"/>
  <c r="L14" i="1" s="1"/>
  <c r="L25" i="1" s="1"/>
  <c r="L11" i="1"/>
  <c r="L10" i="1"/>
  <c r="N11" i="1" s="1"/>
  <c r="L6" i="1"/>
  <c r="L4" i="1"/>
  <c r="L23" i="1" s="1"/>
  <c r="A1" i="3"/>
  <c r="A1" i="2"/>
  <c r="A1" i="4"/>
  <c r="H23" i="1"/>
  <c r="I23" i="1"/>
  <c r="J23" i="1"/>
  <c r="L5" i="1"/>
  <c r="F14" i="1" l="1"/>
  <c r="K14" i="1"/>
  <c r="G16" i="2"/>
  <c r="E24" i="2"/>
  <c r="C23" i="2"/>
  <c r="E14" i="1"/>
  <c r="J24" i="2"/>
  <c r="D24" i="2"/>
  <c r="M11" i="1"/>
  <c r="I24" i="2"/>
  <c r="K23" i="2"/>
  <c r="I14" i="1"/>
  <c r="K25" i="1" s="1"/>
  <c r="M25" i="1" s="1"/>
  <c r="M14" i="1" s="1"/>
  <c r="C24" i="2"/>
  <c r="H24" i="2"/>
  <c r="L19" i="1"/>
  <c r="L24" i="1" s="1"/>
  <c r="B23" i="2"/>
  <c r="H14" i="1"/>
  <c r="G24" i="2"/>
  <c r="D13" i="1"/>
  <c r="E13" i="1" s="1"/>
  <c r="K24" i="1"/>
  <c r="J23" i="2"/>
  <c r="B14" i="1"/>
  <c r="I16" i="2"/>
  <c r="K24" i="2"/>
  <c r="F24" i="2"/>
  <c r="J25" i="1"/>
  <c r="M24" i="1"/>
  <c r="M9" i="1"/>
  <c r="N9" i="1"/>
  <c r="N8" i="1"/>
  <c r="M8" i="1"/>
  <c r="I25" i="1"/>
  <c r="I20" i="2"/>
  <c r="J24" i="1"/>
  <c r="H20" i="2"/>
  <c r="K23" i="1"/>
  <c r="M23" i="1" s="1"/>
  <c r="M4" i="1" s="1"/>
  <c r="H6" i="1"/>
  <c r="H19" i="1" s="1"/>
  <c r="F6" i="1"/>
  <c r="F19" i="1" s="1"/>
  <c r="I24" i="1" s="1"/>
  <c r="E1" i="4"/>
  <c r="N23" i="1" l="1"/>
  <c r="N4" i="1" s="1"/>
  <c r="D14" i="1"/>
  <c r="H25" i="1" s="1"/>
  <c r="N25" i="1" s="1"/>
  <c r="N14" i="1" s="1"/>
  <c r="H24" i="1"/>
  <c r="N24" i="1" s="1"/>
  <c r="N6" i="1" s="1"/>
  <c r="M6" i="1"/>
  <c r="M10" i="1" s="1"/>
  <c r="M12" i="1" s="1"/>
  <c r="M13" i="1" s="1"/>
  <c r="M15" i="1" s="1"/>
  <c r="N10" i="1" l="1"/>
  <c r="N12" i="1" s="1"/>
  <c r="N13" i="1" s="1"/>
  <c r="N5" i="1"/>
  <c r="N15" i="1"/>
  <c r="M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9686BF-D976-470E-9F95-D8DF1DF30BFB}" keepAlive="1" name="Query - TCS NS" description="Connection to the 'TCS NS' query in the workbook." type="5" refreshedVersion="7" background="1" saveData="1">
    <dbPr connection="Provider=Microsoft.Mashup.OleDb.1;Data Source=$Workbook$;Location=&quot;TCS NS&quot;;Extended Properties=&quot;&quot;" command="SELECT * FROM [TCS NS]"/>
  </connection>
</connections>
</file>

<file path=xl/sharedStrings.xml><?xml version="1.0" encoding="utf-8"?>
<sst xmlns="http://schemas.openxmlformats.org/spreadsheetml/2006/main" count="2613" uniqueCount="1326">
  <si>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</si>
  <si>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</si>
  <si>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</si>
  <si>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</si>
  <si>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</si>
  <si>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</si>
  <si>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</si>
  <si>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</si>
  <si>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</si>
  <si>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</si>
  <si>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</si>
  <si>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</si>
  <si>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</si>
  <si>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</si>
  <si>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</si>
  <si>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</si>
  <si>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</si>
  <si>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</si>
  <si>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</si>
  <si>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</si>
  <si>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</si>
  <si>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</si>
  <si>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</si>
  <si>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</si>
  <si>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</si>
  <si>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</si>
  <si>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</si>
  <si>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</si>
  <si>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</si>
  <si>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</si>
  <si>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</si>
  <si>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</si>
  <si>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</si>
  <si>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</si>
  <si>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</si>
  <si>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</si>
  <si>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</si>
  <si>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</si>
  <si>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</si>
  <si>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</si>
  <si>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</si>
  <si>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</si>
  <si>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</si>
  <si>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</si>
  <si>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</si>
  <si>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</si>
  <si>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</si>
  <si>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</si>
  <si>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EPS</t>
  </si>
  <si>
    <t>Price</t>
  </si>
  <si>
    <t>Return on Equity</t>
  </si>
  <si>
    <t>Return on Capital Emp</t>
  </si>
  <si>
    <t>LATEST VERSION</t>
  </si>
  <si>
    <t>CURRENT VERSION</t>
  </si>
  <si>
    <t>TATA CONSULTANCY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</si>
  <si>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</si>
  <si>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</si>
  <si>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</si>
  <si>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</si>
  <si>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</si>
  <si>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</si>
  <si>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</si>
  <si>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</si>
  <si>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</si>
  <si>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</si>
  <si>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</si>
  <si>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</si>
  <si>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</si>
  <si>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</si>
  <si>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</si>
  <si>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</si>
  <si>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</si>
  <si>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</si>
  <si>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</si>
  <si>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</si>
  <si>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</si>
  <si>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</si>
  <si>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</si>
  <si>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</si>
  <si>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</si>
  <si>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</si>
  <si>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Date</t>
  </si>
  <si>
    <t>Tata Open</t>
  </si>
  <si>
    <t>Tata High</t>
  </si>
  <si>
    <t>Tata Low</t>
  </si>
  <si>
    <t>Tata Close</t>
  </si>
  <si>
    <t>Tata Adj Close</t>
  </si>
  <si>
    <t>Tata Volume</t>
  </si>
  <si>
    <t>Column1</t>
  </si>
  <si>
    <t>3/8/2023</t>
  </si>
  <si>
    <t/>
  </si>
  <si>
    <t>3/6/2023</t>
  </si>
  <si>
    <t>3/3/2023</t>
  </si>
  <si>
    <t>3/2/2023</t>
  </si>
  <si>
    <t>3/1/2023</t>
  </si>
  <si>
    <t>2/28/2023</t>
  </si>
  <si>
    <t>2/27/2023</t>
  </si>
  <si>
    <t>2/24/2023</t>
  </si>
  <si>
    <t>2/23/2023</t>
  </si>
  <si>
    <t>2/22/2023</t>
  </si>
  <si>
    <t>2/21/2023</t>
  </si>
  <si>
    <t>2/20/2023</t>
  </si>
  <si>
    <t>2/17/2023</t>
  </si>
  <si>
    <t>2/16/2023</t>
  </si>
  <si>
    <t>2/15/2023</t>
  </si>
  <si>
    <t>2/14/2023</t>
  </si>
  <si>
    <t>2/13/2023</t>
  </si>
  <si>
    <t>2/10/2023</t>
  </si>
  <si>
    <t>2/9/2023</t>
  </si>
  <si>
    <t>2/8/2023</t>
  </si>
  <si>
    <t>2/7/2023</t>
  </si>
  <si>
    <t>2/6/2023</t>
  </si>
  <si>
    <t>2/3/2023</t>
  </si>
  <si>
    <t>2/2/2023</t>
  </si>
  <si>
    <t>2/1/2023</t>
  </si>
  <si>
    <t>1/31/2023</t>
  </si>
  <si>
    <t>1/30/2023</t>
  </si>
  <si>
    <t>1/27/2023</t>
  </si>
  <si>
    <t>1/25/2023</t>
  </si>
  <si>
    <t>1/24/2023</t>
  </si>
  <si>
    <t>1/23/2023</t>
  </si>
  <si>
    <t>1/20/2023</t>
  </si>
  <si>
    <t>1/19/2023</t>
  </si>
  <si>
    <t>1/18/2023</t>
  </si>
  <si>
    <t>1/17/2023</t>
  </si>
  <si>
    <t>1/16/2023</t>
  </si>
  <si>
    <t>1/13/2023</t>
  </si>
  <si>
    <t>1/12/2023</t>
  </si>
  <si>
    <t>1/11/2023</t>
  </si>
  <si>
    <t>1/10/2023</t>
  </si>
  <si>
    <t>1/9/2023</t>
  </si>
  <si>
    <t>1/6/2023</t>
  </si>
  <si>
    <t>1/5/2023</t>
  </si>
  <si>
    <t>1/4/2023</t>
  </si>
  <si>
    <t>1/3/2023</t>
  </si>
  <si>
    <t>1/2/2023</t>
  </si>
  <si>
    <t>12/30/2022</t>
  </si>
  <si>
    <t>12/29/2022</t>
  </si>
  <si>
    <t>12/28/2022</t>
  </si>
  <si>
    <t>12/27/2022</t>
  </si>
  <si>
    <t>12/26/2022</t>
  </si>
  <si>
    <t>12/23/2022</t>
  </si>
  <si>
    <t>12/22/2022</t>
  </si>
  <si>
    <t>12/21/2022</t>
  </si>
  <si>
    <t>12/20/2022</t>
  </si>
  <si>
    <t>12/19/2022</t>
  </si>
  <si>
    <t>12/16/2022</t>
  </si>
  <si>
    <t>12/15/2022</t>
  </si>
  <si>
    <t>12/14/2022</t>
  </si>
  <si>
    <t>12/13/2022</t>
  </si>
  <si>
    <t>12/12/2022</t>
  </si>
  <si>
    <t>12/9/2022</t>
  </si>
  <si>
    <t>12/8/2022</t>
  </si>
  <si>
    <t>12/7/2022</t>
  </si>
  <si>
    <t>12/6/2022</t>
  </si>
  <si>
    <t>12/5/2022</t>
  </si>
  <si>
    <t>12/2/2022</t>
  </si>
  <si>
    <t>12/1/2022</t>
  </si>
  <si>
    <t>11/30/2022</t>
  </si>
  <si>
    <t>11/29/2022</t>
  </si>
  <si>
    <t>11/28/2022</t>
  </si>
  <si>
    <t>11/25/2022</t>
  </si>
  <si>
    <t>11/24/2022</t>
  </si>
  <si>
    <t>11/23/2022</t>
  </si>
  <si>
    <t>11/22/2022</t>
  </si>
  <si>
    <t>11/21/2022</t>
  </si>
  <si>
    <t>11/18/2022</t>
  </si>
  <si>
    <t>11/17/2022</t>
  </si>
  <si>
    <t>11/16/2022</t>
  </si>
  <si>
    <t>11/15/2022</t>
  </si>
  <si>
    <t>11/14/2022</t>
  </si>
  <si>
    <t>11/11/2022</t>
  </si>
  <si>
    <t>11/10/2022</t>
  </si>
  <si>
    <t>11/9/2022</t>
  </si>
  <si>
    <t>11/7/2022</t>
  </si>
  <si>
    <t>11/4/2022</t>
  </si>
  <si>
    <t>11/3/2022</t>
  </si>
  <si>
    <t>11/2/2022</t>
  </si>
  <si>
    <t>11/1/2022</t>
  </si>
  <si>
    <t>10/31/2022</t>
  </si>
  <si>
    <t>10/28/2022</t>
  </si>
  <si>
    <t>10/27/2022</t>
  </si>
  <si>
    <t>10/25/2022</t>
  </si>
  <si>
    <t>10/24/2022</t>
  </si>
  <si>
    <t>10/21/2022</t>
  </si>
  <si>
    <t>10/20/2022</t>
  </si>
  <si>
    <t>10/19/2022</t>
  </si>
  <si>
    <t>10/18/2022</t>
  </si>
  <si>
    <t>10/17/2022</t>
  </si>
  <si>
    <t>10/14/2022</t>
  </si>
  <si>
    <t>10/13/2022</t>
  </si>
  <si>
    <t>10/12/2022</t>
  </si>
  <si>
    <t>10/11/2022</t>
  </si>
  <si>
    <t>10/10/2022</t>
  </si>
  <si>
    <t>10/7/2022</t>
  </si>
  <si>
    <t>10/6/2022</t>
  </si>
  <si>
    <t>10/4/2022</t>
  </si>
  <si>
    <t>10/3/2022</t>
  </si>
  <si>
    <t>9/30/2022</t>
  </si>
  <si>
    <t>9/29/2022</t>
  </si>
  <si>
    <t>9/28/2022</t>
  </si>
  <si>
    <t>9/27/2022</t>
  </si>
  <si>
    <t>9/26/2022</t>
  </si>
  <si>
    <t>9/23/2022</t>
  </si>
  <si>
    <t>9/22/2022</t>
  </si>
  <si>
    <t>9/21/2022</t>
  </si>
  <si>
    <t>9/20/2022</t>
  </si>
  <si>
    <t>9/19/2022</t>
  </si>
  <si>
    <t>9/16/2022</t>
  </si>
  <si>
    <t>9/15/2022</t>
  </si>
  <si>
    <t>9/14/2022</t>
  </si>
  <si>
    <t>9/13/2022</t>
  </si>
  <si>
    <t>9/12/2022</t>
  </si>
  <si>
    <t>9/9/2022</t>
  </si>
  <si>
    <t>9/8/2022</t>
  </si>
  <si>
    <t>9/7/2022</t>
  </si>
  <si>
    <t>9/6/2022</t>
  </si>
  <si>
    <t>9/5/2022</t>
  </si>
  <si>
    <t>9/2/2022</t>
  </si>
  <si>
    <t>9/1/2022</t>
  </si>
  <si>
    <t>8/30/2022</t>
  </si>
  <si>
    <t>8/29/2022</t>
  </si>
  <si>
    <t>8/26/2022</t>
  </si>
  <si>
    <t>8/25/2022</t>
  </si>
  <si>
    <t>8/24/2022</t>
  </si>
  <si>
    <t>8/23/2022</t>
  </si>
  <si>
    <t>8/22/2022</t>
  </si>
  <si>
    <t>8/19/2022</t>
  </si>
  <si>
    <t>8/18/2022</t>
  </si>
  <si>
    <t>8/17/2022</t>
  </si>
  <si>
    <t>8/16/2022</t>
  </si>
  <si>
    <t>8/12/2022</t>
  </si>
  <si>
    <t>8/11/2022</t>
  </si>
  <si>
    <t>8/10/2022</t>
  </si>
  <si>
    <t>8/8/2022</t>
  </si>
  <si>
    <t>8/5/2022</t>
  </si>
  <si>
    <t>8/4/2022</t>
  </si>
  <si>
    <t>8/3/2022</t>
  </si>
  <si>
    <t>8/2/2022</t>
  </si>
  <si>
    <t>8/1/2022</t>
  </si>
  <si>
    <t>7/29/2022</t>
  </si>
  <si>
    <t>7/28/2022</t>
  </si>
  <si>
    <t>7/27/2022</t>
  </si>
  <si>
    <t>7/26/2022</t>
  </si>
  <si>
    <t>7/25/2022</t>
  </si>
  <si>
    <t>7/22/2022</t>
  </si>
  <si>
    <t>7/21/2022</t>
  </si>
  <si>
    <t>7/20/2022</t>
  </si>
  <si>
    <t>7/19/2022</t>
  </si>
  <si>
    <t>7/18/2022</t>
  </si>
  <si>
    <t>7/15/2022</t>
  </si>
  <si>
    <t>7/14/2022</t>
  </si>
  <si>
    <t>7/13/2022</t>
  </si>
  <si>
    <t>7/12/2022</t>
  </si>
  <si>
    <t>7/11/2022</t>
  </si>
  <si>
    <t>7/8/2022</t>
  </si>
  <si>
    <t>7/7/2022</t>
  </si>
  <si>
    <t>7/6/2022</t>
  </si>
  <si>
    <t>7/5/2022</t>
  </si>
  <si>
    <t>7/4/2022</t>
  </si>
  <si>
    <t>7/1/2022</t>
  </si>
  <si>
    <t>6/30/2022</t>
  </si>
  <si>
    <t>6/29/2022</t>
  </si>
  <si>
    <t>6/28/2022</t>
  </si>
  <si>
    <t>6/27/2022</t>
  </si>
  <si>
    <t>6/24/2022</t>
  </si>
  <si>
    <t>6/23/2022</t>
  </si>
  <si>
    <t>6/22/2022</t>
  </si>
  <si>
    <t>6/21/2022</t>
  </si>
  <si>
    <t>6/20/2022</t>
  </si>
  <si>
    <t>6/17/2022</t>
  </si>
  <si>
    <t>6/16/2022</t>
  </si>
  <si>
    <t>6/15/2022</t>
  </si>
  <si>
    <t>6/14/2022</t>
  </si>
  <si>
    <t>6/13/2022</t>
  </si>
  <si>
    <t>6/10/2022</t>
  </si>
  <si>
    <t>6/9/2022</t>
  </si>
  <si>
    <t>6/8/2022</t>
  </si>
  <si>
    <t>6/7/2022</t>
  </si>
  <si>
    <t>6/6/2022</t>
  </si>
  <si>
    <t>6/3/2022</t>
  </si>
  <si>
    <t>6/2/2022</t>
  </si>
  <si>
    <t>6/1/2022</t>
  </si>
  <si>
    <t>5/31/2022</t>
  </si>
  <si>
    <t>5/30/2022</t>
  </si>
  <si>
    <t>5/27/2022</t>
  </si>
  <si>
    <t>5/26/2022</t>
  </si>
  <si>
    <t>5/25/2022</t>
  </si>
  <si>
    <t>5/24/2022</t>
  </si>
  <si>
    <t>5/23/2022</t>
  </si>
  <si>
    <t>5/20/2022</t>
  </si>
  <si>
    <t>5/19/2022</t>
  </si>
  <si>
    <t>5/18/2022</t>
  </si>
  <si>
    <t>5/17/2022</t>
  </si>
  <si>
    <t>5/16/2022</t>
  </si>
  <si>
    <t>5/13/2022</t>
  </si>
  <si>
    <t>5/12/2022</t>
  </si>
  <si>
    <t>5/11/2022</t>
  </si>
  <si>
    <t>5/10/2022</t>
  </si>
  <si>
    <t>5/9/2022</t>
  </si>
  <si>
    <t>5/6/2022</t>
  </si>
  <si>
    <t>5/5/2022</t>
  </si>
  <si>
    <t>5/4/2022</t>
  </si>
  <si>
    <t>5/2/2022</t>
  </si>
  <si>
    <t>4/29/2022</t>
  </si>
  <si>
    <t>4/28/2022</t>
  </si>
  <si>
    <t>4/27/2022</t>
  </si>
  <si>
    <t>4/26/2022</t>
  </si>
  <si>
    <t>4/25/2022</t>
  </si>
  <si>
    <t>4/22/2022</t>
  </si>
  <si>
    <t>4/21/2022</t>
  </si>
  <si>
    <t>4/20/2022</t>
  </si>
  <si>
    <t>4/19/2022</t>
  </si>
  <si>
    <t>4/18/2022</t>
  </si>
  <si>
    <t>4/13/2022</t>
  </si>
  <si>
    <t>4/12/2022</t>
  </si>
  <si>
    <t>4/11/2022</t>
  </si>
  <si>
    <t>4/8/2022</t>
  </si>
  <si>
    <t>4/7/2022</t>
  </si>
  <si>
    <t>4/6/2022</t>
  </si>
  <si>
    <t>4/5/2022</t>
  </si>
  <si>
    <t>4/4/2022</t>
  </si>
  <si>
    <t>4/1/2022</t>
  </si>
  <si>
    <t>3/31/2022</t>
  </si>
  <si>
    <t>3/30/2022</t>
  </si>
  <si>
    <t>3/29/2022</t>
  </si>
  <si>
    <t>3/28/2022</t>
  </si>
  <si>
    <t>3/25/2022</t>
  </si>
  <si>
    <t>3/24/2022</t>
  </si>
  <si>
    <t>3/23/2022</t>
  </si>
  <si>
    <t>3/22/2022</t>
  </si>
  <si>
    <t>3/21/2022</t>
  </si>
  <si>
    <t>3/17/2022</t>
  </si>
  <si>
    <t>3/16/2022</t>
  </si>
  <si>
    <t>3/15/2022</t>
  </si>
  <si>
    <t>3/14/2022</t>
  </si>
  <si>
    <t>3/11/2022</t>
  </si>
  <si>
    <t>3/10/2022</t>
  </si>
  <si>
    <t>3/9/2022</t>
  </si>
  <si>
    <t>3/8/2022</t>
  </si>
  <si>
    <t>3/7/2022</t>
  </si>
  <si>
    <t>3/4/2022</t>
  </si>
  <si>
    <t>3/3/2022</t>
  </si>
  <si>
    <t>3/2/2022</t>
  </si>
  <si>
    <t>2/28/2022</t>
  </si>
  <si>
    <t>2/25/2022</t>
  </si>
  <si>
    <t>2/24/2022</t>
  </si>
  <si>
    <t>2/23/2022</t>
  </si>
  <si>
    <t>2/22/2022</t>
  </si>
  <si>
    <t>2/21/2022</t>
  </si>
  <si>
    <t>2/18/2022</t>
  </si>
  <si>
    <t>2/17/2022</t>
  </si>
  <si>
    <t>2/16/2022</t>
  </si>
  <si>
    <t>2/15/2022</t>
  </si>
  <si>
    <t>2/14/2022</t>
  </si>
  <si>
    <t>2/11/2022</t>
  </si>
  <si>
    <t>2/10/2022</t>
  </si>
  <si>
    <t>2/9/2022</t>
  </si>
  <si>
    <t>2/8/2022</t>
  </si>
  <si>
    <t>2/7/2022</t>
  </si>
  <si>
    <t>2/4/2022</t>
  </si>
  <si>
    <t>2/3/2022</t>
  </si>
  <si>
    <t>2/2/2022</t>
  </si>
  <si>
    <t>2/1/2022</t>
  </si>
  <si>
    <t>1/31/2022</t>
  </si>
  <si>
    <t>1/28/2022</t>
  </si>
  <si>
    <t>1/27/2022</t>
  </si>
  <si>
    <t>1/25/2022</t>
  </si>
  <si>
    <t>1/24/2022</t>
  </si>
  <si>
    <t>1/21/2022</t>
  </si>
  <si>
    <t>1/20/2022</t>
  </si>
  <si>
    <t>1/19/2022</t>
  </si>
  <si>
    <t>1/18/2022</t>
  </si>
  <si>
    <t>1/17/2022</t>
  </si>
  <si>
    <t>1/14/2022</t>
  </si>
  <si>
    <t>1/13/2022</t>
  </si>
  <si>
    <t>1/12/2022</t>
  </si>
  <si>
    <t>1/11/2022</t>
  </si>
  <si>
    <t>1/10/2022</t>
  </si>
  <si>
    <t>1/7/2022</t>
  </si>
  <si>
    <t>1/6/2022</t>
  </si>
  <si>
    <t>1/5/2022</t>
  </si>
  <si>
    <t>1/4/2022</t>
  </si>
  <si>
    <t>1/3/2022</t>
  </si>
  <si>
    <t>12/31/2021</t>
  </si>
  <si>
    <t>12/30/2021</t>
  </si>
  <si>
    <t>12/29/2021</t>
  </si>
  <si>
    <t>12/28/2021</t>
  </si>
  <si>
    <t>12/27/2021</t>
  </si>
  <si>
    <t>12/24/2021</t>
  </si>
  <si>
    <t>12/23/2021</t>
  </si>
  <si>
    <t>12/22/2021</t>
  </si>
  <si>
    <t>12/21/2021</t>
  </si>
  <si>
    <t>12/20/2021</t>
  </si>
  <si>
    <t>12/17/2021</t>
  </si>
  <si>
    <t>12/16/2021</t>
  </si>
  <si>
    <t>12/15/2021</t>
  </si>
  <si>
    <t>12/14/2021</t>
  </si>
  <si>
    <t>12/13/2021</t>
  </si>
  <si>
    <t>12/10/2021</t>
  </si>
  <si>
    <t>12/9/2021</t>
  </si>
  <si>
    <t>12/8/2021</t>
  </si>
  <si>
    <t>12/7/2021</t>
  </si>
  <si>
    <t>12/6/2021</t>
  </si>
  <si>
    <t>12/3/2021</t>
  </si>
  <si>
    <t>12/2/2021</t>
  </si>
  <si>
    <t>12/1/2021</t>
  </si>
  <si>
    <t>11/30/2021</t>
  </si>
  <si>
    <t>11/29/2021</t>
  </si>
  <si>
    <t>11/26/2021</t>
  </si>
  <si>
    <t>11/25/2021</t>
  </si>
  <si>
    <t>11/24/2021</t>
  </si>
  <si>
    <t>11/23/2021</t>
  </si>
  <si>
    <t>11/22/2021</t>
  </si>
  <si>
    <t>11/18/2021</t>
  </si>
  <si>
    <t>11/17/2021</t>
  </si>
  <si>
    <t>11/16/2021</t>
  </si>
  <si>
    <t>11/15/2021</t>
  </si>
  <si>
    <t>11/12/2021</t>
  </si>
  <si>
    <t>11/11/2021</t>
  </si>
  <si>
    <t>11/10/2021</t>
  </si>
  <si>
    <t>11/9/2021</t>
  </si>
  <si>
    <t>11/8/2021</t>
  </si>
  <si>
    <t>11/4/2021</t>
  </si>
  <si>
    <t>11/3/2021</t>
  </si>
  <si>
    <t>11/2/2021</t>
  </si>
  <si>
    <t>11/1/2021</t>
  </si>
  <si>
    <t>10/29/2021</t>
  </si>
  <si>
    <t>10/28/2021</t>
  </si>
  <si>
    <t>10/27/2021</t>
  </si>
  <si>
    <t>10/26/2021</t>
  </si>
  <si>
    <t>10/25/2021</t>
  </si>
  <si>
    <t>10/22/2021</t>
  </si>
  <si>
    <t>10/21/2021</t>
  </si>
  <si>
    <t>10/20/2021</t>
  </si>
  <si>
    <t>10/19/2021</t>
  </si>
  <si>
    <t>10/18/2021</t>
  </si>
  <si>
    <t>10/14/2021</t>
  </si>
  <si>
    <t>10/13/2021</t>
  </si>
  <si>
    <t>10/12/2021</t>
  </si>
  <si>
    <t>10/11/2021</t>
  </si>
  <si>
    <t>10/8/2021</t>
  </si>
  <si>
    <t>10/7/2021</t>
  </si>
  <si>
    <t>10/6/2021</t>
  </si>
  <si>
    <t>10/5/2021</t>
  </si>
  <si>
    <t>10/4/2021</t>
  </si>
  <si>
    <t>10/1/2021</t>
  </si>
  <si>
    <t>9/30/2021</t>
  </si>
  <si>
    <t>9/29/2021</t>
  </si>
  <si>
    <t>9/28/2021</t>
  </si>
  <si>
    <t>9/27/2021</t>
  </si>
  <si>
    <t>9/24/2021</t>
  </si>
  <si>
    <t>9/23/2021</t>
  </si>
  <si>
    <t>9/22/2021</t>
  </si>
  <si>
    <t>9/21/2021</t>
  </si>
  <si>
    <t>9/20/2021</t>
  </si>
  <si>
    <t>9/17/2021</t>
  </si>
  <si>
    <t>9/16/2021</t>
  </si>
  <si>
    <t>9/15/2021</t>
  </si>
  <si>
    <t>9/14/2021</t>
  </si>
  <si>
    <t>9/13/2021</t>
  </si>
  <si>
    <t>9/9/2021</t>
  </si>
  <si>
    <t>9/8/2021</t>
  </si>
  <si>
    <t>9/7/2021</t>
  </si>
  <si>
    <t>9/6/2021</t>
  </si>
  <si>
    <t>9/3/2021</t>
  </si>
  <si>
    <t>9/2/2021</t>
  </si>
  <si>
    <t>9/1/2021</t>
  </si>
  <si>
    <t>8/31/2021</t>
  </si>
  <si>
    <t>8/30/2021</t>
  </si>
  <si>
    <t>8/27/2021</t>
  </si>
  <si>
    <t>8/26/2021</t>
  </si>
  <si>
    <t>8/25/2021</t>
  </si>
  <si>
    <t>8/24/2021</t>
  </si>
  <si>
    <t>8/23/2021</t>
  </si>
  <si>
    <t>8/20/2021</t>
  </si>
  <si>
    <t>8/18/2021</t>
  </si>
  <si>
    <t>8/17/2021</t>
  </si>
  <si>
    <t>8/16/2021</t>
  </si>
  <si>
    <t>8/13/2021</t>
  </si>
  <si>
    <t>8/12/2021</t>
  </si>
  <si>
    <t>8/11/2021</t>
  </si>
  <si>
    <t>8/10/2021</t>
  </si>
  <si>
    <t>8/9/2021</t>
  </si>
  <si>
    <t>8/6/2021</t>
  </si>
  <si>
    <t>8/5/2021</t>
  </si>
  <si>
    <t>8/4/2021</t>
  </si>
  <si>
    <t>8/3/2021</t>
  </si>
  <si>
    <t>8/2/2021</t>
  </si>
  <si>
    <t>7/30/2021</t>
  </si>
  <si>
    <t>7/29/2021</t>
  </si>
  <si>
    <t>7/28/2021</t>
  </si>
  <si>
    <t>7/27/2021</t>
  </si>
  <si>
    <t>7/26/2021</t>
  </si>
  <si>
    <t>7/23/2021</t>
  </si>
  <si>
    <t>7/22/2021</t>
  </si>
  <si>
    <t>7/20/2021</t>
  </si>
  <si>
    <t>7/19/2021</t>
  </si>
  <si>
    <t>7/16/2021</t>
  </si>
  <si>
    <t>7/15/2021</t>
  </si>
  <si>
    <t>7/14/2021</t>
  </si>
  <si>
    <t>7/13/2021</t>
  </si>
  <si>
    <t>7/12/2021</t>
  </si>
  <si>
    <t>7/9/2021</t>
  </si>
  <si>
    <t>7/8/2021</t>
  </si>
  <si>
    <t>7/7/2021</t>
  </si>
  <si>
    <t>7/6/2021</t>
  </si>
  <si>
    <t>7/5/2021</t>
  </si>
  <si>
    <t>7/2/2021</t>
  </si>
  <si>
    <t>7/1/2021</t>
  </si>
  <si>
    <t>6/30/2021</t>
  </si>
  <si>
    <t>6/29/2021</t>
  </si>
  <si>
    <t>6/28/2021</t>
  </si>
  <si>
    <t>6/25/2021</t>
  </si>
  <si>
    <t>6/24/2021</t>
  </si>
  <si>
    <t>6/23/2021</t>
  </si>
  <si>
    <t>6/22/2021</t>
  </si>
  <si>
    <t>6/21/2021</t>
  </si>
  <si>
    <t>6/18/2021</t>
  </si>
  <si>
    <t>6/17/2021</t>
  </si>
  <si>
    <t>6/16/2021</t>
  </si>
  <si>
    <t>6/15/2021</t>
  </si>
  <si>
    <t>6/14/2021</t>
  </si>
  <si>
    <t>6/11/2021</t>
  </si>
  <si>
    <t>6/10/2021</t>
  </si>
  <si>
    <t>6/9/2021</t>
  </si>
  <si>
    <t>6/8/2021</t>
  </si>
  <si>
    <t>6/7/2021</t>
  </si>
  <si>
    <t>6/4/2021</t>
  </si>
  <si>
    <t>6/3/2021</t>
  </si>
  <si>
    <t>6/2/2021</t>
  </si>
  <si>
    <t>6/1/2021</t>
  </si>
  <si>
    <t>5/31/2021</t>
  </si>
  <si>
    <t>5/28/2021</t>
  </si>
  <si>
    <t>5/27/2021</t>
  </si>
  <si>
    <t>5/26/2021</t>
  </si>
  <si>
    <t>5/25/2021</t>
  </si>
  <si>
    <t>5/24/2021</t>
  </si>
  <si>
    <t>5/21/2021</t>
  </si>
  <si>
    <t>5/20/2021</t>
  </si>
  <si>
    <t>5/19/2021</t>
  </si>
  <si>
    <t>5/18/2021</t>
  </si>
  <si>
    <t>5/17/2021</t>
  </si>
  <si>
    <t>5/14/2021</t>
  </si>
  <si>
    <t>5/12/2021</t>
  </si>
  <si>
    <t>5/11/2021</t>
  </si>
  <si>
    <t>5/10/2021</t>
  </si>
  <si>
    <t>5/7/2021</t>
  </si>
  <si>
    <t>5/6/2021</t>
  </si>
  <si>
    <t>5/5/2021</t>
  </si>
  <si>
    <t>5/4/2021</t>
  </si>
  <si>
    <t>5/3/2021</t>
  </si>
  <si>
    <t>4/30/2021</t>
  </si>
  <si>
    <t>4/29/2021</t>
  </si>
  <si>
    <t>4/28/2021</t>
  </si>
  <si>
    <t>4/27/2021</t>
  </si>
  <si>
    <t>4/26/2021</t>
  </si>
  <si>
    <t>4/23/2021</t>
  </si>
  <si>
    <t>4/22/2021</t>
  </si>
  <si>
    <t>4/20/2021</t>
  </si>
  <si>
    <t>4/19/2021</t>
  </si>
  <si>
    <t>4/16/2021</t>
  </si>
  <si>
    <t>4/15/2021</t>
  </si>
  <si>
    <t>4/13/2021</t>
  </si>
  <si>
    <t>4/12/2021</t>
  </si>
  <si>
    <t>4/9/2021</t>
  </si>
  <si>
    <t>4/8/2021</t>
  </si>
  <si>
    <t>4/7/2021</t>
  </si>
  <si>
    <t>4/6/2021</t>
  </si>
  <si>
    <t>4/5/2021</t>
  </si>
  <si>
    <t>4/1/2021</t>
  </si>
  <si>
    <t>3/31/2021</t>
  </si>
  <si>
    <t>3/30/2021</t>
  </si>
  <si>
    <t>3/26/2021</t>
  </si>
  <si>
    <t>3/25/2021</t>
  </si>
  <si>
    <t>3/24/2021</t>
  </si>
  <si>
    <t>3/23/2021</t>
  </si>
  <si>
    <t>3/22/2021</t>
  </si>
  <si>
    <t>3/19/2021</t>
  </si>
  <si>
    <t>3/18/2021</t>
  </si>
  <si>
    <t>3/17/2021</t>
  </si>
  <si>
    <t>3/16/2021</t>
  </si>
  <si>
    <t>3/15/2021</t>
  </si>
  <si>
    <t>3/12/2021</t>
  </si>
  <si>
    <t>3/10/2021</t>
  </si>
  <si>
    <t>3/9/2021</t>
  </si>
  <si>
    <t>3/8/2021</t>
  </si>
  <si>
    <t>3/5/2021</t>
  </si>
  <si>
    <t>3/4/2021</t>
  </si>
  <si>
    <t>3/3/2021</t>
  </si>
  <si>
    <t>3/2/2021</t>
  </si>
  <si>
    <t>3/1/2021</t>
  </si>
  <si>
    <t>2/26/2021</t>
  </si>
  <si>
    <t>2/25/2021</t>
  </si>
  <si>
    <t>2/24/2021</t>
  </si>
  <si>
    <t>2/23/2021</t>
  </si>
  <si>
    <t>2/22/2021</t>
  </si>
  <si>
    <t>2/19/2021</t>
  </si>
  <si>
    <t>2/18/2021</t>
  </si>
  <si>
    <t>2/17/2021</t>
  </si>
  <si>
    <t>2/16/2021</t>
  </si>
  <si>
    <t>2/15/2021</t>
  </si>
  <si>
    <t>2/12/2021</t>
  </si>
  <si>
    <t>2/11/2021</t>
  </si>
  <si>
    <t>2/10/2021</t>
  </si>
  <si>
    <t>2/9/2021</t>
  </si>
  <si>
    <t>2/8/2021</t>
  </si>
  <si>
    <t>2/5/2021</t>
  </si>
  <si>
    <t>2/4/2021</t>
  </si>
  <si>
    <t>2/3/2021</t>
  </si>
  <si>
    <t>2/2/2021</t>
  </si>
  <si>
    <t>2/1/2021</t>
  </si>
  <si>
    <t>1/29/2021</t>
  </si>
  <si>
    <t>1/28/2021</t>
  </si>
  <si>
    <t>1/27/2021</t>
  </si>
  <si>
    <t>1/25/2021</t>
  </si>
  <si>
    <t>1/22/2021</t>
  </si>
  <si>
    <t>1/21/2021</t>
  </si>
  <si>
    <t>1/20/2021</t>
  </si>
  <si>
    <t>1/19/2021</t>
  </si>
  <si>
    <t>1/18/2021</t>
  </si>
  <si>
    <t>1/15/2021</t>
  </si>
  <si>
    <t>1/14/2021</t>
  </si>
  <si>
    <t>1/13/2021</t>
  </si>
  <si>
    <t>1/12/2021</t>
  </si>
  <si>
    <t>1/11/2021</t>
  </si>
  <si>
    <t>1/8/2021</t>
  </si>
  <si>
    <t>1/7/2021</t>
  </si>
  <si>
    <t>1/6/2021</t>
  </si>
  <si>
    <t>1/5/2021</t>
  </si>
  <si>
    <t>1/4/2021</t>
  </si>
  <si>
    <t>1/1/2021</t>
  </si>
  <si>
    <t>12/31/2020</t>
  </si>
  <si>
    <t>12/30/2020</t>
  </si>
  <si>
    <t>12/29/2020</t>
  </si>
  <si>
    <t>12/28/2020</t>
  </si>
  <si>
    <t>12/24/2020</t>
  </si>
  <si>
    <t>12/23/2020</t>
  </si>
  <si>
    <t>12/22/2020</t>
  </si>
  <si>
    <t>12/21/2020</t>
  </si>
  <si>
    <t>12/18/2020</t>
  </si>
  <si>
    <t>12/17/2020</t>
  </si>
  <si>
    <t>12/16/2020</t>
  </si>
  <si>
    <t>12/15/2020</t>
  </si>
  <si>
    <t>12/14/2020</t>
  </si>
  <si>
    <t>12/11/2020</t>
  </si>
  <si>
    <t>12/10/2020</t>
  </si>
  <si>
    <t>12/9/2020</t>
  </si>
  <si>
    <t>12/8/2020</t>
  </si>
  <si>
    <t>12/7/2020</t>
  </si>
  <si>
    <t>12/4/2020</t>
  </si>
  <si>
    <t>12/3/2020</t>
  </si>
  <si>
    <t>12/2/2020</t>
  </si>
  <si>
    <t>12/1/2020</t>
  </si>
  <si>
    <t>11/27/2020</t>
  </si>
  <si>
    <t>11/26/2020</t>
  </si>
  <si>
    <t>11/25/2020</t>
  </si>
  <si>
    <t>11/24/2020</t>
  </si>
  <si>
    <t>11/23/2020</t>
  </si>
  <si>
    <t>11/20/2020</t>
  </si>
  <si>
    <t>11/19/2020</t>
  </si>
  <si>
    <t>11/18/2020</t>
  </si>
  <si>
    <t>11/17/2020</t>
  </si>
  <si>
    <t>11/14/2020</t>
  </si>
  <si>
    <t>11/13/2020</t>
  </si>
  <si>
    <t>11/12/2020</t>
  </si>
  <si>
    <t>11/11/2020</t>
  </si>
  <si>
    <t>11/10/2020</t>
  </si>
  <si>
    <t>11/9/2020</t>
  </si>
  <si>
    <t>11/6/2020</t>
  </si>
  <si>
    <t>11/5/2020</t>
  </si>
  <si>
    <t>11/4/2020</t>
  </si>
  <si>
    <t>11/3/2020</t>
  </si>
  <si>
    <t>11/2/2020</t>
  </si>
  <si>
    <t>10/30/2020</t>
  </si>
  <si>
    <t>10/29/2020</t>
  </si>
  <si>
    <t>10/28/2020</t>
  </si>
  <si>
    <t>10/27/2020</t>
  </si>
  <si>
    <t>10/26/2020</t>
  </si>
  <si>
    <t>10/23/2020</t>
  </si>
  <si>
    <t>10/22/2020</t>
  </si>
  <si>
    <t>10/21/2020</t>
  </si>
  <si>
    <t>10/20/2020</t>
  </si>
  <si>
    <t>10/19/2020</t>
  </si>
  <si>
    <t>10/16/2020</t>
  </si>
  <si>
    <t>10/15/2020</t>
  </si>
  <si>
    <t>10/14/2020</t>
  </si>
  <si>
    <t>10/13/2020</t>
  </si>
  <si>
    <t>10/12/2020</t>
  </si>
  <si>
    <t>10/9/2020</t>
  </si>
  <si>
    <t>10/8/2020</t>
  </si>
  <si>
    <t>10/7/2020</t>
  </si>
  <si>
    <t>10/6/2020</t>
  </si>
  <si>
    <t>10/5/2020</t>
  </si>
  <si>
    <t>10/1/2020</t>
  </si>
  <si>
    <t>9/30/2020</t>
  </si>
  <si>
    <t>9/29/2020</t>
  </si>
  <si>
    <t>9/28/2020</t>
  </si>
  <si>
    <t>9/25/2020</t>
  </si>
  <si>
    <t>9/24/2020</t>
  </si>
  <si>
    <t>9/23/2020</t>
  </si>
  <si>
    <t>9/22/2020</t>
  </si>
  <si>
    <t>9/21/2020</t>
  </si>
  <si>
    <t>9/18/2020</t>
  </si>
  <si>
    <t>9/17/2020</t>
  </si>
  <si>
    <t>9/16/2020</t>
  </si>
  <si>
    <t>9/15/2020</t>
  </si>
  <si>
    <t>9/14/2020</t>
  </si>
  <si>
    <t>9/11/2020</t>
  </si>
  <si>
    <t>9/10/2020</t>
  </si>
  <si>
    <t>9/9/2020</t>
  </si>
  <si>
    <t>9/8/2020</t>
  </si>
  <si>
    <t>9/7/2020</t>
  </si>
  <si>
    <t>9/4/2020</t>
  </si>
  <si>
    <t>9/3/2020</t>
  </si>
  <si>
    <t>9/2/2020</t>
  </si>
  <si>
    <t>9/1/2020</t>
  </si>
  <si>
    <t>8/31/2020</t>
  </si>
  <si>
    <t>8/28/2020</t>
  </si>
  <si>
    <t>8/27/2020</t>
  </si>
  <si>
    <t>8/26/2020</t>
  </si>
  <si>
    <t>8/25/2020</t>
  </si>
  <si>
    <t>8/24/2020</t>
  </si>
  <si>
    <t>8/21/2020</t>
  </si>
  <si>
    <t>8/20/2020</t>
  </si>
  <si>
    <t>8/19/2020</t>
  </si>
  <si>
    <t>8/18/2020</t>
  </si>
  <si>
    <t>8/17/2020</t>
  </si>
  <si>
    <t>8/14/2020</t>
  </si>
  <si>
    <t>8/13/2020</t>
  </si>
  <si>
    <t>8/12/2020</t>
  </si>
  <si>
    <t>8/11/2020</t>
  </si>
  <si>
    <t>8/10/2020</t>
  </si>
  <si>
    <t>8/7/2020</t>
  </si>
  <si>
    <t>8/6/2020</t>
  </si>
  <si>
    <t>8/5/2020</t>
  </si>
  <si>
    <t>8/4/2020</t>
  </si>
  <si>
    <t>8/3/2020</t>
  </si>
  <si>
    <t>7/31/2020</t>
  </si>
  <si>
    <t>7/30/2020</t>
  </si>
  <si>
    <t>7/29/2020</t>
  </si>
  <si>
    <t>7/28/2020</t>
  </si>
  <si>
    <t>7/27/2020</t>
  </si>
  <si>
    <t>7/24/2020</t>
  </si>
  <si>
    <t>7/23/2020</t>
  </si>
  <si>
    <t>7/22/2020</t>
  </si>
  <si>
    <t>7/21/2020</t>
  </si>
  <si>
    <t>7/20/2020</t>
  </si>
  <si>
    <t>7/17/2020</t>
  </si>
  <si>
    <t>7/16/2020</t>
  </si>
  <si>
    <t>7/15/2020</t>
  </si>
  <si>
    <t>7/14/2020</t>
  </si>
  <si>
    <t>7/13/2020</t>
  </si>
  <si>
    <t>7/10/2020</t>
  </si>
  <si>
    <t>7/9/2020</t>
  </si>
  <si>
    <t>7/8/2020</t>
  </si>
  <si>
    <t>7/7/2020</t>
  </si>
  <si>
    <t>7/6/2020</t>
  </si>
  <si>
    <t>7/3/2020</t>
  </si>
  <si>
    <t>7/2/2020</t>
  </si>
  <si>
    <t>7/1/2020</t>
  </si>
  <si>
    <t>6/30/2020</t>
  </si>
  <si>
    <t>6/29/2020</t>
  </si>
  <si>
    <t>6/26/2020</t>
  </si>
  <si>
    <t>6/25/2020</t>
  </si>
  <si>
    <t>6/24/2020</t>
  </si>
  <si>
    <t>6/23/2020</t>
  </si>
  <si>
    <t>6/22/2020</t>
  </si>
  <si>
    <t>6/19/2020</t>
  </si>
  <si>
    <t>6/18/2020</t>
  </si>
  <si>
    <t>6/17/2020</t>
  </si>
  <si>
    <t>6/16/2020</t>
  </si>
  <si>
    <t>6/15/2020</t>
  </si>
  <si>
    <t>6/12/2020</t>
  </si>
  <si>
    <t>6/11/2020</t>
  </si>
  <si>
    <t>6/10/2020</t>
  </si>
  <si>
    <t>6/9/2020</t>
  </si>
  <si>
    <t>6/8/2020</t>
  </si>
  <si>
    <t>6/5/2020</t>
  </si>
  <si>
    <t>6/4/2020</t>
  </si>
  <si>
    <t>6/3/2020</t>
  </si>
  <si>
    <t>6/2/2020</t>
  </si>
  <si>
    <t>6/1/2020</t>
  </si>
  <si>
    <t>5/29/2020</t>
  </si>
  <si>
    <t>5/28/2020</t>
  </si>
  <si>
    <t>5/27/2020</t>
  </si>
  <si>
    <t>5/26/2020</t>
  </si>
  <si>
    <t>5/22/2020</t>
  </si>
  <si>
    <t>5/21/2020</t>
  </si>
  <si>
    <t>5/20/2020</t>
  </si>
  <si>
    <t>5/19/2020</t>
  </si>
  <si>
    <t>5/18/2020</t>
  </si>
  <si>
    <t>5/15/2020</t>
  </si>
  <si>
    <t>5/14/2020</t>
  </si>
  <si>
    <t>5/13/2020</t>
  </si>
  <si>
    <t>5/12/2020</t>
  </si>
  <si>
    <t>5/11/2020</t>
  </si>
  <si>
    <t>5/8/2020</t>
  </si>
  <si>
    <t>5/7/2020</t>
  </si>
  <si>
    <t>5/6/2020</t>
  </si>
  <si>
    <t>5/5/2020</t>
  </si>
  <si>
    <t>5/4/2020</t>
  </si>
  <si>
    <t>4/30/2020</t>
  </si>
  <si>
    <t>4/29/2020</t>
  </si>
  <si>
    <t>4/28/2020</t>
  </si>
  <si>
    <t>4/27/2020</t>
  </si>
  <si>
    <t>4/24/2020</t>
  </si>
  <si>
    <t>4/23/2020</t>
  </si>
  <si>
    <t>4/22/2020</t>
  </si>
  <si>
    <t>4/21/2020</t>
  </si>
  <si>
    <t>4/20/2020</t>
  </si>
  <si>
    <t>4/17/2020</t>
  </si>
  <si>
    <t>4/16/2020</t>
  </si>
  <si>
    <t>4/15/2020</t>
  </si>
  <si>
    <t>4/13/2020</t>
  </si>
  <si>
    <t>4/9/2020</t>
  </si>
  <si>
    <t>4/8/2020</t>
  </si>
  <si>
    <t>4/7/2020</t>
  </si>
  <si>
    <t>4/3/2020</t>
  </si>
  <si>
    <t>4/1/2020</t>
  </si>
  <si>
    <t>3/31/2020</t>
  </si>
  <si>
    <t>3/30/2020</t>
  </si>
  <si>
    <t>3/27/2020</t>
  </si>
  <si>
    <t>3/26/2020</t>
  </si>
  <si>
    <t>3/25/2020</t>
  </si>
  <si>
    <t>3/24/2020</t>
  </si>
  <si>
    <t>3/23/2020</t>
  </si>
  <si>
    <t>3/20/2020</t>
  </si>
  <si>
    <t>3/19/2020</t>
  </si>
  <si>
    <t>3/18/2020</t>
  </si>
  <si>
    <t>3/17/2020</t>
  </si>
  <si>
    <t>3/16/2020</t>
  </si>
  <si>
    <t>3/13/2020</t>
  </si>
  <si>
    <t>3/12/2020</t>
  </si>
  <si>
    <t>3/11/2020</t>
  </si>
  <si>
    <t>3/9/2020</t>
  </si>
  <si>
    <t>3/6/2020</t>
  </si>
  <si>
    <t>3/5/2020</t>
  </si>
  <si>
    <t>3/4/2020</t>
  </si>
  <si>
    <t>3/3/2020</t>
  </si>
  <si>
    <t>3/2/2020</t>
  </si>
  <si>
    <t>2/28/2020</t>
  </si>
  <si>
    <t>2/27/2020</t>
  </si>
  <si>
    <t>2/26/2020</t>
  </si>
  <si>
    <t>2/25/2020</t>
  </si>
  <si>
    <t>2/24/2020</t>
  </si>
  <si>
    <t>2/20/2020</t>
  </si>
  <si>
    <t>2/19/2020</t>
  </si>
  <si>
    <t>2/18/2020</t>
  </si>
  <si>
    <t>2/17/2020</t>
  </si>
  <si>
    <t>2/14/2020</t>
  </si>
  <si>
    <t>2/13/2020</t>
  </si>
  <si>
    <t>2/12/2020</t>
  </si>
  <si>
    <t>2/11/2020</t>
  </si>
  <si>
    <t>2/10/2020</t>
  </si>
  <si>
    <t>2/7/2020</t>
  </si>
  <si>
    <t>2/6/2020</t>
  </si>
  <si>
    <t>2/5/2020</t>
  </si>
  <si>
    <t>2/4/2020</t>
  </si>
  <si>
    <t>2/3/2020</t>
  </si>
  <si>
    <t>1/31/2020</t>
  </si>
  <si>
    <t>1/30/2020</t>
  </si>
  <si>
    <t>1/29/2020</t>
  </si>
  <si>
    <t>1/28/2020</t>
  </si>
  <si>
    <t>1/27/2020</t>
  </si>
  <si>
    <t>1/24/2020</t>
  </si>
  <si>
    <t>1/23/2020</t>
  </si>
  <si>
    <t>1/22/2020</t>
  </si>
  <si>
    <t>1/21/2020</t>
  </si>
  <si>
    <t>1/20/2020</t>
  </si>
  <si>
    <t>1/17/2020</t>
  </si>
  <si>
    <t>1/16/2020</t>
  </si>
  <si>
    <t>1/15/2020</t>
  </si>
  <si>
    <t>1/14/2020</t>
  </si>
  <si>
    <t>1/13/2020</t>
  </si>
  <si>
    <t>1/10/2020</t>
  </si>
  <si>
    <t>1/9/2020</t>
  </si>
  <si>
    <t>1/8/2020</t>
  </si>
  <si>
    <t>1/7/2020</t>
  </si>
  <si>
    <t>1/6/2020</t>
  </si>
  <si>
    <t>1/3/2020</t>
  </si>
  <si>
    <t>1/2/2020</t>
  </si>
  <si>
    <t>1/1/2020</t>
  </si>
  <si>
    <t>12/31/2019</t>
  </si>
  <si>
    <t>12/30/2019</t>
  </si>
  <si>
    <t>12/27/2019</t>
  </si>
  <si>
    <t>12/26/2019</t>
  </si>
  <si>
    <t>12/24/2019</t>
  </si>
  <si>
    <t>12/23/2019</t>
  </si>
  <si>
    <t>12/20/2019</t>
  </si>
  <si>
    <t>12/19/2019</t>
  </si>
  <si>
    <t>12/18/2019</t>
  </si>
  <si>
    <t>12/17/2019</t>
  </si>
  <si>
    <t>12/16/2019</t>
  </si>
  <si>
    <t>12/13/2019</t>
  </si>
  <si>
    <t>12/12/2019</t>
  </si>
  <si>
    <t>12/11/2019</t>
  </si>
  <si>
    <t>12/10/2019</t>
  </si>
  <si>
    <t>12/9/2019</t>
  </si>
  <si>
    <t>12/6/2019</t>
  </si>
  <si>
    <t>12/5/2019</t>
  </si>
  <si>
    <t>12/4/2019</t>
  </si>
  <si>
    <t>12/3/2019</t>
  </si>
  <si>
    <t>12/2/2019</t>
  </si>
  <si>
    <t>11/29/2019</t>
  </si>
  <si>
    <t>11/28/2019</t>
  </si>
  <si>
    <t>11/27/2019</t>
  </si>
  <si>
    <t>11/26/2019</t>
  </si>
  <si>
    <t>11/25/2019</t>
  </si>
  <si>
    <t>11/22/2019</t>
  </si>
  <si>
    <t>11/21/2019</t>
  </si>
  <si>
    <t>11/20/2019</t>
  </si>
  <si>
    <t>11/19/2019</t>
  </si>
  <si>
    <t>11/18/2019</t>
  </si>
  <si>
    <t>11/15/2019</t>
  </si>
  <si>
    <t>11/14/2019</t>
  </si>
  <si>
    <t>11/13/2019</t>
  </si>
  <si>
    <t>11/11/2019</t>
  </si>
  <si>
    <t>11/8/2019</t>
  </si>
  <si>
    <t>11/7/2019</t>
  </si>
  <si>
    <t>11/6/2019</t>
  </si>
  <si>
    <t>11/5/2019</t>
  </si>
  <si>
    <t>11/4/2019</t>
  </si>
  <si>
    <t>11/1/2019</t>
  </si>
  <si>
    <t>10/31/2019</t>
  </si>
  <si>
    <t>10/30/2019</t>
  </si>
  <si>
    <t>10/29/2019</t>
  </si>
  <si>
    <t>10/27/2019</t>
  </si>
  <si>
    <t>10/25/2019</t>
  </si>
  <si>
    <t>10/24/2019</t>
  </si>
  <si>
    <t>10/23/2019</t>
  </si>
  <si>
    <t>10/22/2019</t>
  </si>
  <si>
    <t>10/18/2019</t>
  </si>
  <si>
    <t>10/17/2019</t>
  </si>
  <si>
    <t>10/16/2019</t>
  </si>
  <si>
    <t>10/15/2019</t>
  </si>
  <si>
    <t>10/14/2019</t>
  </si>
  <si>
    <t>10/11/2019</t>
  </si>
  <si>
    <t>10/10/2019</t>
  </si>
  <si>
    <t>10/9/2019</t>
  </si>
  <si>
    <t>10/7/2019</t>
  </si>
  <si>
    <t>10/4/2019</t>
  </si>
  <si>
    <t>10/3/2019</t>
  </si>
  <si>
    <t>10/1/2019</t>
  </si>
  <si>
    <t>9/30/2019</t>
  </si>
  <si>
    <t>9/27/2019</t>
  </si>
  <si>
    <t>9/26/2019</t>
  </si>
  <si>
    <t>9/25/2019</t>
  </si>
  <si>
    <t>9/24/2019</t>
  </si>
  <si>
    <t>9/23/2019</t>
  </si>
  <si>
    <t>9/20/2019</t>
  </si>
  <si>
    <t>9/19/2019</t>
  </si>
  <si>
    <t>9/18/2019</t>
  </si>
  <si>
    <t>9/17/2019</t>
  </si>
  <si>
    <t>9/16/2019</t>
  </si>
  <si>
    <t>9/13/2019</t>
  </si>
  <si>
    <t>9/12/2019</t>
  </si>
  <si>
    <t>9/11/2019</t>
  </si>
  <si>
    <t>9/9/2019</t>
  </si>
  <si>
    <t>9/6/2019</t>
  </si>
  <si>
    <t>9/5/2019</t>
  </si>
  <si>
    <t>9/4/2019</t>
  </si>
  <si>
    <t>9/3/2019</t>
  </si>
  <si>
    <t>8/30/2019</t>
  </si>
  <si>
    <t>8/29/2019</t>
  </si>
  <si>
    <t>8/28/2019</t>
  </si>
  <si>
    <t>8/27/2019</t>
  </si>
  <si>
    <t>8/26/2019</t>
  </si>
  <si>
    <t>8/23/2019</t>
  </si>
  <si>
    <t>8/22/2019</t>
  </si>
  <si>
    <t>8/21/2019</t>
  </si>
  <si>
    <t>8/20/2019</t>
  </si>
  <si>
    <t>8/19/2019</t>
  </si>
  <si>
    <t>8/16/2019</t>
  </si>
  <si>
    <t>8/14/2019</t>
  </si>
  <si>
    <t>8/13/2019</t>
  </si>
  <si>
    <t>8/9/2019</t>
  </si>
  <si>
    <t>8/8/2019</t>
  </si>
  <si>
    <t>8/7/2019</t>
  </si>
  <si>
    <t>8/6/2019</t>
  </si>
  <si>
    <t>8/5/2019</t>
  </si>
  <si>
    <t>8/2/2019</t>
  </si>
  <si>
    <t>8/1/2019</t>
  </si>
  <si>
    <t>7/31/2019</t>
  </si>
  <si>
    <t>7/30/2019</t>
  </si>
  <si>
    <t>7/29/2019</t>
  </si>
  <si>
    <t>7/26/2019</t>
  </si>
  <si>
    <t>7/25/2019</t>
  </si>
  <si>
    <t>7/24/2019</t>
  </si>
  <si>
    <t>7/23/2019</t>
  </si>
  <si>
    <t>7/22/2019</t>
  </si>
  <si>
    <t>7/19/2019</t>
  </si>
  <si>
    <t>7/18/2019</t>
  </si>
  <si>
    <t>7/17/2019</t>
  </si>
  <si>
    <t>7/16/2019</t>
  </si>
  <si>
    <t>7/15/2019</t>
  </si>
  <si>
    <t>7/12/2019</t>
  </si>
  <si>
    <t>7/11/2019</t>
  </si>
  <si>
    <t>7/10/2019</t>
  </si>
  <si>
    <t>7/9/2019</t>
  </si>
  <si>
    <t>7/8/2019</t>
  </si>
  <si>
    <t>7/5/2019</t>
  </si>
  <si>
    <t>7/4/2019</t>
  </si>
  <si>
    <t>7/3/2019</t>
  </si>
  <si>
    <t>7/2/2019</t>
  </si>
  <si>
    <t>7/1/2019</t>
  </si>
  <si>
    <t>6/28/2019</t>
  </si>
  <si>
    <t>6/27/2019</t>
  </si>
  <si>
    <t>6/26/2019</t>
  </si>
  <si>
    <t>6/25/2019</t>
  </si>
  <si>
    <t>6/24/2019</t>
  </si>
  <si>
    <t>6/21/2019</t>
  </si>
  <si>
    <t>6/20/2019</t>
  </si>
  <si>
    <t>6/19/2019</t>
  </si>
  <si>
    <t>6/18/2019</t>
  </si>
  <si>
    <t>6/17/2019</t>
  </si>
  <si>
    <t>6/14/2019</t>
  </si>
  <si>
    <t>6/13/2019</t>
  </si>
  <si>
    <t>6/12/2019</t>
  </si>
  <si>
    <t>6/11/2019</t>
  </si>
  <si>
    <t>6/10/2019</t>
  </si>
  <si>
    <t>6/7/2019</t>
  </si>
  <si>
    <t>6/6/2019</t>
  </si>
  <si>
    <t>6/4/2019</t>
  </si>
  <si>
    <t>6/3/2019</t>
  </si>
  <si>
    <t>5/31/2019</t>
  </si>
  <si>
    <t>5/30/2019</t>
  </si>
  <si>
    <t>5/29/2019</t>
  </si>
  <si>
    <t>5/28/2019</t>
  </si>
  <si>
    <t>5/27/2019</t>
  </si>
  <si>
    <t>5/24/2019</t>
  </si>
  <si>
    <t>5/23/2019</t>
  </si>
  <si>
    <t>5/22/2019</t>
  </si>
  <si>
    <t>5/21/2019</t>
  </si>
  <si>
    <t>5/20/2019</t>
  </si>
  <si>
    <t>5/17/2019</t>
  </si>
  <si>
    <t>5/16/2019</t>
  </si>
  <si>
    <t>5/15/2019</t>
  </si>
  <si>
    <t>5/14/2019</t>
  </si>
  <si>
    <t>5/13/2019</t>
  </si>
  <si>
    <t>5/10/2019</t>
  </si>
  <si>
    <t>5/9/2019</t>
  </si>
  <si>
    <t>5/8/2019</t>
  </si>
  <si>
    <t>5/7/2019</t>
  </si>
  <si>
    <t>5/6/2019</t>
  </si>
  <si>
    <t>5/3/2019</t>
  </si>
  <si>
    <t>5/2/2019</t>
  </si>
  <si>
    <t>4/30/2019</t>
  </si>
  <si>
    <t>4/26/2019</t>
  </si>
  <si>
    <t>4/25/2019</t>
  </si>
  <si>
    <t>4/24/2019</t>
  </si>
  <si>
    <t>4/23/2019</t>
  </si>
  <si>
    <t>4/22/2019</t>
  </si>
  <si>
    <t>4/18/2019</t>
  </si>
  <si>
    <t>4/16/2019</t>
  </si>
  <si>
    <t>4/15/2019</t>
  </si>
  <si>
    <t>4/12/2019</t>
  </si>
  <si>
    <t>4/11/2019</t>
  </si>
  <si>
    <t>4/10/2019</t>
  </si>
  <si>
    <t>4/9/2019</t>
  </si>
  <si>
    <t>4/8/2019</t>
  </si>
  <si>
    <t>4/5/2019</t>
  </si>
  <si>
    <t>4/4/2019</t>
  </si>
  <si>
    <t>4/3/2019</t>
  </si>
  <si>
    <t>4/2/2019</t>
  </si>
  <si>
    <t>4/1/2019</t>
  </si>
  <si>
    <t>3/28/2019</t>
  </si>
  <si>
    <t>3/27/2019</t>
  </si>
  <si>
    <t>3/26/2019</t>
  </si>
  <si>
    <t>3/25/2019</t>
  </si>
  <si>
    <t>3/22/2019</t>
  </si>
  <si>
    <t>3/20/2019</t>
  </si>
  <si>
    <t>3/19/2019</t>
  </si>
  <si>
    <t>3/18/2019</t>
  </si>
  <si>
    <t>3/15/2019</t>
  </si>
  <si>
    <t>3/14/2019</t>
  </si>
  <si>
    <t>3/13/2019</t>
  </si>
  <si>
    <t>3/12/2019</t>
  </si>
  <si>
    <t>3/11/2019</t>
  </si>
  <si>
    <t>3/8/2019</t>
  </si>
  <si>
    <t>3/7/2019</t>
  </si>
  <si>
    <t>3/6/2019</t>
  </si>
  <si>
    <t>3/5/2019</t>
  </si>
  <si>
    <t>3/1/2019</t>
  </si>
  <si>
    <t>2/28/2019</t>
  </si>
  <si>
    <t>2/27/2019</t>
  </si>
  <si>
    <t>2/26/2019</t>
  </si>
  <si>
    <t>2/25/2019</t>
  </si>
  <si>
    <t>2/22/2019</t>
  </si>
  <si>
    <t>2/21/2019</t>
  </si>
  <si>
    <t>2/20/2019</t>
  </si>
  <si>
    <t>2/19/2019</t>
  </si>
  <si>
    <t>2/18/2019</t>
  </si>
  <si>
    <t>2/15/2019</t>
  </si>
  <si>
    <t>2/14/2019</t>
  </si>
  <si>
    <t>2/12/2019</t>
  </si>
  <si>
    <t>2/11/2019</t>
  </si>
  <si>
    <t>2/8/2019</t>
  </si>
  <si>
    <t>2/7/2019</t>
  </si>
  <si>
    <t>2/6/2019</t>
  </si>
  <si>
    <t>2/5/2019</t>
  </si>
  <si>
    <t>2/4/2019</t>
  </si>
  <si>
    <t>2/1/2019</t>
  </si>
  <si>
    <t>1/31/2019</t>
  </si>
  <si>
    <t>1/30/2019</t>
  </si>
  <si>
    <t>1/29/2019</t>
  </si>
  <si>
    <t>1/28/2019</t>
  </si>
  <si>
    <t>1/25/2019</t>
  </si>
  <si>
    <t>1/24/2019</t>
  </si>
  <si>
    <t>1/23/2019</t>
  </si>
  <si>
    <t>1/22/2019</t>
  </si>
  <si>
    <t>1/21/2019</t>
  </si>
  <si>
    <t>1/18/2019</t>
  </si>
  <si>
    <t>1/17/2019</t>
  </si>
  <si>
    <t>1/16/2019</t>
  </si>
  <si>
    <t>1/15/2019</t>
  </si>
  <si>
    <t>1/14/2019</t>
  </si>
  <si>
    <t>1/11/2019</t>
  </si>
  <si>
    <t>1/10/2019</t>
  </si>
  <si>
    <t>1/9/2019</t>
  </si>
  <si>
    <t>1/8/2019</t>
  </si>
  <si>
    <t>1/7/2019</t>
  </si>
  <si>
    <t>1/4/2019</t>
  </si>
  <si>
    <t>1/3/2019</t>
  </si>
  <si>
    <t>1/2/2019</t>
  </si>
  <si>
    <t>1/1/2019</t>
  </si>
  <si>
    <t>12/31/2018</t>
  </si>
  <si>
    <t>12/28/2018</t>
  </si>
  <si>
    <t>12/27/2018</t>
  </si>
  <si>
    <t>12/26/2018</t>
  </si>
  <si>
    <t>12/24/2018</t>
  </si>
  <si>
    <t>12/21/2018</t>
  </si>
  <si>
    <t>12/20/2018</t>
  </si>
  <si>
    <t>12/19/2018</t>
  </si>
  <si>
    <t>12/18/2018</t>
  </si>
  <si>
    <t>12/17/2018</t>
  </si>
  <si>
    <t>12/14/2018</t>
  </si>
  <si>
    <t>12/13/2018</t>
  </si>
  <si>
    <t>12/12/2018</t>
  </si>
  <si>
    <t>12/11/2018</t>
  </si>
  <si>
    <t>12/10/2018</t>
  </si>
  <si>
    <t>12/7/2018</t>
  </si>
  <si>
    <t>12/6/2018</t>
  </si>
  <si>
    <t>12/5/2018</t>
  </si>
  <si>
    <t>12/4/2018</t>
  </si>
  <si>
    <t>12/3/2018</t>
  </si>
  <si>
    <t>11/30/2018</t>
  </si>
  <si>
    <t>11/29/2018</t>
  </si>
  <si>
    <t>11/28/2018</t>
  </si>
  <si>
    <t>11/27/2018</t>
  </si>
  <si>
    <t>11/26/2018</t>
  </si>
  <si>
    <t>11/22/2018</t>
  </si>
  <si>
    <t>11/21/2018</t>
  </si>
  <si>
    <t>11/20/2018</t>
  </si>
  <si>
    <t>11/19/2018</t>
  </si>
  <si>
    <t>11/16/2018</t>
  </si>
  <si>
    <t>11/15/2018</t>
  </si>
  <si>
    <t>11/14/2018</t>
  </si>
  <si>
    <t>11/13/2018</t>
  </si>
  <si>
    <t>11/12/2018</t>
  </si>
  <si>
    <t>11/9/2018</t>
  </si>
  <si>
    <t>11/7/2018</t>
  </si>
  <si>
    <t>11/6/2018</t>
  </si>
  <si>
    <t>11/5/2018</t>
  </si>
  <si>
    <t>11/2/2018</t>
  </si>
  <si>
    <t>11/1/2018</t>
  </si>
  <si>
    <t>10/31/2018</t>
  </si>
  <si>
    <t>10/30/2018</t>
  </si>
  <si>
    <t>10/29/2018</t>
  </si>
  <si>
    <t>10/26/2018</t>
  </si>
  <si>
    <t>10/25/2018</t>
  </si>
  <si>
    <t>10/24/2018</t>
  </si>
  <si>
    <t>10/23/2018</t>
  </si>
  <si>
    <t>10/22/2018</t>
  </si>
  <si>
    <t>10/19/2018</t>
  </si>
  <si>
    <t>10/17/2018</t>
  </si>
  <si>
    <t>10/16/2018</t>
  </si>
  <si>
    <t>10/15/2018</t>
  </si>
  <si>
    <t>10/12/2018</t>
  </si>
  <si>
    <t>10/11/2018</t>
  </si>
  <si>
    <t>10/10/2018</t>
  </si>
  <si>
    <t>10/9/2018</t>
  </si>
  <si>
    <t>10/8/2018</t>
  </si>
  <si>
    <t>10/5/2018</t>
  </si>
  <si>
    <t>10/4/2018</t>
  </si>
  <si>
    <t>10/3/2018</t>
  </si>
  <si>
    <t>10/1/2018</t>
  </si>
  <si>
    <t>9/28/2018</t>
  </si>
  <si>
    <t>9/27/2018</t>
  </si>
  <si>
    <t>9/26/2018</t>
  </si>
  <si>
    <t>9/25/2018</t>
  </si>
  <si>
    <t>9/24/2018</t>
  </si>
  <si>
    <t>9/21/2018</t>
  </si>
  <si>
    <t>9/19/2018</t>
  </si>
  <si>
    <t>9/18/2018</t>
  </si>
  <si>
    <t>9/17/2018</t>
  </si>
  <si>
    <t>9/14/2018</t>
  </si>
  <si>
    <t>9/12/2018</t>
  </si>
  <si>
    <t>9/11/2018</t>
  </si>
  <si>
    <t>9/10/2018</t>
  </si>
  <si>
    <t>9/7/2018</t>
  </si>
  <si>
    <t>9/6/2018</t>
  </si>
  <si>
    <t>9/5/2018</t>
  </si>
  <si>
    <t>9/4/2018</t>
  </si>
  <si>
    <t>9/3/2018</t>
  </si>
  <si>
    <t>8/31/2018</t>
  </si>
  <si>
    <t>8/30/2018</t>
  </si>
  <si>
    <t>8/29/2018</t>
  </si>
  <si>
    <t>8/28/2018</t>
  </si>
  <si>
    <t>8/27/2018</t>
  </si>
  <si>
    <t>8/24/2018</t>
  </si>
  <si>
    <t>8/23/2018</t>
  </si>
  <si>
    <t>8/21/2018</t>
  </si>
  <si>
    <t>8/20/2018</t>
  </si>
  <si>
    <t>8/17/2018</t>
  </si>
  <si>
    <t>8/16/2018</t>
  </si>
  <si>
    <t>8/14/2018</t>
  </si>
  <si>
    <t>8/13/2018</t>
  </si>
  <si>
    <t>8/10/2018</t>
  </si>
  <si>
    <t>8/9/2018</t>
  </si>
  <si>
    <t>8/8/2018</t>
  </si>
  <si>
    <t>8/7/2018</t>
  </si>
  <si>
    <t>8/6/2018</t>
  </si>
  <si>
    <t>8/3/2018</t>
  </si>
  <si>
    <t>8/2/2018</t>
  </si>
  <si>
    <t>8/1/2018</t>
  </si>
  <si>
    <t>7/31/2018</t>
  </si>
  <si>
    <t>7/30/2018</t>
  </si>
  <si>
    <t>7/27/2018</t>
  </si>
  <si>
    <t>7/26/2018</t>
  </si>
  <si>
    <t>7/25/2018</t>
  </si>
  <si>
    <t>7/24/2018</t>
  </si>
  <si>
    <t>7/23/2018</t>
  </si>
  <si>
    <t>7/20/2018</t>
  </si>
  <si>
    <t>7/19/2018</t>
  </si>
  <si>
    <t>7/18/2018</t>
  </si>
  <si>
    <t>7/17/2018</t>
  </si>
  <si>
    <t>7/16/2018</t>
  </si>
  <si>
    <t>7/13/2018</t>
  </si>
  <si>
    <t>7/12/2018</t>
  </si>
  <si>
    <t>7/11/2018</t>
  </si>
  <si>
    <t>7/10/2018</t>
  </si>
  <si>
    <t>7/9/2018</t>
  </si>
  <si>
    <t>7/6/2018</t>
  </si>
  <si>
    <t>7/5/2018</t>
  </si>
  <si>
    <t>7/4/2018</t>
  </si>
  <si>
    <t>7/3/2018</t>
  </si>
  <si>
    <t>7/2/2018</t>
  </si>
  <si>
    <t>6/29/2018</t>
  </si>
  <si>
    <t>6/28/2018</t>
  </si>
  <si>
    <t>6/27/2018</t>
  </si>
  <si>
    <t>6/26/2018</t>
  </si>
  <si>
    <t>6/25/2018</t>
  </si>
  <si>
    <t>6/22/2018</t>
  </si>
  <si>
    <t>6/21/2018</t>
  </si>
  <si>
    <t>6/20/2018</t>
  </si>
  <si>
    <t>6/19/2018</t>
  </si>
  <si>
    <t>6/18/2018</t>
  </si>
  <si>
    <t>6/15/2018</t>
  </si>
  <si>
    <t>6/14/2018</t>
  </si>
  <si>
    <t>6/13/2018</t>
  </si>
  <si>
    <t>6/12/2018</t>
  </si>
  <si>
    <t>6/11/2018</t>
  </si>
  <si>
    <t>6/8/2018</t>
  </si>
  <si>
    <t>6/7/2018</t>
  </si>
  <si>
    <t>6/6/2018</t>
  </si>
  <si>
    <t>6/5/2018</t>
  </si>
  <si>
    <t>6/4/2018</t>
  </si>
  <si>
    <t>6/1/2018</t>
  </si>
  <si>
    <t>5/31/2018</t>
  </si>
  <si>
    <t>5/30/2018</t>
  </si>
  <si>
    <t>5/29/2018</t>
  </si>
  <si>
    <t>5/28/2018</t>
  </si>
  <si>
    <t>5/25/2018</t>
  </si>
  <si>
    <t>5/24/2018</t>
  </si>
  <si>
    <t>5/23/2018</t>
  </si>
  <si>
    <t>5/22/2018</t>
  </si>
  <si>
    <t>5/21/2018</t>
  </si>
  <si>
    <t>5/18/2018</t>
  </si>
  <si>
    <t>5/17/2018</t>
  </si>
  <si>
    <t>5/16/2018</t>
  </si>
  <si>
    <t>5/15/2018</t>
  </si>
  <si>
    <t>5/14/2018</t>
  </si>
  <si>
    <t>5/11/2018</t>
  </si>
  <si>
    <t>5/10/2018</t>
  </si>
  <si>
    <t>5/9/2018</t>
  </si>
  <si>
    <t>5/8/2018</t>
  </si>
  <si>
    <t>5/7/2018</t>
  </si>
  <si>
    <t>5/4/2018</t>
  </si>
  <si>
    <t>5/3/2018</t>
  </si>
  <si>
    <t>5/2/2018</t>
  </si>
  <si>
    <t>4/30/2018</t>
  </si>
  <si>
    <t>4/27/2018</t>
  </si>
  <si>
    <t>4/26/2018</t>
  </si>
  <si>
    <t>4/25/2018</t>
  </si>
  <si>
    <t>4/24/2018</t>
  </si>
  <si>
    <t>4/23/2018</t>
  </si>
  <si>
    <t>4/20/2018</t>
  </si>
  <si>
    <t>4/19/2018</t>
  </si>
  <si>
    <t>4/18/2018</t>
  </si>
  <si>
    <t>4/17/2018</t>
  </si>
  <si>
    <t>4/16/2018</t>
  </si>
  <si>
    <t>4/13/2018</t>
  </si>
  <si>
    <t>4/12/2018</t>
  </si>
  <si>
    <t>4/11/2018</t>
  </si>
  <si>
    <t>4/10/2018</t>
  </si>
  <si>
    <t>4/9/2018</t>
  </si>
  <si>
    <t>4/6/2018</t>
  </si>
  <si>
    <t>4/5/2018</t>
  </si>
  <si>
    <t>4/4/2018</t>
  </si>
  <si>
    <t>4/3/2018</t>
  </si>
  <si>
    <t>4/2/2018</t>
  </si>
  <si>
    <t>3/28/2018</t>
  </si>
  <si>
    <t>3/27/2018</t>
  </si>
  <si>
    <t>3/26/2018</t>
  </si>
  <si>
    <t>3/23/2018</t>
  </si>
  <si>
    <t>3/22/2018</t>
  </si>
  <si>
    <t>3/21/2018</t>
  </si>
  <si>
    <t>3/20/2018</t>
  </si>
  <si>
    <t>3/19/2018</t>
  </si>
  <si>
    <t>3/16/2018</t>
  </si>
  <si>
    <t>3/15/2018</t>
  </si>
  <si>
    <t>3/14/2018</t>
  </si>
  <si>
    <t>3/13/2018</t>
  </si>
  <si>
    <t>3/12/2018</t>
  </si>
  <si>
    <t>3/9/2018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</si>
</sst>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 * #,##0.00_ ;_ * \-#,##0.00_ ;_ * &quot;-&quot;??_ ;_ @_ "/>
    <numFmt numFmtId="166" formatCode="[$-409]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5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1">
    <xf numFmtId="0" fontId="0" fillId="0" borderId="0" xfId="0"/>
    <xf numFmtId="165" fontId="1" fillId="0" borderId="0" xfId="1" applyFont="1" applyBorder="1"/>
    <xf numFmtId="0" fontId="1" fillId="0" borderId="0" xfId="0" applyFont="1" applyFill="1" applyBorder="1"/>
    <xf numFmtId="0" fontId="6" fillId="0" borderId="0" xfId="0" applyFont="1" applyFill="1" applyBorder="1" applyAlignment="1"/>
    <xf numFmtId="0" fontId="1" fillId="0" borderId="0" xfId="0" applyFont="1" applyFill="1" applyBorder="1" applyAlignment="1"/>
    <xf numFmtId="165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5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5" fontId="2" fillId="2" borderId="0" xfId="3" applyNumberFormat="1" applyFont="1" applyBorder="1"/>
    <xf numFmtId="165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6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5" fontId="0" fillId="0" borderId="0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165" fontId="0" fillId="0" borderId="0" xfId="1" applyNumberFormat="1" applyFont="1" applyBorder="1"/>
    <xf numFmtId="10" fontId="1" fillId="0" borderId="0" xfId="0" applyNumberFormat="1" applyFont="1" applyBorder="1"/>
    <xf numFmtId="166" fontId="2" fillId="5" borderId="0" xfId="1" applyNumberFormat="1" applyFont="1" applyFill="1" applyBorder="1"/>
    <xf numFmtId="166" fontId="7" fillId="0" borderId="0" xfId="1" applyNumberFormat="1" applyFont="1" applyFill="1" applyBorder="1"/>
    <xf numFmtId="0" fontId="0" fillId="0" borderId="0" xfId="0" applyFont="1" applyFill="1" applyBorder="1"/>
    <xf numFmtId="0" fontId="7" fillId="0" borderId="0" xfId="0" applyFont="1" applyFill="1" applyBorder="1"/>
    <xf numFmtId="164" fontId="0" fillId="0" borderId="0" xfId="1" applyNumberFormat="1" applyFont="1" applyBorder="1"/>
    <xf numFmtId="165" fontId="4" fillId="0" borderId="0" xfId="2" applyNumberFormat="1" applyBorder="1" applyAlignment="1" applyProtection="1">
      <alignment horizontal="center"/>
    </xf>
    <xf numFmtId="165" fontId="2" fillId="4" borderId="0" xfId="5" applyNumberFormat="1" applyFont="1" applyBorder="1" applyAlignment="1">
      <alignment horizontal="center"/>
    </xf>
    <xf numFmtId="0" fontId="0" fillId="0" borderId="0" xfId="0" applyNumberFormat="1"/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3">
    <dxf>
      <numFmt numFmtId="0" formatCode="General"/>
    </dxf>
    <dxf>
      <numFmt numFmtId="0" formatCode="General"/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04C1A4A-71F3-40F3-90C2-CC64C1DFFBBB}" autoFormatId="16" applyNumberFormats="0" applyBorderFormats="0" applyFontFormats="0" applyPatternFormats="0" applyAlignmentFormats="0" applyWidthHeightFormats="0">
  <queryTableRefresh nextId="9">
    <queryTableFields count="8">
      <queryTableField id="1" name="Date" tableColumnId="1"/>
      <queryTableField id="2" name="Tata Open" tableColumnId="2"/>
      <queryTableField id="3" name="Tata High" tableColumnId="3"/>
      <queryTableField id="4" name="Tata Low" tableColumnId="4"/>
      <queryTableField id="5" name="Tata Close" tableColumnId="5"/>
      <queryTableField id="6" name="Tata Adj Close" tableColumnId="6"/>
      <queryTableField id="7" name="Tata Volume" tableColumnId="7"/>
      <queryTableField id="8" name="Column1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2">
  <tableColumns count="14">
    <tableColumn id="1" xr3:uid="{00000000-0010-0000-0000-000001000000}" name="Column1" headerRowDxfId="31" dataDxfId="30"/>
    <tableColumn id="2" xr3:uid="{00000000-0010-0000-0000-000002000000}" name="Column2" headerRowDxfId="29"/>
    <tableColumn id="3" xr3:uid="{00000000-0010-0000-0000-000003000000}" name="Column3" headerRowDxfId="28"/>
    <tableColumn id="4" xr3:uid="{00000000-0010-0000-0000-000004000000}" name="Column4" headerRowDxfId="27"/>
    <tableColumn id="5" xr3:uid="{00000000-0010-0000-0000-000005000000}" name="Column5" headerRowDxfId="26"/>
    <tableColumn id="6" xr3:uid="{00000000-0010-0000-0000-000006000000}" name="Column6" headerRowDxfId="25"/>
    <tableColumn id="7" xr3:uid="{00000000-0010-0000-0000-000007000000}" name="Column7" headerRowDxfId="24"/>
    <tableColumn id="8" xr3:uid="{00000000-0010-0000-0000-000008000000}" name="Column8" headerRowDxfId="23"/>
    <tableColumn id="9" xr3:uid="{00000000-0010-0000-0000-000009000000}" name="Column9" headerRowDxfId="22"/>
    <tableColumn id="10" xr3:uid="{00000000-0010-0000-0000-00000A000000}" name="Column10" headerRowDxfId="21"/>
    <tableColumn id="11" xr3:uid="{00000000-0010-0000-0000-00000B000000}" name="Column11" headerRowDxfId="20"/>
    <tableColumn id="12" xr3:uid="{00000000-0010-0000-0000-00000C000000}" name="Column12" headerRowDxfId="19"/>
    <tableColumn id="13" xr3:uid="{00000000-0010-0000-0000-00000D000000}" name="Column13" headerRowDxfId="18" dataDxfId="17"/>
    <tableColumn id="14" xr3:uid="{00000000-0010-0000-0000-00000E000000}" name="Column14" headerRowDxfId="16" dataDxfId="15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92833F-3925-4D25-A01E-44D6138C8353}" name="TCS_NS" displayName="TCS_NS" ref="A1:H1237" tableType="queryTable" totalsRowShown="0">
  <autoFilter ref="A1:H1237" xr:uid="{3592833F-3925-4D25-A01E-44D6138C8353}"/>
  <tableColumns count="8">
    <tableColumn id="1" xr3:uid="{BC93FCCE-82CB-4D20-B72A-7853418B145A}" uniqueName="1" name="Date" queryTableFieldId="1" dataDxfId="1"/>
    <tableColumn id="2" xr3:uid="{E4EB8DFA-82F6-4F15-9E2F-387A131544AE}" uniqueName="2" name="Tata Open" queryTableFieldId="2"/>
    <tableColumn id="3" xr3:uid="{17810634-0EDD-48F0-B0A5-1FE54E5320D8}" uniqueName="3" name="Tata High" queryTableFieldId="3"/>
    <tableColumn id="4" xr3:uid="{FD2678B8-22E3-4001-971E-B1882FE11216}" uniqueName="4" name="Tata Low" queryTableFieldId="4"/>
    <tableColumn id="5" xr3:uid="{E56E842E-79FE-4843-ACE0-7EC969288841}" uniqueName="5" name="Tata Close" queryTableFieldId="5"/>
    <tableColumn id="6" xr3:uid="{9752FDED-165D-4678-AE1F-5A9BE2695E76}" uniqueName="6" name="Tata Adj Close" queryTableFieldId="6"/>
    <tableColumn id="7" xr3:uid="{E988E5A7-1B16-4D50-8B4B-33024AF0A43F}" uniqueName="7" name="Tata Volume" queryTableFieldId="7"/>
    <tableColumn id="8" xr3:uid="{2C8FA32B-2957-4C34-9804-FB7EDC5F4CE6}" uniqueName="8" name="Column1" queryTableFieldId="8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4">
  <tableColumns count="11">
    <tableColumn id="1" xr3:uid="{00000000-0010-0000-0100-000001000000}" name="Column1" headerRowDxfId="13"/>
    <tableColumn id="2" xr3:uid="{00000000-0010-0000-0100-000002000000}" name="Column2" headerRowDxfId="12"/>
    <tableColumn id="3" xr3:uid="{00000000-0010-0000-0100-000003000000}" name="Column3" headerRowDxfId="11"/>
    <tableColumn id="4" xr3:uid="{00000000-0010-0000-0100-000004000000}" name="Column4" headerRowDxfId="10"/>
    <tableColumn id="5" xr3:uid="{00000000-0010-0000-0100-000005000000}" name="Column5" headerRowDxfId="9"/>
    <tableColumn id="6" xr3:uid="{00000000-0010-0000-0100-000006000000}" name="Column6" headerRowDxfId="8"/>
    <tableColumn id="7" xr3:uid="{00000000-0010-0000-0100-000007000000}" name="Column7" headerRowDxfId="7"/>
    <tableColumn id="8" xr3:uid="{00000000-0010-0000-0100-000008000000}" name="Column8" headerRowDxfId="6"/>
    <tableColumn id="9" xr3:uid="{00000000-0010-0000-0100-000009000000}" name="Column9" headerRowDxfId="5"/>
    <tableColumn id="10" xr3:uid="{00000000-0010-0000-0100-00000A000000}" name="Column10" headerRowDxfId="4"/>
    <tableColumn id="11" xr3:uid="{00000000-0010-0000-0100-00000B000000}" name="Column11" headerRowDxfId="3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zoomScale="120" zoomScaleNormal="120" zoomScaleSheetLayoutView="100" zoomScalePageLayoutView="120" workbookViewId="0">
      <pane xSplit="1" ySplit="4" topLeftCell="C12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defaultColWidth="8.77734375" defaultRowHeight="14.4" x14ac:dyDescent="0.3"/>
  <cols>
    <col min="1" max="1" width="20.6640625" style="6" customWidth="1"/>
    <col min="2" max="6" width="13.44140625" style="6" customWidth="1"/>
    <col min="7" max="7" width="14.77734375" style="6" bestFit="1" customWidth="1"/>
    <col min="8" max="11" width="13.44140625" style="6" customWidth="1"/>
    <col min="12" max="12" width="13.33203125" style="6" customWidth="1"/>
    <col min="13" max="14" width="12.109375" style="6" customWidth="1"/>
    <col min="15" max="16384" width="8.77734375" style="6"/>
  </cols>
  <sheetData>
    <row r="1" spans="1:14" s="8" customFormat="1" x14ac:dyDescent="0.3">
      <c r="A1" s="8" t="str">
        <f>'Data Sheet'!B1</f>
        <v>TATA CONSULTANCY SERVICES LTD</v>
      </c>
      <c r="H1" t="str">
        <f>UPDATE</f>
        <v/>
      </c>
      <c r="J1" s="3"/>
      <c r="K1" s="3"/>
      <c r="M1" s="8" t="s">
        <v>1</v>
      </c>
    </row>
    <row r="3" spans="1:14" s="2" customFormat="1" x14ac:dyDescent="0.3">
      <c r="A3" s="15" t="s">
        <v>2</v>
      </c>
      <c r="B3" s="16">
        <f>'Data Sheet'!B16</f>
        <v>42094</v>
      </c>
      <c r="C3" s="16">
        <f>'Data Sheet'!C16</f>
        <v>42460</v>
      </c>
      <c r="D3" s="16">
        <f>'Data Sheet'!D16</f>
        <v>42825</v>
      </c>
      <c r="E3" s="16">
        <f>'Data Sheet'!E16</f>
        <v>43190</v>
      </c>
      <c r="F3" s="16">
        <f>'Data Sheet'!F16</f>
        <v>43555</v>
      </c>
      <c r="G3" s="16">
        <f>'Data Sheet'!G16</f>
        <v>43921</v>
      </c>
      <c r="H3" s="16">
        <f>'Data Sheet'!H16</f>
        <v>44286</v>
      </c>
      <c r="I3" s="16">
        <f>'Data Sheet'!I16</f>
        <v>44651</v>
      </c>
      <c r="J3" s="16">
        <f>'Data Sheet'!J16</f>
        <v>45016</v>
      </c>
      <c r="K3" s="16">
        <f>'Data Sheet'!K16</f>
        <v>45382</v>
      </c>
      <c r="L3" s="17" t="s">
        <v>3</v>
      </c>
      <c r="M3" s="17" t="s">
        <v>4</v>
      </c>
      <c r="N3" s="17" t="s">
        <v>5</v>
      </c>
    </row>
    <row r="4" spans="1:14" s="8" customFormat="1" x14ac:dyDescent="0.3">
      <c r="A4" s="8" t="s">
        <v>6</v>
      </c>
      <c r="B4" s="1">
        <f>'Data Sheet'!B17</f>
        <v>94648.41</v>
      </c>
      <c r="C4" s="1">
        <f>'Data Sheet'!C17</f>
        <v>108646</v>
      </c>
      <c r="D4" s="1">
        <f>'Data Sheet'!D17</f>
        <v>117966</v>
      </c>
      <c r="E4" s="1">
        <f>'Data Sheet'!E17</f>
        <v>123104</v>
      </c>
      <c r="F4" s="1">
        <f>'Data Sheet'!F17</f>
        <v>146463</v>
      </c>
      <c r="G4" s="1">
        <f>'Data Sheet'!G17</f>
        <v>156949</v>
      </c>
      <c r="H4" s="1">
        <f>'Data Sheet'!H17</f>
        <v>164177</v>
      </c>
      <c r="I4" s="1">
        <f>'Data Sheet'!I17</f>
        <v>191754</v>
      </c>
      <c r="J4" s="1">
        <f>'Data Sheet'!J17</f>
        <v>225458</v>
      </c>
      <c r="K4" s="1">
        <f>'Data Sheet'!K17</f>
        <v>240893</v>
      </c>
      <c r="L4" s="1">
        <f>SUM(Quarters!H4:K4)</f>
        <v>240893</v>
      </c>
      <c r="M4" s="1">
        <f>$K4+M23*K4</f>
        <v>273733.61641369603</v>
      </c>
      <c r="N4" s="1">
        <f>$K4+N23*L4</f>
        <v>257384.69004870087</v>
      </c>
    </row>
    <row r="5" spans="1:14" x14ac:dyDescent="0.3">
      <c r="A5" s="6" t="s">
        <v>7</v>
      </c>
      <c r="B5" s="9">
        <f>SUM('Data Sheet'!B18,'Data Sheet'!B20:B24, -1*'Data Sheet'!B19)</f>
        <v>70166.7</v>
      </c>
      <c r="C5" s="9">
        <f>SUM('Data Sheet'!C18,'Data Sheet'!C20:C24, -1*'Data Sheet'!C19)</f>
        <v>77969</v>
      </c>
      <c r="D5" s="9">
        <f>SUM('Data Sheet'!D18,'Data Sheet'!D20:D24, -1*'Data Sheet'!D19)</f>
        <v>85655</v>
      </c>
      <c r="E5" s="9">
        <f>SUM('Data Sheet'!E18,'Data Sheet'!E20:E24, -1*'Data Sheet'!E19)</f>
        <v>90588</v>
      </c>
      <c r="F5" s="9">
        <f>SUM('Data Sheet'!F18,'Data Sheet'!F20:F24, -1*'Data Sheet'!F19)</f>
        <v>106957</v>
      </c>
      <c r="G5" s="9">
        <f>SUM('Data Sheet'!G18,'Data Sheet'!G20:G24, -1*'Data Sheet'!G19)</f>
        <v>114840</v>
      </c>
      <c r="H5" s="9">
        <f>SUM('Data Sheet'!H18,'Data Sheet'!H20:H24, -1*'Data Sheet'!H19)</f>
        <v>117631</v>
      </c>
      <c r="I5" s="9">
        <f>SUM('Data Sheet'!I18,'Data Sheet'!I20:I24, -1*'Data Sheet'!I19)</f>
        <v>138697</v>
      </c>
      <c r="J5" s="9">
        <f>SUM('Data Sheet'!J18,'Data Sheet'!J20:J24, -1*'Data Sheet'!J19)</f>
        <v>166199</v>
      </c>
      <c r="K5" s="9">
        <f>SUM('Data Sheet'!K18,'Data Sheet'!K20:K24, -1*'Data Sheet'!K19)</f>
        <v>176597</v>
      </c>
      <c r="L5" s="9">
        <f>SUM(Quarters!H5:K5)</f>
        <v>176597</v>
      </c>
      <c r="M5" s="9">
        <f t="shared" ref="M5:N5" si="0">M4-M6</f>
        <v>200273.239327888</v>
      </c>
      <c r="N5" s="9">
        <f t="shared" si="0"/>
        <v>188686.94444641573</v>
      </c>
    </row>
    <row r="6" spans="1:14" s="8" customFormat="1" x14ac:dyDescent="0.3">
      <c r="A6" s="8" t="s">
        <v>8</v>
      </c>
      <c r="B6" s="1">
        <f>B4-B5</f>
        <v>24481.710000000006</v>
      </c>
      <c r="C6" s="1">
        <f t="shared" ref="C6:K6" si="1">C4-C5</f>
        <v>30677</v>
      </c>
      <c r="D6" s="1">
        <f t="shared" si="1"/>
        <v>32311</v>
      </c>
      <c r="E6" s="1">
        <f t="shared" si="1"/>
        <v>32516</v>
      </c>
      <c r="F6" s="1">
        <f t="shared" si="1"/>
        <v>39506</v>
      </c>
      <c r="G6" s="1">
        <f t="shared" si="1"/>
        <v>42109</v>
      </c>
      <c r="H6" s="1">
        <f t="shared" si="1"/>
        <v>46546</v>
      </c>
      <c r="I6" s="1">
        <f t="shared" si="1"/>
        <v>53057</v>
      </c>
      <c r="J6" s="1">
        <f t="shared" si="1"/>
        <v>59259</v>
      </c>
      <c r="K6" s="1">
        <f t="shared" si="1"/>
        <v>64296</v>
      </c>
      <c r="L6" s="1">
        <f>SUM(Quarters!H6:K6)</f>
        <v>64296</v>
      </c>
      <c r="M6" s="1">
        <f>M4*M24</f>
        <v>73460.377085808024</v>
      </c>
      <c r="N6" s="1">
        <f>N4*N24</f>
        <v>68697.74560228514</v>
      </c>
    </row>
    <row r="7" spans="1:14" x14ac:dyDescent="0.3">
      <c r="A7" s="6" t="s">
        <v>9</v>
      </c>
      <c r="B7" s="9">
        <f>'Data Sheet'!B25</f>
        <v>3719.66</v>
      </c>
      <c r="C7" s="9">
        <f>'Data Sheet'!C25</f>
        <v>3084</v>
      </c>
      <c r="D7" s="9">
        <f>'Data Sheet'!D25</f>
        <v>4221</v>
      </c>
      <c r="E7" s="9">
        <f>'Data Sheet'!E25</f>
        <v>3642</v>
      </c>
      <c r="F7" s="9">
        <f>'Data Sheet'!F25</f>
        <v>4311</v>
      </c>
      <c r="G7" s="9">
        <f>'Data Sheet'!G25</f>
        <v>4592</v>
      </c>
      <c r="H7" s="9">
        <f>'Data Sheet'!H25</f>
        <v>1916</v>
      </c>
      <c r="I7" s="9">
        <f>'Data Sheet'!I25</f>
        <v>4018</v>
      </c>
      <c r="J7" s="9">
        <f>'Data Sheet'!J25</f>
        <v>3449</v>
      </c>
      <c r="K7" s="9">
        <f>'Data Sheet'!K25</f>
        <v>3464</v>
      </c>
      <c r="L7" s="9">
        <f>SUM(Quarters!H7:K7)</f>
        <v>3464</v>
      </c>
      <c r="M7" s="9">
        <v>0</v>
      </c>
      <c r="N7" s="9">
        <v>0</v>
      </c>
    </row>
    <row r="8" spans="1:14" x14ac:dyDescent="0.3">
      <c r="A8" s="6" t="s">
        <v>10</v>
      </c>
      <c r="B8" s="9">
        <f>'Data Sheet'!B26</f>
        <v>1798.69</v>
      </c>
      <c r="C8" s="9">
        <f>'Data Sheet'!C26</f>
        <v>1888</v>
      </c>
      <c r="D8" s="9">
        <f>'Data Sheet'!D26</f>
        <v>1987</v>
      </c>
      <c r="E8" s="9">
        <f>'Data Sheet'!E26</f>
        <v>2014</v>
      </c>
      <c r="F8" s="9">
        <f>'Data Sheet'!F26</f>
        <v>2056</v>
      </c>
      <c r="G8" s="9">
        <f>'Data Sheet'!G26</f>
        <v>3529</v>
      </c>
      <c r="H8" s="9">
        <f>'Data Sheet'!H26</f>
        <v>4065</v>
      </c>
      <c r="I8" s="9">
        <f>'Data Sheet'!I26</f>
        <v>4604</v>
      </c>
      <c r="J8" s="9">
        <f>'Data Sheet'!J26</f>
        <v>5022</v>
      </c>
      <c r="K8" s="9">
        <f>'Data Sheet'!K26</f>
        <v>4985</v>
      </c>
      <c r="L8" s="9">
        <f>SUM(Quarters!H8:K8)</f>
        <v>4985</v>
      </c>
      <c r="M8" s="9">
        <f>+$L8</f>
        <v>4985</v>
      </c>
      <c r="N8" s="9">
        <f>+$L8</f>
        <v>4985</v>
      </c>
    </row>
    <row r="9" spans="1:14" x14ac:dyDescent="0.3">
      <c r="A9" s="6" t="s">
        <v>11</v>
      </c>
      <c r="B9" s="9">
        <f>'Data Sheet'!B27</f>
        <v>104.19</v>
      </c>
      <c r="C9" s="9">
        <f>'Data Sheet'!C27</f>
        <v>33</v>
      </c>
      <c r="D9" s="9">
        <f>'Data Sheet'!D27</f>
        <v>32</v>
      </c>
      <c r="E9" s="9">
        <f>'Data Sheet'!E27</f>
        <v>52</v>
      </c>
      <c r="F9" s="9">
        <f>'Data Sheet'!F27</f>
        <v>198</v>
      </c>
      <c r="G9" s="9">
        <f>'Data Sheet'!G27</f>
        <v>924</v>
      </c>
      <c r="H9" s="9">
        <f>'Data Sheet'!H27</f>
        <v>637</v>
      </c>
      <c r="I9" s="9">
        <f>'Data Sheet'!I27</f>
        <v>784</v>
      </c>
      <c r="J9" s="9">
        <f>'Data Sheet'!J27</f>
        <v>779</v>
      </c>
      <c r="K9" s="9">
        <f>'Data Sheet'!K27</f>
        <v>778</v>
      </c>
      <c r="L9" s="9">
        <f>SUM(Quarters!H9:K9)</f>
        <v>778</v>
      </c>
      <c r="M9" s="9">
        <f>+$L9</f>
        <v>778</v>
      </c>
      <c r="N9" s="9">
        <f>+$L9</f>
        <v>778</v>
      </c>
    </row>
    <row r="10" spans="1:14" x14ac:dyDescent="0.3">
      <c r="A10" s="6" t="s">
        <v>12</v>
      </c>
      <c r="B10" s="9">
        <f>'Data Sheet'!B28</f>
        <v>26298.49</v>
      </c>
      <c r="C10" s="9">
        <f>'Data Sheet'!C28</f>
        <v>31840</v>
      </c>
      <c r="D10" s="9">
        <f>'Data Sheet'!D28</f>
        <v>34513</v>
      </c>
      <c r="E10" s="9">
        <f>'Data Sheet'!E28</f>
        <v>34092</v>
      </c>
      <c r="F10" s="9">
        <f>'Data Sheet'!F28</f>
        <v>41563</v>
      </c>
      <c r="G10" s="9">
        <f>'Data Sheet'!G28</f>
        <v>42248</v>
      </c>
      <c r="H10" s="9">
        <f>'Data Sheet'!H28</f>
        <v>43760</v>
      </c>
      <c r="I10" s="9">
        <f>'Data Sheet'!I28</f>
        <v>51687</v>
      </c>
      <c r="J10" s="9">
        <f>'Data Sheet'!J28</f>
        <v>56907</v>
      </c>
      <c r="K10" s="9">
        <f>'Data Sheet'!K28</f>
        <v>61997</v>
      </c>
      <c r="L10" s="9">
        <f>SUM(Quarters!H10:K10)</f>
        <v>61997</v>
      </c>
      <c r="M10" s="9">
        <f>M6+M7-SUM(M8:M9)</f>
        <v>67697.377085808024</v>
      </c>
      <c r="N10" s="9">
        <f>N6+N7-SUM(N8:N9)</f>
        <v>62934.74560228514</v>
      </c>
    </row>
    <row r="11" spans="1:14" x14ac:dyDescent="0.3">
      <c r="A11" s="6" t="s">
        <v>13</v>
      </c>
      <c r="B11" s="9">
        <f>'Data Sheet'!B29</f>
        <v>6238.79</v>
      </c>
      <c r="C11" s="9">
        <f>'Data Sheet'!C29</f>
        <v>7502</v>
      </c>
      <c r="D11" s="9">
        <f>'Data Sheet'!D29</f>
        <v>8156</v>
      </c>
      <c r="E11" s="9">
        <f>'Data Sheet'!E29</f>
        <v>8212</v>
      </c>
      <c r="F11" s="9">
        <f>'Data Sheet'!F29</f>
        <v>10001</v>
      </c>
      <c r="G11" s="9">
        <f>'Data Sheet'!G29</f>
        <v>9801</v>
      </c>
      <c r="H11" s="9">
        <f>'Data Sheet'!H29</f>
        <v>11198</v>
      </c>
      <c r="I11" s="9">
        <f>'Data Sheet'!I29</f>
        <v>13238</v>
      </c>
      <c r="J11" s="9">
        <f>'Data Sheet'!J29</f>
        <v>14604</v>
      </c>
      <c r="K11" s="9">
        <f>'Data Sheet'!K29</f>
        <v>15898</v>
      </c>
      <c r="L11" s="9">
        <f>SUM(Quarters!H11:K11)</f>
        <v>15898</v>
      </c>
      <c r="M11" s="10">
        <f>IF($L10&gt;0,$L11/$L10,0)</f>
        <v>0.25643176282723357</v>
      </c>
      <c r="N11" s="10">
        <f>IF($L10&gt;0,$L11/$L10,0)</f>
        <v>0.25643176282723357</v>
      </c>
    </row>
    <row r="12" spans="1:14" s="8" customFormat="1" x14ac:dyDescent="0.3">
      <c r="A12" s="8" t="s">
        <v>14</v>
      </c>
      <c r="B12" s="1">
        <f>'Data Sheet'!B30</f>
        <v>19852.18</v>
      </c>
      <c r="C12" s="1">
        <f>'Data Sheet'!C30</f>
        <v>24270</v>
      </c>
      <c r="D12" s="1">
        <f>'Data Sheet'!D30</f>
        <v>26289</v>
      </c>
      <c r="E12" s="1">
        <f>'Data Sheet'!E30</f>
        <v>25826</v>
      </c>
      <c r="F12" s="1">
        <f>'Data Sheet'!F30</f>
        <v>31472</v>
      </c>
      <c r="G12" s="1">
        <f>'Data Sheet'!G30</f>
        <v>32340</v>
      </c>
      <c r="H12" s="1">
        <f>'Data Sheet'!H30</f>
        <v>32430</v>
      </c>
      <c r="I12" s="1">
        <f>'Data Sheet'!I30</f>
        <v>38327</v>
      </c>
      <c r="J12" s="1">
        <f>'Data Sheet'!J30</f>
        <v>42147</v>
      </c>
      <c r="K12" s="1">
        <f>'Data Sheet'!K30</f>
        <v>45908</v>
      </c>
      <c r="L12" s="1">
        <f>SUM(Quarters!H12:K12)</f>
        <v>45908</v>
      </c>
      <c r="M12" s="1">
        <f>M10-M11*M10</f>
        <v>50337.619340914302</v>
      </c>
      <c r="N12" s="1">
        <f>N10-N11*N10</f>
        <v>46796.277844407676</v>
      </c>
    </row>
    <row r="13" spans="1:14" x14ac:dyDescent="0.3">
      <c r="A13" s="11" t="s">
        <v>48</v>
      </c>
      <c r="B13" s="9">
        <f>IF('Data Sheet'!B93&gt;0,B12/'Data Sheet'!B93,0)</f>
        <v>50.675634971282705</v>
      </c>
      <c r="C13" s="9">
        <f>IF('Data Sheet'!C93&gt;0,C12/'Data Sheet'!C93,0)</f>
        <v>61.584917150904623</v>
      </c>
      <c r="D13" s="9">
        <f>IF('Data Sheet'!D93&gt;0,D12/'Data Sheet'!D93,0)</f>
        <v>66.708112360120793</v>
      </c>
      <c r="E13" s="9">
        <f>IF('Data Sheet'!E93&gt;0,E12/'Data Sheet'!E93,0)</f>
        <v>67.455466750248135</v>
      </c>
      <c r="F13" s="9">
        <f>IF('Data Sheet'!F93&gt;0,F12/'Data Sheet'!F93,0)</f>
        <v>83.871655473830074</v>
      </c>
      <c r="G13" s="9">
        <f>IF('Data Sheet'!G93&gt;0,G12/'Data Sheet'!G93,0)</f>
        <v>86.184841701311157</v>
      </c>
      <c r="H13" s="9">
        <f>IF('Data Sheet'!H93&gt;0,H12/'Data Sheet'!H93,0)</f>
        <v>87.669973777405303</v>
      </c>
      <c r="I13" s="9">
        <f>IF('Data Sheet'!I93&gt;0,I12/'Data Sheet'!I93,0)</f>
        <v>104.74433603891667</v>
      </c>
      <c r="J13" s="9">
        <f>IF('Data Sheet'!J93&gt;0,J12/'Data Sheet'!J93,0)</f>
        <v>115.1840616545052</v>
      </c>
      <c r="K13" s="9">
        <f>IF('Data Sheet'!K93&gt;0,K12/'Data Sheet'!K93,0)</f>
        <v>126.88427627760427</v>
      </c>
      <c r="L13" s="9">
        <f>IF('Data Sheet'!$B6&gt;0,'Profit &amp; Loss'!L12/'Data Sheet'!$B6,0)</f>
        <v>126.88471377038783</v>
      </c>
      <c r="M13" s="9">
        <f>IF('Data Sheet'!$B6&gt;0,'Profit &amp; Loss'!M12/'Data Sheet'!$B6,0)</f>
        <v>139.12769935424436</v>
      </c>
      <c r="N13" s="9">
        <f>IF('Data Sheet'!$B6&gt;0,'Profit &amp; Loss'!N12/'Data Sheet'!$B6,0)</f>
        <v>129.33981702115557</v>
      </c>
    </row>
    <row r="14" spans="1:14" x14ac:dyDescent="0.3">
      <c r="A14" s="6" t="s">
        <v>16</v>
      </c>
      <c r="B14" s="9">
        <f>IF(B15&gt;0,B15/B13,"")</f>
        <v>25.199092240751394</v>
      </c>
      <c r="C14" s="9">
        <f t="shared" ref="C14:K14" si="2">IF(C15&gt;0,C15/C13,"")</f>
        <v>20.461990667490728</v>
      </c>
      <c r="D14" s="9">
        <f t="shared" si="2"/>
        <v>18.227168435467306</v>
      </c>
      <c r="E14" s="9">
        <f t="shared" si="2"/>
        <v>21.118822070781381</v>
      </c>
      <c r="F14" s="9">
        <f t="shared" si="2"/>
        <v>23.865631227758012</v>
      </c>
      <c r="G14" s="9">
        <f t="shared" si="2"/>
        <v>21.188180705009277</v>
      </c>
      <c r="H14" s="9">
        <f t="shared" si="2"/>
        <v>36.247872139993838</v>
      </c>
      <c r="I14" s="9">
        <f t="shared" si="2"/>
        <v>35.705510593054505</v>
      </c>
      <c r="J14" s="9">
        <f t="shared" si="2"/>
        <v>27.832843832301233</v>
      </c>
      <c r="K14" s="9">
        <f t="shared" si="2"/>
        <v>30.549884617060208</v>
      </c>
      <c r="L14" s="9">
        <f t="shared" ref="L14" si="3">IF(L13&gt;0,L15/L13,0)</f>
        <v>30.201037509802212</v>
      </c>
      <c r="M14" s="9">
        <f>M25</f>
        <v>31.072319138054539</v>
      </c>
      <c r="N14" s="9">
        <f>N25</f>
        <v>26.418003094497283</v>
      </c>
    </row>
    <row r="15" spans="1:14" s="8" customFormat="1" x14ac:dyDescent="0.3">
      <c r="A15" s="8" t="s">
        <v>49</v>
      </c>
      <c r="B15" s="1">
        <f>'Data Sheet'!B90</f>
        <v>1276.98</v>
      </c>
      <c r="C15" s="1">
        <f>'Data Sheet'!C90</f>
        <v>1260.1500000000001</v>
      </c>
      <c r="D15" s="1">
        <f>'Data Sheet'!D90</f>
        <v>1215.9000000000001</v>
      </c>
      <c r="E15" s="1">
        <f>'Data Sheet'!E90</f>
        <v>1424.58</v>
      </c>
      <c r="F15" s="1">
        <f>'Data Sheet'!F90</f>
        <v>2001.65</v>
      </c>
      <c r="G15" s="1">
        <f>'Data Sheet'!G90</f>
        <v>1826.1</v>
      </c>
      <c r="H15" s="1">
        <f>'Data Sheet'!H90</f>
        <v>3177.85</v>
      </c>
      <c r="I15" s="1">
        <f>'Data Sheet'!I90</f>
        <v>3739.95</v>
      </c>
      <c r="J15" s="1">
        <f>'Data Sheet'!J90</f>
        <v>3205.9</v>
      </c>
      <c r="K15" s="1">
        <f>'Data Sheet'!K90</f>
        <v>3876.3</v>
      </c>
      <c r="L15" s="1">
        <f>'Data Sheet'!B8</f>
        <v>3832.05</v>
      </c>
      <c r="M15" s="12">
        <f>M13*M14</f>
        <v>4323.0202752783853</v>
      </c>
      <c r="N15" s="13">
        <f>N13*N14</f>
        <v>3416.8996863066004</v>
      </c>
    </row>
    <row r="17" spans="1:14" s="8" customFormat="1" x14ac:dyDescent="0.3">
      <c r="A17" s="8" t="s">
        <v>15</v>
      </c>
    </row>
    <row r="18" spans="1:14" x14ac:dyDescent="0.3">
      <c r="A18" s="6" t="s">
        <v>17</v>
      </c>
      <c r="B18" s="7">
        <f>IF('Data Sheet'!B30&gt;0, 'Data Sheet'!B31/'Data Sheet'!B30, 0)</f>
        <v>0.77944739570163069</v>
      </c>
      <c r="C18" s="7">
        <f>IF('Data Sheet'!C30&gt;0, 'Data Sheet'!C31/'Data Sheet'!C30, 0)</f>
        <v>0.35309023485784918</v>
      </c>
      <c r="D18" s="7">
        <f>IF('Data Sheet'!D30&gt;0, 'Data Sheet'!D31/'Data Sheet'!D30, 0)</f>
        <v>0.35220054014987257</v>
      </c>
      <c r="E18" s="7">
        <f>IF('Data Sheet'!E30&gt;0, 'Data Sheet'!E31/'Data Sheet'!E30, 0)</f>
        <v>0.36978238983969641</v>
      </c>
      <c r="F18" s="7">
        <f>IF('Data Sheet'!F30&gt;0, 'Data Sheet'!F31/'Data Sheet'!F30, 0)</f>
        <v>0.3574605998983223</v>
      </c>
      <c r="G18" s="7">
        <f>IF('Data Sheet'!G30&gt;0, 'Data Sheet'!G31/'Data Sheet'!G30, 0)</f>
        <v>0.84647495361781078</v>
      </c>
      <c r="H18" s="7">
        <f>IF('Data Sheet'!H30&gt;0, 'Data Sheet'!H31/'Data Sheet'!H30, 0)</f>
        <v>0.4335491828553808</v>
      </c>
      <c r="I18" s="7">
        <f>IF('Data Sheet'!I30&gt;0, 'Data Sheet'!I31/'Data Sheet'!I30, 0)</f>
        <v>0.41062436402536073</v>
      </c>
      <c r="J18" s="7">
        <f>IF('Data Sheet'!J30&gt;0, 'Data Sheet'!J31/'Data Sheet'!J30, 0)</f>
        <v>0.99864759057584174</v>
      </c>
      <c r="K18" s="7">
        <f>IF('Data Sheet'!K30&gt;0, 'Data Sheet'!K31/'Data Sheet'!K30, 0)</f>
        <v>0.57562951990938394</v>
      </c>
    </row>
    <row r="19" spans="1:14" x14ac:dyDescent="0.3">
      <c r="A19" s="6" t="s">
        <v>18</v>
      </c>
      <c r="B19" s="7">
        <f t="shared" ref="B19:L19" si="4">IF(B6&gt;0,B6/B4,0)</f>
        <v>0.25865949570626706</v>
      </c>
      <c r="C19" s="7">
        <f t="shared" ref="C19:K19" si="5">IF(C6&gt;0,C6/C4,0)</f>
        <v>0.28235738085157303</v>
      </c>
      <c r="D19" s="7">
        <f t="shared" si="5"/>
        <v>0.27390095451231711</v>
      </c>
      <c r="E19" s="7">
        <f t="shared" si="5"/>
        <v>0.26413439043410447</v>
      </c>
      <c r="F19" s="7">
        <f t="shared" si="5"/>
        <v>0.26973365286795981</v>
      </c>
      <c r="G19" s="7">
        <f t="shared" si="5"/>
        <v>0.26829734499741953</v>
      </c>
      <c r="H19" s="7">
        <f t="shared" si="5"/>
        <v>0.28351108864213626</v>
      </c>
      <c r="I19" s="7">
        <f t="shared" si="5"/>
        <v>0.27669305464292793</v>
      </c>
      <c r="J19" s="7">
        <f t="shared" si="5"/>
        <v>0.26283831134845514</v>
      </c>
      <c r="K19" s="7">
        <f t="shared" si="5"/>
        <v>0.26690688396923118</v>
      </c>
      <c r="L19" s="7">
        <f t="shared" si="4"/>
        <v>0.26690688396923118</v>
      </c>
    </row>
    <row r="20" spans="1:14" x14ac:dyDescent="0.3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3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3">
      <c r="A22" s="15"/>
      <c r="B22" s="16"/>
      <c r="C22" s="16"/>
      <c r="D22" s="16"/>
      <c r="E22" s="16"/>
      <c r="F22" s="16"/>
      <c r="G22" s="16" t="s">
        <v>19</v>
      </c>
      <c r="H22" s="16" t="s">
        <v>56</v>
      </c>
      <c r="I22" s="16" t="s">
        <v>57</v>
      </c>
      <c r="J22" s="16" t="s">
        <v>58</v>
      </c>
      <c r="K22" s="16" t="s">
        <v>59</v>
      </c>
      <c r="L22" s="17" t="s">
        <v>60</v>
      </c>
      <c r="M22" s="17" t="s">
        <v>20</v>
      </c>
      <c r="N22" s="17" t="s">
        <v>21</v>
      </c>
    </row>
    <row r="23" spans="1:14" s="8" customFormat="1" x14ac:dyDescent="0.3">
      <c r="A23" s="6"/>
      <c r="B23" s="6"/>
      <c r="C23" s="6"/>
      <c r="D23" s="6"/>
      <c r="E23" s="6"/>
      <c r="F23" s="6"/>
      <c r="G23" s="6" t="s">
        <v>22</v>
      </c>
      <c r="H23" s="7">
        <f>IF(B4=0,"",POWER($K4/B4,1/9)-1)</f>
        <v>0.10937655677242297</v>
      </c>
      <c r="I23" s="7">
        <f>IF(D4=0,"",POWER($K4/D4,1/7)-1)</f>
        <v>0.10737657498807751</v>
      </c>
      <c r="J23" s="7">
        <f>IF(F4=0,"",POWER($K4/F4,1/5)-1)</f>
        <v>0.10463614801716603</v>
      </c>
      <c r="K23" s="7">
        <f>IF(H4=0,"",POWER($K4/H4, 1/3)-1)</f>
        <v>0.13632864555506408</v>
      </c>
      <c r="L23" s="7">
        <f>IF(ISERROR(MAX(IF(J4=0,"",(K4-J4)/J4),IF(K4=0,"",(L4-K4)/K4))),"",MAX(IF(J4=0,"",(K4-J4)/J4),IF(K4=0,"",(L4-K4)/K4)))</f>
        <v>6.8460644554639891E-2</v>
      </c>
      <c r="M23" s="22">
        <f>MAX(K23:L23)</f>
        <v>0.13632864555506408</v>
      </c>
      <c r="N23" s="22">
        <f>MIN(H23:L23)</f>
        <v>6.8460644554639891E-2</v>
      </c>
    </row>
    <row r="24" spans="1:14" x14ac:dyDescent="0.3">
      <c r="G24" s="6" t="s">
        <v>18</v>
      </c>
      <c r="H24" s="7">
        <f>IF(SUM(B4:$K$4)=0,"",SUMPRODUCT(B19:$K$19,B4:$K$4)/SUM(B4:$K$4))</f>
        <v>0.27053688403860082</v>
      </c>
      <c r="I24" s="7">
        <f>IF(SUM(E4:$K$4)=0,"",SUMPRODUCT(E19:$K$19,E4:$K$4)/SUM(E4:$K$4))</f>
        <v>0.27009091942812208</v>
      </c>
      <c r="J24" s="7">
        <f>IF(SUM(G4:$K$4)=0,"",SUMPRODUCT(G19:$K$19,G4:$K$4)/SUM(G4:$K$4))</f>
        <v>0.27089318046507921</v>
      </c>
      <c r="K24" s="7">
        <f>IF(SUM(I4:$K$4)=0, "", SUMPRODUCT(I19:$K$19,I4:$K$4)/SUM(I4:$K$4))</f>
        <v>0.26836447071515945</v>
      </c>
      <c r="L24" s="7">
        <f>L19</f>
        <v>0.26690688396923118</v>
      </c>
      <c r="M24" s="22">
        <f>MAX(K24:L24)</f>
        <v>0.26836447071515945</v>
      </c>
      <c r="N24" s="22">
        <f>MIN(H24:L24)</f>
        <v>0.26690688396923118</v>
      </c>
    </row>
    <row r="25" spans="1:14" x14ac:dyDescent="0.3">
      <c r="G25" s="6" t="s">
        <v>23</v>
      </c>
      <c r="H25" s="9">
        <f>IF(ISERROR(AVERAGEIF(B14:$L14,"&gt;0")),"",AVERAGEIF(B14:$L14,"&gt;0"))</f>
        <v>26.418003094497283</v>
      </c>
      <c r="I25" s="9">
        <f>IF(ISERROR(AVERAGEIF(E14:$L14,"&gt;0")),"",AVERAGEIF(E14:$L14,"&gt;0"))</f>
        <v>28.338722836970078</v>
      </c>
      <c r="J25" s="9">
        <f>IF(ISERROR(AVERAGEIF(G14:$L14,"&gt;0")),"",AVERAGEIF(G14:$L14,"&gt;0"))</f>
        <v>30.287554899536882</v>
      </c>
      <c r="K25" s="9">
        <f>IF(ISERROR(AVERAGEIF(I14:$L14,"&gt;0")),"",AVERAGEIF(I14:$L14,"&gt;0"))</f>
        <v>31.072319138054539</v>
      </c>
      <c r="L25" s="9">
        <f>L14</f>
        <v>30.201037509802212</v>
      </c>
      <c r="M25" s="1">
        <f>MAX(K25:L25)</f>
        <v>31.072319138054539</v>
      </c>
      <c r="N25" s="1">
        <f>MIN(H25:L25)</f>
        <v>26.418003094497283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A79A0-54CB-4DCC-9DEB-864A16D057E6}">
  <dimension ref="A1:H1237"/>
  <sheetViews>
    <sheetView tabSelected="1" workbookViewId="0">
      <selection activeCell="J6" sqref="J6"/>
    </sheetView>
  </sheetViews>
  <sheetFormatPr defaultRowHeight="14.4" x14ac:dyDescent="0.3"/>
  <cols>
    <col min="1" max="1" width="10.5546875" bestFit="1" customWidth="1"/>
    <col min="2" max="5" width="12" bestFit="1" customWidth="1"/>
    <col min="6" max="6" width="15.109375" bestFit="1" customWidth="1"/>
    <col min="7" max="7" width="13.88671875" bestFit="1" customWidth="1"/>
    <col min="8" max="8" width="10.77734375" bestFit="1" customWidth="1"/>
  </cols>
  <sheetData>
    <row r="1" spans="1:8" x14ac:dyDescent="0.3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</row>
    <row r="2" spans="1:8" x14ac:dyDescent="0.3">
      <c r="A2" s="30" t="s">
        <v>89</v>
      </c>
      <c r="B2">
        <v>3364</v>
      </c>
      <c r="C2">
        <v>3396</v>
      </c>
      <c r="D2">
        <v>3330.8500979999999</v>
      </c>
      <c r="E2">
        <v>3390.3999020000001</v>
      </c>
      <c r="F2">
        <v>3390.3999020000001</v>
      </c>
      <c r="G2">
        <v>1844590</v>
      </c>
      <c r="H2" s="30" t="s">
        <v>90</v>
      </c>
    </row>
    <row r="3" spans="1:8" x14ac:dyDescent="0.3">
      <c r="A3" s="30" t="s">
        <v>91</v>
      </c>
      <c r="B3">
        <v>3361.8999020000001</v>
      </c>
      <c r="C3">
        <v>3404.9499510000001</v>
      </c>
      <c r="D3">
        <v>3359</v>
      </c>
      <c r="E3">
        <v>3371.8500979999999</v>
      </c>
      <c r="F3">
        <v>3371.8500979999999</v>
      </c>
      <c r="G3">
        <v>1334132</v>
      </c>
      <c r="H3" s="30" t="s">
        <v>90</v>
      </c>
    </row>
    <row r="4" spans="1:8" x14ac:dyDescent="0.3">
      <c r="A4" s="30" t="s">
        <v>92</v>
      </c>
      <c r="B4">
        <v>3354</v>
      </c>
      <c r="C4">
        <v>3358</v>
      </c>
      <c r="D4">
        <v>3331.1000979999999</v>
      </c>
      <c r="E4">
        <v>3342.1499020000001</v>
      </c>
      <c r="F4">
        <v>3342.1499020000001</v>
      </c>
      <c r="G4">
        <v>1043190</v>
      </c>
      <c r="H4" s="30" t="s">
        <v>90</v>
      </c>
    </row>
    <row r="5" spans="1:8" x14ac:dyDescent="0.3">
      <c r="A5" s="30" t="s">
        <v>93</v>
      </c>
      <c r="B5">
        <v>3361</v>
      </c>
      <c r="C5">
        <v>3369.8999020000001</v>
      </c>
      <c r="D5">
        <v>3318</v>
      </c>
      <c r="E5">
        <v>3321.4499510000001</v>
      </c>
      <c r="F5">
        <v>3321.4499510000001</v>
      </c>
      <c r="G5">
        <v>1556538</v>
      </c>
      <c r="H5" s="30" t="s">
        <v>90</v>
      </c>
    </row>
    <row r="6" spans="1:8" x14ac:dyDescent="0.3">
      <c r="A6" s="30" t="s">
        <v>94</v>
      </c>
      <c r="B6">
        <v>3323</v>
      </c>
      <c r="C6">
        <v>3389</v>
      </c>
      <c r="D6">
        <v>3315</v>
      </c>
      <c r="E6">
        <v>3385.6999510000001</v>
      </c>
      <c r="F6">
        <v>3385.6999510000001</v>
      </c>
      <c r="G6">
        <v>1669307</v>
      </c>
      <c r="H6" s="30" t="s">
        <v>90</v>
      </c>
    </row>
    <row r="7" spans="1:8" x14ac:dyDescent="0.3">
      <c r="A7" s="30" t="s">
        <v>95</v>
      </c>
      <c r="B7">
        <v>3328.5</v>
      </c>
      <c r="C7">
        <v>3392</v>
      </c>
      <c r="D7">
        <v>3299.8999020000001</v>
      </c>
      <c r="E7">
        <v>3312.8500979999999</v>
      </c>
      <c r="F7">
        <v>3312.8500979999999</v>
      </c>
      <c r="G7">
        <v>4116217</v>
      </c>
      <c r="H7" s="30" t="s">
        <v>90</v>
      </c>
    </row>
    <row r="8" spans="1:8" x14ac:dyDescent="0.3">
      <c r="A8" s="30" t="s">
        <v>96</v>
      </c>
      <c r="B8">
        <v>3390</v>
      </c>
      <c r="C8">
        <v>3390</v>
      </c>
      <c r="D8">
        <v>3316</v>
      </c>
      <c r="E8">
        <v>3331.8500979999999</v>
      </c>
      <c r="F8">
        <v>3331.8500979999999</v>
      </c>
      <c r="G8">
        <v>1128022</v>
      </c>
      <c r="H8" s="30" t="s">
        <v>90</v>
      </c>
    </row>
    <row r="9" spans="1:8" x14ac:dyDescent="0.3">
      <c r="A9" s="30" t="s">
        <v>97</v>
      </c>
      <c r="B9">
        <v>3422.5</v>
      </c>
      <c r="C9">
        <v>3433.9499510000001</v>
      </c>
      <c r="D9">
        <v>3382.3000489999999</v>
      </c>
      <c r="E9">
        <v>3400.4499510000001</v>
      </c>
      <c r="F9">
        <v>3400.4499510000001</v>
      </c>
      <c r="G9">
        <v>977592</v>
      </c>
      <c r="H9" s="30" t="s">
        <v>90</v>
      </c>
    </row>
    <row r="10" spans="1:8" x14ac:dyDescent="0.3">
      <c r="A10" s="30" t="s">
        <v>98</v>
      </c>
      <c r="B10">
        <v>3421</v>
      </c>
      <c r="C10">
        <v>3452.3999020000001</v>
      </c>
      <c r="D10">
        <v>3408</v>
      </c>
      <c r="E10">
        <v>3413.8000489999999</v>
      </c>
      <c r="F10">
        <v>3413.8000489999999</v>
      </c>
      <c r="G10">
        <v>1441570</v>
      </c>
      <c r="H10" s="30" t="s">
        <v>90</v>
      </c>
    </row>
    <row r="11" spans="1:8" x14ac:dyDescent="0.3">
      <c r="A11" s="30" t="s">
        <v>99</v>
      </c>
      <c r="B11">
        <v>3414.9499510000001</v>
      </c>
      <c r="C11">
        <v>3447</v>
      </c>
      <c r="D11">
        <v>3395</v>
      </c>
      <c r="E11">
        <v>3401.5500489999999</v>
      </c>
      <c r="F11">
        <v>3401.5500489999999</v>
      </c>
      <c r="G11">
        <v>1218430</v>
      </c>
      <c r="H11" s="30" t="s">
        <v>90</v>
      </c>
    </row>
    <row r="12" spans="1:8" x14ac:dyDescent="0.3">
      <c r="A12" s="30" t="s">
        <v>100</v>
      </c>
      <c r="B12">
        <v>3494</v>
      </c>
      <c r="C12">
        <v>3508.8999020000001</v>
      </c>
      <c r="D12">
        <v>3444.75</v>
      </c>
      <c r="E12">
        <v>3451</v>
      </c>
      <c r="F12">
        <v>3451</v>
      </c>
      <c r="G12">
        <v>1139541</v>
      </c>
      <c r="H12" s="30" t="s">
        <v>90</v>
      </c>
    </row>
    <row r="13" spans="1:8" x14ac:dyDescent="0.3">
      <c r="A13" s="30" t="s">
        <v>101</v>
      </c>
      <c r="B13">
        <v>3502</v>
      </c>
      <c r="C13">
        <v>3522</v>
      </c>
      <c r="D13">
        <v>3475.0500489999999</v>
      </c>
      <c r="E13">
        <v>3487.3000489999999</v>
      </c>
      <c r="F13">
        <v>3487.3000489999999</v>
      </c>
      <c r="G13">
        <v>1296082</v>
      </c>
      <c r="H13" s="30" t="s">
        <v>90</v>
      </c>
    </row>
    <row r="14" spans="1:8" x14ac:dyDescent="0.3">
      <c r="A14" s="30" t="s">
        <v>102</v>
      </c>
      <c r="B14">
        <v>3526.1499020000001</v>
      </c>
      <c r="C14">
        <v>3538.8999020000001</v>
      </c>
      <c r="D14">
        <v>3490</v>
      </c>
      <c r="E14">
        <v>3501.1499020000001</v>
      </c>
      <c r="F14">
        <v>3501.1499020000001</v>
      </c>
      <c r="G14">
        <v>1061369</v>
      </c>
      <c r="H14" s="30" t="s">
        <v>90</v>
      </c>
    </row>
    <row r="15" spans="1:8" x14ac:dyDescent="0.3">
      <c r="A15" s="30" t="s">
        <v>103</v>
      </c>
      <c r="B15">
        <v>3527.1999510000001</v>
      </c>
      <c r="C15">
        <v>3575</v>
      </c>
      <c r="D15">
        <v>3527</v>
      </c>
      <c r="E15">
        <v>3558.0500489999999</v>
      </c>
      <c r="F15">
        <v>3558.0500489999999</v>
      </c>
      <c r="G15">
        <v>1618931</v>
      </c>
      <c r="H15" s="30" t="s">
        <v>90</v>
      </c>
    </row>
    <row r="16" spans="1:8" x14ac:dyDescent="0.3">
      <c r="A16" s="30" t="s">
        <v>104</v>
      </c>
      <c r="B16">
        <v>3487</v>
      </c>
      <c r="C16">
        <v>3526</v>
      </c>
      <c r="D16">
        <v>3460.1499020000001</v>
      </c>
      <c r="E16">
        <v>3520.6499020000001</v>
      </c>
      <c r="F16">
        <v>3520.6499020000001</v>
      </c>
      <c r="G16">
        <v>1429449</v>
      </c>
      <c r="H16" s="30" t="s">
        <v>90</v>
      </c>
    </row>
    <row r="17" spans="1:8" x14ac:dyDescent="0.3">
      <c r="A17" s="30" t="s">
        <v>105</v>
      </c>
      <c r="B17">
        <v>3505</v>
      </c>
      <c r="C17">
        <v>3524.8500979999999</v>
      </c>
      <c r="D17">
        <v>3495</v>
      </c>
      <c r="E17">
        <v>3500.1000979999999</v>
      </c>
      <c r="F17">
        <v>3500.1000979999999</v>
      </c>
      <c r="G17">
        <v>1579818</v>
      </c>
      <c r="H17" s="30" t="s">
        <v>90</v>
      </c>
    </row>
    <row r="18" spans="1:8" x14ac:dyDescent="0.3">
      <c r="A18" s="30" t="s">
        <v>106</v>
      </c>
      <c r="B18">
        <v>3549</v>
      </c>
      <c r="C18">
        <v>3549</v>
      </c>
      <c r="D18">
        <v>3473.3999020000001</v>
      </c>
      <c r="E18">
        <v>3482.3999020000001</v>
      </c>
      <c r="F18">
        <v>3482.3999020000001</v>
      </c>
      <c r="G18">
        <v>1087939</v>
      </c>
      <c r="H18" s="30" t="s">
        <v>90</v>
      </c>
    </row>
    <row r="19" spans="1:8" x14ac:dyDescent="0.3">
      <c r="A19" s="30" t="s">
        <v>107</v>
      </c>
      <c r="B19">
        <v>3520</v>
      </c>
      <c r="C19">
        <v>3542.3500979999999</v>
      </c>
      <c r="D19">
        <v>3508.1499020000001</v>
      </c>
      <c r="E19">
        <v>3537.5500489999999</v>
      </c>
      <c r="F19">
        <v>3537.5500489999999</v>
      </c>
      <c r="G19">
        <v>1187821</v>
      </c>
      <c r="H19" s="30" t="s">
        <v>90</v>
      </c>
    </row>
    <row r="20" spans="1:8" x14ac:dyDescent="0.3">
      <c r="A20" s="30" t="s">
        <v>108</v>
      </c>
      <c r="B20">
        <v>3515</v>
      </c>
      <c r="C20">
        <v>3547.6000979999999</v>
      </c>
      <c r="D20">
        <v>3505.3000489999999</v>
      </c>
      <c r="E20">
        <v>3540.8500979999999</v>
      </c>
      <c r="F20">
        <v>3540.8500979999999</v>
      </c>
      <c r="G20">
        <v>1655427</v>
      </c>
      <c r="H20" s="30" t="s">
        <v>90</v>
      </c>
    </row>
    <row r="21" spans="1:8" x14ac:dyDescent="0.3">
      <c r="A21" s="30" t="s">
        <v>109</v>
      </c>
      <c r="B21">
        <v>3478.0500489999999</v>
      </c>
      <c r="C21">
        <v>3539.8999020000001</v>
      </c>
      <c r="D21">
        <v>3478.0500489999999</v>
      </c>
      <c r="E21">
        <v>3520.1000979999999</v>
      </c>
      <c r="F21">
        <v>3520.1000979999999</v>
      </c>
      <c r="G21">
        <v>1986946</v>
      </c>
      <c r="H21" s="30" t="s">
        <v>90</v>
      </c>
    </row>
    <row r="22" spans="1:8" x14ac:dyDescent="0.3">
      <c r="A22" s="30" t="s">
        <v>110</v>
      </c>
      <c r="B22">
        <v>3468.8999020000001</v>
      </c>
      <c r="C22">
        <v>3493</v>
      </c>
      <c r="D22">
        <v>3461.3999020000001</v>
      </c>
      <c r="E22">
        <v>3472.5500489999999</v>
      </c>
      <c r="F22">
        <v>3472.5500489999999</v>
      </c>
      <c r="G22">
        <v>1455647</v>
      </c>
      <c r="H22" s="30" t="s">
        <v>90</v>
      </c>
    </row>
    <row r="23" spans="1:8" x14ac:dyDescent="0.3">
      <c r="A23" s="30" t="s">
        <v>111</v>
      </c>
      <c r="B23">
        <v>3473.1499020000001</v>
      </c>
      <c r="C23">
        <v>3473.1499020000001</v>
      </c>
      <c r="D23">
        <v>3436.8500979999999</v>
      </c>
      <c r="E23">
        <v>3459.9499510000001</v>
      </c>
      <c r="F23">
        <v>3459.9499510000001</v>
      </c>
      <c r="G23">
        <v>1138714</v>
      </c>
      <c r="H23" s="30" t="s">
        <v>90</v>
      </c>
    </row>
    <row r="24" spans="1:8" x14ac:dyDescent="0.3">
      <c r="A24" s="30" t="s">
        <v>112</v>
      </c>
      <c r="B24">
        <v>3504</v>
      </c>
      <c r="C24">
        <v>3504</v>
      </c>
      <c r="D24">
        <v>3452.8999020000001</v>
      </c>
      <c r="E24">
        <v>3482.3000489999999</v>
      </c>
      <c r="F24">
        <v>3482.3000489999999</v>
      </c>
      <c r="G24">
        <v>1804469</v>
      </c>
      <c r="H24" s="30" t="s">
        <v>90</v>
      </c>
    </row>
    <row r="25" spans="1:8" x14ac:dyDescent="0.3">
      <c r="A25" s="30" t="s">
        <v>113</v>
      </c>
      <c r="B25">
        <v>3427</v>
      </c>
      <c r="C25">
        <v>3469</v>
      </c>
      <c r="D25">
        <v>3420.1000979999999</v>
      </c>
      <c r="E25">
        <v>3460.3999020000001</v>
      </c>
      <c r="F25">
        <v>3460.3999020000001</v>
      </c>
      <c r="G25">
        <v>1813847</v>
      </c>
      <c r="H25" s="30" t="s">
        <v>90</v>
      </c>
    </row>
    <row r="26" spans="1:8" x14ac:dyDescent="0.3">
      <c r="A26" s="30" t="s">
        <v>114</v>
      </c>
      <c r="B26">
        <v>3363</v>
      </c>
      <c r="C26">
        <v>3419</v>
      </c>
      <c r="D26">
        <v>3355</v>
      </c>
      <c r="E26">
        <v>3408.3500979999999</v>
      </c>
      <c r="F26">
        <v>3408.3500979999999</v>
      </c>
      <c r="G26">
        <v>2205161</v>
      </c>
      <c r="H26" s="30" t="s">
        <v>90</v>
      </c>
    </row>
    <row r="27" spans="1:8" x14ac:dyDescent="0.3">
      <c r="A27" s="30" t="s">
        <v>115</v>
      </c>
      <c r="B27">
        <v>3449</v>
      </c>
      <c r="C27">
        <v>3449</v>
      </c>
      <c r="D27">
        <v>3351</v>
      </c>
      <c r="E27">
        <v>3358.6999510000001</v>
      </c>
      <c r="F27">
        <v>3358.6999510000001</v>
      </c>
      <c r="G27">
        <v>2820375</v>
      </c>
      <c r="H27" s="30" t="s">
        <v>90</v>
      </c>
    </row>
    <row r="28" spans="1:8" x14ac:dyDescent="0.3">
      <c r="A28" s="30" t="s">
        <v>116</v>
      </c>
      <c r="B28">
        <v>3420</v>
      </c>
      <c r="C28">
        <v>3458.4499510000001</v>
      </c>
      <c r="D28">
        <v>3385.5500489999999</v>
      </c>
      <c r="E28">
        <v>3433.6499020000001</v>
      </c>
      <c r="F28">
        <v>3433.6499020000001</v>
      </c>
      <c r="G28">
        <v>1953798</v>
      </c>
      <c r="H28" s="30" t="s">
        <v>90</v>
      </c>
    </row>
    <row r="29" spans="1:8" x14ac:dyDescent="0.3">
      <c r="A29" s="30" t="s">
        <v>117</v>
      </c>
      <c r="B29">
        <v>3426</v>
      </c>
      <c r="C29">
        <v>3446</v>
      </c>
      <c r="D29">
        <v>3382.3000489999999</v>
      </c>
      <c r="E29">
        <v>3411.0500489999999</v>
      </c>
      <c r="F29">
        <v>3411.0500489999999</v>
      </c>
      <c r="G29">
        <v>1785879</v>
      </c>
      <c r="H29" s="30" t="s">
        <v>90</v>
      </c>
    </row>
    <row r="30" spans="1:8" x14ac:dyDescent="0.3">
      <c r="A30" s="30" t="s">
        <v>118</v>
      </c>
      <c r="B30">
        <v>3425.3000489999999</v>
      </c>
      <c r="C30">
        <v>3435</v>
      </c>
      <c r="D30">
        <v>3405</v>
      </c>
      <c r="E30">
        <v>3429.75</v>
      </c>
      <c r="F30">
        <v>3429.75</v>
      </c>
      <c r="G30">
        <v>874110</v>
      </c>
      <c r="H30" s="30" t="s">
        <v>90</v>
      </c>
    </row>
    <row r="31" spans="1:8" x14ac:dyDescent="0.3">
      <c r="A31" s="30" t="s">
        <v>119</v>
      </c>
      <c r="B31">
        <v>3425</v>
      </c>
      <c r="C31">
        <v>3451.9499510000001</v>
      </c>
      <c r="D31">
        <v>3417.3000489999999</v>
      </c>
      <c r="E31">
        <v>3436.3000489999999</v>
      </c>
      <c r="F31">
        <v>3436.3000489999999</v>
      </c>
      <c r="G31">
        <v>1387863</v>
      </c>
      <c r="H31" s="30" t="s">
        <v>90</v>
      </c>
    </row>
    <row r="32" spans="1:8" x14ac:dyDescent="0.3">
      <c r="A32" s="30" t="s">
        <v>120</v>
      </c>
      <c r="B32">
        <v>3388</v>
      </c>
      <c r="C32">
        <v>3419</v>
      </c>
      <c r="D32">
        <v>3355.6000979999999</v>
      </c>
      <c r="E32">
        <v>3414.8999020000001</v>
      </c>
      <c r="F32">
        <v>3414.8999020000001</v>
      </c>
      <c r="G32">
        <v>1067916</v>
      </c>
      <c r="H32" s="30" t="s">
        <v>90</v>
      </c>
    </row>
    <row r="33" spans="1:8" x14ac:dyDescent="0.3">
      <c r="A33" s="30" t="s">
        <v>121</v>
      </c>
      <c r="B33">
        <v>3365</v>
      </c>
      <c r="C33">
        <v>3394.6499020000001</v>
      </c>
      <c r="D33">
        <v>3355.6000979999999</v>
      </c>
      <c r="E33">
        <v>3363.1000979999999</v>
      </c>
      <c r="F33">
        <v>3363.1000979999999</v>
      </c>
      <c r="G33">
        <v>1529349</v>
      </c>
      <c r="H33" s="30" t="s">
        <v>90</v>
      </c>
    </row>
    <row r="34" spans="1:8" x14ac:dyDescent="0.3">
      <c r="A34" s="30" t="s">
        <v>122</v>
      </c>
      <c r="B34">
        <v>3380</v>
      </c>
      <c r="C34">
        <v>3387</v>
      </c>
      <c r="D34">
        <v>3361</v>
      </c>
      <c r="E34">
        <v>3373.1000979999999</v>
      </c>
      <c r="F34">
        <v>3373.1000979999999</v>
      </c>
      <c r="G34">
        <v>1585044</v>
      </c>
      <c r="H34" s="30" t="s">
        <v>90</v>
      </c>
    </row>
    <row r="35" spans="1:8" x14ac:dyDescent="0.3">
      <c r="A35" s="30" t="s">
        <v>123</v>
      </c>
      <c r="B35">
        <v>3380</v>
      </c>
      <c r="C35">
        <v>3408.9499510000001</v>
      </c>
      <c r="D35">
        <v>3372.25</v>
      </c>
      <c r="E35">
        <v>3390</v>
      </c>
      <c r="F35">
        <v>3390</v>
      </c>
      <c r="G35">
        <v>2421189</v>
      </c>
      <c r="H35" s="30" t="s">
        <v>90</v>
      </c>
    </row>
    <row r="36" spans="1:8" x14ac:dyDescent="0.3">
      <c r="A36" s="30" t="s">
        <v>124</v>
      </c>
      <c r="B36">
        <v>3330</v>
      </c>
      <c r="C36">
        <v>3381.8000489999999</v>
      </c>
      <c r="D36">
        <v>3321</v>
      </c>
      <c r="E36">
        <v>3378.3999020000001</v>
      </c>
      <c r="F36">
        <v>3378.3999020000001</v>
      </c>
      <c r="G36">
        <v>1688475</v>
      </c>
      <c r="H36" s="30" t="s">
        <v>90</v>
      </c>
    </row>
    <row r="37" spans="1:8" x14ac:dyDescent="0.3">
      <c r="A37" s="30" t="s">
        <v>125</v>
      </c>
      <c r="B37">
        <v>3317</v>
      </c>
      <c r="C37">
        <v>3353</v>
      </c>
      <c r="D37">
        <v>3298.0500489999999</v>
      </c>
      <c r="E37">
        <v>3334.0500489999999</v>
      </c>
      <c r="F37">
        <v>3334.0500489999999</v>
      </c>
      <c r="G37">
        <v>1843607</v>
      </c>
      <c r="H37" s="30" t="s">
        <v>90</v>
      </c>
    </row>
    <row r="38" spans="1:8" x14ac:dyDescent="0.3">
      <c r="A38" s="30" t="s">
        <v>126</v>
      </c>
      <c r="B38">
        <v>3342.8999020000001</v>
      </c>
      <c r="C38">
        <v>3379</v>
      </c>
      <c r="D38">
        <v>3305</v>
      </c>
      <c r="E38">
        <v>3374.5500489999999</v>
      </c>
      <c r="F38">
        <v>3307.5500489999999</v>
      </c>
      <c r="G38">
        <v>1742837</v>
      </c>
      <c r="H38" s="30" t="s">
        <v>90</v>
      </c>
    </row>
    <row r="39" spans="1:8" x14ac:dyDescent="0.3">
      <c r="A39" s="30" t="s">
        <v>127</v>
      </c>
      <c r="B39">
        <v>3329</v>
      </c>
      <c r="C39">
        <v>3350</v>
      </c>
      <c r="D39">
        <v>3315.5500489999999</v>
      </c>
      <c r="E39">
        <v>3334.3500979999999</v>
      </c>
      <c r="F39">
        <v>3268.148193</v>
      </c>
      <c r="G39">
        <v>2250391</v>
      </c>
      <c r="H39" s="30" t="s">
        <v>90</v>
      </c>
    </row>
    <row r="40" spans="1:8" x14ac:dyDescent="0.3">
      <c r="A40" s="30" t="s">
        <v>128</v>
      </c>
      <c r="B40">
        <v>3290.1000979999999</v>
      </c>
      <c r="C40">
        <v>3349.5</v>
      </c>
      <c r="D40">
        <v>3271.1499020000001</v>
      </c>
      <c r="E40">
        <v>3328.6999510000001</v>
      </c>
      <c r="F40">
        <v>3262.6103520000001</v>
      </c>
      <c r="G40">
        <v>2720512</v>
      </c>
      <c r="H40" s="30" t="s">
        <v>90</v>
      </c>
    </row>
    <row r="41" spans="1:8" x14ac:dyDescent="0.3">
      <c r="A41" s="30" t="s">
        <v>129</v>
      </c>
      <c r="B41">
        <v>3285</v>
      </c>
      <c r="C41">
        <v>3298</v>
      </c>
      <c r="D41">
        <v>3230.1000979999999</v>
      </c>
      <c r="E41">
        <v>3286.3999020000001</v>
      </c>
      <c r="F41">
        <v>3221.1501459999999</v>
      </c>
      <c r="G41">
        <v>3864655</v>
      </c>
      <c r="H41" s="30" t="s">
        <v>90</v>
      </c>
    </row>
    <row r="42" spans="1:8" x14ac:dyDescent="0.3">
      <c r="A42" s="30" t="s">
        <v>130</v>
      </c>
      <c r="B42">
        <v>3229</v>
      </c>
      <c r="C42">
        <v>3327</v>
      </c>
      <c r="D42">
        <v>3221.1499020000001</v>
      </c>
      <c r="E42">
        <v>3319.9499510000001</v>
      </c>
      <c r="F42">
        <v>3254.0339359999998</v>
      </c>
      <c r="G42">
        <v>2885060</v>
      </c>
      <c r="H42" s="30" t="s">
        <v>90</v>
      </c>
    </row>
    <row r="43" spans="1:8" x14ac:dyDescent="0.3">
      <c r="A43" s="30" t="s">
        <v>131</v>
      </c>
      <c r="B43">
        <v>3300</v>
      </c>
      <c r="C43">
        <v>3301.5500489999999</v>
      </c>
      <c r="D43">
        <v>3200</v>
      </c>
      <c r="E43">
        <v>3211.5500489999999</v>
      </c>
      <c r="F43">
        <v>3147.7863769999999</v>
      </c>
      <c r="G43">
        <v>2488376</v>
      </c>
      <c r="H43" s="30" t="s">
        <v>90</v>
      </c>
    </row>
    <row r="44" spans="1:8" x14ac:dyDescent="0.3">
      <c r="A44" s="30" t="s">
        <v>132</v>
      </c>
      <c r="B44">
        <v>3330.1999510000001</v>
      </c>
      <c r="C44">
        <v>3337.3000489999999</v>
      </c>
      <c r="D44">
        <v>3281.9499510000001</v>
      </c>
      <c r="E44">
        <v>3311.1000979999999</v>
      </c>
      <c r="F44">
        <v>3245.3598630000001</v>
      </c>
      <c r="G44">
        <v>1826057</v>
      </c>
      <c r="H44" s="30" t="s">
        <v>90</v>
      </c>
    </row>
    <row r="45" spans="1:8" x14ac:dyDescent="0.3">
      <c r="A45" s="30" t="s">
        <v>133</v>
      </c>
      <c r="B45">
        <v>3306.6999510000001</v>
      </c>
      <c r="C45">
        <v>3327.3500979999999</v>
      </c>
      <c r="D45">
        <v>3286.1999510000001</v>
      </c>
      <c r="E45">
        <v>3314.6499020000001</v>
      </c>
      <c r="F45">
        <v>3248.8391109999998</v>
      </c>
      <c r="G45">
        <v>1231668</v>
      </c>
      <c r="H45" s="30" t="s">
        <v>90</v>
      </c>
    </row>
    <row r="46" spans="1:8" x14ac:dyDescent="0.3">
      <c r="A46" s="30" t="s">
        <v>134</v>
      </c>
      <c r="B46">
        <v>3252</v>
      </c>
      <c r="C46">
        <v>3320</v>
      </c>
      <c r="D46">
        <v>3245.3000489999999</v>
      </c>
      <c r="E46">
        <v>3311.3500979999999</v>
      </c>
      <c r="F46">
        <v>3245.6049800000001</v>
      </c>
      <c r="G46">
        <v>1245178</v>
      </c>
      <c r="H46" s="30" t="s">
        <v>90</v>
      </c>
    </row>
    <row r="47" spans="1:8" x14ac:dyDescent="0.3">
      <c r="A47" s="30" t="s">
        <v>135</v>
      </c>
      <c r="B47">
        <v>3261</v>
      </c>
      <c r="C47">
        <v>3266.8500979999999</v>
      </c>
      <c r="D47">
        <v>3235.1999510000001</v>
      </c>
      <c r="E47">
        <v>3261.4499510000001</v>
      </c>
      <c r="F47">
        <v>3196.695557</v>
      </c>
      <c r="G47">
        <v>709547</v>
      </c>
      <c r="H47" s="30" t="s">
        <v>90</v>
      </c>
    </row>
    <row r="48" spans="1:8" x14ac:dyDescent="0.3">
      <c r="A48" s="30" t="s">
        <v>136</v>
      </c>
      <c r="B48">
        <v>3286.0500489999999</v>
      </c>
      <c r="C48">
        <v>3299</v>
      </c>
      <c r="D48">
        <v>3246.1999510000001</v>
      </c>
      <c r="E48">
        <v>3256.6999510000001</v>
      </c>
      <c r="F48">
        <v>3192.0397950000001</v>
      </c>
      <c r="G48">
        <v>1163131</v>
      </c>
      <c r="H48" s="30" t="s">
        <v>90</v>
      </c>
    </row>
    <row r="49" spans="1:8" x14ac:dyDescent="0.3">
      <c r="A49" s="30" t="s">
        <v>137</v>
      </c>
      <c r="B49">
        <v>3231.1000979999999</v>
      </c>
      <c r="C49">
        <v>3271.5</v>
      </c>
      <c r="D49">
        <v>3228</v>
      </c>
      <c r="E49">
        <v>3268.75</v>
      </c>
      <c r="F49">
        <v>3203.850586</v>
      </c>
      <c r="G49">
        <v>1037927</v>
      </c>
      <c r="H49" s="30" t="s">
        <v>90</v>
      </c>
    </row>
    <row r="50" spans="1:8" x14ac:dyDescent="0.3">
      <c r="A50" s="30" t="s">
        <v>138</v>
      </c>
      <c r="B50">
        <v>3249.8000489999999</v>
      </c>
      <c r="C50">
        <v>3266.1000979999999</v>
      </c>
      <c r="D50">
        <v>3226</v>
      </c>
      <c r="E50">
        <v>3257.1000979999999</v>
      </c>
      <c r="F50">
        <v>3192.4321289999998</v>
      </c>
      <c r="G50">
        <v>910795</v>
      </c>
      <c r="H50" s="30" t="s">
        <v>90</v>
      </c>
    </row>
    <row r="51" spans="1:8" x14ac:dyDescent="0.3">
      <c r="A51" s="30" t="s">
        <v>139</v>
      </c>
      <c r="B51">
        <v>3269.1999510000001</v>
      </c>
      <c r="C51">
        <v>3273.8000489999999</v>
      </c>
      <c r="D51">
        <v>3231.5</v>
      </c>
      <c r="E51">
        <v>3259.5</v>
      </c>
      <c r="F51">
        <v>3194.7844239999999</v>
      </c>
      <c r="G51">
        <v>835883</v>
      </c>
      <c r="H51" s="30" t="s">
        <v>90</v>
      </c>
    </row>
    <row r="52" spans="1:8" x14ac:dyDescent="0.3">
      <c r="A52" s="30" t="s">
        <v>140</v>
      </c>
      <c r="B52">
        <v>3228.3500979999999</v>
      </c>
      <c r="C52">
        <v>3272</v>
      </c>
      <c r="D52">
        <v>3225.0500489999999</v>
      </c>
      <c r="E52">
        <v>3252.8999020000001</v>
      </c>
      <c r="F52">
        <v>3188.3151859999998</v>
      </c>
      <c r="G52">
        <v>870157</v>
      </c>
      <c r="H52" s="30" t="s">
        <v>90</v>
      </c>
    </row>
    <row r="53" spans="1:8" x14ac:dyDescent="0.3">
      <c r="A53" s="30" t="s">
        <v>141</v>
      </c>
      <c r="B53">
        <v>3217</v>
      </c>
      <c r="C53">
        <v>3266.8500979999999</v>
      </c>
      <c r="D53">
        <v>3217</v>
      </c>
      <c r="E53">
        <v>3228.3500979999999</v>
      </c>
      <c r="F53">
        <v>3164.2529300000001</v>
      </c>
      <c r="G53">
        <v>1360281</v>
      </c>
      <c r="H53" s="30" t="s">
        <v>90</v>
      </c>
    </row>
    <row r="54" spans="1:8" x14ac:dyDescent="0.3">
      <c r="A54" s="30" t="s">
        <v>142</v>
      </c>
      <c r="B54">
        <v>3294</v>
      </c>
      <c r="C54">
        <v>3294</v>
      </c>
      <c r="D54">
        <v>3245.1000979999999</v>
      </c>
      <c r="E54">
        <v>3259.6999510000001</v>
      </c>
      <c r="F54">
        <v>3194.9802249999998</v>
      </c>
      <c r="G54">
        <v>1384101</v>
      </c>
      <c r="H54" s="30" t="s">
        <v>90</v>
      </c>
    </row>
    <row r="55" spans="1:8" x14ac:dyDescent="0.3">
      <c r="A55" s="30" t="s">
        <v>143</v>
      </c>
      <c r="B55">
        <v>3249</v>
      </c>
      <c r="C55">
        <v>3283.0500489999999</v>
      </c>
      <c r="D55">
        <v>3240</v>
      </c>
      <c r="E55">
        <v>3268.5500489999999</v>
      </c>
      <c r="F55">
        <v>3203.6547850000002</v>
      </c>
      <c r="G55">
        <v>1432566</v>
      </c>
      <c r="H55" s="30" t="s">
        <v>90</v>
      </c>
    </row>
    <row r="56" spans="1:8" x14ac:dyDescent="0.3">
      <c r="A56" s="30" t="s">
        <v>144</v>
      </c>
      <c r="B56">
        <v>3198.8999020000001</v>
      </c>
      <c r="C56">
        <v>3249</v>
      </c>
      <c r="D56">
        <v>3163.6499020000001</v>
      </c>
      <c r="E56">
        <v>3243.9499510000001</v>
      </c>
      <c r="F56">
        <v>3179.5429690000001</v>
      </c>
      <c r="G56">
        <v>1529971</v>
      </c>
      <c r="H56" s="30" t="s">
        <v>90</v>
      </c>
    </row>
    <row r="57" spans="1:8" x14ac:dyDescent="0.3">
      <c r="A57" s="30" t="s">
        <v>145</v>
      </c>
      <c r="B57">
        <v>3227</v>
      </c>
      <c r="C57">
        <v>3245.5</v>
      </c>
      <c r="D57">
        <v>3194.5</v>
      </c>
      <c r="E57">
        <v>3202.0500489999999</v>
      </c>
      <c r="F57">
        <v>3138.4750979999999</v>
      </c>
      <c r="G57">
        <v>2120965</v>
      </c>
      <c r="H57" s="30" t="s">
        <v>90</v>
      </c>
    </row>
    <row r="58" spans="1:8" x14ac:dyDescent="0.3">
      <c r="A58" s="30" t="s">
        <v>146</v>
      </c>
      <c r="B58">
        <v>3275</v>
      </c>
      <c r="C58">
        <v>3292</v>
      </c>
      <c r="D58">
        <v>3225.1999510000001</v>
      </c>
      <c r="E58">
        <v>3240.25</v>
      </c>
      <c r="F58">
        <v>3175.9165039999998</v>
      </c>
      <c r="G58">
        <v>2703680</v>
      </c>
      <c r="H58" s="30" t="s">
        <v>90</v>
      </c>
    </row>
    <row r="59" spans="1:8" x14ac:dyDescent="0.3">
      <c r="A59" s="30" t="s">
        <v>147</v>
      </c>
      <c r="B59">
        <v>3358.8000489999999</v>
      </c>
      <c r="C59">
        <v>3364.75</v>
      </c>
      <c r="D59">
        <v>3298.9499510000001</v>
      </c>
      <c r="E59">
        <v>3305.1000979999999</v>
      </c>
      <c r="F59">
        <v>3239.4790039999998</v>
      </c>
      <c r="G59">
        <v>1415694</v>
      </c>
      <c r="H59" s="30" t="s">
        <v>90</v>
      </c>
    </row>
    <row r="60" spans="1:8" x14ac:dyDescent="0.3">
      <c r="A60" s="30" t="s">
        <v>148</v>
      </c>
      <c r="B60">
        <v>3348.8000489999999</v>
      </c>
      <c r="C60">
        <v>3377</v>
      </c>
      <c r="D60">
        <v>3340.8999020000001</v>
      </c>
      <c r="E60">
        <v>3365.3500979999999</v>
      </c>
      <c r="F60">
        <v>3298.5327149999998</v>
      </c>
      <c r="G60">
        <v>1213311</v>
      </c>
      <c r="H60" s="30" t="s">
        <v>90</v>
      </c>
    </row>
    <row r="61" spans="1:8" x14ac:dyDescent="0.3">
      <c r="A61" s="30" t="s">
        <v>149</v>
      </c>
      <c r="B61">
        <v>3277.1999510000001</v>
      </c>
      <c r="C61">
        <v>3336.4499510000001</v>
      </c>
      <c r="D61">
        <v>3267.8000489999999</v>
      </c>
      <c r="E61">
        <v>3332.1000979999999</v>
      </c>
      <c r="F61">
        <v>3265.9428710000002</v>
      </c>
      <c r="G61">
        <v>1378016</v>
      </c>
      <c r="H61" s="30" t="s">
        <v>90</v>
      </c>
    </row>
    <row r="62" spans="1:8" x14ac:dyDescent="0.3">
      <c r="A62" s="30" t="s">
        <v>150</v>
      </c>
      <c r="B62">
        <v>3255.5</v>
      </c>
      <c r="C62">
        <v>3296</v>
      </c>
      <c r="D62">
        <v>3236.1000979999999</v>
      </c>
      <c r="E62">
        <v>3286.4499510000001</v>
      </c>
      <c r="F62">
        <v>3221.1992190000001</v>
      </c>
      <c r="G62">
        <v>1527610</v>
      </c>
      <c r="H62" s="30" t="s">
        <v>90</v>
      </c>
    </row>
    <row r="63" spans="1:8" x14ac:dyDescent="0.3">
      <c r="A63" s="30" t="s">
        <v>151</v>
      </c>
      <c r="B63">
        <v>3374.1000979999999</v>
      </c>
      <c r="C63">
        <v>3374.1000979999999</v>
      </c>
      <c r="D63">
        <v>3276.3500979999999</v>
      </c>
      <c r="E63">
        <v>3292.75</v>
      </c>
      <c r="F63">
        <v>3227.3740229999999</v>
      </c>
      <c r="G63">
        <v>1797896</v>
      </c>
      <c r="H63" s="30" t="s">
        <v>90</v>
      </c>
    </row>
    <row r="64" spans="1:8" x14ac:dyDescent="0.3">
      <c r="A64" s="30" t="s">
        <v>152</v>
      </c>
      <c r="B64">
        <v>3360</v>
      </c>
      <c r="C64">
        <v>3380.6000979999999</v>
      </c>
      <c r="D64">
        <v>3339.4499510000001</v>
      </c>
      <c r="E64">
        <v>3350.5500489999999</v>
      </c>
      <c r="F64">
        <v>3284.0266109999998</v>
      </c>
      <c r="G64">
        <v>1285619</v>
      </c>
      <c r="H64" s="30" t="s">
        <v>90</v>
      </c>
    </row>
    <row r="65" spans="1:8" x14ac:dyDescent="0.3">
      <c r="A65" s="30" t="s">
        <v>153</v>
      </c>
      <c r="B65">
        <v>3368.3000489999999</v>
      </c>
      <c r="C65">
        <v>3393.6999510000001</v>
      </c>
      <c r="D65">
        <v>3354</v>
      </c>
      <c r="E65">
        <v>3380.6000979999999</v>
      </c>
      <c r="F65">
        <v>3313.4799800000001</v>
      </c>
      <c r="G65">
        <v>1167505</v>
      </c>
      <c r="H65" s="30" t="s">
        <v>90</v>
      </c>
    </row>
    <row r="66" spans="1:8" x14ac:dyDescent="0.3">
      <c r="A66" s="30" t="s">
        <v>154</v>
      </c>
      <c r="B66">
        <v>3400.0500489999999</v>
      </c>
      <c r="C66">
        <v>3407.9499510000001</v>
      </c>
      <c r="D66">
        <v>3368</v>
      </c>
      <c r="E66">
        <v>3385.3500979999999</v>
      </c>
      <c r="F66">
        <v>3318.1357419999999</v>
      </c>
      <c r="G66">
        <v>1166999</v>
      </c>
      <c r="H66" s="30" t="s">
        <v>90</v>
      </c>
    </row>
    <row r="67" spans="1:8" x14ac:dyDescent="0.3">
      <c r="A67" s="30" t="s">
        <v>155</v>
      </c>
      <c r="B67">
        <v>3433</v>
      </c>
      <c r="C67">
        <v>3439.1499020000001</v>
      </c>
      <c r="D67">
        <v>3407</v>
      </c>
      <c r="E67">
        <v>3425.8999020000001</v>
      </c>
      <c r="F67">
        <v>3357.8803710000002</v>
      </c>
      <c r="G67">
        <v>1475065</v>
      </c>
      <c r="H67" s="30" t="s">
        <v>90</v>
      </c>
    </row>
    <row r="68" spans="1:8" x14ac:dyDescent="0.3">
      <c r="A68" s="30" t="s">
        <v>156</v>
      </c>
      <c r="B68">
        <v>3458.1000979999999</v>
      </c>
      <c r="C68">
        <v>3468.8999020000001</v>
      </c>
      <c r="D68">
        <v>3413</v>
      </c>
      <c r="E68">
        <v>3439.1499020000001</v>
      </c>
      <c r="F68">
        <v>3370.867432</v>
      </c>
      <c r="G68">
        <v>2411749</v>
      </c>
      <c r="H68" s="30" t="s">
        <v>90</v>
      </c>
    </row>
    <row r="69" spans="1:8" x14ac:dyDescent="0.3">
      <c r="A69" s="30" t="s">
        <v>157</v>
      </c>
      <c r="B69">
        <v>3425</v>
      </c>
      <c r="C69">
        <v>3480</v>
      </c>
      <c r="D69">
        <v>3420</v>
      </c>
      <c r="E69">
        <v>3475.6499020000001</v>
      </c>
      <c r="F69">
        <v>3406.642578</v>
      </c>
      <c r="G69">
        <v>2180856</v>
      </c>
      <c r="H69" s="30" t="s">
        <v>90</v>
      </c>
    </row>
    <row r="70" spans="1:8" x14ac:dyDescent="0.3">
      <c r="A70" s="30" t="s">
        <v>158</v>
      </c>
      <c r="B70">
        <v>3383</v>
      </c>
      <c r="C70">
        <v>3414.8999020000001</v>
      </c>
      <c r="D70">
        <v>3375</v>
      </c>
      <c r="E70">
        <v>3390.8000489999999</v>
      </c>
      <c r="F70">
        <v>3323.477539</v>
      </c>
      <c r="G70">
        <v>3410702</v>
      </c>
      <c r="H70" s="30" t="s">
        <v>90</v>
      </c>
    </row>
    <row r="71" spans="1:8" x14ac:dyDescent="0.3">
      <c r="A71" s="30" t="s">
        <v>159</v>
      </c>
      <c r="B71">
        <v>3383</v>
      </c>
      <c r="C71">
        <v>3429</v>
      </c>
      <c r="D71">
        <v>3383</v>
      </c>
      <c r="E71">
        <v>3397.3500979999999</v>
      </c>
      <c r="F71">
        <v>3329.897461</v>
      </c>
      <c r="G71">
        <v>1576028</v>
      </c>
      <c r="H71" s="30" t="s">
        <v>90</v>
      </c>
    </row>
    <row r="72" spans="1:8" x14ac:dyDescent="0.3">
      <c r="A72" s="30" t="s">
        <v>160</v>
      </c>
      <c r="B72">
        <v>3366</v>
      </c>
      <c r="C72">
        <v>3417</v>
      </c>
      <c r="D72">
        <v>3365.5500489999999</v>
      </c>
      <c r="E72">
        <v>3395.25</v>
      </c>
      <c r="F72">
        <v>3327.8391109999998</v>
      </c>
      <c r="G72">
        <v>2195437</v>
      </c>
      <c r="H72" s="30" t="s">
        <v>90</v>
      </c>
    </row>
    <row r="73" spans="1:8" x14ac:dyDescent="0.3">
      <c r="A73" s="30" t="s">
        <v>161</v>
      </c>
      <c r="B73">
        <v>3383</v>
      </c>
      <c r="C73">
        <v>3403.3500979999999</v>
      </c>
      <c r="D73">
        <v>3348</v>
      </c>
      <c r="E73">
        <v>3389.6499020000001</v>
      </c>
      <c r="F73">
        <v>3322.3500979999999</v>
      </c>
      <c r="G73">
        <v>1588981</v>
      </c>
      <c r="H73" s="30" t="s">
        <v>90</v>
      </c>
    </row>
    <row r="74" spans="1:8" x14ac:dyDescent="0.3">
      <c r="A74" s="30" t="s">
        <v>162</v>
      </c>
      <c r="B74">
        <v>3316.25</v>
      </c>
      <c r="C74">
        <v>3392.9499510000001</v>
      </c>
      <c r="D74">
        <v>3308.3000489999999</v>
      </c>
      <c r="E74">
        <v>3380.1499020000001</v>
      </c>
      <c r="F74">
        <v>3313.038818</v>
      </c>
      <c r="G74">
        <v>1296591</v>
      </c>
      <c r="H74" s="30" t="s">
        <v>90</v>
      </c>
    </row>
    <row r="75" spans="1:8" x14ac:dyDescent="0.3">
      <c r="A75" s="30" t="s">
        <v>163</v>
      </c>
      <c r="B75">
        <v>3330</v>
      </c>
      <c r="C75">
        <v>3330</v>
      </c>
      <c r="D75">
        <v>3291</v>
      </c>
      <c r="E75">
        <v>3308.3000489999999</v>
      </c>
      <c r="F75">
        <v>3242.6154790000001</v>
      </c>
      <c r="G75">
        <v>1150011</v>
      </c>
      <c r="H75" s="30" t="s">
        <v>90</v>
      </c>
    </row>
    <row r="76" spans="1:8" x14ac:dyDescent="0.3">
      <c r="A76" s="30" t="s">
        <v>164</v>
      </c>
      <c r="B76">
        <v>3280</v>
      </c>
      <c r="C76">
        <v>3318.9499510000001</v>
      </c>
      <c r="D76">
        <v>3255.25</v>
      </c>
      <c r="E76">
        <v>3314.9499510000001</v>
      </c>
      <c r="F76">
        <v>3249.1333009999998</v>
      </c>
      <c r="G76">
        <v>1149739</v>
      </c>
      <c r="H76" s="30" t="s">
        <v>90</v>
      </c>
    </row>
    <row r="77" spans="1:8" x14ac:dyDescent="0.3">
      <c r="A77" s="30" t="s">
        <v>165</v>
      </c>
      <c r="B77">
        <v>3322.5</v>
      </c>
      <c r="C77">
        <v>3333.6999510000001</v>
      </c>
      <c r="D77">
        <v>3273</v>
      </c>
      <c r="E77">
        <v>3283.5</v>
      </c>
      <c r="F77">
        <v>3218.3078609999998</v>
      </c>
      <c r="G77">
        <v>1304194</v>
      </c>
      <c r="H77" s="30" t="s">
        <v>90</v>
      </c>
    </row>
    <row r="78" spans="1:8" x14ac:dyDescent="0.3">
      <c r="A78" s="30" t="s">
        <v>166</v>
      </c>
      <c r="B78">
        <v>3350</v>
      </c>
      <c r="C78">
        <v>3362.75</v>
      </c>
      <c r="D78">
        <v>3321</v>
      </c>
      <c r="E78">
        <v>3343.4499510000001</v>
      </c>
      <c r="F78">
        <v>3277.0673830000001</v>
      </c>
      <c r="G78">
        <v>1164540</v>
      </c>
      <c r="H78" s="30" t="s">
        <v>90</v>
      </c>
    </row>
    <row r="79" spans="1:8" x14ac:dyDescent="0.3">
      <c r="A79" s="30" t="s">
        <v>167</v>
      </c>
      <c r="B79">
        <v>3340</v>
      </c>
      <c r="C79">
        <v>3360</v>
      </c>
      <c r="D79">
        <v>3317.75</v>
      </c>
      <c r="E79">
        <v>3349</v>
      </c>
      <c r="F79">
        <v>3282.5073240000002</v>
      </c>
      <c r="G79">
        <v>1417986</v>
      </c>
      <c r="H79" s="30" t="s">
        <v>90</v>
      </c>
    </row>
    <row r="80" spans="1:8" x14ac:dyDescent="0.3">
      <c r="A80" s="30" t="s">
        <v>168</v>
      </c>
      <c r="B80">
        <v>3338.8999020000001</v>
      </c>
      <c r="C80">
        <v>3367.8999020000001</v>
      </c>
      <c r="D80">
        <v>3321.4499510000001</v>
      </c>
      <c r="E80">
        <v>3355.3500979999999</v>
      </c>
      <c r="F80">
        <v>3288.7314449999999</v>
      </c>
      <c r="G80">
        <v>1748235</v>
      </c>
      <c r="H80" s="30" t="s">
        <v>90</v>
      </c>
    </row>
    <row r="81" spans="1:8" x14ac:dyDescent="0.3">
      <c r="A81" s="30" t="s">
        <v>169</v>
      </c>
      <c r="B81">
        <v>3321</v>
      </c>
      <c r="C81">
        <v>3339.9499510000001</v>
      </c>
      <c r="D81">
        <v>3292</v>
      </c>
      <c r="E81">
        <v>3332.6000979999999</v>
      </c>
      <c r="F81">
        <v>3266.4331050000001</v>
      </c>
      <c r="G81">
        <v>1400708</v>
      </c>
      <c r="H81" s="30" t="s">
        <v>90</v>
      </c>
    </row>
    <row r="82" spans="1:8" x14ac:dyDescent="0.3">
      <c r="A82" s="30" t="s">
        <v>170</v>
      </c>
      <c r="B82">
        <v>3324</v>
      </c>
      <c r="C82">
        <v>3349</v>
      </c>
      <c r="D82">
        <v>3309</v>
      </c>
      <c r="E82">
        <v>3335.5</v>
      </c>
      <c r="F82">
        <v>3269.2753910000001</v>
      </c>
      <c r="G82">
        <v>1342074</v>
      </c>
      <c r="H82" s="30" t="s">
        <v>90</v>
      </c>
    </row>
    <row r="83" spans="1:8" x14ac:dyDescent="0.3">
      <c r="A83" s="30" t="s">
        <v>171</v>
      </c>
      <c r="B83">
        <v>3269.6000979999999</v>
      </c>
      <c r="C83">
        <v>3341.6000979999999</v>
      </c>
      <c r="D83">
        <v>3255.0500489999999</v>
      </c>
      <c r="E83">
        <v>3315.9499510000001</v>
      </c>
      <c r="F83">
        <v>3250.1135250000002</v>
      </c>
      <c r="G83">
        <v>3265394</v>
      </c>
      <c r="H83" s="30" t="s">
        <v>90</v>
      </c>
    </row>
    <row r="84" spans="1:8" x14ac:dyDescent="0.3">
      <c r="A84" s="30" t="s">
        <v>172</v>
      </c>
      <c r="B84">
        <v>3170</v>
      </c>
      <c r="C84">
        <v>3225</v>
      </c>
      <c r="D84">
        <v>3170</v>
      </c>
      <c r="E84">
        <v>3205.6499020000001</v>
      </c>
      <c r="F84">
        <v>3142.0034179999998</v>
      </c>
      <c r="G84">
        <v>1573092</v>
      </c>
      <c r="H84" s="30" t="s">
        <v>90</v>
      </c>
    </row>
    <row r="85" spans="1:8" x14ac:dyDescent="0.3">
      <c r="A85" s="30" t="s">
        <v>173</v>
      </c>
      <c r="B85">
        <v>3249.8000489999999</v>
      </c>
      <c r="C85">
        <v>3249.8000489999999</v>
      </c>
      <c r="D85">
        <v>3201.6499020000001</v>
      </c>
      <c r="E85">
        <v>3216.0500489999999</v>
      </c>
      <c r="F85">
        <v>3152.1970209999999</v>
      </c>
      <c r="G85">
        <v>1162267</v>
      </c>
      <c r="H85" s="30" t="s">
        <v>90</v>
      </c>
    </row>
    <row r="86" spans="1:8" x14ac:dyDescent="0.3">
      <c r="A86" s="30" t="s">
        <v>174</v>
      </c>
      <c r="B86">
        <v>3229</v>
      </c>
      <c r="C86">
        <v>3242.8000489999999</v>
      </c>
      <c r="D86">
        <v>3195.1000979999999</v>
      </c>
      <c r="E86">
        <v>3233.6999510000001</v>
      </c>
      <c r="F86">
        <v>3169.4965820000002</v>
      </c>
      <c r="G86">
        <v>1474498</v>
      </c>
      <c r="H86" s="30" t="s">
        <v>90</v>
      </c>
    </row>
    <row r="87" spans="1:8" x14ac:dyDescent="0.3">
      <c r="A87" s="30" t="s">
        <v>175</v>
      </c>
      <c r="B87">
        <v>3217</v>
      </c>
      <c r="C87">
        <v>3220.0500489999999</v>
      </c>
      <c r="D87">
        <v>3166.1499020000001</v>
      </c>
      <c r="E87">
        <v>3217.3999020000001</v>
      </c>
      <c r="F87">
        <v>3153.5200199999999</v>
      </c>
      <c r="G87">
        <v>1464013</v>
      </c>
      <c r="H87" s="30" t="s">
        <v>90</v>
      </c>
    </row>
    <row r="88" spans="1:8" x14ac:dyDescent="0.3">
      <c r="A88" s="30" t="s">
        <v>176</v>
      </c>
      <c r="B88">
        <v>3228.0500489999999</v>
      </c>
      <c r="C88">
        <v>3228.0500489999999</v>
      </c>
      <c r="D88">
        <v>3195</v>
      </c>
      <c r="E88">
        <v>3206.75</v>
      </c>
      <c r="F88">
        <v>3143.0815429999998</v>
      </c>
      <c r="G88">
        <v>1422652</v>
      </c>
      <c r="H88" s="30" t="s">
        <v>90</v>
      </c>
    </row>
    <row r="89" spans="1:8" x14ac:dyDescent="0.3">
      <c r="A89" s="30" t="s">
        <v>177</v>
      </c>
      <c r="B89">
        <v>3270</v>
      </c>
      <c r="C89">
        <v>3270</v>
      </c>
      <c r="D89">
        <v>3222.0500489999999</v>
      </c>
      <c r="E89">
        <v>3241.6999510000001</v>
      </c>
      <c r="F89">
        <v>3177.3376459999999</v>
      </c>
      <c r="G89">
        <v>1405955</v>
      </c>
      <c r="H89" s="30" t="s">
        <v>90</v>
      </c>
    </row>
    <row r="90" spans="1:8" x14ac:dyDescent="0.3">
      <c r="A90" s="30" t="s">
        <v>178</v>
      </c>
      <c r="B90">
        <v>3214.5</v>
      </c>
      <c r="C90">
        <v>3262.6000979999999</v>
      </c>
      <c r="D90">
        <v>3203.4499510000001</v>
      </c>
      <c r="E90">
        <v>3259.6999510000001</v>
      </c>
      <c r="F90">
        <v>3194.9802249999998</v>
      </c>
      <c r="G90">
        <v>2991060</v>
      </c>
      <c r="H90" s="30" t="s">
        <v>90</v>
      </c>
    </row>
    <row r="91" spans="1:8" x14ac:dyDescent="0.3">
      <c r="A91" s="30" t="s">
        <v>179</v>
      </c>
      <c r="B91">
        <v>3199</v>
      </c>
      <c r="C91">
        <v>3199</v>
      </c>
      <c r="D91">
        <v>3177.8000489999999</v>
      </c>
      <c r="E91">
        <v>3193.1499020000001</v>
      </c>
      <c r="F91">
        <v>3129.7514649999998</v>
      </c>
      <c r="G91">
        <v>1919414</v>
      </c>
      <c r="H91" s="30" t="s">
        <v>90</v>
      </c>
    </row>
    <row r="92" spans="1:8" x14ac:dyDescent="0.3">
      <c r="A92" s="30" t="s">
        <v>180</v>
      </c>
      <c r="B92">
        <v>3150</v>
      </c>
      <c r="C92">
        <v>3178.5</v>
      </c>
      <c r="D92">
        <v>3145</v>
      </c>
      <c r="E92">
        <v>3163.25</v>
      </c>
      <c r="F92">
        <v>3100.4453130000002</v>
      </c>
      <c r="G92">
        <v>1355739</v>
      </c>
      <c r="H92" s="30" t="s">
        <v>90</v>
      </c>
    </row>
    <row r="93" spans="1:8" x14ac:dyDescent="0.3">
      <c r="A93" s="30" t="s">
        <v>181</v>
      </c>
      <c r="B93">
        <v>3160.6999510000001</v>
      </c>
      <c r="C93">
        <v>3174</v>
      </c>
      <c r="D93">
        <v>3134.3500979999999</v>
      </c>
      <c r="E93">
        <v>3157.3999020000001</v>
      </c>
      <c r="F93">
        <v>3094.7114259999998</v>
      </c>
      <c r="G93">
        <v>2438421</v>
      </c>
      <c r="H93" s="30" t="s">
        <v>90</v>
      </c>
    </row>
    <row r="94" spans="1:8" x14ac:dyDescent="0.3">
      <c r="A94" s="30" t="s">
        <v>182</v>
      </c>
      <c r="B94">
        <v>3180.5</v>
      </c>
      <c r="C94">
        <v>3184.25</v>
      </c>
      <c r="D94">
        <v>3151.1499020000001</v>
      </c>
      <c r="E94">
        <v>3162.1000979999999</v>
      </c>
      <c r="F94">
        <v>3099.318115</v>
      </c>
      <c r="G94">
        <v>2069643</v>
      </c>
      <c r="H94" s="30" t="s">
        <v>90</v>
      </c>
    </row>
    <row r="95" spans="1:8" x14ac:dyDescent="0.3">
      <c r="A95" s="30" t="s">
        <v>183</v>
      </c>
      <c r="B95">
        <v>3170.1000979999999</v>
      </c>
      <c r="C95">
        <v>3178</v>
      </c>
      <c r="D95">
        <v>3155</v>
      </c>
      <c r="E95">
        <v>3161.6999510000001</v>
      </c>
      <c r="F95">
        <v>3098.9260250000002</v>
      </c>
      <c r="G95">
        <v>260949</v>
      </c>
      <c r="H95" s="30" t="s">
        <v>90</v>
      </c>
    </row>
    <row r="96" spans="1:8" x14ac:dyDescent="0.3">
      <c r="A96" s="30" t="s">
        <v>184</v>
      </c>
      <c r="B96">
        <v>3157.8000489999999</v>
      </c>
      <c r="C96">
        <v>3160.3999020000001</v>
      </c>
      <c r="D96">
        <v>3127</v>
      </c>
      <c r="E96">
        <v>3137.3999020000001</v>
      </c>
      <c r="F96">
        <v>3075.1083979999999</v>
      </c>
      <c r="G96">
        <v>1021913</v>
      </c>
      <c r="H96" s="30" t="s">
        <v>90</v>
      </c>
    </row>
    <row r="97" spans="1:8" x14ac:dyDescent="0.3">
      <c r="A97" s="30" t="s">
        <v>185</v>
      </c>
      <c r="B97">
        <v>3105</v>
      </c>
      <c r="C97">
        <v>3160</v>
      </c>
      <c r="D97">
        <v>3105</v>
      </c>
      <c r="E97">
        <v>3157.3000489999999</v>
      </c>
      <c r="F97">
        <v>3094.6135250000002</v>
      </c>
      <c r="G97">
        <v>1587601</v>
      </c>
      <c r="H97" s="30" t="s">
        <v>90</v>
      </c>
    </row>
    <row r="98" spans="1:8" x14ac:dyDescent="0.3">
      <c r="A98" s="30" t="s">
        <v>186</v>
      </c>
      <c r="B98">
        <v>3159</v>
      </c>
      <c r="C98">
        <v>3159</v>
      </c>
      <c r="D98">
        <v>3112</v>
      </c>
      <c r="E98">
        <v>3121.8500979999999</v>
      </c>
      <c r="F98">
        <v>3059.867432</v>
      </c>
      <c r="G98">
        <v>1194289</v>
      </c>
      <c r="H98" s="30" t="s">
        <v>90</v>
      </c>
    </row>
    <row r="99" spans="1:8" x14ac:dyDescent="0.3">
      <c r="A99" s="30" t="s">
        <v>187</v>
      </c>
      <c r="B99">
        <v>3150</v>
      </c>
      <c r="C99">
        <v>3155.3500979999999</v>
      </c>
      <c r="D99">
        <v>3128.5500489999999</v>
      </c>
      <c r="E99">
        <v>3144.6999510000001</v>
      </c>
      <c r="F99">
        <v>3082.263672</v>
      </c>
      <c r="G99">
        <v>1793722</v>
      </c>
      <c r="H99" s="30" t="s">
        <v>90</v>
      </c>
    </row>
    <row r="100" spans="1:8" x14ac:dyDescent="0.3">
      <c r="A100" s="30" t="s">
        <v>188</v>
      </c>
      <c r="B100">
        <v>3072.6499020000001</v>
      </c>
      <c r="C100">
        <v>3128.3999020000001</v>
      </c>
      <c r="D100">
        <v>3071.4499510000001</v>
      </c>
      <c r="E100">
        <v>3111.75</v>
      </c>
      <c r="F100">
        <v>3049.9677729999999</v>
      </c>
      <c r="G100">
        <v>1517005</v>
      </c>
      <c r="H100" s="30" t="s">
        <v>90</v>
      </c>
    </row>
    <row r="101" spans="1:8" x14ac:dyDescent="0.3">
      <c r="A101" s="30" t="s">
        <v>189</v>
      </c>
      <c r="B101">
        <v>3145</v>
      </c>
      <c r="C101">
        <v>3150</v>
      </c>
      <c r="D101">
        <v>3071</v>
      </c>
      <c r="E101">
        <v>3099.1499020000001</v>
      </c>
      <c r="F101">
        <v>3029.7766109999998</v>
      </c>
      <c r="G101">
        <v>2245977</v>
      </c>
      <c r="H101" s="30" t="s">
        <v>90</v>
      </c>
    </row>
    <row r="102" spans="1:8" x14ac:dyDescent="0.3">
      <c r="A102" s="30" t="s">
        <v>190</v>
      </c>
      <c r="B102">
        <v>3100.75</v>
      </c>
      <c r="C102">
        <v>3110</v>
      </c>
      <c r="D102">
        <v>3052.3500979999999</v>
      </c>
      <c r="E102">
        <v>3103.3000489999999</v>
      </c>
      <c r="F102">
        <v>3033.8339839999999</v>
      </c>
      <c r="G102">
        <v>2054781</v>
      </c>
      <c r="H102" s="30" t="s">
        <v>90</v>
      </c>
    </row>
    <row r="103" spans="1:8" x14ac:dyDescent="0.3">
      <c r="A103" s="30" t="s">
        <v>191</v>
      </c>
      <c r="B103">
        <v>3084.8999020000001</v>
      </c>
      <c r="C103">
        <v>3109.8999020000001</v>
      </c>
      <c r="D103">
        <v>3062.0500489999999</v>
      </c>
      <c r="E103">
        <v>3100.75</v>
      </c>
      <c r="F103">
        <v>3031.3410640000002</v>
      </c>
      <c r="G103">
        <v>1665247</v>
      </c>
      <c r="H103" s="30" t="s">
        <v>90</v>
      </c>
    </row>
    <row r="104" spans="1:8" x14ac:dyDescent="0.3">
      <c r="A104" s="30" t="s">
        <v>192</v>
      </c>
      <c r="B104">
        <v>3100</v>
      </c>
      <c r="C104">
        <v>3145</v>
      </c>
      <c r="D104">
        <v>3053.3500979999999</v>
      </c>
      <c r="E104">
        <v>3069.5500489999999</v>
      </c>
      <c r="F104">
        <v>3000.8393550000001</v>
      </c>
      <c r="G104">
        <v>4730645</v>
      </c>
      <c r="H104" s="30" t="s">
        <v>90</v>
      </c>
    </row>
    <row r="105" spans="1:8" x14ac:dyDescent="0.3">
      <c r="A105" s="30" t="s">
        <v>193</v>
      </c>
      <c r="B105">
        <v>3010</v>
      </c>
      <c r="C105">
        <v>3127</v>
      </c>
      <c r="D105">
        <v>3005</v>
      </c>
      <c r="E105">
        <v>3118.5500489999999</v>
      </c>
      <c r="F105">
        <v>3048.7426759999998</v>
      </c>
      <c r="G105">
        <v>3064063</v>
      </c>
      <c r="H105" s="30" t="s">
        <v>90</v>
      </c>
    </row>
    <row r="106" spans="1:8" x14ac:dyDescent="0.3">
      <c r="A106" s="30" t="s">
        <v>194</v>
      </c>
      <c r="B106">
        <v>3097.3999020000001</v>
      </c>
      <c r="C106">
        <v>3105</v>
      </c>
      <c r="D106">
        <v>3058.1000979999999</v>
      </c>
      <c r="E106">
        <v>3064.8999020000001</v>
      </c>
      <c r="F106">
        <v>2996.2934570000002</v>
      </c>
      <c r="G106">
        <v>1939879</v>
      </c>
      <c r="H106" s="30" t="s">
        <v>90</v>
      </c>
    </row>
    <row r="107" spans="1:8" x14ac:dyDescent="0.3">
      <c r="A107" s="30" t="s">
        <v>195</v>
      </c>
      <c r="B107">
        <v>3111</v>
      </c>
      <c r="C107">
        <v>3124</v>
      </c>
      <c r="D107">
        <v>3092.4499510000001</v>
      </c>
      <c r="E107">
        <v>3101.9499510000001</v>
      </c>
      <c r="F107">
        <v>3032.5139159999999</v>
      </c>
      <c r="G107">
        <v>1790816</v>
      </c>
      <c r="H107" s="30" t="s">
        <v>90</v>
      </c>
    </row>
    <row r="108" spans="1:8" x14ac:dyDescent="0.3">
      <c r="A108" s="30" t="s">
        <v>196</v>
      </c>
      <c r="B108">
        <v>3029.9499510000001</v>
      </c>
      <c r="C108">
        <v>3098</v>
      </c>
      <c r="D108">
        <v>3023</v>
      </c>
      <c r="E108">
        <v>3091.1499020000001</v>
      </c>
      <c r="F108">
        <v>3021.9558109999998</v>
      </c>
      <c r="G108">
        <v>2145875</v>
      </c>
      <c r="H108" s="30" t="s">
        <v>90</v>
      </c>
    </row>
    <row r="109" spans="1:8" x14ac:dyDescent="0.3">
      <c r="A109" s="30" t="s">
        <v>197</v>
      </c>
      <c r="B109">
        <v>2995</v>
      </c>
      <c r="C109">
        <v>3020.6999510000001</v>
      </c>
      <c r="D109">
        <v>2974</v>
      </c>
      <c r="E109">
        <v>2984.9499510000001</v>
      </c>
      <c r="F109">
        <v>2918.133057</v>
      </c>
      <c r="G109">
        <v>1763331</v>
      </c>
      <c r="H109" s="30" t="s">
        <v>90</v>
      </c>
    </row>
    <row r="110" spans="1:8" x14ac:dyDescent="0.3">
      <c r="A110" s="30" t="s">
        <v>198</v>
      </c>
      <c r="B110">
        <v>2990.8500979999999</v>
      </c>
      <c r="C110">
        <v>3019.6999510000001</v>
      </c>
      <c r="D110">
        <v>2950.1000979999999</v>
      </c>
      <c r="E110">
        <v>3004.5500489999999</v>
      </c>
      <c r="F110">
        <v>2937.2944339999999</v>
      </c>
      <c r="G110">
        <v>2817353</v>
      </c>
      <c r="H110" s="30" t="s">
        <v>90</v>
      </c>
    </row>
    <row r="111" spans="1:8" x14ac:dyDescent="0.3">
      <c r="A111" s="30" t="s">
        <v>199</v>
      </c>
      <c r="B111">
        <v>3054</v>
      </c>
      <c r="C111">
        <v>3055.8500979999999</v>
      </c>
      <c r="D111">
        <v>2990</v>
      </c>
      <c r="E111">
        <v>2997.3000489999999</v>
      </c>
      <c r="F111">
        <v>2930.2067870000001</v>
      </c>
      <c r="G111">
        <v>2493902</v>
      </c>
      <c r="H111" s="30" t="s">
        <v>90</v>
      </c>
    </row>
    <row r="112" spans="1:8" x14ac:dyDescent="0.3">
      <c r="A112" s="30" t="s">
        <v>200</v>
      </c>
      <c r="B112">
        <v>2980</v>
      </c>
      <c r="C112">
        <v>3049.9499510000001</v>
      </c>
      <c r="D112">
        <v>2980</v>
      </c>
      <c r="E112">
        <v>3035.6499020000001</v>
      </c>
      <c r="F112">
        <v>2967.6979980000001</v>
      </c>
      <c r="G112">
        <v>2739767</v>
      </c>
      <c r="H112" s="30" t="s">
        <v>90</v>
      </c>
    </row>
    <row r="113" spans="1:8" x14ac:dyDescent="0.3">
      <c r="A113" s="30" t="s">
        <v>201</v>
      </c>
      <c r="B113">
        <v>3009.3999020000001</v>
      </c>
      <c r="C113">
        <v>3025</v>
      </c>
      <c r="D113">
        <v>2976</v>
      </c>
      <c r="E113">
        <v>3017.4499510000001</v>
      </c>
      <c r="F113">
        <v>2949.905518</v>
      </c>
      <c r="G113">
        <v>2227447</v>
      </c>
      <c r="H113" s="30" t="s">
        <v>90</v>
      </c>
    </row>
    <row r="114" spans="1:8" x14ac:dyDescent="0.3">
      <c r="A114" s="30" t="s">
        <v>202</v>
      </c>
      <c r="B114">
        <v>2959.8500979999999</v>
      </c>
      <c r="C114">
        <v>3025.8500979999999</v>
      </c>
      <c r="D114">
        <v>2926.1000979999999</v>
      </c>
      <c r="E114">
        <v>2994.3999020000001</v>
      </c>
      <c r="F114">
        <v>2927.3713379999999</v>
      </c>
      <c r="G114">
        <v>2925489</v>
      </c>
      <c r="H114" s="30" t="s">
        <v>90</v>
      </c>
    </row>
    <row r="115" spans="1:8" x14ac:dyDescent="0.3">
      <c r="A115" s="30" t="s">
        <v>203</v>
      </c>
      <c r="B115">
        <v>3004</v>
      </c>
      <c r="C115">
        <v>3022.5</v>
      </c>
      <c r="D115">
        <v>2979</v>
      </c>
      <c r="E115">
        <v>2982.0500489999999</v>
      </c>
      <c r="F115">
        <v>2915.298096</v>
      </c>
      <c r="G115">
        <v>2652374</v>
      </c>
      <c r="H115" s="30" t="s">
        <v>90</v>
      </c>
    </row>
    <row r="116" spans="1:8" x14ac:dyDescent="0.3">
      <c r="A116" s="30" t="s">
        <v>204</v>
      </c>
      <c r="B116">
        <v>2990</v>
      </c>
      <c r="C116">
        <v>3029.9499510000001</v>
      </c>
      <c r="D116">
        <v>2979.3000489999999</v>
      </c>
      <c r="E116">
        <v>3007.3999020000001</v>
      </c>
      <c r="F116">
        <v>2940.0805660000001</v>
      </c>
      <c r="G116">
        <v>2017983</v>
      </c>
      <c r="H116" s="30" t="s">
        <v>90</v>
      </c>
    </row>
    <row r="117" spans="1:8" x14ac:dyDescent="0.3">
      <c r="A117" s="30" t="s">
        <v>205</v>
      </c>
      <c r="B117">
        <v>3028</v>
      </c>
      <c r="C117">
        <v>3041.3999020000001</v>
      </c>
      <c r="D117">
        <v>2998.1499020000001</v>
      </c>
      <c r="E117">
        <v>3001.1999510000001</v>
      </c>
      <c r="F117">
        <v>2934.0195309999999</v>
      </c>
      <c r="G117">
        <v>2253818</v>
      </c>
      <c r="H117" s="30" t="s">
        <v>90</v>
      </c>
    </row>
    <row r="118" spans="1:8" x14ac:dyDescent="0.3">
      <c r="A118" s="30" t="s">
        <v>206</v>
      </c>
      <c r="B118">
        <v>3050</v>
      </c>
      <c r="C118">
        <v>3079.9499510000001</v>
      </c>
      <c r="D118">
        <v>3030</v>
      </c>
      <c r="E118">
        <v>3040.3000489999999</v>
      </c>
      <c r="F118">
        <v>2972.2441410000001</v>
      </c>
      <c r="G118">
        <v>1544295</v>
      </c>
      <c r="H118" s="30" t="s">
        <v>90</v>
      </c>
    </row>
    <row r="119" spans="1:8" x14ac:dyDescent="0.3">
      <c r="A119" s="30" t="s">
        <v>207</v>
      </c>
      <c r="B119">
        <v>3036</v>
      </c>
      <c r="C119">
        <v>3042</v>
      </c>
      <c r="D119">
        <v>2987.8000489999999</v>
      </c>
      <c r="E119">
        <v>3028.8000489999999</v>
      </c>
      <c r="F119">
        <v>2961.0017090000001</v>
      </c>
      <c r="G119">
        <v>2072220</v>
      </c>
      <c r="H119" s="30" t="s">
        <v>90</v>
      </c>
    </row>
    <row r="120" spans="1:8" x14ac:dyDescent="0.3">
      <c r="A120" s="30" t="s">
        <v>208</v>
      </c>
      <c r="B120">
        <v>3076</v>
      </c>
      <c r="C120">
        <v>3094.3500979999999</v>
      </c>
      <c r="D120">
        <v>3000</v>
      </c>
      <c r="E120">
        <v>3008.6999510000001</v>
      </c>
      <c r="F120">
        <v>2941.351318</v>
      </c>
      <c r="G120">
        <v>5322221</v>
      </c>
      <c r="H120" s="30" t="s">
        <v>90</v>
      </c>
    </row>
    <row r="121" spans="1:8" x14ac:dyDescent="0.3">
      <c r="A121" s="30" t="s">
        <v>209</v>
      </c>
      <c r="B121">
        <v>3130</v>
      </c>
      <c r="C121">
        <v>3137.75</v>
      </c>
      <c r="D121">
        <v>3100</v>
      </c>
      <c r="E121">
        <v>3104.3500979999999</v>
      </c>
      <c r="F121">
        <v>3034.860596</v>
      </c>
      <c r="G121">
        <v>2138023</v>
      </c>
      <c r="H121" s="30" t="s">
        <v>90</v>
      </c>
    </row>
    <row r="122" spans="1:8" x14ac:dyDescent="0.3">
      <c r="A122" s="30" t="s">
        <v>210</v>
      </c>
      <c r="B122">
        <v>3135</v>
      </c>
      <c r="C122">
        <v>3141.3999020000001</v>
      </c>
      <c r="D122">
        <v>3113.8000489999999</v>
      </c>
      <c r="E122">
        <v>3120.3999020000001</v>
      </c>
      <c r="F122">
        <v>3050.5510250000002</v>
      </c>
      <c r="G122">
        <v>5090269</v>
      </c>
      <c r="H122" s="30" t="s">
        <v>90</v>
      </c>
    </row>
    <row r="123" spans="1:8" x14ac:dyDescent="0.3">
      <c r="A123" s="30" t="s">
        <v>211</v>
      </c>
      <c r="B123">
        <v>3263.4499510000001</v>
      </c>
      <c r="C123">
        <v>3263.4499510000001</v>
      </c>
      <c r="D123">
        <v>3225</v>
      </c>
      <c r="E123">
        <v>3229.3500979999999</v>
      </c>
      <c r="F123">
        <v>3157.0622560000002</v>
      </c>
      <c r="G123">
        <v>1972678</v>
      </c>
      <c r="H123" s="30" t="s">
        <v>90</v>
      </c>
    </row>
    <row r="124" spans="1:8" x14ac:dyDescent="0.3">
      <c r="A124" s="30" t="s">
        <v>212</v>
      </c>
      <c r="B124">
        <v>3239.8999020000001</v>
      </c>
      <c r="C124">
        <v>3269.8000489999999</v>
      </c>
      <c r="D124">
        <v>3225</v>
      </c>
      <c r="E124">
        <v>3242.9499510000001</v>
      </c>
      <c r="F124">
        <v>3170.3579100000002</v>
      </c>
      <c r="G124">
        <v>1785928</v>
      </c>
      <c r="H124" s="30" t="s">
        <v>90</v>
      </c>
    </row>
    <row r="125" spans="1:8" x14ac:dyDescent="0.3">
      <c r="A125" s="30" t="s">
        <v>213</v>
      </c>
      <c r="B125">
        <v>3195</v>
      </c>
      <c r="C125">
        <v>3233.5</v>
      </c>
      <c r="D125">
        <v>3168.5</v>
      </c>
      <c r="E125">
        <v>3217.6499020000001</v>
      </c>
      <c r="F125">
        <v>3145.6240229999999</v>
      </c>
      <c r="G125">
        <v>1561185</v>
      </c>
      <c r="H125" s="30" t="s">
        <v>90</v>
      </c>
    </row>
    <row r="126" spans="1:8" x14ac:dyDescent="0.3">
      <c r="A126" s="30" t="s">
        <v>214</v>
      </c>
      <c r="B126">
        <v>3170</v>
      </c>
      <c r="C126">
        <v>3183.5</v>
      </c>
      <c r="D126">
        <v>3160.1000979999999</v>
      </c>
      <c r="E126">
        <v>3169.6499020000001</v>
      </c>
      <c r="F126">
        <v>3098.6987300000001</v>
      </c>
      <c r="G126">
        <v>1346113</v>
      </c>
      <c r="H126" s="30" t="s">
        <v>90</v>
      </c>
    </row>
    <row r="127" spans="1:8" x14ac:dyDescent="0.3">
      <c r="A127" s="30" t="s">
        <v>215</v>
      </c>
      <c r="B127">
        <v>3102</v>
      </c>
      <c r="C127">
        <v>3161.8999020000001</v>
      </c>
      <c r="D127">
        <v>3102</v>
      </c>
      <c r="E127">
        <v>3149.6000979999999</v>
      </c>
      <c r="F127">
        <v>3079.0976559999999</v>
      </c>
      <c r="G127">
        <v>1291534</v>
      </c>
      <c r="H127" s="30" t="s">
        <v>90</v>
      </c>
    </row>
    <row r="128" spans="1:8" x14ac:dyDescent="0.3">
      <c r="A128" s="30" t="s">
        <v>216</v>
      </c>
      <c r="B128">
        <v>3135.5</v>
      </c>
      <c r="C128">
        <v>3140.8500979999999</v>
      </c>
      <c r="D128">
        <v>3106.3500979999999</v>
      </c>
      <c r="E128">
        <v>3127.0500489999999</v>
      </c>
      <c r="F128">
        <v>3057.0522460000002</v>
      </c>
      <c r="G128">
        <v>1936453</v>
      </c>
      <c r="H128" s="30" t="s">
        <v>90</v>
      </c>
    </row>
    <row r="129" spans="1:8" x14ac:dyDescent="0.3">
      <c r="A129" s="30" t="s">
        <v>217</v>
      </c>
      <c r="B129">
        <v>3123.6499020000001</v>
      </c>
      <c r="C129">
        <v>3147.9499510000001</v>
      </c>
      <c r="D129">
        <v>3112.25</v>
      </c>
      <c r="E129">
        <v>3133.3999020000001</v>
      </c>
      <c r="F129">
        <v>3063.26001</v>
      </c>
      <c r="G129">
        <v>2147912</v>
      </c>
      <c r="H129" s="30" t="s">
        <v>90</v>
      </c>
    </row>
    <row r="130" spans="1:8" x14ac:dyDescent="0.3">
      <c r="A130" s="30" t="s">
        <v>218</v>
      </c>
      <c r="B130">
        <v>3163</v>
      </c>
      <c r="C130">
        <v>3163</v>
      </c>
      <c r="D130">
        <v>3120.3000489999999</v>
      </c>
      <c r="E130">
        <v>3130.3999020000001</v>
      </c>
      <c r="F130">
        <v>3060.327393</v>
      </c>
      <c r="G130">
        <v>2052900</v>
      </c>
      <c r="H130" s="30" t="s">
        <v>90</v>
      </c>
    </row>
    <row r="131" spans="1:8" x14ac:dyDescent="0.3">
      <c r="A131" s="30" t="s">
        <v>219</v>
      </c>
      <c r="B131">
        <v>3190</v>
      </c>
      <c r="C131">
        <v>3190</v>
      </c>
      <c r="D131">
        <v>3121</v>
      </c>
      <c r="E131">
        <v>3131.6999510000001</v>
      </c>
      <c r="F131">
        <v>3061.5981449999999</v>
      </c>
      <c r="G131">
        <v>3546935</v>
      </c>
      <c r="H131" s="30" t="s">
        <v>90</v>
      </c>
    </row>
    <row r="132" spans="1:8" x14ac:dyDescent="0.3">
      <c r="A132" s="30" t="s">
        <v>220</v>
      </c>
      <c r="B132">
        <v>3155</v>
      </c>
      <c r="C132">
        <v>3226.5</v>
      </c>
      <c r="D132">
        <v>3142.1000979999999</v>
      </c>
      <c r="E132">
        <v>3211.1499020000001</v>
      </c>
      <c r="F132">
        <v>3139.2697750000002</v>
      </c>
      <c r="G132">
        <v>3431525</v>
      </c>
      <c r="H132" s="30" t="s">
        <v>90</v>
      </c>
    </row>
    <row r="133" spans="1:8" x14ac:dyDescent="0.3">
      <c r="A133" s="30" t="s">
        <v>221</v>
      </c>
      <c r="B133">
        <v>3125</v>
      </c>
      <c r="C133">
        <v>3142.6999510000001</v>
      </c>
      <c r="D133">
        <v>3081</v>
      </c>
      <c r="E133">
        <v>3132.5500489999999</v>
      </c>
      <c r="F133">
        <v>3062.4291990000002</v>
      </c>
      <c r="G133">
        <v>2539173</v>
      </c>
      <c r="H133" s="30" t="s">
        <v>90</v>
      </c>
    </row>
    <row r="134" spans="1:8" x14ac:dyDescent="0.3">
      <c r="A134" s="30" t="s">
        <v>222</v>
      </c>
      <c r="B134">
        <v>3234.3000489999999</v>
      </c>
      <c r="C134">
        <v>3257</v>
      </c>
      <c r="D134">
        <v>3216.8000489999999</v>
      </c>
      <c r="E134">
        <v>3222.1999510000001</v>
      </c>
      <c r="F134">
        <v>3150.0722660000001</v>
      </c>
      <c r="G134">
        <v>1457962</v>
      </c>
      <c r="H134" s="30" t="s">
        <v>90</v>
      </c>
    </row>
    <row r="135" spans="1:8" x14ac:dyDescent="0.3">
      <c r="A135" s="30" t="s">
        <v>223</v>
      </c>
      <c r="B135">
        <v>3276</v>
      </c>
      <c r="C135">
        <v>3278.1499020000001</v>
      </c>
      <c r="D135">
        <v>3214.75</v>
      </c>
      <c r="E135">
        <v>3218.1999510000001</v>
      </c>
      <c r="F135">
        <v>3146.161865</v>
      </c>
      <c r="G135">
        <v>1946930</v>
      </c>
      <c r="H135" s="30" t="s">
        <v>90</v>
      </c>
    </row>
    <row r="136" spans="1:8" x14ac:dyDescent="0.3">
      <c r="A136" s="30" t="s">
        <v>224</v>
      </c>
      <c r="B136">
        <v>3292</v>
      </c>
      <c r="C136">
        <v>3308</v>
      </c>
      <c r="D136">
        <v>3250.1999510000001</v>
      </c>
      <c r="E136">
        <v>3255.3500979999999</v>
      </c>
      <c r="F136">
        <v>3182.4802249999998</v>
      </c>
      <c r="G136">
        <v>1691923</v>
      </c>
      <c r="H136" s="30" t="s">
        <v>90</v>
      </c>
    </row>
    <row r="137" spans="1:8" x14ac:dyDescent="0.3">
      <c r="A137" s="30" t="s">
        <v>225</v>
      </c>
      <c r="B137">
        <v>3319.9499510000001</v>
      </c>
      <c r="C137">
        <v>3341.8999020000001</v>
      </c>
      <c r="D137">
        <v>3270</v>
      </c>
      <c r="E137">
        <v>3284.6000979999999</v>
      </c>
      <c r="F137">
        <v>3211.0756839999999</v>
      </c>
      <c r="G137">
        <v>1849256</v>
      </c>
      <c r="H137" s="30" t="s">
        <v>90</v>
      </c>
    </row>
    <row r="138" spans="1:8" x14ac:dyDescent="0.3">
      <c r="A138" s="30" t="s">
        <v>226</v>
      </c>
      <c r="B138">
        <v>3365</v>
      </c>
      <c r="C138">
        <v>3384.1000979999999</v>
      </c>
      <c r="D138">
        <v>3347.3999020000001</v>
      </c>
      <c r="E138">
        <v>3354.5500489999999</v>
      </c>
      <c r="F138">
        <v>3279.459961</v>
      </c>
      <c r="G138">
        <v>1536532</v>
      </c>
      <c r="H138" s="30" t="s">
        <v>90</v>
      </c>
    </row>
    <row r="139" spans="1:8" x14ac:dyDescent="0.3">
      <c r="A139" s="30" t="s">
        <v>227</v>
      </c>
      <c r="B139">
        <v>3387</v>
      </c>
      <c r="C139">
        <v>3421.5</v>
      </c>
      <c r="D139">
        <v>3371.25</v>
      </c>
      <c r="E139">
        <v>3385.75</v>
      </c>
      <c r="F139">
        <v>3309.9614259999998</v>
      </c>
      <c r="G139">
        <v>1398410</v>
      </c>
      <c r="H139" s="30" t="s">
        <v>90</v>
      </c>
    </row>
    <row r="140" spans="1:8" x14ac:dyDescent="0.3">
      <c r="A140" s="30" t="s">
        <v>228</v>
      </c>
      <c r="B140">
        <v>3390</v>
      </c>
      <c r="C140">
        <v>3392</v>
      </c>
      <c r="D140">
        <v>3362</v>
      </c>
      <c r="E140">
        <v>3381.25</v>
      </c>
      <c r="F140">
        <v>3305.5620119999999</v>
      </c>
      <c r="G140">
        <v>1430659</v>
      </c>
      <c r="H140" s="30" t="s">
        <v>90</v>
      </c>
    </row>
    <row r="141" spans="1:8" x14ac:dyDescent="0.3">
      <c r="A141" s="30" t="s">
        <v>229</v>
      </c>
      <c r="B141">
        <v>3385.1000979999999</v>
      </c>
      <c r="C141">
        <v>3417.9499510000001</v>
      </c>
      <c r="D141">
        <v>3371.1000979999999</v>
      </c>
      <c r="E141">
        <v>3401.1000979999999</v>
      </c>
      <c r="F141">
        <v>3324.9677729999999</v>
      </c>
      <c r="G141">
        <v>1622326</v>
      </c>
      <c r="H141" s="30" t="s">
        <v>90</v>
      </c>
    </row>
    <row r="142" spans="1:8" x14ac:dyDescent="0.3">
      <c r="A142" s="30" t="s">
        <v>230</v>
      </c>
      <c r="B142">
        <v>3411</v>
      </c>
      <c r="C142">
        <v>3414.8500979999999</v>
      </c>
      <c r="D142">
        <v>3387.5</v>
      </c>
      <c r="E142">
        <v>3392.6999510000001</v>
      </c>
      <c r="F142">
        <v>3316.755615</v>
      </c>
      <c r="G142">
        <v>839942</v>
      </c>
      <c r="H142" s="30" t="s">
        <v>90</v>
      </c>
    </row>
    <row r="143" spans="1:8" x14ac:dyDescent="0.3">
      <c r="A143" s="30" t="s">
        <v>231</v>
      </c>
      <c r="B143">
        <v>3419</v>
      </c>
      <c r="C143">
        <v>3419</v>
      </c>
      <c r="D143">
        <v>3381.25</v>
      </c>
      <c r="E143">
        <v>3401.5500489999999</v>
      </c>
      <c r="F143">
        <v>3325.4077149999998</v>
      </c>
      <c r="G143">
        <v>1472354</v>
      </c>
      <c r="H143" s="30" t="s">
        <v>90</v>
      </c>
    </row>
    <row r="144" spans="1:8" x14ac:dyDescent="0.3">
      <c r="A144" s="30" t="s">
        <v>232</v>
      </c>
      <c r="B144">
        <v>3400</v>
      </c>
      <c r="C144">
        <v>3428.6999510000001</v>
      </c>
      <c r="D144">
        <v>3375.0500489999999</v>
      </c>
      <c r="E144">
        <v>3422.5</v>
      </c>
      <c r="F144">
        <v>3345.888672</v>
      </c>
      <c r="G144">
        <v>1449248</v>
      </c>
      <c r="H144" s="30" t="s">
        <v>90</v>
      </c>
    </row>
    <row r="145" spans="1:8" x14ac:dyDescent="0.3">
      <c r="A145" s="30" t="s">
        <v>233</v>
      </c>
      <c r="B145">
        <v>3385</v>
      </c>
      <c r="C145">
        <v>3385</v>
      </c>
      <c r="D145">
        <v>3335</v>
      </c>
      <c r="E145">
        <v>3354.25</v>
      </c>
      <c r="F145">
        <v>3279.1665039999998</v>
      </c>
      <c r="G145">
        <v>1878359</v>
      </c>
      <c r="H145" s="30" t="s">
        <v>90</v>
      </c>
    </row>
    <row r="146" spans="1:8" x14ac:dyDescent="0.3">
      <c r="A146" s="30" t="s">
        <v>234</v>
      </c>
      <c r="B146">
        <v>3365</v>
      </c>
      <c r="C146">
        <v>3378.8999020000001</v>
      </c>
      <c r="D146">
        <v>3336</v>
      </c>
      <c r="E146">
        <v>3374.4499510000001</v>
      </c>
      <c r="F146">
        <v>3298.914307</v>
      </c>
      <c r="G146">
        <v>1068836</v>
      </c>
      <c r="H146" s="30" t="s">
        <v>90</v>
      </c>
    </row>
    <row r="147" spans="1:8" x14ac:dyDescent="0.3">
      <c r="A147" s="30" t="s">
        <v>235</v>
      </c>
      <c r="B147">
        <v>3361.1999510000001</v>
      </c>
      <c r="C147">
        <v>3377</v>
      </c>
      <c r="D147">
        <v>3355</v>
      </c>
      <c r="E147">
        <v>3365.0500489999999</v>
      </c>
      <c r="F147">
        <v>3289.7248540000001</v>
      </c>
      <c r="G147">
        <v>1106933</v>
      </c>
      <c r="H147" s="30" t="s">
        <v>90</v>
      </c>
    </row>
    <row r="148" spans="1:8" x14ac:dyDescent="0.3">
      <c r="A148" s="30" t="s">
        <v>236</v>
      </c>
      <c r="B148">
        <v>3350</v>
      </c>
      <c r="C148">
        <v>3387.8999020000001</v>
      </c>
      <c r="D148">
        <v>3307.3500979999999</v>
      </c>
      <c r="E148">
        <v>3354.9499510000001</v>
      </c>
      <c r="F148">
        <v>3279.850586</v>
      </c>
      <c r="G148">
        <v>2150567</v>
      </c>
      <c r="H148" s="30" t="s">
        <v>90</v>
      </c>
    </row>
    <row r="149" spans="1:8" x14ac:dyDescent="0.3">
      <c r="A149" s="30" t="s">
        <v>237</v>
      </c>
      <c r="B149">
        <v>3280</v>
      </c>
      <c r="C149">
        <v>3349</v>
      </c>
      <c r="D149">
        <v>3277.0500489999999</v>
      </c>
      <c r="E149">
        <v>3339.5</v>
      </c>
      <c r="F149">
        <v>3264.7468260000001</v>
      </c>
      <c r="G149">
        <v>2895824</v>
      </c>
      <c r="H149" s="30" t="s">
        <v>90</v>
      </c>
    </row>
    <row r="150" spans="1:8" x14ac:dyDescent="0.3">
      <c r="A150" s="30" t="s">
        <v>238</v>
      </c>
      <c r="B150">
        <v>3290</v>
      </c>
      <c r="C150">
        <v>3312.8999020000001</v>
      </c>
      <c r="D150">
        <v>3271.6499020000001</v>
      </c>
      <c r="E150">
        <v>3291.8000489999999</v>
      </c>
      <c r="F150">
        <v>3218.1145019999999</v>
      </c>
      <c r="G150">
        <v>1269114</v>
      </c>
      <c r="H150" s="30" t="s">
        <v>90</v>
      </c>
    </row>
    <row r="151" spans="1:8" x14ac:dyDescent="0.3">
      <c r="A151" s="30" t="s">
        <v>239</v>
      </c>
      <c r="B151">
        <v>3327</v>
      </c>
      <c r="C151">
        <v>3327</v>
      </c>
      <c r="D151">
        <v>3271</v>
      </c>
      <c r="E151">
        <v>3298.8000489999999</v>
      </c>
      <c r="F151">
        <v>3224.9577640000002</v>
      </c>
      <c r="G151">
        <v>1306913</v>
      </c>
      <c r="H151" s="30" t="s">
        <v>90</v>
      </c>
    </row>
    <row r="152" spans="1:8" x14ac:dyDescent="0.3">
      <c r="A152" s="30" t="s">
        <v>240</v>
      </c>
      <c r="B152">
        <v>3290</v>
      </c>
      <c r="C152">
        <v>3317.3000489999999</v>
      </c>
      <c r="D152">
        <v>3275</v>
      </c>
      <c r="E152">
        <v>3301.8999020000001</v>
      </c>
      <c r="F152">
        <v>3227.9882809999999</v>
      </c>
      <c r="G152">
        <v>2430257</v>
      </c>
      <c r="H152" s="30" t="s">
        <v>90</v>
      </c>
    </row>
    <row r="153" spans="1:8" x14ac:dyDescent="0.3">
      <c r="A153" s="30" t="s">
        <v>241</v>
      </c>
      <c r="B153">
        <v>3216</v>
      </c>
      <c r="C153">
        <v>3264</v>
      </c>
      <c r="D153">
        <v>3201.6499020000001</v>
      </c>
      <c r="E153">
        <v>3260.5</v>
      </c>
      <c r="F153">
        <v>3187.5151369999999</v>
      </c>
      <c r="G153">
        <v>2106333</v>
      </c>
      <c r="H153" s="30" t="s">
        <v>90</v>
      </c>
    </row>
    <row r="154" spans="1:8" x14ac:dyDescent="0.3">
      <c r="A154" s="30" t="s">
        <v>242</v>
      </c>
      <c r="B154">
        <v>3115</v>
      </c>
      <c r="C154">
        <v>3194.1000979999999</v>
      </c>
      <c r="D154">
        <v>3110</v>
      </c>
      <c r="E154">
        <v>3188.8500979999999</v>
      </c>
      <c r="F154">
        <v>3117.4689939999998</v>
      </c>
      <c r="G154">
        <v>1389808</v>
      </c>
      <c r="H154" s="30" t="s">
        <v>90</v>
      </c>
    </row>
    <row r="155" spans="1:8" x14ac:dyDescent="0.3">
      <c r="A155" s="30" t="s">
        <v>243</v>
      </c>
      <c r="B155">
        <v>3164.6999510000001</v>
      </c>
      <c r="C155">
        <v>3168.8999020000001</v>
      </c>
      <c r="D155">
        <v>3096.5</v>
      </c>
      <c r="E155">
        <v>3115.8999020000001</v>
      </c>
      <c r="F155">
        <v>3046.1518550000001</v>
      </c>
      <c r="G155">
        <v>2639367</v>
      </c>
      <c r="H155" s="30" t="s">
        <v>90</v>
      </c>
    </row>
    <row r="156" spans="1:8" x14ac:dyDescent="0.3">
      <c r="A156" s="30" t="s">
        <v>244</v>
      </c>
      <c r="B156">
        <v>3165</v>
      </c>
      <c r="C156">
        <v>3186.4499510000001</v>
      </c>
      <c r="D156">
        <v>3149.1000979999999</v>
      </c>
      <c r="E156">
        <v>3166.75</v>
      </c>
      <c r="F156">
        <v>3095.8635250000002</v>
      </c>
      <c r="G156">
        <v>1797504</v>
      </c>
      <c r="H156" s="30" t="s">
        <v>90</v>
      </c>
    </row>
    <row r="157" spans="1:8" x14ac:dyDescent="0.3">
      <c r="A157" s="30" t="s">
        <v>245</v>
      </c>
      <c r="B157">
        <v>3185</v>
      </c>
      <c r="C157">
        <v>3197</v>
      </c>
      <c r="D157">
        <v>3143.5</v>
      </c>
      <c r="E157">
        <v>3171</v>
      </c>
      <c r="F157">
        <v>3100.0183109999998</v>
      </c>
      <c r="G157">
        <v>2075886</v>
      </c>
      <c r="H157" s="30" t="s">
        <v>90</v>
      </c>
    </row>
    <row r="158" spans="1:8" x14ac:dyDescent="0.3">
      <c r="A158" s="30" t="s">
        <v>246</v>
      </c>
      <c r="B158">
        <v>3167</v>
      </c>
      <c r="C158">
        <v>3184</v>
      </c>
      <c r="D158">
        <v>3144.0500489999999</v>
      </c>
      <c r="E158">
        <v>3177.3000489999999</v>
      </c>
      <c r="F158">
        <v>3106.17749</v>
      </c>
      <c r="G158">
        <v>2420640</v>
      </c>
      <c r="H158" s="30" t="s">
        <v>90</v>
      </c>
    </row>
    <row r="159" spans="1:8" x14ac:dyDescent="0.3">
      <c r="A159" s="30" t="s">
        <v>247</v>
      </c>
      <c r="B159">
        <v>3107.8000489999999</v>
      </c>
      <c r="C159">
        <v>3171.9499510000001</v>
      </c>
      <c r="D159">
        <v>3098.0500489999999</v>
      </c>
      <c r="E159">
        <v>3164.8000489999999</v>
      </c>
      <c r="F159">
        <v>3093.9572750000002</v>
      </c>
      <c r="G159">
        <v>3402251</v>
      </c>
      <c r="H159" s="30" t="s">
        <v>90</v>
      </c>
    </row>
    <row r="160" spans="1:8" x14ac:dyDescent="0.3">
      <c r="A160" s="30" t="s">
        <v>248</v>
      </c>
      <c r="B160">
        <v>3030.0500489999999</v>
      </c>
      <c r="C160">
        <v>3078.9499510000001</v>
      </c>
      <c r="D160">
        <v>3030.0500489999999</v>
      </c>
      <c r="E160">
        <v>3074.25</v>
      </c>
      <c r="F160">
        <v>3005.4340820000002</v>
      </c>
      <c r="G160">
        <v>1865074</v>
      </c>
      <c r="H160" s="30" t="s">
        <v>90</v>
      </c>
    </row>
    <row r="161" spans="1:8" x14ac:dyDescent="0.3">
      <c r="A161" s="30" t="s">
        <v>249</v>
      </c>
      <c r="B161">
        <v>3023</v>
      </c>
      <c r="C161">
        <v>3076.9499510000001</v>
      </c>
      <c r="D161">
        <v>3014.3000489999999</v>
      </c>
      <c r="E161">
        <v>3063.5</v>
      </c>
      <c r="F161">
        <v>2994.9248050000001</v>
      </c>
      <c r="G161">
        <v>3202795</v>
      </c>
      <c r="H161" s="30" t="s">
        <v>90</v>
      </c>
    </row>
    <row r="162" spans="1:8" x14ac:dyDescent="0.3">
      <c r="A162" s="30" t="s">
        <v>250</v>
      </c>
      <c r="B162">
        <v>3018.5500489999999</v>
      </c>
      <c r="C162">
        <v>3028.8999020000001</v>
      </c>
      <c r="D162">
        <v>2953</v>
      </c>
      <c r="E162">
        <v>2994.6000979999999</v>
      </c>
      <c r="F162">
        <v>2927.5671390000002</v>
      </c>
      <c r="G162">
        <v>4574806</v>
      </c>
      <c r="H162" s="30" t="s">
        <v>90</v>
      </c>
    </row>
    <row r="163" spans="1:8" x14ac:dyDescent="0.3">
      <c r="A163" s="30" t="s">
        <v>251</v>
      </c>
      <c r="B163">
        <v>3056</v>
      </c>
      <c r="C163">
        <v>3057</v>
      </c>
      <c r="D163">
        <v>2967</v>
      </c>
      <c r="E163">
        <v>2998.75</v>
      </c>
      <c r="F163">
        <v>2931.6240229999999</v>
      </c>
      <c r="G163">
        <v>4764908</v>
      </c>
      <c r="H163" s="30" t="s">
        <v>90</v>
      </c>
    </row>
    <row r="164" spans="1:8" x14ac:dyDescent="0.3">
      <c r="A164" s="30" t="s">
        <v>252</v>
      </c>
      <c r="B164">
        <v>3104</v>
      </c>
      <c r="C164">
        <v>3110</v>
      </c>
      <c r="D164">
        <v>3035</v>
      </c>
      <c r="E164">
        <v>3038.75</v>
      </c>
      <c r="F164">
        <v>2962.9079590000001</v>
      </c>
      <c r="G164">
        <v>3863530</v>
      </c>
      <c r="H164" s="30" t="s">
        <v>90</v>
      </c>
    </row>
    <row r="165" spans="1:8" x14ac:dyDescent="0.3">
      <c r="A165" s="30" t="s">
        <v>253</v>
      </c>
      <c r="B165">
        <v>3114.8999020000001</v>
      </c>
      <c r="C165">
        <v>3136.1999510000001</v>
      </c>
      <c r="D165">
        <v>3080.25</v>
      </c>
      <c r="E165">
        <v>3084.6999510000001</v>
      </c>
      <c r="F165">
        <v>3007.7109380000002</v>
      </c>
      <c r="G165">
        <v>3734815</v>
      </c>
      <c r="H165" s="30" t="s">
        <v>90</v>
      </c>
    </row>
    <row r="166" spans="1:8" x14ac:dyDescent="0.3">
      <c r="A166" s="30" t="s">
        <v>254</v>
      </c>
      <c r="B166">
        <v>3206.1499020000001</v>
      </c>
      <c r="C166">
        <v>3225</v>
      </c>
      <c r="D166">
        <v>3106</v>
      </c>
      <c r="E166">
        <v>3113.8000489999999</v>
      </c>
      <c r="F166">
        <v>3036.0847170000002</v>
      </c>
      <c r="G166">
        <v>6974600</v>
      </c>
      <c r="H166" s="30" t="s">
        <v>90</v>
      </c>
    </row>
    <row r="167" spans="1:8" x14ac:dyDescent="0.3">
      <c r="A167" s="30" t="s">
        <v>255</v>
      </c>
      <c r="B167">
        <v>3300</v>
      </c>
      <c r="C167">
        <v>3305</v>
      </c>
      <c r="D167">
        <v>3250</v>
      </c>
      <c r="E167">
        <v>3265.4499510000001</v>
      </c>
      <c r="F167">
        <v>3183.9497070000002</v>
      </c>
      <c r="G167">
        <v>2136916</v>
      </c>
      <c r="H167" s="30" t="s">
        <v>90</v>
      </c>
    </row>
    <row r="168" spans="1:8" x14ac:dyDescent="0.3">
      <c r="A168" s="30" t="s">
        <v>256</v>
      </c>
      <c r="B168">
        <v>3271</v>
      </c>
      <c r="C168">
        <v>3319.3999020000001</v>
      </c>
      <c r="D168">
        <v>3265.0500489999999</v>
      </c>
      <c r="E168">
        <v>3287.8500979999999</v>
      </c>
      <c r="F168">
        <v>3205.7907709999999</v>
      </c>
      <c r="G168">
        <v>1989921</v>
      </c>
      <c r="H168" s="30" t="s">
        <v>90</v>
      </c>
    </row>
    <row r="169" spans="1:8" x14ac:dyDescent="0.3">
      <c r="A169" s="30" t="s">
        <v>257</v>
      </c>
      <c r="B169">
        <v>3218.5</v>
      </c>
      <c r="C169">
        <v>3268.5</v>
      </c>
      <c r="D169">
        <v>3202.25</v>
      </c>
      <c r="E169">
        <v>3260.75</v>
      </c>
      <c r="F169">
        <v>3179.366943</v>
      </c>
      <c r="G169">
        <v>2182144</v>
      </c>
      <c r="H169" s="30" t="s">
        <v>90</v>
      </c>
    </row>
    <row r="170" spans="1:8" x14ac:dyDescent="0.3">
      <c r="A170" s="30" t="s">
        <v>258</v>
      </c>
      <c r="B170">
        <v>3255</v>
      </c>
      <c r="C170">
        <v>3272</v>
      </c>
      <c r="D170">
        <v>3206.9499510000001</v>
      </c>
      <c r="E170">
        <v>3216.3000489999999</v>
      </c>
      <c r="F170">
        <v>3136.0266109999998</v>
      </c>
      <c r="G170">
        <v>2170627</v>
      </c>
      <c r="H170" s="30" t="s">
        <v>90</v>
      </c>
    </row>
    <row r="171" spans="1:8" x14ac:dyDescent="0.3">
      <c r="A171" s="30" t="s">
        <v>259</v>
      </c>
      <c r="B171">
        <v>3312</v>
      </c>
      <c r="C171">
        <v>3317.9499510000001</v>
      </c>
      <c r="D171">
        <v>3225.0500489999999</v>
      </c>
      <c r="E171">
        <v>3235.0500489999999</v>
      </c>
      <c r="F171">
        <v>3154.3085940000001</v>
      </c>
      <c r="G171">
        <v>2622535</v>
      </c>
      <c r="H171" s="30" t="s">
        <v>90</v>
      </c>
    </row>
    <row r="172" spans="1:8" x14ac:dyDescent="0.3">
      <c r="A172" s="30" t="s">
        <v>260</v>
      </c>
      <c r="B172">
        <v>3260</v>
      </c>
      <c r="C172">
        <v>3333</v>
      </c>
      <c r="D172">
        <v>3252.0500489999999</v>
      </c>
      <c r="E172">
        <v>3315.1000979999999</v>
      </c>
      <c r="F172">
        <v>3232.3608399999998</v>
      </c>
      <c r="G172">
        <v>1502879</v>
      </c>
      <c r="H172" s="30" t="s">
        <v>90</v>
      </c>
    </row>
    <row r="173" spans="1:8" x14ac:dyDescent="0.3">
      <c r="A173" s="30" t="s">
        <v>261</v>
      </c>
      <c r="B173">
        <v>3272</v>
      </c>
      <c r="C173">
        <v>3310.8999020000001</v>
      </c>
      <c r="D173">
        <v>3255</v>
      </c>
      <c r="E173">
        <v>3267.1000979999999</v>
      </c>
      <c r="F173">
        <v>3185.5585940000001</v>
      </c>
      <c r="G173">
        <v>2719603</v>
      </c>
      <c r="H173" s="30" t="s">
        <v>90</v>
      </c>
    </row>
    <row r="174" spans="1:8" x14ac:dyDescent="0.3">
      <c r="A174" s="30" t="s">
        <v>262</v>
      </c>
      <c r="B174">
        <v>3271</v>
      </c>
      <c r="C174">
        <v>3333</v>
      </c>
      <c r="D174">
        <v>3271</v>
      </c>
      <c r="E174">
        <v>3290.5</v>
      </c>
      <c r="F174">
        <v>3208.3745119999999</v>
      </c>
      <c r="G174">
        <v>2133994</v>
      </c>
      <c r="H174" s="30" t="s">
        <v>90</v>
      </c>
    </row>
    <row r="175" spans="1:8" x14ac:dyDescent="0.3">
      <c r="A175" s="30" t="s">
        <v>263</v>
      </c>
      <c r="B175">
        <v>3307</v>
      </c>
      <c r="C175">
        <v>3330</v>
      </c>
      <c r="D175">
        <v>3272.6000979999999</v>
      </c>
      <c r="E175">
        <v>3318.1499020000001</v>
      </c>
      <c r="F175">
        <v>3235.3342290000001</v>
      </c>
      <c r="G175">
        <v>1400046</v>
      </c>
      <c r="H175" s="30" t="s">
        <v>90</v>
      </c>
    </row>
    <row r="176" spans="1:8" x14ac:dyDescent="0.3">
      <c r="A176" s="30" t="s">
        <v>264</v>
      </c>
      <c r="B176">
        <v>3350</v>
      </c>
      <c r="C176">
        <v>3362.8999020000001</v>
      </c>
      <c r="D176">
        <v>3306.5</v>
      </c>
      <c r="E176">
        <v>3314.6999510000001</v>
      </c>
      <c r="F176">
        <v>3231.9704590000001</v>
      </c>
      <c r="G176">
        <v>2037686</v>
      </c>
      <c r="H176" s="30" t="s">
        <v>90</v>
      </c>
    </row>
    <row r="177" spans="1:8" x14ac:dyDescent="0.3">
      <c r="A177" s="30" t="s">
        <v>265</v>
      </c>
      <c r="B177">
        <v>3339</v>
      </c>
      <c r="C177">
        <v>3345</v>
      </c>
      <c r="D177">
        <v>3277.5</v>
      </c>
      <c r="E177">
        <v>3293.1000979999999</v>
      </c>
      <c r="F177">
        <v>3210.9096679999998</v>
      </c>
      <c r="G177">
        <v>2132118</v>
      </c>
      <c r="H177" s="30" t="s">
        <v>90</v>
      </c>
    </row>
    <row r="178" spans="1:8" x14ac:dyDescent="0.3">
      <c r="A178" s="30" t="s">
        <v>266</v>
      </c>
      <c r="B178">
        <v>3222.9499510000001</v>
      </c>
      <c r="C178">
        <v>3318</v>
      </c>
      <c r="D178">
        <v>3222.9499510000001</v>
      </c>
      <c r="E178">
        <v>3308.8000489999999</v>
      </c>
      <c r="F178">
        <v>3226.2177729999999</v>
      </c>
      <c r="G178">
        <v>3692578</v>
      </c>
      <c r="H178" s="30" t="s">
        <v>90</v>
      </c>
    </row>
    <row r="179" spans="1:8" x14ac:dyDescent="0.3">
      <c r="A179" s="30" t="s">
        <v>267</v>
      </c>
      <c r="B179">
        <v>3199.8999020000001</v>
      </c>
      <c r="C179">
        <v>3250.5500489999999</v>
      </c>
      <c r="D179">
        <v>3183</v>
      </c>
      <c r="E179">
        <v>3222.9499510000001</v>
      </c>
      <c r="F179">
        <v>3142.5102539999998</v>
      </c>
      <c r="G179">
        <v>3336315</v>
      </c>
      <c r="H179" s="30" t="s">
        <v>90</v>
      </c>
    </row>
    <row r="180" spans="1:8" x14ac:dyDescent="0.3">
      <c r="A180" s="30" t="s">
        <v>268</v>
      </c>
      <c r="B180">
        <v>3130</v>
      </c>
      <c r="C180">
        <v>3237.75</v>
      </c>
      <c r="D180">
        <v>3125.3999020000001</v>
      </c>
      <c r="E180">
        <v>3211.9499510000001</v>
      </c>
      <c r="F180">
        <v>3131.7849120000001</v>
      </c>
      <c r="G180">
        <v>2964461</v>
      </c>
      <c r="H180" s="30" t="s">
        <v>90</v>
      </c>
    </row>
    <row r="181" spans="1:8" x14ac:dyDescent="0.3">
      <c r="A181" s="30" t="s">
        <v>269</v>
      </c>
      <c r="B181">
        <v>3094</v>
      </c>
      <c r="C181">
        <v>3138.75</v>
      </c>
      <c r="D181">
        <v>3069</v>
      </c>
      <c r="E181">
        <v>3112.3999020000001</v>
      </c>
      <c r="F181">
        <v>3034.7197270000001</v>
      </c>
      <c r="G181">
        <v>1502769</v>
      </c>
      <c r="H181" s="30" t="s">
        <v>90</v>
      </c>
    </row>
    <row r="182" spans="1:8" x14ac:dyDescent="0.3">
      <c r="A182" s="30" t="s">
        <v>270</v>
      </c>
      <c r="B182">
        <v>3092</v>
      </c>
      <c r="C182">
        <v>3118.75</v>
      </c>
      <c r="D182">
        <v>3023.8500979999999</v>
      </c>
      <c r="E182">
        <v>3088.8999020000001</v>
      </c>
      <c r="F182">
        <v>3011.8061520000001</v>
      </c>
      <c r="G182">
        <v>5240434</v>
      </c>
      <c r="H182" s="30" t="s">
        <v>90</v>
      </c>
    </row>
    <row r="183" spans="1:8" x14ac:dyDescent="0.3">
      <c r="A183" s="30" t="s">
        <v>271</v>
      </c>
      <c r="B183">
        <v>3240</v>
      </c>
      <c r="C183">
        <v>3244.8500979999999</v>
      </c>
      <c r="D183">
        <v>3133.0500489999999</v>
      </c>
      <c r="E183">
        <v>3142</v>
      </c>
      <c r="F183">
        <v>3063.5810550000001</v>
      </c>
      <c r="G183">
        <v>2032028</v>
      </c>
      <c r="H183" s="30" t="s">
        <v>90</v>
      </c>
    </row>
    <row r="184" spans="1:8" x14ac:dyDescent="0.3">
      <c r="A184" s="30" t="s">
        <v>272</v>
      </c>
      <c r="B184">
        <v>3218.5</v>
      </c>
      <c r="C184">
        <v>3234</v>
      </c>
      <c r="D184">
        <v>3201</v>
      </c>
      <c r="E184">
        <v>3206.3000489999999</v>
      </c>
      <c r="F184">
        <v>3126.2761230000001</v>
      </c>
      <c r="G184">
        <v>1404536</v>
      </c>
      <c r="H184" s="30" t="s">
        <v>90</v>
      </c>
    </row>
    <row r="185" spans="1:8" x14ac:dyDescent="0.3">
      <c r="A185" s="30" t="s">
        <v>273</v>
      </c>
      <c r="B185">
        <v>3190</v>
      </c>
      <c r="C185">
        <v>3238.8999020000001</v>
      </c>
      <c r="D185">
        <v>3174.6999510000001</v>
      </c>
      <c r="E185">
        <v>3210.5500489999999</v>
      </c>
      <c r="F185">
        <v>3130.419922</v>
      </c>
      <c r="G185">
        <v>2611493</v>
      </c>
      <c r="H185" s="30" t="s">
        <v>90</v>
      </c>
    </row>
    <row r="186" spans="1:8" x14ac:dyDescent="0.3">
      <c r="A186" s="30" t="s">
        <v>274</v>
      </c>
      <c r="B186">
        <v>3290</v>
      </c>
      <c r="C186">
        <v>3293</v>
      </c>
      <c r="D186">
        <v>3192.4499510000001</v>
      </c>
      <c r="E186">
        <v>3219.6000979999999</v>
      </c>
      <c r="F186">
        <v>3139.2441410000001</v>
      </c>
      <c r="G186">
        <v>3030921</v>
      </c>
      <c r="H186" s="30" t="s">
        <v>90</v>
      </c>
    </row>
    <row r="187" spans="1:8" x14ac:dyDescent="0.3">
      <c r="A187" s="30" t="s">
        <v>275</v>
      </c>
      <c r="B187">
        <v>3382</v>
      </c>
      <c r="C187">
        <v>3393</v>
      </c>
      <c r="D187">
        <v>3352</v>
      </c>
      <c r="E187">
        <v>3359.8999020000001</v>
      </c>
      <c r="F187">
        <v>3276.0424800000001</v>
      </c>
      <c r="G187">
        <v>1527582</v>
      </c>
      <c r="H187" s="30" t="s">
        <v>90</v>
      </c>
    </row>
    <row r="188" spans="1:8" x14ac:dyDescent="0.3">
      <c r="A188" s="30" t="s">
        <v>276</v>
      </c>
      <c r="B188">
        <v>3385</v>
      </c>
      <c r="C188">
        <v>3437</v>
      </c>
      <c r="D188">
        <v>3353.1000979999999</v>
      </c>
      <c r="E188">
        <v>3427.1000979999999</v>
      </c>
      <c r="F188">
        <v>3341.5651859999998</v>
      </c>
      <c r="G188">
        <v>1279197</v>
      </c>
      <c r="H188" s="30" t="s">
        <v>90</v>
      </c>
    </row>
    <row r="189" spans="1:8" x14ac:dyDescent="0.3">
      <c r="A189" s="30" t="s">
        <v>277</v>
      </c>
      <c r="B189">
        <v>3380.1499020000001</v>
      </c>
      <c r="C189">
        <v>3413.9499510000001</v>
      </c>
      <c r="D189">
        <v>3346.5</v>
      </c>
      <c r="E189">
        <v>3404.1499020000001</v>
      </c>
      <c r="F189">
        <v>3319.1879880000001</v>
      </c>
      <c r="G189">
        <v>2185707</v>
      </c>
      <c r="H189" s="30" t="s">
        <v>90</v>
      </c>
    </row>
    <row r="190" spans="1:8" x14ac:dyDescent="0.3">
      <c r="A190" s="30" t="s">
        <v>278</v>
      </c>
      <c r="B190">
        <v>3401.0500489999999</v>
      </c>
      <c r="C190">
        <v>3418.8500979999999</v>
      </c>
      <c r="D190">
        <v>3356</v>
      </c>
      <c r="E190">
        <v>3362.6999510000001</v>
      </c>
      <c r="F190">
        <v>3278.772461</v>
      </c>
      <c r="G190">
        <v>2308256</v>
      </c>
      <c r="H190" s="30" t="s">
        <v>90</v>
      </c>
    </row>
    <row r="191" spans="1:8" x14ac:dyDescent="0.3">
      <c r="A191" s="30" t="s">
        <v>279</v>
      </c>
      <c r="B191">
        <v>3418</v>
      </c>
      <c r="C191">
        <v>3453</v>
      </c>
      <c r="D191">
        <v>3377.1499020000001</v>
      </c>
      <c r="E191">
        <v>3430.9499510000001</v>
      </c>
      <c r="F191">
        <v>3345.319336</v>
      </c>
      <c r="G191">
        <v>1084210</v>
      </c>
      <c r="H191" s="30" t="s">
        <v>90</v>
      </c>
    </row>
    <row r="192" spans="1:8" x14ac:dyDescent="0.3">
      <c r="A192" s="30" t="s">
        <v>280</v>
      </c>
      <c r="B192">
        <v>3459.3999020000001</v>
      </c>
      <c r="C192">
        <v>3477.3000489999999</v>
      </c>
      <c r="D192">
        <v>3431.1999510000001</v>
      </c>
      <c r="E192">
        <v>3440.1499020000001</v>
      </c>
      <c r="F192">
        <v>3354.2895509999998</v>
      </c>
      <c r="G192">
        <v>1913622</v>
      </c>
      <c r="H192" s="30" t="s">
        <v>90</v>
      </c>
    </row>
    <row r="193" spans="1:8" x14ac:dyDescent="0.3">
      <c r="A193" s="30" t="s">
        <v>281</v>
      </c>
      <c r="B193">
        <v>3355</v>
      </c>
      <c r="C193">
        <v>3432</v>
      </c>
      <c r="D193">
        <v>3346.3000489999999</v>
      </c>
      <c r="E193">
        <v>3423</v>
      </c>
      <c r="F193">
        <v>3337.5678710000002</v>
      </c>
      <c r="G193">
        <v>2657939</v>
      </c>
      <c r="H193" s="30" t="s">
        <v>90</v>
      </c>
    </row>
    <row r="194" spans="1:8" x14ac:dyDescent="0.3">
      <c r="A194" s="30" t="s">
        <v>282</v>
      </c>
      <c r="B194">
        <v>3388</v>
      </c>
      <c r="C194">
        <v>3388</v>
      </c>
      <c r="D194">
        <v>3340.0500489999999</v>
      </c>
      <c r="E194">
        <v>3355.1999510000001</v>
      </c>
      <c r="F194">
        <v>3271.4597170000002</v>
      </c>
      <c r="G194">
        <v>1493835</v>
      </c>
      <c r="H194" s="30" t="s">
        <v>90</v>
      </c>
    </row>
    <row r="195" spans="1:8" x14ac:dyDescent="0.3">
      <c r="A195" s="30" t="s">
        <v>283</v>
      </c>
      <c r="B195">
        <v>3354.1499020000001</v>
      </c>
      <c r="C195">
        <v>3383.3999020000001</v>
      </c>
      <c r="D195">
        <v>3325</v>
      </c>
      <c r="E195">
        <v>3364.3500979999999</v>
      </c>
      <c r="F195">
        <v>3280.3815920000002</v>
      </c>
      <c r="G195">
        <v>4840965</v>
      </c>
      <c r="H195" s="30" t="s">
        <v>90</v>
      </c>
    </row>
    <row r="196" spans="1:8" x14ac:dyDescent="0.3">
      <c r="A196" s="30" t="s">
        <v>284</v>
      </c>
      <c r="B196">
        <v>3297</v>
      </c>
      <c r="C196">
        <v>3386.6000979999999</v>
      </c>
      <c r="D196">
        <v>3286.3500979999999</v>
      </c>
      <c r="E196">
        <v>3375.25</v>
      </c>
      <c r="F196">
        <v>3291.0095209999999</v>
      </c>
      <c r="G196">
        <v>2094624</v>
      </c>
      <c r="H196" s="30" t="s">
        <v>90</v>
      </c>
    </row>
    <row r="197" spans="1:8" x14ac:dyDescent="0.3">
      <c r="A197" s="30" t="s">
        <v>285</v>
      </c>
      <c r="B197">
        <v>3253.1999510000001</v>
      </c>
      <c r="C197">
        <v>3278.8999020000001</v>
      </c>
      <c r="D197">
        <v>3229.1999510000001</v>
      </c>
      <c r="E197">
        <v>3261.3000489999999</v>
      </c>
      <c r="F197">
        <v>3179.9033199999999</v>
      </c>
      <c r="G197">
        <v>3103153</v>
      </c>
      <c r="H197" s="30" t="s">
        <v>90</v>
      </c>
    </row>
    <row r="198" spans="1:8" x14ac:dyDescent="0.3">
      <c r="A198" s="30" t="s">
        <v>286</v>
      </c>
      <c r="B198">
        <v>3191</v>
      </c>
      <c r="C198">
        <v>3241.5</v>
      </c>
      <c r="D198">
        <v>3180.5500489999999</v>
      </c>
      <c r="E198">
        <v>3226.9499510000001</v>
      </c>
      <c r="F198">
        <v>3146.4106449999999</v>
      </c>
      <c r="G198">
        <v>2813186</v>
      </c>
      <c r="H198" s="30" t="s">
        <v>90</v>
      </c>
    </row>
    <row r="199" spans="1:8" x14ac:dyDescent="0.3">
      <c r="A199" s="30" t="s">
        <v>287</v>
      </c>
      <c r="B199">
        <v>3292.8500979999999</v>
      </c>
      <c r="C199">
        <v>3292.8500979999999</v>
      </c>
      <c r="D199">
        <v>3154.0500489999999</v>
      </c>
      <c r="E199">
        <v>3167.6499020000001</v>
      </c>
      <c r="F199">
        <v>3088.5905760000001</v>
      </c>
      <c r="G199">
        <v>3548046</v>
      </c>
      <c r="H199" s="30" t="s">
        <v>90</v>
      </c>
    </row>
    <row r="200" spans="1:8" x14ac:dyDescent="0.3">
      <c r="A200" s="30" t="s">
        <v>288</v>
      </c>
      <c r="B200">
        <v>3315.1499020000001</v>
      </c>
      <c r="C200">
        <v>3324.8500979999999</v>
      </c>
      <c r="D200">
        <v>3275.6000979999999</v>
      </c>
      <c r="E200">
        <v>3288</v>
      </c>
      <c r="F200">
        <v>3184.4860840000001</v>
      </c>
      <c r="G200">
        <v>1711510</v>
      </c>
      <c r="H200" s="30" t="s">
        <v>90</v>
      </c>
    </row>
    <row r="201" spans="1:8" x14ac:dyDescent="0.3">
      <c r="A201" s="30" t="s">
        <v>289</v>
      </c>
      <c r="B201">
        <v>3304.8000489999999</v>
      </c>
      <c r="C201">
        <v>3338.8999020000001</v>
      </c>
      <c r="D201">
        <v>3267</v>
      </c>
      <c r="E201">
        <v>3321.75</v>
      </c>
      <c r="F201">
        <v>3217.1733399999998</v>
      </c>
      <c r="G201">
        <v>2293690</v>
      </c>
      <c r="H201" s="30" t="s">
        <v>90</v>
      </c>
    </row>
    <row r="202" spans="1:8" x14ac:dyDescent="0.3">
      <c r="A202" s="30" t="s">
        <v>290</v>
      </c>
      <c r="B202">
        <v>3310</v>
      </c>
      <c r="C202">
        <v>3313.8999020000001</v>
      </c>
      <c r="D202">
        <v>3270.0500489999999</v>
      </c>
      <c r="E202">
        <v>3293</v>
      </c>
      <c r="F202">
        <v>3189.3283689999998</v>
      </c>
      <c r="G202">
        <v>3065125</v>
      </c>
      <c r="H202" s="30" t="s">
        <v>90</v>
      </c>
    </row>
    <row r="203" spans="1:8" x14ac:dyDescent="0.3">
      <c r="A203" s="30" t="s">
        <v>291</v>
      </c>
      <c r="B203">
        <v>3397</v>
      </c>
      <c r="C203">
        <v>3405</v>
      </c>
      <c r="D203">
        <v>3230</v>
      </c>
      <c r="E203">
        <v>3261.9499510000001</v>
      </c>
      <c r="F203">
        <v>3159.2561040000001</v>
      </c>
      <c r="G203">
        <v>4642963</v>
      </c>
      <c r="H203" s="30" t="s">
        <v>90</v>
      </c>
    </row>
    <row r="204" spans="1:8" x14ac:dyDescent="0.3">
      <c r="A204" s="30" t="s">
        <v>292</v>
      </c>
      <c r="B204">
        <v>3465</v>
      </c>
      <c r="C204">
        <v>3495</v>
      </c>
      <c r="D204">
        <v>3443.0500489999999</v>
      </c>
      <c r="E204">
        <v>3448.8000489999999</v>
      </c>
      <c r="F204">
        <v>3340.2238769999999</v>
      </c>
      <c r="G204">
        <v>1866781</v>
      </c>
      <c r="H204" s="30" t="s">
        <v>90</v>
      </c>
    </row>
    <row r="205" spans="1:8" x14ac:dyDescent="0.3">
      <c r="A205" s="30" t="s">
        <v>293</v>
      </c>
      <c r="B205">
        <v>3370</v>
      </c>
      <c r="C205">
        <v>3467</v>
      </c>
      <c r="D205">
        <v>3350.3999020000001</v>
      </c>
      <c r="E205">
        <v>3451.6000979999999</v>
      </c>
      <c r="F205">
        <v>3342.935547</v>
      </c>
      <c r="G205">
        <v>1754076</v>
      </c>
      <c r="H205" s="30" t="s">
        <v>90</v>
      </c>
    </row>
    <row r="206" spans="1:8" x14ac:dyDescent="0.3">
      <c r="A206" s="30" t="s">
        <v>294</v>
      </c>
      <c r="B206">
        <v>3415</v>
      </c>
      <c r="C206">
        <v>3430</v>
      </c>
      <c r="D206">
        <v>3366.6000979999999</v>
      </c>
      <c r="E206">
        <v>3376.8000489999999</v>
      </c>
      <c r="F206">
        <v>3270.4904790000001</v>
      </c>
      <c r="G206">
        <v>1195813</v>
      </c>
      <c r="H206" s="30" t="s">
        <v>90</v>
      </c>
    </row>
    <row r="207" spans="1:8" x14ac:dyDescent="0.3">
      <c r="A207" s="30" t="s">
        <v>295</v>
      </c>
      <c r="B207">
        <v>3435</v>
      </c>
      <c r="C207">
        <v>3439.8999020000001</v>
      </c>
      <c r="D207">
        <v>3382.1499020000001</v>
      </c>
      <c r="E207">
        <v>3414.8999020000001</v>
      </c>
      <c r="F207">
        <v>3307.3908689999998</v>
      </c>
      <c r="G207">
        <v>2187823</v>
      </c>
      <c r="H207" s="30" t="s">
        <v>90</v>
      </c>
    </row>
    <row r="208" spans="1:8" x14ac:dyDescent="0.3">
      <c r="A208" s="30" t="s">
        <v>296</v>
      </c>
      <c r="B208">
        <v>3378</v>
      </c>
      <c r="C208">
        <v>3449.6999510000001</v>
      </c>
      <c r="D208">
        <v>3350.1000979999999</v>
      </c>
      <c r="E208">
        <v>3408.6499020000001</v>
      </c>
      <c r="F208">
        <v>3301.3378910000001</v>
      </c>
      <c r="G208">
        <v>2807195</v>
      </c>
      <c r="H208" s="30" t="s">
        <v>90</v>
      </c>
    </row>
    <row r="209" spans="1:8" x14ac:dyDescent="0.3">
      <c r="A209" s="30" t="s">
        <v>297</v>
      </c>
      <c r="B209">
        <v>3435</v>
      </c>
      <c r="C209">
        <v>3448.4499510000001</v>
      </c>
      <c r="D209">
        <v>3382.1499020000001</v>
      </c>
      <c r="E209">
        <v>3412</v>
      </c>
      <c r="F209">
        <v>3304.5822750000002</v>
      </c>
      <c r="G209">
        <v>1841769</v>
      </c>
      <c r="H209" s="30" t="s">
        <v>90</v>
      </c>
    </row>
    <row r="210" spans="1:8" x14ac:dyDescent="0.3">
      <c r="A210" s="30" t="s">
        <v>298</v>
      </c>
      <c r="B210">
        <v>3434</v>
      </c>
      <c r="C210">
        <v>3464.8000489999999</v>
      </c>
      <c r="D210">
        <v>3422</v>
      </c>
      <c r="E210">
        <v>3438.75</v>
      </c>
      <c r="F210">
        <v>3330.48999</v>
      </c>
      <c r="G210">
        <v>1622685</v>
      </c>
      <c r="H210" s="30" t="s">
        <v>90</v>
      </c>
    </row>
    <row r="211" spans="1:8" x14ac:dyDescent="0.3">
      <c r="A211" s="30" t="s">
        <v>299</v>
      </c>
      <c r="B211">
        <v>3398</v>
      </c>
      <c r="C211">
        <v>3456</v>
      </c>
      <c r="D211">
        <v>3346.8500979999999</v>
      </c>
      <c r="E211">
        <v>3445.1000979999999</v>
      </c>
      <c r="F211">
        <v>3336.6403810000002</v>
      </c>
      <c r="G211">
        <v>2481830</v>
      </c>
      <c r="H211" s="30" t="s">
        <v>90</v>
      </c>
    </row>
    <row r="212" spans="1:8" x14ac:dyDescent="0.3">
      <c r="A212" s="30" t="s">
        <v>300</v>
      </c>
      <c r="B212">
        <v>3459</v>
      </c>
      <c r="C212">
        <v>3474.5</v>
      </c>
      <c r="D212">
        <v>3424.5</v>
      </c>
      <c r="E212">
        <v>3432.6000979999999</v>
      </c>
      <c r="F212">
        <v>3324.5336910000001</v>
      </c>
      <c r="G212">
        <v>2010812</v>
      </c>
      <c r="H212" s="30" t="s">
        <v>90</v>
      </c>
    </row>
    <row r="213" spans="1:8" x14ac:dyDescent="0.3">
      <c r="A213" s="30" t="s">
        <v>301</v>
      </c>
      <c r="B213">
        <v>3512.1000979999999</v>
      </c>
      <c r="C213">
        <v>3533</v>
      </c>
      <c r="D213">
        <v>3485.3500979999999</v>
      </c>
      <c r="E213">
        <v>3513.3999020000001</v>
      </c>
      <c r="F213">
        <v>3402.7897950000001</v>
      </c>
      <c r="G213">
        <v>1612262</v>
      </c>
      <c r="H213" s="30" t="s">
        <v>90</v>
      </c>
    </row>
    <row r="214" spans="1:8" x14ac:dyDescent="0.3">
      <c r="A214" s="30" t="s">
        <v>302</v>
      </c>
      <c r="B214">
        <v>3538.5</v>
      </c>
      <c r="C214">
        <v>3545.4499510000001</v>
      </c>
      <c r="D214">
        <v>3465.3000489999999</v>
      </c>
      <c r="E214">
        <v>3479.75</v>
      </c>
      <c r="F214">
        <v>3370.1994629999999</v>
      </c>
      <c r="G214">
        <v>2305825</v>
      </c>
      <c r="H214" s="30" t="s">
        <v>90</v>
      </c>
    </row>
    <row r="215" spans="1:8" x14ac:dyDescent="0.3">
      <c r="A215" s="30" t="s">
        <v>303</v>
      </c>
      <c r="B215">
        <v>3519.8999020000001</v>
      </c>
      <c r="C215">
        <v>3547.9499510000001</v>
      </c>
      <c r="D215">
        <v>3492.75</v>
      </c>
      <c r="E215">
        <v>3542.3999020000001</v>
      </c>
      <c r="F215">
        <v>3430.876953</v>
      </c>
      <c r="G215">
        <v>1324161</v>
      </c>
      <c r="H215" s="30" t="s">
        <v>90</v>
      </c>
    </row>
    <row r="216" spans="1:8" x14ac:dyDescent="0.3">
      <c r="A216" s="30" t="s">
        <v>304</v>
      </c>
      <c r="B216">
        <v>3597</v>
      </c>
      <c r="C216">
        <v>3623.25</v>
      </c>
      <c r="D216">
        <v>3536.8500979999999</v>
      </c>
      <c r="E216">
        <v>3546.6999510000001</v>
      </c>
      <c r="F216">
        <v>3435.0417480000001</v>
      </c>
      <c r="G216">
        <v>2051115</v>
      </c>
      <c r="H216" s="30" t="s">
        <v>90</v>
      </c>
    </row>
    <row r="217" spans="1:8" x14ac:dyDescent="0.3">
      <c r="A217" s="30" t="s">
        <v>305</v>
      </c>
      <c r="B217">
        <v>3588</v>
      </c>
      <c r="C217">
        <v>3604.3999020000001</v>
      </c>
      <c r="D217">
        <v>3538.0500489999999</v>
      </c>
      <c r="E217">
        <v>3584.3000489999999</v>
      </c>
      <c r="F217">
        <v>3471.4580080000001</v>
      </c>
      <c r="G217">
        <v>1703660</v>
      </c>
      <c r="H217" s="30" t="s">
        <v>90</v>
      </c>
    </row>
    <row r="218" spans="1:8" x14ac:dyDescent="0.3">
      <c r="A218" s="30" t="s">
        <v>306</v>
      </c>
      <c r="B218">
        <v>3546</v>
      </c>
      <c r="C218">
        <v>3568.4499510000001</v>
      </c>
      <c r="D218">
        <v>3506.3000489999999</v>
      </c>
      <c r="E218">
        <v>3561.1999510000001</v>
      </c>
      <c r="F218">
        <v>3449.0854490000002</v>
      </c>
      <c r="G218">
        <v>1727648</v>
      </c>
      <c r="H218" s="30" t="s">
        <v>90</v>
      </c>
    </row>
    <row r="219" spans="1:8" x14ac:dyDescent="0.3">
      <c r="A219" s="30" t="s">
        <v>307</v>
      </c>
      <c r="B219">
        <v>3575.1499020000001</v>
      </c>
      <c r="C219">
        <v>3587.8999020000001</v>
      </c>
      <c r="D219">
        <v>3518.1499020000001</v>
      </c>
      <c r="E219">
        <v>3546.3000489999999</v>
      </c>
      <c r="F219">
        <v>3434.654297</v>
      </c>
      <c r="G219">
        <v>1943469</v>
      </c>
      <c r="H219" s="30" t="s">
        <v>90</v>
      </c>
    </row>
    <row r="220" spans="1:8" x14ac:dyDescent="0.3">
      <c r="A220" s="30" t="s">
        <v>308</v>
      </c>
      <c r="B220">
        <v>3558</v>
      </c>
      <c r="C220">
        <v>3584</v>
      </c>
      <c r="D220">
        <v>3533.1000979999999</v>
      </c>
      <c r="E220">
        <v>3548.1999510000001</v>
      </c>
      <c r="F220">
        <v>3436.494385</v>
      </c>
      <c r="G220">
        <v>1960694</v>
      </c>
      <c r="H220" s="30" t="s">
        <v>90</v>
      </c>
    </row>
    <row r="221" spans="1:8" x14ac:dyDescent="0.3">
      <c r="A221" s="30" t="s">
        <v>309</v>
      </c>
      <c r="B221">
        <v>3581.1000979999999</v>
      </c>
      <c r="C221">
        <v>3617</v>
      </c>
      <c r="D221">
        <v>3571.5</v>
      </c>
      <c r="E221">
        <v>3612.5500489999999</v>
      </c>
      <c r="F221">
        <v>3498.8186040000001</v>
      </c>
      <c r="G221">
        <v>1581465</v>
      </c>
      <c r="H221" s="30" t="s">
        <v>90</v>
      </c>
    </row>
    <row r="222" spans="1:8" x14ac:dyDescent="0.3">
      <c r="A222" s="30" t="s">
        <v>310</v>
      </c>
      <c r="B222">
        <v>3580</v>
      </c>
      <c r="C222">
        <v>3644</v>
      </c>
      <c r="D222">
        <v>3567.3999020000001</v>
      </c>
      <c r="E222">
        <v>3628.6499020000001</v>
      </c>
      <c r="F222">
        <v>3514.4113769999999</v>
      </c>
      <c r="G222">
        <v>2280996</v>
      </c>
      <c r="H222" s="30" t="s">
        <v>90</v>
      </c>
    </row>
    <row r="223" spans="1:8" x14ac:dyDescent="0.3">
      <c r="A223" s="30" t="s">
        <v>311</v>
      </c>
      <c r="B223">
        <v>3500</v>
      </c>
      <c r="C223">
        <v>3569.1499020000001</v>
      </c>
      <c r="D223">
        <v>3480</v>
      </c>
      <c r="E223">
        <v>3556.8000489999999</v>
      </c>
      <c r="F223">
        <v>3444.8237300000001</v>
      </c>
      <c r="G223">
        <v>2640370</v>
      </c>
      <c r="H223" s="30" t="s">
        <v>90</v>
      </c>
    </row>
    <row r="224" spans="1:8" x14ac:dyDescent="0.3">
      <c r="A224" s="30" t="s">
        <v>312</v>
      </c>
      <c r="B224">
        <v>3550</v>
      </c>
      <c r="C224">
        <v>3563.5500489999999</v>
      </c>
      <c r="D224">
        <v>3439.1499020000001</v>
      </c>
      <c r="E224">
        <v>3471.8999020000001</v>
      </c>
      <c r="F224">
        <v>3362.5964359999998</v>
      </c>
      <c r="G224">
        <v>3170014</v>
      </c>
      <c r="H224" s="30" t="s">
        <v>90</v>
      </c>
    </row>
    <row r="225" spans="1:8" x14ac:dyDescent="0.3">
      <c r="A225" s="30" t="s">
        <v>313</v>
      </c>
      <c r="B225">
        <v>3610</v>
      </c>
      <c r="C225">
        <v>3610</v>
      </c>
      <c r="D225">
        <v>3522.5</v>
      </c>
      <c r="E225">
        <v>3528.0500489999999</v>
      </c>
      <c r="F225">
        <v>3416.9790039999998</v>
      </c>
      <c r="G225">
        <v>3820792</v>
      </c>
      <c r="H225" s="30" t="s">
        <v>90</v>
      </c>
    </row>
    <row r="226" spans="1:8" x14ac:dyDescent="0.3">
      <c r="A226" s="30" t="s">
        <v>314</v>
      </c>
      <c r="B226">
        <v>3707</v>
      </c>
      <c r="C226">
        <v>3709.8500979999999</v>
      </c>
      <c r="D226">
        <v>3655.5500489999999</v>
      </c>
      <c r="E226">
        <v>3661.9499510000001</v>
      </c>
      <c r="F226">
        <v>3546.663086</v>
      </c>
      <c r="G226">
        <v>1621672</v>
      </c>
      <c r="H226" s="30" t="s">
        <v>90</v>
      </c>
    </row>
    <row r="227" spans="1:8" x14ac:dyDescent="0.3">
      <c r="A227" s="30" t="s">
        <v>315</v>
      </c>
      <c r="B227">
        <v>3683</v>
      </c>
      <c r="C227">
        <v>3739</v>
      </c>
      <c r="D227">
        <v>3648.3500979999999</v>
      </c>
      <c r="E227">
        <v>3691.1000979999999</v>
      </c>
      <c r="F227">
        <v>3574.8957519999999</v>
      </c>
      <c r="G227">
        <v>4483476</v>
      </c>
      <c r="H227" s="30" t="s">
        <v>90</v>
      </c>
    </row>
    <row r="228" spans="1:8" x14ac:dyDescent="0.3">
      <c r="A228" s="30" t="s">
        <v>316</v>
      </c>
      <c r="B228">
        <v>3690</v>
      </c>
      <c r="C228">
        <v>3712.3500979999999</v>
      </c>
      <c r="D228">
        <v>3656.1000979999999</v>
      </c>
      <c r="E228">
        <v>3696.3999020000001</v>
      </c>
      <c r="F228">
        <v>3580.0285640000002</v>
      </c>
      <c r="G228">
        <v>2291660</v>
      </c>
      <c r="H228" s="30" t="s">
        <v>90</v>
      </c>
    </row>
    <row r="229" spans="1:8" x14ac:dyDescent="0.3">
      <c r="A229" s="30" t="s">
        <v>317</v>
      </c>
      <c r="B229">
        <v>3690</v>
      </c>
      <c r="C229">
        <v>3705</v>
      </c>
      <c r="D229">
        <v>3642.5</v>
      </c>
      <c r="E229">
        <v>3685.6499020000001</v>
      </c>
      <c r="F229">
        <v>3569.6171880000002</v>
      </c>
      <c r="G229">
        <v>2296773</v>
      </c>
      <c r="H229" s="30" t="s">
        <v>90</v>
      </c>
    </row>
    <row r="230" spans="1:8" x14ac:dyDescent="0.3">
      <c r="A230" s="30" t="s">
        <v>318</v>
      </c>
      <c r="B230">
        <v>3745.5</v>
      </c>
      <c r="C230">
        <v>3745.5</v>
      </c>
      <c r="D230">
        <v>3679</v>
      </c>
      <c r="E230">
        <v>3684.1499020000001</v>
      </c>
      <c r="F230">
        <v>3568.164307</v>
      </c>
      <c r="G230">
        <v>2494829</v>
      </c>
      <c r="H230" s="30" t="s">
        <v>90</v>
      </c>
    </row>
    <row r="231" spans="1:8" x14ac:dyDescent="0.3">
      <c r="A231" s="30" t="s">
        <v>319</v>
      </c>
      <c r="B231">
        <v>3809.3000489999999</v>
      </c>
      <c r="C231">
        <v>3809.3000489999999</v>
      </c>
      <c r="D231">
        <v>3731.1499020000001</v>
      </c>
      <c r="E231">
        <v>3755.3500979999999</v>
      </c>
      <c r="F231">
        <v>3637.123047</v>
      </c>
      <c r="G231">
        <v>2051729</v>
      </c>
      <c r="H231" s="30" t="s">
        <v>90</v>
      </c>
    </row>
    <row r="232" spans="1:8" x14ac:dyDescent="0.3">
      <c r="A232" s="30" t="s">
        <v>320</v>
      </c>
      <c r="B232">
        <v>3772</v>
      </c>
      <c r="C232">
        <v>3835.6000979999999</v>
      </c>
      <c r="D232">
        <v>3772</v>
      </c>
      <c r="E232">
        <v>3814.8000489999999</v>
      </c>
      <c r="F232">
        <v>3694.701172</v>
      </c>
      <c r="G232">
        <v>2314947</v>
      </c>
      <c r="H232" s="30" t="s">
        <v>90</v>
      </c>
    </row>
    <row r="233" spans="1:8" x14ac:dyDescent="0.3">
      <c r="A233" s="30" t="s">
        <v>321</v>
      </c>
      <c r="B233">
        <v>3762</v>
      </c>
      <c r="C233">
        <v>3780</v>
      </c>
      <c r="D233">
        <v>3737.1000979999999</v>
      </c>
      <c r="E233">
        <v>3770.3500979999999</v>
      </c>
      <c r="F233">
        <v>3651.6508789999998</v>
      </c>
      <c r="G233">
        <v>1472994</v>
      </c>
      <c r="H233" s="30" t="s">
        <v>90</v>
      </c>
    </row>
    <row r="234" spans="1:8" x14ac:dyDescent="0.3">
      <c r="A234" s="30" t="s">
        <v>322</v>
      </c>
      <c r="B234">
        <v>3748</v>
      </c>
      <c r="C234">
        <v>3763</v>
      </c>
      <c r="D234">
        <v>3728.0500489999999</v>
      </c>
      <c r="E234">
        <v>3758.75</v>
      </c>
      <c r="F234">
        <v>3640.4160160000001</v>
      </c>
      <c r="G234">
        <v>1387014</v>
      </c>
      <c r="H234" s="30" t="s">
        <v>90</v>
      </c>
    </row>
    <row r="235" spans="1:8" x14ac:dyDescent="0.3">
      <c r="A235" s="30" t="s">
        <v>323</v>
      </c>
      <c r="B235">
        <v>3740</v>
      </c>
      <c r="C235">
        <v>3754.6499020000001</v>
      </c>
      <c r="D235">
        <v>3720.1999510000001</v>
      </c>
      <c r="E235">
        <v>3739.9499510000001</v>
      </c>
      <c r="F235">
        <v>3622.2077640000002</v>
      </c>
      <c r="G235">
        <v>2168110</v>
      </c>
      <c r="H235" s="30" t="s">
        <v>90</v>
      </c>
    </row>
    <row r="236" spans="1:8" x14ac:dyDescent="0.3">
      <c r="A236" s="30" t="s">
        <v>324</v>
      </c>
      <c r="B236">
        <v>3738</v>
      </c>
      <c r="C236">
        <v>3738</v>
      </c>
      <c r="D236">
        <v>3706.1999510000001</v>
      </c>
      <c r="E236">
        <v>3731.5500489999999</v>
      </c>
      <c r="F236">
        <v>3614.0720209999999</v>
      </c>
      <c r="G236">
        <v>1583455</v>
      </c>
      <c r="H236" s="30" t="s">
        <v>90</v>
      </c>
    </row>
    <row r="237" spans="1:8" x14ac:dyDescent="0.3">
      <c r="A237" s="30" t="s">
        <v>325</v>
      </c>
      <c r="B237">
        <v>3694.75</v>
      </c>
      <c r="C237">
        <v>3722</v>
      </c>
      <c r="D237">
        <v>3691</v>
      </c>
      <c r="E237">
        <v>3705.3500979999999</v>
      </c>
      <c r="F237">
        <v>3588.6967770000001</v>
      </c>
      <c r="G237">
        <v>2689063</v>
      </c>
      <c r="H237" s="30" t="s">
        <v>90</v>
      </c>
    </row>
    <row r="238" spans="1:8" x14ac:dyDescent="0.3">
      <c r="A238" s="30" t="s">
        <v>326</v>
      </c>
      <c r="B238">
        <v>3695</v>
      </c>
      <c r="C238">
        <v>3713</v>
      </c>
      <c r="D238">
        <v>3661.1999510000001</v>
      </c>
      <c r="E238">
        <v>3707.6999510000001</v>
      </c>
      <c r="F238">
        <v>3590.9729000000002</v>
      </c>
      <c r="G238">
        <v>1760990</v>
      </c>
      <c r="H238" s="30" t="s">
        <v>90</v>
      </c>
    </row>
    <row r="239" spans="1:8" x14ac:dyDescent="0.3">
      <c r="A239" s="30" t="s">
        <v>327</v>
      </c>
      <c r="B239">
        <v>3759.8999020000001</v>
      </c>
      <c r="C239">
        <v>3779.5</v>
      </c>
      <c r="D239">
        <v>3672</v>
      </c>
      <c r="E239">
        <v>3707.4499510000001</v>
      </c>
      <c r="F239">
        <v>3590.7307129999999</v>
      </c>
      <c r="G239">
        <v>1690133</v>
      </c>
      <c r="H239" s="30" t="s">
        <v>90</v>
      </c>
    </row>
    <row r="240" spans="1:8" x14ac:dyDescent="0.3">
      <c r="A240" s="30" t="s">
        <v>328</v>
      </c>
      <c r="B240">
        <v>3700</v>
      </c>
      <c r="C240">
        <v>3758.1999510000001</v>
      </c>
      <c r="D240">
        <v>3695</v>
      </c>
      <c r="E240">
        <v>3749.8500979999999</v>
      </c>
      <c r="F240">
        <v>3631.7958979999999</v>
      </c>
      <c r="G240">
        <v>1879046</v>
      </c>
      <c r="H240" s="30" t="s">
        <v>90</v>
      </c>
    </row>
    <row r="241" spans="1:8" x14ac:dyDescent="0.3">
      <c r="A241" s="30" t="s">
        <v>329</v>
      </c>
      <c r="B241">
        <v>3708</v>
      </c>
      <c r="C241">
        <v>3729.8000489999999</v>
      </c>
      <c r="D241">
        <v>3690</v>
      </c>
      <c r="E241">
        <v>3712.3999020000001</v>
      </c>
      <c r="F241">
        <v>3595.5251459999999</v>
      </c>
      <c r="G241">
        <v>1596195</v>
      </c>
      <c r="H241" s="30" t="s">
        <v>90</v>
      </c>
    </row>
    <row r="242" spans="1:8" x14ac:dyDescent="0.3">
      <c r="A242" s="30" t="s">
        <v>330</v>
      </c>
      <c r="B242">
        <v>3640</v>
      </c>
      <c r="C242">
        <v>3711</v>
      </c>
      <c r="D242">
        <v>3625</v>
      </c>
      <c r="E242">
        <v>3700.9499510000001</v>
      </c>
      <c r="F242">
        <v>3584.4353030000002</v>
      </c>
      <c r="G242">
        <v>2907611</v>
      </c>
      <c r="H242" s="30" t="s">
        <v>90</v>
      </c>
    </row>
    <row r="243" spans="1:8" x14ac:dyDescent="0.3">
      <c r="A243" s="30" t="s">
        <v>331</v>
      </c>
      <c r="B243">
        <v>3696</v>
      </c>
      <c r="C243">
        <v>3713.9499510000001</v>
      </c>
      <c r="D243">
        <v>3615</v>
      </c>
      <c r="E243">
        <v>3626.6999510000001</v>
      </c>
      <c r="F243">
        <v>3512.523193</v>
      </c>
      <c r="G243">
        <v>2413831</v>
      </c>
      <c r="H243" s="30" t="s">
        <v>90</v>
      </c>
    </row>
    <row r="244" spans="1:8" x14ac:dyDescent="0.3">
      <c r="A244" s="30" t="s">
        <v>332</v>
      </c>
      <c r="B244">
        <v>3696.6000979999999</v>
      </c>
      <c r="C244">
        <v>3710</v>
      </c>
      <c r="D244">
        <v>3660.3000489999999</v>
      </c>
      <c r="E244">
        <v>3672.75</v>
      </c>
      <c r="F244">
        <v>3557.1232909999999</v>
      </c>
      <c r="G244">
        <v>3600452</v>
      </c>
      <c r="H244" s="30" t="s">
        <v>90</v>
      </c>
    </row>
    <row r="245" spans="1:8" x14ac:dyDescent="0.3">
      <c r="A245" s="30" t="s">
        <v>333</v>
      </c>
      <c r="B245">
        <v>3640.5</v>
      </c>
      <c r="C245">
        <v>3668</v>
      </c>
      <c r="D245">
        <v>3616.25</v>
      </c>
      <c r="E245">
        <v>3655.8999020000001</v>
      </c>
      <c r="F245">
        <v>3540.8034670000002</v>
      </c>
      <c r="G245">
        <v>3090475</v>
      </c>
      <c r="H245" s="30" t="s">
        <v>90</v>
      </c>
    </row>
    <row r="246" spans="1:8" x14ac:dyDescent="0.3">
      <c r="A246" s="30" t="s">
        <v>334</v>
      </c>
      <c r="B246">
        <v>3659</v>
      </c>
      <c r="C246">
        <v>3659</v>
      </c>
      <c r="D246">
        <v>3585.3999020000001</v>
      </c>
      <c r="E246">
        <v>3593.8999020000001</v>
      </c>
      <c r="F246">
        <v>3480.7553710000002</v>
      </c>
      <c r="G246">
        <v>3651133</v>
      </c>
      <c r="H246" s="30" t="s">
        <v>90</v>
      </c>
    </row>
    <row r="247" spans="1:8" x14ac:dyDescent="0.3">
      <c r="A247" s="30" t="s">
        <v>335</v>
      </c>
      <c r="B247">
        <v>3580</v>
      </c>
      <c r="C247">
        <v>3648.3500979999999</v>
      </c>
      <c r="D247">
        <v>3580</v>
      </c>
      <c r="E247">
        <v>3643</v>
      </c>
      <c r="F247">
        <v>3528.3100589999999</v>
      </c>
      <c r="G247">
        <v>1765688</v>
      </c>
      <c r="H247" s="30" t="s">
        <v>90</v>
      </c>
    </row>
    <row r="248" spans="1:8" x14ac:dyDescent="0.3">
      <c r="A248" s="30" t="s">
        <v>336</v>
      </c>
      <c r="B248">
        <v>3603.25</v>
      </c>
      <c r="C248">
        <v>3639.8500979999999</v>
      </c>
      <c r="D248">
        <v>3592.8500979999999</v>
      </c>
      <c r="E248">
        <v>3599.1499020000001</v>
      </c>
      <c r="F248">
        <v>3485.8400879999999</v>
      </c>
      <c r="G248">
        <v>1623423</v>
      </c>
      <c r="H248" s="30" t="s">
        <v>90</v>
      </c>
    </row>
    <row r="249" spans="1:8" x14ac:dyDescent="0.3">
      <c r="A249" s="30" t="s">
        <v>337</v>
      </c>
      <c r="B249">
        <v>3684</v>
      </c>
      <c r="C249">
        <v>3684</v>
      </c>
      <c r="D249">
        <v>3615</v>
      </c>
      <c r="E249">
        <v>3620.9499510000001</v>
      </c>
      <c r="F249">
        <v>3506.9541020000001</v>
      </c>
      <c r="G249">
        <v>2005441</v>
      </c>
      <c r="H249" s="30" t="s">
        <v>90</v>
      </c>
    </row>
    <row r="250" spans="1:8" x14ac:dyDescent="0.3">
      <c r="A250" s="30" t="s">
        <v>338</v>
      </c>
      <c r="B250">
        <v>3605</v>
      </c>
      <c r="C250">
        <v>3654</v>
      </c>
      <c r="D250">
        <v>3597.0500489999999</v>
      </c>
      <c r="E250">
        <v>3632.6000979999999</v>
      </c>
      <c r="F250">
        <v>3518.2375489999999</v>
      </c>
      <c r="G250">
        <v>2719654</v>
      </c>
      <c r="H250" s="30" t="s">
        <v>90</v>
      </c>
    </row>
    <row r="251" spans="1:8" x14ac:dyDescent="0.3">
      <c r="A251" s="30" t="s">
        <v>339</v>
      </c>
      <c r="B251">
        <v>3460</v>
      </c>
      <c r="C251">
        <v>3609</v>
      </c>
      <c r="D251">
        <v>3460</v>
      </c>
      <c r="E251">
        <v>3599.9499510000001</v>
      </c>
      <c r="F251">
        <v>3486.61499</v>
      </c>
      <c r="G251">
        <v>3300992</v>
      </c>
      <c r="H251" s="30" t="s">
        <v>90</v>
      </c>
    </row>
    <row r="252" spans="1:8" x14ac:dyDescent="0.3">
      <c r="A252" s="30" t="s">
        <v>340</v>
      </c>
      <c r="B252">
        <v>3450</v>
      </c>
      <c r="C252">
        <v>3548</v>
      </c>
      <c r="D252">
        <v>3431.5500489999999</v>
      </c>
      <c r="E252">
        <v>3484.8999020000001</v>
      </c>
      <c r="F252">
        <v>3375.1872560000002</v>
      </c>
      <c r="G252">
        <v>3054130</v>
      </c>
      <c r="H252" s="30" t="s">
        <v>90</v>
      </c>
    </row>
    <row r="253" spans="1:8" x14ac:dyDescent="0.3">
      <c r="A253" s="30" t="s">
        <v>341</v>
      </c>
      <c r="B253">
        <v>3501.5</v>
      </c>
      <c r="C253">
        <v>3561.1999510000001</v>
      </c>
      <c r="D253">
        <v>3487.0500489999999</v>
      </c>
      <c r="E253">
        <v>3524.3500979999999</v>
      </c>
      <c r="F253">
        <v>3413.3955080000001</v>
      </c>
      <c r="G253">
        <v>2370257</v>
      </c>
      <c r="H253" s="30" t="s">
        <v>90</v>
      </c>
    </row>
    <row r="254" spans="1:8" x14ac:dyDescent="0.3">
      <c r="A254" s="30" t="s">
        <v>342</v>
      </c>
      <c r="B254">
        <v>3562.8500979999999</v>
      </c>
      <c r="C254">
        <v>3578.6000979999999</v>
      </c>
      <c r="D254">
        <v>3530.1000979999999</v>
      </c>
      <c r="E254">
        <v>3544.3999020000001</v>
      </c>
      <c r="F254">
        <v>3432.8139649999998</v>
      </c>
      <c r="G254">
        <v>1928039</v>
      </c>
      <c r="H254" s="30" t="s">
        <v>90</v>
      </c>
    </row>
    <row r="255" spans="1:8" x14ac:dyDescent="0.3">
      <c r="A255" s="30" t="s">
        <v>343</v>
      </c>
      <c r="B255">
        <v>3552.5</v>
      </c>
      <c r="C255">
        <v>3571.9499510000001</v>
      </c>
      <c r="D255">
        <v>3506</v>
      </c>
      <c r="E255">
        <v>3546.1499020000001</v>
      </c>
      <c r="F255">
        <v>3434.508789</v>
      </c>
      <c r="G255">
        <v>2761341</v>
      </c>
      <c r="H255" s="30" t="s">
        <v>90</v>
      </c>
    </row>
    <row r="256" spans="1:8" x14ac:dyDescent="0.3">
      <c r="A256" s="30" t="s">
        <v>344</v>
      </c>
      <c r="B256">
        <v>3490</v>
      </c>
      <c r="C256">
        <v>3563.75</v>
      </c>
      <c r="D256">
        <v>3455.8999020000001</v>
      </c>
      <c r="E256">
        <v>3554.1999510000001</v>
      </c>
      <c r="F256">
        <v>3442.3054200000001</v>
      </c>
      <c r="G256">
        <v>3288942</v>
      </c>
      <c r="H256" s="30" t="s">
        <v>90</v>
      </c>
    </row>
    <row r="257" spans="1:8" x14ac:dyDescent="0.3">
      <c r="A257" s="30" t="s">
        <v>345</v>
      </c>
      <c r="B257">
        <v>3468</v>
      </c>
      <c r="C257">
        <v>3530</v>
      </c>
      <c r="D257">
        <v>3462</v>
      </c>
      <c r="E257">
        <v>3520.75</v>
      </c>
      <c r="F257">
        <v>3409.9084469999998</v>
      </c>
      <c r="G257">
        <v>2549723</v>
      </c>
      <c r="H257" s="30" t="s">
        <v>90</v>
      </c>
    </row>
    <row r="258" spans="1:8" x14ac:dyDescent="0.3">
      <c r="A258" s="30" t="s">
        <v>346</v>
      </c>
      <c r="B258">
        <v>3474</v>
      </c>
      <c r="C258">
        <v>3483.8500979999999</v>
      </c>
      <c r="D258">
        <v>3391.1000979999999</v>
      </c>
      <c r="E258">
        <v>3401.6499020000001</v>
      </c>
      <c r="F258">
        <v>3294.5581050000001</v>
      </c>
      <c r="G258">
        <v>5039136</v>
      </c>
      <c r="H258" s="30" t="s">
        <v>90</v>
      </c>
    </row>
    <row r="259" spans="1:8" x14ac:dyDescent="0.3">
      <c r="A259" s="30" t="s">
        <v>347</v>
      </c>
      <c r="B259">
        <v>3611</v>
      </c>
      <c r="C259">
        <v>3622.8999020000001</v>
      </c>
      <c r="D259">
        <v>3555.6499020000001</v>
      </c>
      <c r="E259">
        <v>3563.8000489999999</v>
      </c>
      <c r="F259">
        <v>3451.6035160000001</v>
      </c>
      <c r="G259">
        <v>2426203</v>
      </c>
      <c r="H259" s="30" t="s">
        <v>90</v>
      </c>
    </row>
    <row r="260" spans="1:8" x14ac:dyDescent="0.3">
      <c r="A260" s="30" t="s">
        <v>348</v>
      </c>
      <c r="B260">
        <v>3650</v>
      </c>
      <c r="C260">
        <v>3667.8999020000001</v>
      </c>
      <c r="D260">
        <v>3570</v>
      </c>
      <c r="E260">
        <v>3586.3999020000001</v>
      </c>
      <c r="F260">
        <v>3473.4916990000002</v>
      </c>
      <c r="G260">
        <v>5408531</v>
      </c>
      <c r="H260" s="30" t="s">
        <v>90</v>
      </c>
    </row>
    <row r="261" spans="1:8" x14ac:dyDescent="0.3">
      <c r="A261" s="30" t="s">
        <v>349</v>
      </c>
      <c r="B261">
        <v>3810</v>
      </c>
      <c r="C261">
        <v>3827.8000489999999</v>
      </c>
      <c r="D261">
        <v>3705.5500489999999</v>
      </c>
      <c r="E261">
        <v>3719.3999020000001</v>
      </c>
      <c r="F261">
        <v>3602.304443</v>
      </c>
      <c r="G261">
        <v>7465922</v>
      </c>
      <c r="H261" s="30" t="s">
        <v>90</v>
      </c>
    </row>
    <row r="262" spans="1:8" x14ac:dyDescent="0.3">
      <c r="A262" s="30" t="s">
        <v>350</v>
      </c>
      <c r="B262">
        <v>3769</v>
      </c>
      <c r="C262">
        <v>3815.9499510000001</v>
      </c>
      <c r="D262">
        <v>3757.6000979999999</v>
      </c>
      <c r="E262">
        <v>3793.8999020000001</v>
      </c>
      <c r="F262">
        <v>3674.4589839999999</v>
      </c>
      <c r="G262">
        <v>3688883</v>
      </c>
      <c r="H262" s="30" t="s">
        <v>90</v>
      </c>
    </row>
    <row r="263" spans="1:8" x14ac:dyDescent="0.3">
      <c r="A263" s="30" t="s">
        <v>351</v>
      </c>
      <c r="B263">
        <v>3825</v>
      </c>
      <c r="C263">
        <v>3835</v>
      </c>
      <c r="D263">
        <v>3779</v>
      </c>
      <c r="E263">
        <v>3784.1999510000001</v>
      </c>
      <c r="F263">
        <v>3665.0646969999998</v>
      </c>
      <c r="G263">
        <v>3134372</v>
      </c>
      <c r="H263" s="30" t="s">
        <v>90</v>
      </c>
    </row>
    <row r="264" spans="1:8" x14ac:dyDescent="0.3">
      <c r="A264" s="30" t="s">
        <v>352</v>
      </c>
      <c r="B264">
        <v>3844</v>
      </c>
      <c r="C264">
        <v>3854.1000979999999</v>
      </c>
      <c r="D264">
        <v>3806</v>
      </c>
      <c r="E264">
        <v>3813.1000979999999</v>
      </c>
      <c r="F264">
        <v>3693.0546880000002</v>
      </c>
      <c r="G264">
        <v>3256906</v>
      </c>
      <c r="H264" s="30" t="s">
        <v>90</v>
      </c>
    </row>
    <row r="265" spans="1:8" x14ac:dyDescent="0.3">
      <c r="A265" s="30" t="s">
        <v>353</v>
      </c>
      <c r="B265">
        <v>3786</v>
      </c>
      <c r="C265">
        <v>3835</v>
      </c>
      <c r="D265">
        <v>3748</v>
      </c>
      <c r="E265">
        <v>3817.8000489999999</v>
      </c>
      <c r="F265">
        <v>3697.6069339999999</v>
      </c>
      <c r="G265">
        <v>3931683</v>
      </c>
      <c r="H265" s="30" t="s">
        <v>90</v>
      </c>
    </row>
    <row r="266" spans="1:8" x14ac:dyDescent="0.3">
      <c r="A266" s="30" t="s">
        <v>354</v>
      </c>
      <c r="B266">
        <v>3724</v>
      </c>
      <c r="C266">
        <v>3793.25</v>
      </c>
      <c r="D266">
        <v>3710</v>
      </c>
      <c r="E266">
        <v>3733.75</v>
      </c>
      <c r="F266">
        <v>3616.2026369999999</v>
      </c>
      <c r="G266">
        <v>5951745</v>
      </c>
      <c r="H266" s="30" t="s">
        <v>90</v>
      </c>
    </row>
    <row r="267" spans="1:8" x14ac:dyDescent="0.3">
      <c r="A267" s="30" t="s">
        <v>355</v>
      </c>
      <c r="B267">
        <v>3752.5</v>
      </c>
      <c r="C267">
        <v>3752.5</v>
      </c>
      <c r="D267">
        <v>3690</v>
      </c>
      <c r="E267">
        <v>3694.9499510000001</v>
      </c>
      <c r="F267">
        <v>3578.624268</v>
      </c>
      <c r="G267">
        <v>3851488</v>
      </c>
      <c r="H267" s="30" t="s">
        <v>90</v>
      </c>
    </row>
    <row r="268" spans="1:8" x14ac:dyDescent="0.3">
      <c r="A268" s="30" t="s">
        <v>356</v>
      </c>
      <c r="B268">
        <v>3789.8000489999999</v>
      </c>
      <c r="C268">
        <v>3789.8000489999999</v>
      </c>
      <c r="D268">
        <v>3758</v>
      </c>
      <c r="E268">
        <v>3770.3500979999999</v>
      </c>
      <c r="F268">
        <v>3651.6508789999998</v>
      </c>
      <c r="G268">
        <v>2112459</v>
      </c>
      <c r="H268" s="30" t="s">
        <v>90</v>
      </c>
    </row>
    <row r="269" spans="1:8" x14ac:dyDescent="0.3">
      <c r="A269" s="30" t="s">
        <v>357</v>
      </c>
      <c r="B269">
        <v>3750</v>
      </c>
      <c r="C269">
        <v>3777.9499510000001</v>
      </c>
      <c r="D269">
        <v>3746.1000979999999</v>
      </c>
      <c r="E269">
        <v>3760.5500489999999</v>
      </c>
      <c r="F269">
        <v>3642.1591800000001</v>
      </c>
      <c r="G269">
        <v>1638721</v>
      </c>
      <c r="H269" s="30" t="s">
        <v>90</v>
      </c>
    </row>
    <row r="270" spans="1:8" x14ac:dyDescent="0.3">
      <c r="A270" s="30" t="s">
        <v>358</v>
      </c>
      <c r="B270">
        <v>3791.5500489999999</v>
      </c>
      <c r="C270">
        <v>3799.6999510000001</v>
      </c>
      <c r="D270">
        <v>3721</v>
      </c>
      <c r="E270">
        <v>3743.4499510000001</v>
      </c>
      <c r="F270">
        <v>3625.5976559999999</v>
      </c>
      <c r="G270">
        <v>2946443</v>
      </c>
      <c r="H270" s="30" t="s">
        <v>90</v>
      </c>
    </row>
    <row r="271" spans="1:8" x14ac:dyDescent="0.3">
      <c r="A271" s="30" t="s">
        <v>359</v>
      </c>
      <c r="B271">
        <v>3791</v>
      </c>
      <c r="C271">
        <v>3831.8000489999999</v>
      </c>
      <c r="D271">
        <v>3756.1499020000001</v>
      </c>
      <c r="E271">
        <v>3779</v>
      </c>
      <c r="F271">
        <v>3660.0283199999999</v>
      </c>
      <c r="G271">
        <v>1919149</v>
      </c>
      <c r="H271" s="30" t="s">
        <v>90</v>
      </c>
    </row>
    <row r="272" spans="1:8" x14ac:dyDescent="0.3">
      <c r="A272" s="30" t="s">
        <v>360</v>
      </c>
      <c r="B272">
        <v>3815.3000489999999</v>
      </c>
      <c r="C272">
        <v>3824.6999510000001</v>
      </c>
      <c r="D272">
        <v>3769</v>
      </c>
      <c r="E272">
        <v>3814.8999020000001</v>
      </c>
      <c r="F272">
        <v>3694.7978520000001</v>
      </c>
      <c r="G272">
        <v>2307366</v>
      </c>
      <c r="H272" s="30" t="s">
        <v>90</v>
      </c>
    </row>
    <row r="273" spans="1:8" x14ac:dyDescent="0.3">
      <c r="A273" s="30" t="s">
        <v>361</v>
      </c>
      <c r="B273">
        <v>3851</v>
      </c>
      <c r="C273">
        <v>3882.5</v>
      </c>
      <c r="D273">
        <v>3816.0500489999999</v>
      </c>
      <c r="E273">
        <v>3824.6000979999999</v>
      </c>
      <c r="F273">
        <v>3704.1928710000002</v>
      </c>
      <c r="G273">
        <v>1960538</v>
      </c>
      <c r="H273" s="30" t="s">
        <v>90</v>
      </c>
    </row>
    <row r="274" spans="1:8" x14ac:dyDescent="0.3">
      <c r="A274" s="30" t="s">
        <v>362</v>
      </c>
      <c r="B274">
        <v>3827.8999020000001</v>
      </c>
      <c r="C274">
        <v>3864</v>
      </c>
      <c r="D274">
        <v>3800.6499020000001</v>
      </c>
      <c r="E274">
        <v>3856.1999510000001</v>
      </c>
      <c r="F274">
        <v>3734.7978520000001</v>
      </c>
      <c r="G274">
        <v>1984212</v>
      </c>
      <c r="H274" s="30" t="s">
        <v>90</v>
      </c>
    </row>
    <row r="275" spans="1:8" x14ac:dyDescent="0.3">
      <c r="A275" s="30" t="s">
        <v>363</v>
      </c>
      <c r="B275">
        <v>3770</v>
      </c>
      <c r="C275">
        <v>3808</v>
      </c>
      <c r="D275">
        <v>3736.3999020000001</v>
      </c>
      <c r="E275">
        <v>3800.6499020000001</v>
      </c>
      <c r="F275">
        <v>3680.9965820000002</v>
      </c>
      <c r="G275">
        <v>2105169</v>
      </c>
      <c r="H275" s="30" t="s">
        <v>90</v>
      </c>
    </row>
    <row r="276" spans="1:8" x14ac:dyDescent="0.3">
      <c r="A276" s="30" t="s">
        <v>364</v>
      </c>
      <c r="B276">
        <v>3749</v>
      </c>
      <c r="C276">
        <v>3758</v>
      </c>
      <c r="D276">
        <v>3721.3999020000001</v>
      </c>
      <c r="E276">
        <v>3736.25</v>
      </c>
      <c r="F276">
        <v>3618.6245119999999</v>
      </c>
      <c r="G276">
        <v>2739393</v>
      </c>
      <c r="H276" s="30" t="s">
        <v>90</v>
      </c>
    </row>
    <row r="277" spans="1:8" x14ac:dyDescent="0.3">
      <c r="A277" s="30" t="s">
        <v>365</v>
      </c>
      <c r="B277">
        <v>3646</v>
      </c>
      <c r="C277">
        <v>3729.8000489999999</v>
      </c>
      <c r="D277">
        <v>3646</v>
      </c>
      <c r="E277">
        <v>3690.0500489999999</v>
      </c>
      <c r="F277">
        <v>3573.8786620000001</v>
      </c>
      <c r="G277">
        <v>3143862</v>
      </c>
      <c r="H277" s="30" t="s">
        <v>90</v>
      </c>
    </row>
    <row r="278" spans="1:8" x14ac:dyDescent="0.3">
      <c r="A278" s="30" t="s">
        <v>366</v>
      </c>
      <c r="B278">
        <v>3731</v>
      </c>
      <c r="C278">
        <v>3733.3999020000001</v>
      </c>
      <c r="D278">
        <v>3625.1000979999999</v>
      </c>
      <c r="E278">
        <v>3649.25</v>
      </c>
      <c r="F278">
        <v>3534.3632809999999</v>
      </c>
      <c r="G278">
        <v>5718297</v>
      </c>
      <c r="H278" s="30" t="s">
        <v>90</v>
      </c>
    </row>
    <row r="279" spans="1:8" x14ac:dyDescent="0.3">
      <c r="A279" s="30" t="s">
        <v>367</v>
      </c>
      <c r="B279">
        <v>3769.5</v>
      </c>
      <c r="C279">
        <v>3809.3999020000001</v>
      </c>
      <c r="D279">
        <v>3722.1999510000001</v>
      </c>
      <c r="E279">
        <v>3769.8999020000001</v>
      </c>
      <c r="F279">
        <v>3651.2145999999998</v>
      </c>
      <c r="G279">
        <v>3330501</v>
      </c>
      <c r="H279" s="30" t="s">
        <v>90</v>
      </c>
    </row>
    <row r="280" spans="1:8" x14ac:dyDescent="0.3">
      <c r="A280" s="30" t="s">
        <v>368</v>
      </c>
      <c r="B280">
        <v>3840</v>
      </c>
      <c r="C280">
        <v>3849.6499020000001</v>
      </c>
      <c r="D280">
        <v>3740.1000979999999</v>
      </c>
      <c r="E280">
        <v>3771.3500979999999</v>
      </c>
      <c r="F280">
        <v>3652.619385</v>
      </c>
      <c r="G280">
        <v>3258414</v>
      </c>
      <c r="H280" s="30" t="s">
        <v>90</v>
      </c>
    </row>
    <row r="281" spans="1:8" x14ac:dyDescent="0.3">
      <c r="A281" s="30" t="s">
        <v>369</v>
      </c>
      <c r="B281">
        <v>3807</v>
      </c>
      <c r="C281">
        <v>3851.5500489999999</v>
      </c>
      <c r="D281">
        <v>3771.1000979999999</v>
      </c>
      <c r="E281">
        <v>3833.5</v>
      </c>
      <c r="F281">
        <v>3712.8122560000002</v>
      </c>
      <c r="G281">
        <v>3112358</v>
      </c>
      <c r="H281" s="30" t="s">
        <v>90</v>
      </c>
    </row>
    <row r="282" spans="1:8" x14ac:dyDescent="0.3">
      <c r="A282" s="30" t="s">
        <v>370</v>
      </c>
      <c r="B282">
        <v>3910</v>
      </c>
      <c r="C282">
        <v>3920</v>
      </c>
      <c r="D282">
        <v>3811</v>
      </c>
      <c r="E282">
        <v>3826.5500489999999</v>
      </c>
      <c r="F282">
        <v>3706.0812989999999</v>
      </c>
      <c r="G282">
        <v>6176776</v>
      </c>
      <c r="H282" s="30" t="s">
        <v>90</v>
      </c>
    </row>
    <row r="283" spans="1:8" x14ac:dyDescent="0.3">
      <c r="A283" s="30" t="s">
        <v>371</v>
      </c>
      <c r="B283">
        <v>4012</v>
      </c>
      <c r="C283">
        <v>4012</v>
      </c>
      <c r="D283">
        <v>3910.5</v>
      </c>
      <c r="E283">
        <v>3914.6499020000001</v>
      </c>
      <c r="F283">
        <v>3791.4077149999998</v>
      </c>
      <c r="G283">
        <v>3102539</v>
      </c>
      <c r="H283" s="30" t="s">
        <v>90</v>
      </c>
    </row>
    <row r="284" spans="1:8" x14ac:dyDescent="0.3">
      <c r="A284" s="30" t="s">
        <v>372</v>
      </c>
      <c r="B284">
        <v>4033.9499510000001</v>
      </c>
      <c r="C284">
        <v>4041.6999510000001</v>
      </c>
      <c r="D284">
        <v>3980</v>
      </c>
      <c r="E284">
        <v>3990.6000979999999</v>
      </c>
      <c r="F284">
        <v>3858.1870119999999</v>
      </c>
      <c r="G284">
        <v>2389041</v>
      </c>
      <c r="H284" s="30" t="s">
        <v>90</v>
      </c>
    </row>
    <row r="285" spans="1:8" x14ac:dyDescent="0.3">
      <c r="A285" s="30" t="s">
        <v>373</v>
      </c>
      <c r="B285">
        <v>3992.6999510000001</v>
      </c>
      <c r="C285">
        <v>4043</v>
      </c>
      <c r="D285">
        <v>3962.3000489999999</v>
      </c>
      <c r="E285">
        <v>4019.1499020000001</v>
      </c>
      <c r="F285">
        <v>3885.7895509999998</v>
      </c>
      <c r="G285">
        <v>3442604</v>
      </c>
      <c r="H285" s="30" t="s">
        <v>90</v>
      </c>
    </row>
    <row r="286" spans="1:8" x14ac:dyDescent="0.3">
      <c r="A286" s="30" t="s">
        <v>374</v>
      </c>
      <c r="B286">
        <v>3877.8500979999999</v>
      </c>
      <c r="C286">
        <v>3977</v>
      </c>
      <c r="D286">
        <v>3860.0500489999999</v>
      </c>
      <c r="E286">
        <v>3968.1499020000001</v>
      </c>
      <c r="F286">
        <v>3836.4819339999999</v>
      </c>
      <c r="G286">
        <v>3348123</v>
      </c>
      <c r="H286" s="30" t="s">
        <v>90</v>
      </c>
    </row>
    <row r="287" spans="1:8" x14ac:dyDescent="0.3">
      <c r="A287" s="30" t="s">
        <v>375</v>
      </c>
      <c r="B287">
        <v>3918</v>
      </c>
      <c r="C287">
        <v>3923</v>
      </c>
      <c r="D287">
        <v>3857</v>
      </c>
      <c r="E287">
        <v>3897.8999020000001</v>
      </c>
      <c r="F287">
        <v>3768.5629880000001</v>
      </c>
      <c r="G287">
        <v>6684507</v>
      </c>
      <c r="H287" s="30" t="s">
        <v>90</v>
      </c>
    </row>
    <row r="288" spans="1:8" x14ac:dyDescent="0.3">
      <c r="A288" s="30" t="s">
        <v>376</v>
      </c>
      <c r="B288">
        <v>3925</v>
      </c>
      <c r="C288">
        <v>3929</v>
      </c>
      <c r="D288">
        <v>3836.5500489999999</v>
      </c>
      <c r="E288">
        <v>3859.8999020000001</v>
      </c>
      <c r="F288">
        <v>3731.8237300000001</v>
      </c>
      <c r="G288">
        <v>3203744</v>
      </c>
      <c r="H288" s="30" t="s">
        <v>90</v>
      </c>
    </row>
    <row r="289" spans="1:8" x14ac:dyDescent="0.3">
      <c r="A289" s="30" t="s">
        <v>377</v>
      </c>
      <c r="B289">
        <v>3856</v>
      </c>
      <c r="C289">
        <v>3925</v>
      </c>
      <c r="D289">
        <v>3856</v>
      </c>
      <c r="E289">
        <v>3915.8999020000001</v>
      </c>
      <c r="F289">
        <v>3785.9655760000001</v>
      </c>
      <c r="G289">
        <v>1906106</v>
      </c>
      <c r="H289" s="30" t="s">
        <v>90</v>
      </c>
    </row>
    <row r="290" spans="1:8" x14ac:dyDescent="0.3">
      <c r="A290" s="30" t="s">
        <v>378</v>
      </c>
      <c r="B290">
        <v>3978</v>
      </c>
      <c r="C290">
        <v>3978</v>
      </c>
      <c r="D290">
        <v>3861</v>
      </c>
      <c r="E290">
        <v>3879.8500979999999</v>
      </c>
      <c r="F290">
        <v>3751.1118160000001</v>
      </c>
      <c r="G290">
        <v>3937092</v>
      </c>
      <c r="H290" s="30" t="s">
        <v>90</v>
      </c>
    </row>
    <row r="291" spans="1:8" x14ac:dyDescent="0.3">
      <c r="A291" s="30" t="s">
        <v>379</v>
      </c>
      <c r="B291">
        <v>3820</v>
      </c>
      <c r="C291">
        <v>3864.8999020000001</v>
      </c>
      <c r="D291">
        <v>3796.3999020000001</v>
      </c>
      <c r="E291">
        <v>3853.5</v>
      </c>
      <c r="F291">
        <v>3725.6359859999998</v>
      </c>
      <c r="G291">
        <v>2460591</v>
      </c>
      <c r="H291" s="30" t="s">
        <v>90</v>
      </c>
    </row>
    <row r="292" spans="1:8" x14ac:dyDescent="0.3">
      <c r="A292" s="30" t="s">
        <v>380</v>
      </c>
      <c r="B292">
        <v>3812</v>
      </c>
      <c r="C292">
        <v>3835</v>
      </c>
      <c r="D292">
        <v>3772</v>
      </c>
      <c r="E292">
        <v>3807.4499510000001</v>
      </c>
      <c r="F292">
        <v>3681.1142580000001</v>
      </c>
      <c r="G292">
        <v>1810293</v>
      </c>
      <c r="H292" s="30" t="s">
        <v>90</v>
      </c>
    </row>
    <row r="293" spans="1:8" x14ac:dyDescent="0.3">
      <c r="A293" s="30" t="s">
        <v>381</v>
      </c>
      <c r="B293">
        <v>3865</v>
      </c>
      <c r="C293">
        <v>3870</v>
      </c>
      <c r="D293">
        <v>3812.3999020000001</v>
      </c>
      <c r="E293">
        <v>3860.9499510000001</v>
      </c>
      <c r="F293">
        <v>3732.8391109999998</v>
      </c>
      <c r="G293">
        <v>1733031</v>
      </c>
      <c r="H293" s="30" t="s">
        <v>90</v>
      </c>
    </row>
    <row r="294" spans="1:8" x14ac:dyDescent="0.3">
      <c r="A294" s="30" t="s">
        <v>382</v>
      </c>
      <c r="B294">
        <v>3831.1000979999999</v>
      </c>
      <c r="C294">
        <v>3889.1499020000001</v>
      </c>
      <c r="D294">
        <v>3811.6999510000001</v>
      </c>
      <c r="E294">
        <v>3884.75</v>
      </c>
      <c r="F294">
        <v>3755.849365</v>
      </c>
      <c r="G294">
        <v>2488606</v>
      </c>
      <c r="H294" s="30" t="s">
        <v>90</v>
      </c>
    </row>
    <row r="295" spans="1:8" x14ac:dyDescent="0.3">
      <c r="A295" s="30" t="s">
        <v>383</v>
      </c>
      <c r="B295">
        <v>3750</v>
      </c>
      <c r="C295">
        <v>3830</v>
      </c>
      <c r="D295">
        <v>3745</v>
      </c>
      <c r="E295">
        <v>3817.75</v>
      </c>
      <c r="F295">
        <v>3691.0722660000001</v>
      </c>
      <c r="G295">
        <v>2346158</v>
      </c>
      <c r="H295" s="30" t="s">
        <v>90</v>
      </c>
    </row>
    <row r="296" spans="1:8" x14ac:dyDescent="0.3">
      <c r="A296" s="30" t="s">
        <v>384</v>
      </c>
      <c r="B296">
        <v>3742.8000489999999</v>
      </c>
      <c r="C296">
        <v>3760</v>
      </c>
      <c r="D296">
        <v>3731.3000489999999</v>
      </c>
      <c r="E296">
        <v>3738.3500979999999</v>
      </c>
      <c r="F296">
        <v>3614.3071289999998</v>
      </c>
      <c r="G296">
        <v>1207141</v>
      </c>
      <c r="H296" s="30" t="s">
        <v>90</v>
      </c>
    </row>
    <row r="297" spans="1:8" x14ac:dyDescent="0.3">
      <c r="A297" s="30" t="s">
        <v>385</v>
      </c>
      <c r="B297">
        <v>3681.3500979999999</v>
      </c>
      <c r="C297">
        <v>3740</v>
      </c>
      <c r="D297">
        <v>3680</v>
      </c>
      <c r="E297">
        <v>3733.75</v>
      </c>
      <c r="F297">
        <v>3609.8598630000001</v>
      </c>
      <c r="G297">
        <v>1966475</v>
      </c>
      <c r="H297" s="30" t="s">
        <v>90</v>
      </c>
    </row>
    <row r="298" spans="1:8" x14ac:dyDescent="0.3">
      <c r="A298" s="30" t="s">
        <v>386</v>
      </c>
      <c r="B298">
        <v>3692.25</v>
      </c>
      <c r="C298">
        <v>3719.9499510000001</v>
      </c>
      <c r="D298">
        <v>3685</v>
      </c>
      <c r="E298">
        <v>3694.6999510000001</v>
      </c>
      <c r="F298">
        <v>3572.1054690000001</v>
      </c>
      <c r="G298">
        <v>1456923</v>
      </c>
      <c r="H298" s="30" t="s">
        <v>90</v>
      </c>
    </row>
    <row r="299" spans="1:8" x14ac:dyDescent="0.3">
      <c r="A299" s="30" t="s">
        <v>387</v>
      </c>
      <c r="B299">
        <v>3710</v>
      </c>
      <c r="C299">
        <v>3725</v>
      </c>
      <c r="D299">
        <v>3693.8500979999999</v>
      </c>
      <c r="E299">
        <v>3706.5500489999999</v>
      </c>
      <c r="F299">
        <v>3583.5620119999999</v>
      </c>
      <c r="G299">
        <v>1456218</v>
      </c>
      <c r="H299" s="30" t="s">
        <v>90</v>
      </c>
    </row>
    <row r="300" spans="1:8" x14ac:dyDescent="0.3">
      <c r="A300" s="30" t="s">
        <v>388</v>
      </c>
      <c r="B300">
        <v>3671</v>
      </c>
      <c r="C300">
        <v>3700</v>
      </c>
      <c r="D300">
        <v>3653.1000979999999</v>
      </c>
      <c r="E300">
        <v>3696.1000979999999</v>
      </c>
      <c r="F300">
        <v>3573.4589839999999</v>
      </c>
      <c r="G300">
        <v>1534135</v>
      </c>
      <c r="H300" s="30" t="s">
        <v>90</v>
      </c>
    </row>
    <row r="301" spans="1:8" x14ac:dyDescent="0.3">
      <c r="A301" s="30" t="s">
        <v>389</v>
      </c>
      <c r="B301">
        <v>3685</v>
      </c>
      <c r="C301">
        <v>3705</v>
      </c>
      <c r="D301">
        <v>3644.8000489999999</v>
      </c>
      <c r="E301">
        <v>3670.8999020000001</v>
      </c>
      <c r="F301">
        <v>3549.094971</v>
      </c>
      <c r="G301">
        <v>2209923</v>
      </c>
      <c r="H301" s="30" t="s">
        <v>90</v>
      </c>
    </row>
    <row r="302" spans="1:8" x14ac:dyDescent="0.3">
      <c r="A302" s="30" t="s">
        <v>390</v>
      </c>
      <c r="B302">
        <v>3648</v>
      </c>
      <c r="C302">
        <v>3670.5</v>
      </c>
      <c r="D302">
        <v>3630</v>
      </c>
      <c r="E302">
        <v>3662.6999510000001</v>
      </c>
      <c r="F302">
        <v>3541.1669919999999</v>
      </c>
      <c r="G302">
        <v>1792861</v>
      </c>
      <c r="H302" s="30" t="s">
        <v>90</v>
      </c>
    </row>
    <row r="303" spans="1:8" x14ac:dyDescent="0.3">
      <c r="A303" s="30" t="s">
        <v>391</v>
      </c>
      <c r="B303">
        <v>3624</v>
      </c>
      <c r="C303">
        <v>3636.8000489999999</v>
      </c>
      <c r="D303">
        <v>3606.25</v>
      </c>
      <c r="E303">
        <v>3630.75</v>
      </c>
      <c r="F303">
        <v>3510.2775879999999</v>
      </c>
      <c r="G303">
        <v>1224328</v>
      </c>
      <c r="H303" s="30" t="s">
        <v>90</v>
      </c>
    </row>
    <row r="304" spans="1:8" x14ac:dyDescent="0.3">
      <c r="A304" s="30" t="s">
        <v>392</v>
      </c>
      <c r="B304">
        <v>3582.6499020000001</v>
      </c>
      <c r="C304">
        <v>3641.1999510000001</v>
      </c>
      <c r="D304">
        <v>3566.3999020000001</v>
      </c>
      <c r="E304">
        <v>3608.3000489999999</v>
      </c>
      <c r="F304">
        <v>3488.5722660000001</v>
      </c>
      <c r="G304">
        <v>2340989</v>
      </c>
      <c r="H304" s="30" t="s">
        <v>90</v>
      </c>
    </row>
    <row r="305" spans="1:8" x14ac:dyDescent="0.3">
      <c r="A305" s="30" t="s">
        <v>393</v>
      </c>
      <c r="B305">
        <v>3589</v>
      </c>
      <c r="C305">
        <v>3606</v>
      </c>
      <c r="D305">
        <v>3510.1499020000001</v>
      </c>
      <c r="E305">
        <v>3556.8999020000001</v>
      </c>
      <c r="F305">
        <v>3438.8776859999998</v>
      </c>
      <c r="G305">
        <v>2312310</v>
      </c>
      <c r="H305" s="30" t="s">
        <v>90</v>
      </c>
    </row>
    <row r="306" spans="1:8" x14ac:dyDescent="0.3">
      <c r="A306" s="30" t="s">
        <v>394</v>
      </c>
      <c r="B306">
        <v>3602.5</v>
      </c>
      <c r="C306">
        <v>3651.3500979999999</v>
      </c>
      <c r="D306">
        <v>3573.6999510000001</v>
      </c>
      <c r="E306">
        <v>3584.3500979999999</v>
      </c>
      <c r="F306">
        <v>3465.4169919999999</v>
      </c>
      <c r="G306">
        <v>4333992</v>
      </c>
      <c r="H306" s="30" t="s">
        <v>90</v>
      </c>
    </row>
    <row r="307" spans="1:8" x14ac:dyDescent="0.3">
      <c r="A307" s="30" t="s">
        <v>395</v>
      </c>
      <c r="B307">
        <v>3582</v>
      </c>
      <c r="C307">
        <v>3608.4499510000001</v>
      </c>
      <c r="D307">
        <v>3570</v>
      </c>
      <c r="E307">
        <v>3581.6000979999999</v>
      </c>
      <c r="F307">
        <v>3462.7583009999998</v>
      </c>
      <c r="G307">
        <v>2072320</v>
      </c>
      <c r="H307" s="30" t="s">
        <v>90</v>
      </c>
    </row>
    <row r="308" spans="1:8" x14ac:dyDescent="0.3">
      <c r="A308" s="30" t="s">
        <v>396</v>
      </c>
      <c r="B308">
        <v>3620</v>
      </c>
      <c r="C308">
        <v>3623</v>
      </c>
      <c r="D308">
        <v>3558.1499020000001</v>
      </c>
      <c r="E308">
        <v>3570.3500979999999</v>
      </c>
      <c r="F308">
        <v>3451.8815920000002</v>
      </c>
      <c r="G308">
        <v>1603233</v>
      </c>
      <c r="H308" s="30" t="s">
        <v>90</v>
      </c>
    </row>
    <row r="309" spans="1:8" x14ac:dyDescent="0.3">
      <c r="A309" s="30" t="s">
        <v>397</v>
      </c>
      <c r="B309">
        <v>3605</v>
      </c>
      <c r="C309">
        <v>3635</v>
      </c>
      <c r="D309">
        <v>3576.6999510000001</v>
      </c>
      <c r="E309">
        <v>3623.8000489999999</v>
      </c>
      <c r="F309">
        <v>3503.5583499999998</v>
      </c>
      <c r="G309">
        <v>1747007</v>
      </c>
      <c r="H309" s="30" t="s">
        <v>90</v>
      </c>
    </row>
    <row r="310" spans="1:8" x14ac:dyDescent="0.3">
      <c r="A310" s="30" t="s">
        <v>398</v>
      </c>
      <c r="B310">
        <v>3650</v>
      </c>
      <c r="C310">
        <v>3662</v>
      </c>
      <c r="D310">
        <v>3601.6999510000001</v>
      </c>
      <c r="E310">
        <v>3609.6499020000001</v>
      </c>
      <c r="F310">
        <v>3489.8771969999998</v>
      </c>
      <c r="G310">
        <v>1883864</v>
      </c>
      <c r="H310" s="30" t="s">
        <v>90</v>
      </c>
    </row>
    <row r="311" spans="1:8" x14ac:dyDescent="0.3">
      <c r="A311" s="30" t="s">
        <v>399</v>
      </c>
      <c r="B311">
        <v>3585</v>
      </c>
      <c r="C311">
        <v>3642</v>
      </c>
      <c r="D311">
        <v>3575.1000979999999</v>
      </c>
      <c r="E311">
        <v>3636.8000489999999</v>
      </c>
      <c r="F311">
        <v>3516.1267090000001</v>
      </c>
      <c r="G311">
        <v>1510718</v>
      </c>
      <c r="H311" s="30" t="s">
        <v>90</v>
      </c>
    </row>
    <row r="312" spans="1:8" x14ac:dyDescent="0.3">
      <c r="A312" s="30" t="s">
        <v>400</v>
      </c>
      <c r="B312">
        <v>3610</v>
      </c>
      <c r="C312">
        <v>3634.75</v>
      </c>
      <c r="D312">
        <v>3566</v>
      </c>
      <c r="E312">
        <v>3601.75</v>
      </c>
      <c r="F312">
        <v>3482.2395019999999</v>
      </c>
      <c r="G312">
        <v>1567957</v>
      </c>
      <c r="H312" s="30" t="s">
        <v>90</v>
      </c>
    </row>
    <row r="313" spans="1:8" x14ac:dyDescent="0.3">
      <c r="A313" s="30" t="s">
        <v>401</v>
      </c>
      <c r="B313">
        <v>3601</v>
      </c>
      <c r="C313">
        <v>3646.4499510000001</v>
      </c>
      <c r="D313">
        <v>3601</v>
      </c>
      <c r="E313">
        <v>3626.8999020000001</v>
      </c>
      <c r="F313">
        <v>3506.554932</v>
      </c>
      <c r="G313">
        <v>1428660</v>
      </c>
      <c r="H313" s="30" t="s">
        <v>90</v>
      </c>
    </row>
    <row r="314" spans="1:8" x14ac:dyDescent="0.3">
      <c r="A314" s="30" t="s">
        <v>402</v>
      </c>
      <c r="B314">
        <v>3562.5</v>
      </c>
      <c r="C314">
        <v>3598</v>
      </c>
      <c r="D314">
        <v>3524.3000489999999</v>
      </c>
      <c r="E314">
        <v>3584.5</v>
      </c>
      <c r="F314">
        <v>3465.5622560000002</v>
      </c>
      <c r="G314">
        <v>1484458</v>
      </c>
      <c r="H314" s="30" t="s">
        <v>90</v>
      </c>
    </row>
    <row r="315" spans="1:8" x14ac:dyDescent="0.3">
      <c r="A315" s="30" t="s">
        <v>403</v>
      </c>
      <c r="B315">
        <v>3640.4499510000001</v>
      </c>
      <c r="C315">
        <v>3658</v>
      </c>
      <c r="D315">
        <v>3522</v>
      </c>
      <c r="E315">
        <v>3536.3999020000001</v>
      </c>
      <c r="F315">
        <v>3419.0576169999999</v>
      </c>
      <c r="G315">
        <v>1849642</v>
      </c>
      <c r="H315" s="30" t="s">
        <v>90</v>
      </c>
    </row>
    <row r="316" spans="1:8" x14ac:dyDescent="0.3">
      <c r="A316" s="30" t="s">
        <v>404</v>
      </c>
      <c r="B316">
        <v>3646.4499510000001</v>
      </c>
      <c r="C316">
        <v>3665.9499510000001</v>
      </c>
      <c r="D316">
        <v>3630.8500979999999</v>
      </c>
      <c r="E316">
        <v>3640.4499510000001</v>
      </c>
      <c r="F316">
        <v>3519.6552729999999</v>
      </c>
      <c r="G316">
        <v>2486263</v>
      </c>
      <c r="H316" s="30" t="s">
        <v>90</v>
      </c>
    </row>
    <row r="317" spans="1:8" x14ac:dyDescent="0.3">
      <c r="A317" s="30" t="s">
        <v>405</v>
      </c>
      <c r="B317">
        <v>3589.1999510000001</v>
      </c>
      <c r="C317">
        <v>3648</v>
      </c>
      <c r="D317">
        <v>3574.1000979999999</v>
      </c>
      <c r="E317">
        <v>3642.8999020000001</v>
      </c>
      <c r="F317">
        <v>3522.0239259999998</v>
      </c>
      <c r="G317">
        <v>3152938</v>
      </c>
      <c r="H317" s="30" t="s">
        <v>90</v>
      </c>
    </row>
    <row r="318" spans="1:8" x14ac:dyDescent="0.3">
      <c r="A318" s="30" t="s">
        <v>406</v>
      </c>
      <c r="B318">
        <v>3535</v>
      </c>
      <c r="C318">
        <v>3590</v>
      </c>
      <c r="D318">
        <v>3535</v>
      </c>
      <c r="E318">
        <v>3577.8000489999999</v>
      </c>
      <c r="F318">
        <v>3459.0842290000001</v>
      </c>
      <c r="G318">
        <v>2102118</v>
      </c>
      <c r="H318" s="30" t="s">
        <v>90</v>
      </c>
    </row>
    <row r="319" spans="1:8" x14ac:dyDescent="0.3">
      <c r="A319" s="30" t="s">
        <v>407</v>
      </c>
      <c r="B319">
        <v>3491</v>
      </c>
      <c r="C319">
        <v>3563.75</v>
      </c>
      <c r="D319">
        <v>3491</v>
      </c>
      <c r="E319">
        <v>3529.1499020000001</v>
      </c>
      <c r="F319">
        <v>3412.0483399999998</v>
      </c>
      <c r="G319">
        <v>5588446</v>
      </c>
      <c r="H319" s="30" t="s">
        <v>90</v>
      </c>
    </row>
    <row r="320" spans="1:8" x14ac:dyDescent="0.3">
      <c r="A320" s="30" t="s">
        <v>408</v>
      </c>
      <c r="B320">
        <v>3447.1499020000001</v>
      </c>
      <c r="C320">
        <v>3529.3500979999999</v>
      </c>
      <c r="D320">
        <v>3406.4499510000001</v>
      </c>
      <c r="E320">
        <v>3502</v>
      </c>
      <c r="F320">
        <v>3385.7993160000001</v>
      </c>
      <c r="G320">
        <v>2981745</v>
      </c>
      <c r="H320" s="30" t="s">
        <v>90</v>
      </c>
    </row>
    <row r="321" spans="1:8" x14ac:dyDescent="0.3">
      <c r="A321" s="30" t="s">
        <v>409</v>
      </c>
      <c r="B321">
        <v>3425</v>
      </c>
      <c r="C321">
        <v>3490</v>
      </c>
      <c r="D321">
        <v>3411.8999020000001</v>
      </c>
      <c r="E321">
        <v>3446.8500979999999</v>
      </c>
      <c r="F321">
        <v>3332.4794919999999</v>
      </c>
      <c r="G321">
        <v>1941251</v>
      </c>
      <c r="H321" s="30" t="s">
        <v>90</v>
      </c>
    </row>
    <row r="322" spans="1:8" x14ac:dyDescent="0.3">
      <c r="A322" s="30" t="s">
        <v>410</v>
      </c>
      <c r="B322">
        <v>3443.8999020000001</v>
      </c>
      <c r="C322">
        <v>3463</v>
      </c>
      <c r="D322">
        <v>3434.0500489999999</v>
      </c>
      <c r="E322">
        <v>3445.8999020000001</v>
      </c>
      <c r="F322">
        <v>3331.5607909999999</v>
      </c>
      <c r="G322">
        <v>1849619</v>
      </c>
      <c r="H322" s="30" t="s">
        <v>90</v>
      </c>
    </row>
    <row r="323" spans="1:8" x14ac:dyDescent="0.3">
      <c r="A323" s="30" t="s">
        <v>411</v>
      </c>
      <c r="B323">
        <v>3472.1999510000001</v>
      </c>
      <c r="C323">
        <v>3493.0500489999999</v>
      </c>
      <c r="D323">
        <v>3424</v>
      </c>
      <c r="E323">
        <v>3443.3000489999999</v>
      </c>
      <c r="F323">
        <v>3329.0473630000001</v>
      </c>
      <c r="G323">
        <v>2161746</v>
      </c>
      <c r="H323" s="30" t="s">
        <v>90</v>
      </c>
    </row>
    <row r="324" spans="1:8" x14ac:dyDescent="0.3">
      <c r="A324" s="30" t="s">
        <v>412</v>
      </c>
      <c r="B324">
        <v>3445</v>
      </c>
      <c r="C324">
        <v>3480.9499510000001</v>
      </c>
      <c r="D324">
        <v>3407.8000489999999</v>
      </c>
      <c r="E324">
        <v>3464.25</v>
      </c>
      <c r="F324">
        <v>3349.3022460000002</v>
      </c>
      <c r="G324">
        <v>2153461</v>
      </c>
      <c r="H324" s="30" t="s">
        <v>90</v>
      </c>
    </row>
    <row r="325" spans="1:8" x14ac:dyDescent="0.3">
      <c r="A325" s="30" t="s">
        <v>413</v>
      </c>
      <c r="B325">
        <v>3478.3999020000001</v>
      </c>
      <c r="C325">
        <v>3515.9499510000001</v>
      </c>
      <c r="D325">
        <v>3440.3000489999999</v>
      </c>
      <c r="E325">
        <v>3458.3999020000001</v>
      </c>
      <c r="F325">
        <v>3343.6459960000002</v>
      </c>
      <c r="G325">
        <v>3167936</v>
      </c>
      <c r="H325" s="30" t="s">
        <v>90</v>
      </c>
    </row>
    <row r="326" spans="1:8" x14ac:dyDescent="0.3">
      <c r="A326" s="30" t="s">
        <v>414</v>
      </c>
      <c r="B326">
        <v>3515.1499020000001</v>
      </c>
      <c r="C326">
        <v>3520.8500979999999</v>
      </c>
      <c r="D326">
        <v>3451.6000979999999</v>
      </c>
      <c r="E326">
        <v>3475.6999510000001</v>
      </c>
      <c r="F326">
        <v>3360.3720699999999</v>
      </c>
      <c r="G326">
        <v>2136598</v>
      </c>
      <c r="H326" s="30" t="s">
        <v>90</v>
      </c>
    </row>
    <row r="327" spans="1:8" x14ac:dyDescent="0.3">
      <c r="A327" s="30" t="s">
        <v>415</v>
      </c>
      <c r="B327">
        <v>3550.6000979999999</v>
      </c>
      <c r="C327">
        <v>3562.8500979999999</v>
      </c>
      <c r="D327">
        <v>3506.3999020000001</v>
      </c>
      <c r="E327">
        <v>3521.8999020000001</v>
      </c>
      <c r="F327">
        <v>3405.0390630000002</v>
      </c>
      <c r="G327">
        <v>1632914</v>
      </c>
      <c r="H327" s="30" t="s">
        <v>90</v>
      </c>
    </row>
    <row r="328" spans="1:8" x14ac:dyDescent="0.3">
      <c r="A328" s="30" t="s">
        <v>416</v>
      </c>
      <c r="B328">
        <v>3569</v>
      </c>
      <c r="C328">
        <v>3575.5500489999999</v>
      </c>
      <c r="D328">
        <v>3542</v>
      </c>
      <c r="E328">
        <v>3556.3999020000001</v>
      </c>
      <c r="F328">
        <v>3438.3940429999998</v>
      </c>
      <c r="G328">
        <v>2013204</v>
      </c>
      <c r="H328" s="30" t="s">
        <v>90</v>
      </c>
    </row>
    <row r="329" spans="1:8" x14ac:dyDescent="0.3">
      <c r="A329" s="30" t="s">
        <v>417</v>
      </c>
      <c r="B329">
        <v>3528</v>
      </c>
      <c r="C329">
        <v>3569.6000979999999</v>
      </c>
      <c r="D329">
        <v>3528</v>
      </c>
      <c r="E329">
        <v>3553.3000489999999</v>
      </c>
      <c r="F329">
        <v>3435.3972170000002</v>
      </c>
      <c r="G329">
        <v>1809157</v>
      </c>
      <c r="H329" s="30" t="s">
        <v>90</v>
      </c>
    </row>
    <row r="330" spans="1:8" x14ac:dyDescent="0.3">
      <c r="A330" s="30" t="s">
        <v>418</v>
      </c>
      <c r="B330">
        <v>3506</v>
      </c>
      <c r="C330">
        <v>3534.1499020000001</v>
      </c>
      <c r="D330">
        <v>3485.6999510000001</v>
      </c>
      <c r="E330">
        <v>3526.0500489999999</v>
      </c>
      <c r="F330">
        <v>3409.0515140000002</v>
      </c>
      <c r="G330">
        <v>1747259</v>
      </c>
      <c r="H330" s="30" t="s">
        <v>90</v>
      </c>
    </row>
    <row r="331" spans="1:8" x14ac:dyDescent="0.3">
      <c r="A331" s="30" t="s">
        <v>419</v>
      </c>
      <c r="B331">
        <v>3480</v>
      </c>
      <c r="C331">
        <v>3510.0500489999999</v>
      </c>
      <c r="D331">
        <v>3436</v>
      </c>
      <c r="E331">
        <v>3488.1999510000001</v>
      </c>
      <c r="F331">
        <v>3372.4570309999999</v>
      </c>
      <c r="G331">
        <v>1284514</v>
      </c>
      <c r="H331" s="30" t="s">
        <v>90</v>
      </c>
    </row>
    <row r="332" spans="1:8" x14ac:dyDescent="0.3">
      <c r="A332" s="30" t="s">
        <v>420</v>
      </c>
      <c r="B332">
        <v>3498</v>
      </c>
      <c r="C332">
        <v>3519.6999510000001</v>
      </c>
      <c r="D332">
        <v>3480.1999510000001</v>
      </c>
      <c r="E332">
        <v>3484.3000489999999</v>
      </c>
      <c r="F332">
        <v>3368.686768</v>
      </c>
      <c r="G332">
        <v>1516489</v>
      </c>
      <c r="H332" s="30" t="s">
        <v>90</v>
      </c>
    </row>
    <row r="333" spans="1:8" x14ac:dyDescent="0.3">
      <c r="A333" s="30" t="s">
        <v>421</v>
      </c>
      <c r="B333">
        <v>3508</v>
      </c>
      <c r="C333">
        <v>3535</v>
      </c>
      <c r="D333">
        <v>3496</v>
      </c>
      <c r="E333">
        <v>3505.6999510000001</v>
      </c>
      <c r="F333">
        <v>3389.376221</v>
      </c>
      <c r="G333">
        <v>1782692</v>
      </c>
      <c r="H333" s="30" t="s">
        <v>90</v>
      </c>
    </row>
    <row r="334" spans="1:8" x14ac:dyDescent="0.3">
      <c r="A334" s="30" t="s">
        <v>422</v>
      </c>
      <c r="B334">
        <v>3548</v>
      </c>
      <c r="C334">
        <v>3548</v>
      </c>
      <c r="D334">
        <v>3481.1999510000001</v>
      </c>
      <c r="E334">
        <v>3502.75</v>
      </c>
      <c r="F334">
        <v>3386.524414</v>
      </c>
      <c r="G334">
        <v>2526082</v>
      </c>
      <c r="H334" s="30" t="s">
        <v>90</v>
      </c>
    </row>
    <row r="335" spans="1:8" x14ac:dyDescent="0.3">
      <c r="A335" s="30" t="s">
        <v>423</v>
      </c>
      <c r="B335">
        <v>3512.9499510000001</v>
      </c>
      <c r="C335">
        <v>3513.25</v>
      </c>
      <c r="D335">
        <v>3505</v>
      </c>
      <c r="E335">
        <v>3508.6499020000001</v>
      </c>
      <c r="F335">
        <v>3392.2285160000001</v>
      </c>
      <c r="G335">
        <v>328991</v>
      </c>
      <c r="H335" s="30" t="s">
        <v>90</v>
      </c>
    </row>
    <row r="336" spans="1:8" x14ac:dyDescent="0.3">
      <c r="A336" s="30" t="s">
        <v>424</v>
      </c>
      <c r="B336">
        <v>3504.1999510000001</v>
      </c>
      <c r="C336">
        <v>3519.8999020000001</v>
      </c>
      <c r="D336">
        <v>3466.0500489999999</v>
      </c>
      <c r="E336">
        <v>3492.25</v>
      </c>
      <c r="F336">
        <v>3376.3728030000002</v>
      </c>
      <c r="G336">
        <v>1537639</v>
      </c>
      <c r="H336" s="30" t="s">
        <v>90</v>
      </c>
    </row>
    <row r="337" spans="1:8" x14ac:dyDescent="0.3">
      <c r="A337" s="30" t="s">
        <v>425</v>
      </c>
      <c r="B337">
        <v>3494</v>
      </c>
      <c r="C337">
        <v>3513.6000979999999</v>
      </c>
      <c r="D337">
        <v>3469.75</v>
      </c>
      <c r="E337">
        <v>3484.1999510000001</v>
      </c>
      <c r="F337">
        <v>3368.5898440000001</v>
      </c>
      <c r="G337">
        <v>3087414</v>
      </c>
      <c r="H337" s="30" t="s">
        <v>90</v>
      </c>
    </row>
    <row r="338" spans="1:8" x14ac:dyDescent="0.3">
      <c r="A338" s="30" t="s">
        <v>426</v>
      </c>
      <c r="B338">
        <v>3437.9499510000001</v>
      </c>
      <c r="C338">
        <v>3487</v>
      </c>
      <c r="D338">
        <v>3412.9499510000001</v>
      </c>
      <c r="E338">
        <v>3476.3999020000001</v>
      </c>
      <c r="F338">
        <v>3361.0490719999998</v>
      </c>
      <c r="G338">
        <v>2020718</v>
      </c>
      <c r="H338" s="30" t="s">
        <v>90</v>
      </c>
    </row>
    <row r="339" spans="1:8" x14ac:dyDescent="0.3">
      <c r="A339" s="30" t="s">
        <v>427</v>
      </c>
      <c r="B339">
        <v>3400.0500489999999</v>
      </c>
      <c r="C339">
        <v>3461</v>
      </c>
      <c r="D339">
        <v>3385.9499510000001</v>
      </c>
      <c r="E339">
        <v>3397.75</v>
      </c>
      <c r="F339">
        <v>3285.008789</v>
      </c>
      <c r="G339">
        <v>3960501</v>
      </c>
      <c r="H339" s="30" t="s">
        <v>90</v>
      </c>
    </row>
    <row r="340" spans="1:8" x14ac:dyDescent="0.3">
      <c r="A340" s="30" t="s">
        <v>428</v>
      </c>
      <c r="B340">
        <v>3518</v>
      </c>
      <c r="C340">
        <v>3518</v>
      </c>
      <c r="D340">
        <v>3415</v>
      </c>
      <c r="E340">
        <v>3421.6499020000001</v>
      </c>
      <c r="F340">
        <v>3308.1154790000001</v>
      </c>
      <c r="G340">
        <v>2424942</v>
      </c>
      <c r="H340" s="30" t="s">
        <v>90</v>
      </c>
    </row>
    <row r="341" spans="1:8" x14ac:dyDescent="0.3">
      <c r="A341" s="30" t="s">
        <v>429</v>
      </c>
      <c r="B341">
        <v>3483</v>
      </c>
      <c r="C341">
        <v>3511.25</v>
      </c>
      <c r="D341">
        <v>3483</v>
      </c>
      <c r="E341">
        <v>3489.75</v>
      </c>
      <c r="F341">
        <v>3373.9560550000001</v>
      </c>
      <c r="G341">
        <v>2510813</v>
      </c>
      <c r="H341" s="30" t="s">
        <v>90</v>
      </c>
    </row>
    <row r="342" spans="1:8" x14ac:dyDescent="0.3">
      <c r="A342" s="30" t="s">
        <v>430</v>
      </c>
      <c r="B342">
        <v>3494.5</v>
      </c>
      <c r="C342">
        <v>3529</v>
      </c>
      <c r="D342">
        <v>3475</v>
      </c>
      <c r="E342">
        <v>3482.6000979999999</v>
      </c>
      <c r="F342">
        <v>3367.0432129999999</v>
      </c>
      <c r="G342">
        <v>3878763</v>
      </c>
      <c r="H342" s="30" t="s">
        <v>90</v>
      </c>
    </row>
    <row r="343" spans="1:8" x14ac:dyDescent="0.3">
      <c r="A343" s="30" t="s">
        <v>431</v>
      </c>
      <c r="B343">
        <v>3503</v>
      </c>
      <c r="C343">
        <v>3514.5500489999999</v>
      </c>
      <c r="D343">
        <v>3450</v>
      </c>
      <c r="E343">
        <v>3492.9499510000001</v>
      </c>
      <c r="F343">
        <v>3377.0498050000001</v>
      </c>
      <c r="G343">
        <v>2595594</v>
      </c>
      <c r="H343" s="30" t="s">
        <v>90</v>
      </c>
    </row>
    <row r="344" spans="1:8" x14ac:dyDescent="0.3">
      <c r="A344" s="30" t="s">
        <v>432</v>
      </c>
      <c r="B344">
        <v>3560</v>
      </c>
      <c r="C344">
        <v>3561.6000979999999</v>
      </c>
      <c r="D344">
        <v>3485</v>
      </c>
      <c r="E344">
        <v>3498.8500979999999</v>
      </c>
      <c r="F344">
        <v>3382.7541500000002</v>
      </c>
      <c r="G344">
        <v>2691670</v>
      </c>
      <c r="H344" s="30" t="s">
        <v>90</v>
      </c>
    </row>
    <row r="345" spans="1:8" x14ac:dyDescent="0.3">
      <c r="A345" s="30" t="s">
        <v>433</v>
      </c>
      <c r="B345">
        <v>3604.1000979999999</v>
      </c>
      <c r="C345">
        <v>3607.4499510000001</v>
      </c>
      <c r="D345">
        <v>3511.25</v>
      </c>
      <c r="E345">
        <v>3532.5</v>
      </c>
      <c r="F345">
        <v>3415.2875979999999</v>
      </c>
      <c r="G345">
        <v>4871211</v>
      </c>
      <c r="H345" s="30" t="s">
        <v>90</v>
      </c>
    </row>
    <row r="346" spans="1:8" x14ac:dyDescent="0.3">
      <c r="A346" s="30" t="s">
        <v>434</v>
      </c>
      <c r="B346">
        <v>3612</v>
      </c>
      <c r="C346">
        <v>3630</v>
      </c>
      <c r="D346">
        <v>3578.3000489999999</v>
      </c>
      <c r="E346">
        <v>3608.8500979999999</v>
      </c>
      <c r="F346">
        <v>3489.1042480000001</v>
      </c>
      <c r="G346">
        <v>2933693</v>
      </c>
      <c r="H346" s="30" t="s">
        <v>90</v>
      </c>
    </row>
    <row r="347" spans="1:8" x14ac:dyDescent="0.3">
      <c r="A347" s="30" t="s">
        <v>435</v>
      </c>
      <c r="B347">
        <v>3669</v>
      </c>
      <c r="C347">
        <v>3690.1000979999999</v>
      </c>
      <c r="D347">
        <v>3625.1999510000001</v>
      </c>
      <c r="E347">
        <v>3634.1499020000001</v>
      </c>
      <c r="F347">
        <v>3513.564453</v>
      </c>
      <c r="G347">
        <v>3135441</v>
      </c>
      <c r="H347" s="30" t="s">
        <v>90</v>
      </c>
    </row>
    <row r="348" spans="1:8" x14ac:dyDescent="0.3">
      <c r="A348" s="30" t="s">
        <v>436</v>
      </c>
      <c r="B348">
        <v>3603.4499510000001</v>
      </c>
      <c r="C348">
        <v>3652.6999510000001</v>
      </c>
      <c r="D348">
        <v>3601.4499510000001</v>
      </c>
      <c r="E348">
        <v>3647.1499020000001</v>
      </c>
      <c r="F348">
        <v>3526.133057</v>
      </c>
      <c r="G348">
        <v>3590107</v>
      </c>
      <c r="H348" s="30" t="s">
        <v>90</v>
      </c>
    </row>
    <row r="349" spans="1:8" x14ac:dyDescent="0.3">
      <c r="A349" s="30" t="s">
        <v>437</v>
      </c>
      <c r="B349">
        <v>3625</v>
      </c>
      <c r="C349">
        <v>3670</v>
      </c>
      <c r="D349">
        <v>3608.1999510000001</v>
      </c>
      <c r="E349">
        <v>3611.4499510000001</v>
      </c>
      <c r="F349">
        <v>3491.6176759999998</v>
      </c>
      <c r="G349">
        <v>6442299</v>
      </c>
      <c r="H349" s="30" t="s">
        <v>90</v>
      </c>
    </row>
    <row r="350" spans="1:8" x14ac:dyDescent="0.3">
      <c r="A350" s="30" t="s">
        <v>438</v>
      </c>
      <c r="B350">
        <v>3650</v>
      </c>
      <c r="C350">
        <v>3675.4499510000001</v>
      </c>
      <c r="D350">
        <v>3645</v>
      </c>
      <c r="E350">
        <v>3655.1999510000001</v>
      </c>
      <c r="F350">
        <v>3527.148193</v>
      </c>
      <c r="G350">
        <v>3545655</v>
      </c>
      <c r="H350" s="30" t="s">
        <v>90</v>
      </c>
    </row>
    <row r="351" spans="1:8" x14ac:dyDescent="0.3">
      <c r="A351" s="30" t="s">
        <v>439</v>
      </c>
      <c r="B351">
        <v>3706</v>
      </c>
      <c r="C351">
        <v>3707</v>
      </c>
      <c r="D351">
        <v>3630.6000979999999</v>
      </c>
      <c r="E351">
        <v>3652.8500979999999</v>
      </c>
      <c r="F351">
        <v>3524.880615</v>
      </c>
      <c r="G351">
        <v>5752877</v>
      </c>
      <c r="H351" s="30" t="s">
        <v>90</v>
      </c>
    </row>
    <row r="352" spans="1:8" x14ac:dyDescent="0.3">
      <c r="A352" s="30" t="s">
        <v>440</v>
      </c>
      <c r="B352">
        <v>3755</v>
      </c>
      <c r="C352">
        <v>3757.5</v>
      </c>
      <c r="D352">
        <v>3660</v>
      </c>
      <c r="E352">
        <v>3685.6000979999999</v>
      </c>
      <c r="F352">
        <v>3556.483643</v>
      </c>
      <c r="G352">
        <v>11845402</v>
      </c>
      <c r="H352" s="30" t="s">
        <v>90</v>
      </c>
    </row>
    <row r="353" spans="1:8" x14ac:dyDescent="0.3">
      <c r="A353" s="30" t="s">
        <v>441</v>
      </c>
      <c r="B353">
        <v>3925</v>
      </c>
      <c r="C353">
        <v>3989.8999020000001</v>
      </c>
      <c r="D353">
        <v>3900</v>
      </c>
      <c r="E353">
        <v>3935.6499020000001</v>
      </c>
      <c r="F353">
        <v>3797.7729490000002</v>
      </c>
      <c r="G353">
        <v>2934339</v>
      </c>
      <c r="H353" s="30" t="s">
        <v>90</v>
      </c>
    </row>
    <row r="354" spans="1:8" x14ac:dyDescent="0.3">
      <c r="A354" s="30" t="s">
        <v>442</v>
      </c>
      <c r="B354">
        <v>3830</v>
      </c>
      <c r="C354">
        <v>3899</v>
      </c>
      <c r="D354">
        <v>3820.0500489999999</v>
      </c>
      <c r="E354">
        <v>3892.8999020000001</v>
      </c>
      <c r="F354">
        <v>3756.5207519999999</v>
      </c>
      <c r="G354">
        <v>1647233</v>
      </c>
      <c r="H354" s="30" t="s">
        <v>90</v>
      </c>
    </row>
    <row r="355" spans="1:8" x14ac:dyDescent="0.3">
      <c r="A355" s="30" t="s">
        <v>443</v>
      </c>
      <c r="B355">
        <v>3836</v>
      </c>
      <c r="C355">
        <v>3857.4499510000001</v>
      </c>
      <c r="D355">
        <v>3795</v>
      </c>
      <c r="E355">
        <v>3810.8999020000001</v>
      </c>
      <c r="F355">
        <v>3677.3935550000001</v>
      </c>
      <c r="G355">
        <v>1678154</v>
      </c>
      <c r="H355" s="30" t="s">
        <v>90</v>
      </c>
    </row>
    <row r="356" spans="1:8" x14ac:dyDescent="0.3">
      <c r="A356" s="30" t="s">
        <v>444</v>
      </c>
      <c r="B356">
        <v>3754</v>
      </c>
      <c r="C356">
        <v>3840</v>
      </c>
      <c r="D356">
        <v>3741.6000979999999</v>
      </c>
      <c r="E356">
        <v>3833.3000489999999</v>
      </c>
      <c r="F356">
        <v>3699.008789</v>
      </c>
      <c r="G356">
        <v>1877966</v>
      </c>
      <c r="H356" s="30" t="s">
        <v>90</v>
      </c>
    </row>
    <row r="357" spans="1:8" x14ac:dyDescent="0.3">
      <c r="A357" s="30" t="s">
        <v>445</v>
      </c>
      <c r="B357">
        <v>3724.8000489999999</v>
      </c>
      <c r="C357">
        <v>3783.6499020000001</v>
      </c>
      <c r="D357">
        <v>3707.4499510000001</v>
      </c>
      <c r="E357">
        <v>3773.3000489999999</v>
      </c>
      <c r="F357">
        <v>3641.1108399999998</v>
      </c>
      <c r="G357">
        <v>1356860</v>
      </c>
      <c r="H357" s="30" t="s">
        <v>90</v>
      </c>
    </row>
    <row r="358" spans="1:8" x14ac:dyDescent="0.3">
      <c r="A358" s="30" t="s">
        <v>446</v>
      </c>
      <c r="B358">
        <v>3781.75</v>
      </c>
      <c r="C358">
        <v>3810</v>
      </c>
      <c r="D358">
        <v>3725</v>
      </c>
      <c r="E358">
        <v>3730.1999510000001</v>
      </c>
      <c r="F358">
        <v>3599.5207519999999</v>
      </c>
      <c r="G358">
        <v>1578374</v>
      </c>
      <c r="H358" s="30" t="s">
        <v>90</v>
      </c>
    </row>
    <row r="359" spans="1:8" x14ac:dyDescent="0.3">
      <c r="A359" s="30" t="s">
        <v>447</v>
      </c>
      <c r="B359">
        <v>3805</v>
      </c>
      <c r="C359">
        <v>3805</v>
      </c>
      <c r="D359">
        <v>3750.1000979999999</v>
      </c>
      <c r="E359">
        <v>3775.5500489999999</v>
      </c>
      <c r="F359">
        <v>3643.281982</v>
      </c>
      <c r="G359">
        <v>2252412</v>
      </c>
      <c r="H359" s="30" t="s">
        <v>90</v>
      </c>
    </row>
    <row r="360" spans="1:8" x14ac:dyDescent="0.3">
      <c r="A360" s="30" t="s">
        <v>448</v>
      </c>
      <c r="B360">
        <v>3759.8000489999999</v>
      </c>
      <c r="C360">
        <v>3806</v>
      </c>
      <c r="D360">
        <v>3722.1499020000001</v>
      </c>
      <c r="E360">
        <v>3791.8999020000001</v>
      </c>
      <c r="F360">
        <v>3659.0593260000001</v>
      </c>
      <c r="G360">
        <v>2489161</v>
      </c>
      <c r="H360" s="30" t="s">
        <v>90</v>
      </c>
    </row>
    <row r="361" spans="1:8" x14ac:dyDescent="0.3">
      <c r="A361" s="30" t="s">
        <v>449</v>
      </c>
      <c r="B361">
        <v>3850</v>
      </c>
      <c r="C361">
        <v>3850</v>
      </c>
      <c r="D361">
        <v>3751.25</v>
      </c>
      <c r="E361">
        <v>3779.1499020000001</v>
      </c>
      <c r="F361">
        <v>3646.7561040000001</v>
      </c>
      <c r="G361">
        <v>2253075</v>
      </c>
      <c r="H361" s="30" t="s">
        <v>90</v>
      </c>
    </row>
    <row r="362" spans="1:8" x14ac:dyDescent="0.3">
      <c r="A362" s="30" t="s">
        <v>450</v>
      </c>
      <c r="B362">
        <v>3900</v>
      </c>
      <c r="C362">
        <v>3904</v>
      </c>
      <c r="D362">
        <v>3802.8999020000001</v>
      </c>
      <c r="E362">
        <v>3836.9499510000001</v>
      </c>
      <c r="F362">
        <v>3702.5310060000002</v>
      </c>
      <c r="G362">
        <v>1673362</v>
      </c>
      <c r="H362" s="30" t="s">
        <v>90</v>
      </c>
    </row>
    <row r="363" spans="1:8" x14ac:dyDescent="0.3">
      <c r="A363" s="30" t="s">
        <v>451</v>
      </c>
      <c r="B363">
        <v>3890</v>
      </c>
      <c r="C363">
        <v>3944.3999020000001</v>
      </c>
      <c r="D363">
        <v>3855</v>
      </c>
      <c r="E363">
        <v>3871.3000489999999</v>
      </c>
      <c r="F363">
        <v>3735.6777339999999</v>
      </c>
      <c r="G363">
        <v>2320754</v>
      </c>
      <c r="H363" s="30" t="s">
        <v>90</v>
      </c>
    </row>
    <row r="364" spans="1:8" x14ac:dyDescent="0.3">
      <c r="A364" s="30" t="s">
        <v>452</v>
      </c>
      <c r="B364">
        <v>3870</v>
      </c>
      <c r="C364">
        <v>3879</v>
      </c>
      <c r="D364">
        <v>3835</v>
      </c>
      <c r="E364">
        <v>3869.25</v>
      </c>
      <c r="F364">
        <v>3733.6994629999999</v>
      </c>
      <c r="G364">
        <v>2003869</v>
      </c>
      <c r="H364" s="30" t="s">
        <v>90</v>
      </c>
    </row>
    <row r="365" spans="1:8" x14ac:dyDescent="0.3">
      <c r="A365" s="30" t="s">
        <v>453</v>
      </c>
      <c r="B365">
        <v>3862.5</v>
      </c>
      <c r="C365">
        <v>3896.8500979999999</v>
      </c>
      <c r="D365">
        <v>3852.4499510000001</v>
      </c>
      <c r="E365">
        <v>3862.1499020000001</v>
      </c>
      <c r="F365">
        <v>3726.8481449999999</v>
      </c>
      <c r="G365">
        <v>1744067</v>
      </c>
      <c r="H365" s="30" t="s">
        <v>90</v>
      </c>
    </row>
    <row r="366" spans="1:8" x14ac:dyDescent="0.3">
      <c r="A366" s="30" t="s">
        <v>454</v>
      </c>
      <c r="B366">
        <v>3858</v>
      </c>
      <c r="C366">
        <v>3871.5500489999999</v>
      </c>
      <c r="D366">
        <v>3821.6499020000001</v>
      </c>
      <c r="E366">
        <v>3862.9499510000001</v>
      </c>
      <c r="F366">
        <v>3727.6201169999999</v>
      </c>
      <c r="G366">
        <v>1568129</v>
      </c>
      <c r="H366" s="30" t="s">
        <v>90</v>
      </c>
    </row>
    <row r="367" spans="1:8" x14ac:dyDescent="0.3">
      <c r="A367" s="30" t="s">
        <v>455</v>
      </c>
      <c r="B367">
        <v>3809</v>
      </c>
      <c r="C367">
        <v>3871</v>
      </c>
      <c r="D367">
        <v>3807.8500979999999</v>
      </c>
      <c r="E367">
        <v>3823.5</v>
      </c>
      <c r="F367">
        <v>3689.5522460000002</v>
      </c>
      <c r="G367">
        <v>2002008</v>
      </c>
      <c r="H367" s="30" t="s">
        <v>90</v>
      </c>
    </row>
    <row r="368" spans="1:8" x14ac:dyDescent="0.3">
      <c r="A368" s="30" t="s">
        <v>456</v>
      </c>
      <c r="B368">
        <v>3920</v>
      </c>
      <c r="C368">
        <v>3945</v>
      </c>
      <c r="D368">
        <v>3805</v>
      </c>
      <c r="E368">
        <v>3827.8500979999999</v>
      </c>
      <c r="F368">
        <v>3693.75</v>
      </c>
      <c r="G368">
        <v>6477148</v>
      </c>
      <c r="H368" s="30" t="s">
        <v>90</v>
      </c>
    </row>
    <row r="369" spans="1:8" x14ac:dyDescent="0.3">
      <c r="A369" s="30" t="s">
        <v>457</v>
      </c>
      <c r="B369">
        <v>3930</v>
      </c>
      <c r="C369">
        <v>3981.75</v>
      </c>
      <c r="D369">
        <v>3892.1000979999999</v>
      </c>
      <c r="E369">
        <v>3903.3000489999999</v>
      </c>
      <c r="F369">
        <v>3766.556885</v>
      </c>
      <c r="G369">
        <v>2946666</v>
      </c>
      <c r="H369" s="30" t="s">
        <v>90</v>
      </c>
    </row>
    <row r="370" spans="1:8" x14ac:dyDescent="0.3">
      <c r="A370" s="30" t="s">
        <v>458</v>
      </c>
      <c r="B370">
        <v>3882.1000979999999</v>
      </c>
      <c r="C370">
        <v>3980</v>
      </c>
      <c r="D370">
        <v>3866</v>
      </c>
      <c r="E370">
        <v>3954.5500489999999</v>
      </c>
      <c r="F370">
        <v>3816.0109859999998</v>
      </c>
      <c r="G370">
        <v>2461369</v>
      </c>
      <c r="H370" s="30" t="s">
        <v>90</v>
      </c>
    </row>
    <row r="371" spans="1:8" x14ac:dyDescent="0.3">
      <c r="A371" s="30" t="s">
        <v>459</v>
      </c>
      <c r="B371">
        <v>3849.9499510000001</v>
      </c>
      <c r="C371">
        <v>3896.5</v>
      </c>
      <c r="D371">
        <v>3825</v>
      </c>
      <c r="E371">
        <v>3885.8999020000001</v>
      </c>
      <c r="F371">
        <v>3749.766357</v>
      </c>
      <c r="G371">
        <v>1991188</v>
      </c>
      <c r="H371" s="30" t="s">
        <v>90</v>
      </c>
    </row>
    <row r="372" spans="1:8" x14ac:dyDescent="0.3">
      <c r="A372" s="30" t="s">
        <v>460</v>
      </c>
      <c r="B372">
        <v>3767</v>
      </c>
      <c r="C372">
        <v>3852.3999020000001</v>
      </c>
      <c r="D372">
        <v>3767</v>
      </c>
      <c r="E372">
        <v>3845.3500979999999</v>
      </c>
      <c r="F372">
        <v>3710.6367190000001</v>
      </c>
      <c r="G372">
        <v>1691473</v>
      </c>
      <c r="H372" s="30" t="s">
        <v>90</v>
      </c>
    </row>
    <row r="373" spans="1:8" x14ac:dyDescent="0.3">
      <c r="A373" s="30" t="s">
        <v>461</v>
      </c>
      <c r="B373">
        <v>3789.6999510000001</v>
      </c>
      <c r="C373">
        <v>3808.6999510000001</v>
      </c>
      <c r="D373">
        <v>3765</v>
      </c>
      <c r="E373">
        <v>3791.3999020000001</v>
      </c>
      <c r="F373">
        <v>3658.5766600000002</v>
      </c>
      <c r="G373">
        <v>1441148</v>
      </c>
      <c r="H373" s="30" t="s">
        <v>90</v>
      </c>
    </row>
    <row r="374" spans="1:8" x14ac:dyDescent="0.3">
      <c r="A374" s="30" t="s">
        <v>462</v>
      </c>
      <c r="B374">
        <v>3810</v>
      </c>
      <c r="C374">
        <v>3815</v>
      </c>
      <c r="D374">
        <v>3756</v>
      </c>
      <c r="E374">
        <v>3774.1499020000001</v>
      </c>
      <c r="F374">
        <v>3641.930664</v>
      </c>
      <c r="G374">
        <v>4147175</v>
      </c>
      <c r="H374" s="30" t="s">
        <v>90</v>
      </c>
    </row>
    <row r="375" spans="1:8" x14ac:dyDescent="0.3">
      <c r="A375" s="30" t="s">
        <v>463</v>
      </c>
      <c r="B375">
        <v>3864</v>
      </c>
      <c r="C375">
        <v>3869.9499510000001</v>
      </c>
      <c r="D375">
        <v>3808.25</v>
      </c>
      <c r="E375">
        <v>3815.8999020000001</v>
      </c>
      <c r="F375">
        <v>3682.2182619999999</v>
      </c>
      <c r="G375">
        <v>1585039</v>
      </c>
      <c r="H375" s="30" t="s">
        <v>90</v>
      </c>
    </row>
    <row r="376" spans="1:8" x14ac:dyDescent="0.3">
      <c r="A376" s="30" t="s">
        <v>464</v>
      </c>
      <c r="B376">
        <v>3849.6999510000001</v>
      </c>
      <c r="C376">
        <v>3877.6000979999999</v>
      </c>
      <c r="D376">
        <v>3814</v>
      </c>
      <c r="E376">
        <v>3852</v>
      </c>
      <c r="F376">
        <v>3717.053711</v>
      </c>
      <c r="G376">
        <v>1723693</v>
      </c>
      <c r="H376" s="30" t="s">
        <v>90</v>
      </c>
    </row>
    <row r="377" spans="1:8" x14ac:dyDescent="0.3">
      <c r="A377" s="30" t="s">
        <v>465</v>
      </c>
      <c r="B377">
        <v>3825</v>
      </c>
      <c r="C377">
        <v>3856.8999020000001</v>
      </c>
      <c r="D377">
        <v>3804.5500489999999</v>
      </c>
      <c r="E377">
        <v>3842.0500489999999</v>
      </c>
      <c r="F377">
        <v>3707.4521479999999</v>
      </c>
      <c r="G377">
        <v>1746812</v>
      </c>
      <c r="H377" s="30" t="s">
        <v>90</v>
      </c>
    </row>
    <row r="378" spans="1:8" x14ac:dyDescent="0.3">
      <c r="A378" s="30" t="s">
        <v>466</v>
      </c>
      <c r="B378">
        <v>3734</v>
      </c>
      <c r="C378">
        <v>3859.1499020000001</v>
      </c>
      <c r="D378">
        <v>3722</v>
      </c>
      <c r="E378">
        <v>3836.75</v>
      </c>
      <c r="F378">
        <v>3702.338135</v>
      </c>
      <c r="G378">
        <v>3403717</v>
      </c>
      <c r="H378" s="30" t="s">
        <v>90</v>
      </c>
    </row>
    <row r="379" spans="1:8" x14ac:dyDescent="0.3">
      <c r="A379" s="30" t="s">
        <v>467</v>
      </c>
      <c r="B379">
        <v>3796</v>
      </c>
      <c r="C379">
        <v>3816.6999510000001</v>
      </c>
      <c r="D379">
        <v>3707</v>
      </c>
      <c r="E379">
        <v>3714.9499510000001</v>
      </c>
      <c r="F379">
        <v>3584.8051759999998</v>
      </c>
      <c r="G379">
        <v>2643336</v>
      </c>
      <c r="H379" s="30" t="s">
        <v>90</v>
      </c>
    </row>
    <row r="380" spans="1:8" x14ac:dyDescent="0.3">
      <c r="A380" s="30" t="s">
        <v>468</v>
      </c>
      <c r="B380">
        <v>3709.3999020000001</v>
      </c>
      <c r="C380">
        <v>3804.1000979999999</v>
      </c>
      <c r="D380">
        <v>3703.4499510000001</v>
      </c>
      <c r="E380">
        <v>3786.4499510000001</v>
      </c>
      <c r="F380">
        <v>3653.8000489999999</v>
      </c>
      <c r="G380">
        <v>3207480</v>
      </c>
      <c r="H380" s="30" t="s">
        <v>90</v>
      </c>
    </row>
    <row r="381" spans="1:8" x14ac:dyDescent="0.3">
      <c r="A381" s="30" t="s">
        <v>469</v>
      </c>
      <c r="B381">
        <v>3715</v>
      </c>
      <c r="C381">
        <v>3740.3500979999999</v>
      </c>
      <c r="D381">
        <v>3687.6000979999999</v>
      </c>
      <c r="E381">
        <v>3701.3000489999999</v>
      </c>
      <c r="F381">
        <v>3571.6333009999998</v>
      </c>
      <c r="G381">
        <v>2033114</v>
      </c>
      <c r="H381" s="30" t="s">
        <v>90</v>
      </c>
    </row>
    <row r="382" spans="1:8" x14ac:dyDescent="0.3">
      <c r="A382" s="30" t="s">
        <v>470</v>
      </c>
      <c r="B382">
        <v>3666</v>
      </c>
      <c r="C382">
        <v>3729.5</v>
      </c>
      <c r="D382">
        <v>3651.1000979999999</v>
      </c>
      <c r="E382">
        <v>3720.1499020000001</v>
      </c>
      <c r="F382">
        <v>3589.8229980000001</v>
      </c>
      <c r="G382">
        <v>3944728</v>
      </c>
      <c r="H382" s="30" t="s">
        <v>90</v>
      </c>
    </row>
    <row r="383" spans="1:8" x14ac:dyDescent="0.3">
      <c r="A383" s="30" t="s">
        <v>471</v>
      </c>
      <c r="B383">
        <v>3660</v>
      </c>
      <c r="C383">
        <v>3687.6000979999999</v>
      </c>
      <c r="D383">
        <v>3647.8999020000001</v>
      </c>
      <c r="E383">
        <v>3671.8500979999999</v>
      </c>
      <c r="F383">
        <v>3543.2153320000002</v>
      </c>
      <c r="G383">
        <v>1902533</v>
      </c>
      <c r="H383" s="30" t="s">
        <v>90</v>
      </c>
    </row>
    <row r="384" spans="1:8" x14ac:dyDescent="0.3">
      <c r="A384" s="30" t="s">
        <v>472</v>
      </c>
      <c r="B384">
        <v>3610</v>
      </c>
      <c r="C384">
        <v>3697.75</v>
      </c>
      <c r="D384">
        <v>3607.0500489999999</v>
      </c>
      <c r="E384">
        <v>3659</v>
      </c>
      <c r="F384">
        <v>3530.8149410000001</v>
      </c>
      <c r="G384">
        <v>2123263</v>
      </c>
      <c r="H384" s="30" t="s">
        <v>90</v>
      </c>
    </row>
    <row r="385" spans="1:8" x14ac:dyDescent="0.3">
      <c r="A385" s="30" t="s">
        <v>473</v>
      </c>
      <c r="B385">
        <v>3657</v>
      </c>
      <c r="C385">
        <v>3667.3500979999999</v>
      </c>
      <c r="D385">
        <v>3594.3999020000001</v>
      </c>
      <c r="E385">
        <v>3613.1999510000001</v>
      </c>
      <c r="F385">
        <v>3486.6198730000001</v>
      </c>
      <c r="G385">
        <v>2511141</v>
      </c>
      <c r="H385" s="30" t="s">
        <v>90</v>
      </c>
    </row>
    <row r="386" spans="1:8" x14ac:dyDescent="0.3">
      <c r="A386" s="30" t="s">
        <v>474</v>
      </c>
      <c r="B386">
        <v>3580</v>
      </c>
      <c r="C386">
        <v>3673</v>
      </c>
      <c r="D386">
        <v>3561.8999020000001</v>
      </c>
      <c r="E386">
        <v>3637.3999020000001</v>
      </c>
      <c r="F386">
        <v>3509.9716800000001</v>
      </c>
      <c r="G386">
        <v>3744176</v>
      </c>
      <c r="H386" s="30" t="s">
        <v>90</v>
      </c>
    </row>
    <row r="387" spans="1:8" x14ac:dyDescent="0.3">
      <c r="A387" s="30" t="s">
        <v>475</v>
      </c>
      <c r="B387">
        <v>3506</v>
      </c>
      <c r="C387">
        <v>3575</v>
      </c>
      <c r="D387">
        <v>3500</v>
      </c>
      <c r="E387">
        <v>3559.5</v>
      </c>
      <c r="F387">
        <v>3434.8010250000002</v>
      </c>
      <c r="G387">
        <v>2836148</v>
      </c>
      <c r="H387" s="30" t="s">
        <v>90</v>
      </c>
    </row>
    <row r="388" spans="1:8" x14ac:dyDescent="0.3">
      <c r="A388" s="30" t="s">
        <v>476</v>
      </c>
      <c r="B388">
        <v>3573.8500979999999</v>
      </c>
      <c r="C388">
        <v>3595</v>
      </c>
      <c r="D388">
        <v>3536.6000979999999</v>
      </c>
      <c r="E388">
        <v>3560.5500489999999</v>
      </c>
      <c r="F388">
        <v>3435.8139649999998</v>
      </c>
      <c r="G388">
        <v>2631309</v>
      </c>
      <c r="H388" s="30" t="s">
        <v>90</v>
      </c>
    </row>
    <row r="389" spans="1:8" x14ac:dyDescent="0.3">
      <c r="A389" s="30" t="s">
        <v>477</v>
      </c>
      <c r="B389">
        <v>3482.1000979999999</v>
      </c>
      <c r="C389">
        <v>3560.8000489999999</v>
      </c>
      <c r="D389">
        <v>3463</v>
      </c>
      <c r="E389">
        <v>3553.0500489999999</v>
      </c>
      <c r="F389">
        <v>3428.576904</v>
      </c>
      <c r="G389">
        <v>4336019</v>
      </c>
      <c r="H389" s="30" t="s">
        <v>90</v>
      </c>
    </row>
    <row r="390" spans="1:8" x14ac:dyDescent="0.3">
      <c r="A390" s="30" t="s">
        <v>478</v>
      </c>
      <c r="B390">
        <v>3460</v>
      </c>
      <c r="C390">
        <v>3494.3500979999999</v>
      </c>
      <c r="D390">
        <v>3436.5</v>
      </c>
      <c r="E390">
        <v>3472.9499510000001</v>
      </c>
      <c r="F390">
        <v>3351.2827149999998</v>
      </c>
      <c r="G390">
        <v>2083489</v>
      </c>
      <c r="H390" s="30" t="s">
        <v>90</v>
      </c>
    </row>
    <row r="391" spans="1:8" x14ac:dyDescent="0.3">
      <c r="A391" s="30" t="s">
        <v>479</v>
      </c>
      <c r="B391">
        <v>3360.75</v>
      </c>
      <c r="C391">
        <v>3480</v>
      </c>
      <c r="D391">
        <v>3357.5</v>
      </c>
      <c r="E391">
        <v>3463.3999020000001</v>
      </c>
      <c r="F391">
        <v>3342.0676269999999</v>
      </c>
      <c r="G391">
        <v>4363584</v>
      </c>
      <c r="H391" s="30" t="s">
        <v>90</v>
      </c>
    </row>
    <row r="392" spans="1:8" x14ac:dyDescent="0.3">
      <c r="A392" s="30" t="s">
        <v>480</v>
      </c>
      <c r="B392">
        <v>3326</v>
      </c>
      <c r="C392">
        <v>3368</v>
      </c>
      <c r="D392">
        <v>3326</v>
      </c>
      <c r="E392">
        <v>3351.75</v>
      </c>
      <c r="F392">
        <v>3234.328857</v>
      </c>
      <c r="G392">
        <v>1310205</v>
      </c>
      <c r="H392" s="30" t="s">
        <v>90</v>
      </c>
    </row>
    <row r="393" spans="1:8" x14ac:dyDescent="0.3">
      <c r="A393" s="30" t="s">
        <v>481</v>
      </c>
      <c r="B393">
        <v>3350</v>
      </c>
      <c r="C393">
        <v>3360</v>
      </c>
      <c r="D393">
        <v>3327.1000979999999</v>
      </c>
      <c r="E393">
        <v>3344.1999510000001</v>
      </c>
      <c r="F393">
        <v>3227.0437010000001</v>
      </c>
      <c r="G393">
        <v>1929707</v>
      </c>
      <c r="H393" s="30" t="s">
        <v>90</v>
      </c>
    </row>
    <row r="394" spans="1:8" x14ac:dyDescent="0.3">
      <c r="A394" s="30" t="s">
        <v>482</v>
      </c>
      <c r="B394">
        <v>3315.6000979999999</v>
      </c>
      <c r="C394">
        <v>3349.8999020000001</v>
      </c>
      <c r="D394">
        <v>3315.6000979999999</v>
      </c>
      <c r="E394">
        <v>3333.8999020000001</v>
      </c>
      <c r="F394">
        <v>3217.1042480000001</v>
      </c>
      <c r="G394">
        <v>2040777</v>
      </c>
      <c r="H394" s="30" t="s">
        <v>90</v>
      </c>
    </row>
    <row r="395" spans="1:8" x14ac:dyDescent="0.3">
      <c r="A395" s="30" t="s">
        <v>483</v>
      </c>
      <c r="B395">
        <v>3323.8999020000001</v>
      </c>
      <c r="C395">
        <v>3337</v>
      </c>
      <c r="D395">
        <v>3310</v>
      </c>
      <c r="E395">
        <v>3322.6999510000001</v>
      </c>
      <c r="F395">
        <v>3206.2966310000002</v>
      </c>
      <c r="G395">
        <v>1510489</v>
      </c>
      <c r="H395" s="30" t="s">
        <v>90</v>
      </c>
    </row>
    <row r="396" spans="1:8" x14ac:dyDescent="0.3">
      <c r="A396" s="30" t="s">
        <v>484</v>
      </c>
      <c r="B396">
        <v>3272.5500489999999</v>
      </c>
      <c r="C396">
        <v>3324</v>
      </c>
      <c r="D396">
        <v>3265</v>
      </c>
      <c r="E396">
        <v>3309.8000489999999</v>
      </c>
      <c r="F396">
        <v>3193.8488769999999</v>
      </c>
      <c r="G396">
        <v>2292362</v>
      </c>
      <c r="H396" s="30" t="s">
        <v>90</v>
      </c>
    </row>
    <row r="397" spans="1:8" x14ac:dyDescent="0.3">
      <c r="A397" s="30" t="s">
        <v>485</v>
      </c>
      <c r="B397">
        <v>3275</v>
      </c>
      <c r="C397">
        <v>3315</v>
      </c>
      <c r="D397">
        <v>3262.5</v>
      </c>
      <c r="E397">
        <v>3283.9499510000001</v>
      </c>
      <c r="F397">
        <v>3168.9040530000002</v>
      </c>
      <c r="G397">
        <v>2534521</v>
      </c>
      <c r="H397" s="30" t="s">
        <v>90</v>
      </c>
    </row>
    <row r="398" spans="1:8" x14ac:dyDescent="0.3">
      <c r="A398" s="30" t="s">
        <v>486</v>
      </c>
      <c r="B398">
        <v>3300</v>
      </c>
      <c r="C398">
        <v>3305.1999510000001</v>
      </c>
      <c r="D398">
        <v>3261.1999510000001</v>
      </c>
      <c r="E398">
        <v>3273.9499510000001</v>
      </c>
      <c r="F398">
        <v>3159.2546390000002</v>
      </c>
      <c r="G398">
        <v>2929598</v>
      </c>
      <c r="H398" s="30" t="s">
        <v>90</v>
      </c>
    </row>
    <row r="399" spans="1:8" x14ac:dyDescent="0.3">
      <c r="A399" s="30" t="s">
        <v>487</v>
      </c>
      <c r="B399">
        <v>3229</v>
      </c>
      <c r="C399">
        <v>3290</v>
      </c>
      <c r="D399">
        <v>3218.9499510000001</v>
      </c>
      <c r="E399">
        <v>3284.8999020000001</v>
      </c>
      <c r="F399">
        <v>3169.8208009999998</v>
      </c>
      <c r="G399">
        <v>3804735</v>
      </c>
      <c r="H399" s="30" t="s">
        <v>90</v>
      </c>
    </row>
    <row r="400" spans="1:8" x14ac:dyDescent="0.3">
      <c r="A400" s="30" t="s">
        <v>488</v>
      </c>
      <c r="B400">
        <v>3180</v>
      </c>
      <c r="C400">
        <v>3224.8999020000001</v>
      </c>
      <c r="D400">
        <v>3167</v>
      </c>
      <c r="E400">
        <v>3219.3999020000001</v>
      </c>
      <c r="F400">
        <v>3106.6154790000001</v>
      </c>
      <c r="G400">
        <v>2608669</v>
      </c>
      <c r="H400" s="30" t="s">
        <v>90</v>
      </c>
    </row>
    <row r="401" spans="1:8" x14ac:dyDescent="0.3">
      <c r="A401" s="30" t="s">
        <v>489</v>
      </c>
      <c r="B401">
        <v>3219</v>
      </c>
      <c r="C401">
        <v>3223.5</v>
      </c>
      <c r="D401">
        <v>3162.3500979999999</v>
      </c>
      <c r="E401">
        <v>3167.4499510000001</v>
      </c>
      <c r="F401">
        <v>3056.4853520000001</v>
      </c>
      <c r="G401">
        <v>2999943</v>
      </c>
      <c r="H401" s="30" t="s">
        <v>90</v>
      </c>
    </row>
    <row r="402" spans="1:8" x14ac:dyDescent="0.3">
      <c r="A402" s="30" t="s">
        <v>490</v>
      </c>
      <c r="B402">
        <v>3200.25</v>
      </c>
      <c r="C402">
        <v>3225.4499510000001</v>
      </c>
      <c r="D402">
        <v>3190.3000489999999</v>
      </c>
      <c r="E402">
        <v>3195.8000489999999</v>
      </c>
      <c r="F402">
        <v>3083.8422850000002</v>
      </c>
      <c r="G402">
        <v>1731997</v>
      </c>
      <c r="H402" s="30" t="s">
        <v>90</v>
      </c>
    </row>
    <row r="403" spans="1:8" x14ac:dyDescent="0.3">
      <c r="A403" s="30" t="s">
        <v>491</v>
      </c>
      <c r="B403">
        <v>3188</v>
      </c>
      <c r="C403">
        <v>3204.4499510000001</v>
      </c>
      <c r="D403">
        <v>3132.3999020000001</v>
      </c>
      <c r="E403">
        <v>3197.8000489999999</v>
      </c>
      <c r="F403">
        <v>3085.7719729999999</v>
      </c>
      <c r="G403">
        <v>1660654</v>
      </c>
      <c r="H403" s="30" t="s">
        <v>90</v>
      </c>
    </row>
    <row r="404" spans="1:8" x14ac:dyDescent="0.3">
      <c r="A404" s="30" t="s">
        <v>492</v>
      </c>
      <c r="B404">
        <v>3200</v>
      </c>
      <c r="C404">
        <v>3210</v>
      </c>
      <c r="D404">
        <v>3161.1499020000001</v>
      </c>
      <c r="E404">
        <v>3182.9499510000001</v>
      </c>
      <c r="F404">
        <v>3071.4426269999999</v>
      </c>
      <c r="G404">
        <v>1121367</v>
      </c>
      <c r="H404" s="30" t="s">
        <v>90</v>
      </c>
    </row>
    <row r="405" spans="1:8" x14ac:dyDescent="0.3">
      <c r="A405" s="30" t="s">
        <v>493</v>
      </c>
      <c r="B405">
        <v>3200</v>
      </c>
      <c r="C405">
        <v>3224.25</v>
      </c>
      <c r="D405">
        <v>3190.8500979999999</v>
      </c>
      <c r="E405">
        <v>3197.5500489999999</v>
      </c>
      <c r="F405">
        <v>3085.5310060000002</v>
      </c>
      <c r="G405">
        <v>1259611</v>
      </c>
      <c r="H405" s="30" t="s">
        <v>90</v>
      </c>
    </row>
    <row r="406" spans="1:8" x14ac:dyDescent="0.3">
      <c r="A406" s="30" t="s">
        <v>494</v>
      </c>
      <c r="B406">
        <v>3230</v>
      </c>
      <c r="C406">
        <v>3241.5500489999999</v>
      </c>
      <c r="D406">
        <v>3206.6499020000001</v>
      </c>
      <c r="E406">
        <v>3212.8500979999999</v>
      </c>
      <c r="F406">
        <v>3100.2951659999999</v>
      </c>
      <c r="G406">
        <v>1776193</v>
      </c>
      <c r="H406" s="30" t="s">
        <v>90</v>
      </c>
    </row>
    <row r="407" spans="1:8" x14ac:dyDescent="0.3">
      <c r="A407" s="30" t="s">
        <v>495</v>
      </c>
      <c r="B407">
        <v>3190</v>
      </c>
      <c r="C407">
        <v>3224.9499510000001</v>
      </c>
      <c r="D407">
        <v>3190</v>
      </c>
      <c r="E407">
        <v>3216.3500979999999</v>
      </c>
      <c r="F407">
        <v>3103.6721189999998</v>
      </c>
      <c r="G407">
        <v>2859334</v>
      </c>
      <c r="H407" s="30" t="s">
        <v>90</v>
      </c>
    </row>
    <row r="408" spans="1:8" x14ac:dyDescent="0.3">
      <c r="A408" s="30" t="s">
        <v>496</v>
      </c>
      <c r="B408">
        <v>3184.6000979999999</v>
      </c>
      <c r="C408">
        <v>3215</v>
      </c>
      <c r="D408">
        <v>3156.1499020000001</v>
      </c>
      <c r="E408">
        <v>3205.8000489999999</v>
      </c>
      <c r="F408">
        <v>3093.491943</v>
      </c>
      <c r="G408">
        <v>1811945</v>
      </c>
      <c r="H408" s="30" t="s">
        <v>90</v>
      </c>
    </row>
    <row r="409" spans="1:8" x14ac:dyDescent="0.3">
      <c r="A409" s="30" t="s">
        <v>497</v>
      </c>
      <c r="B409">
        <v>3180</v>
      </c>
      <c r="C409">
        <v>3199.8000489999999</v>
      </c>
      <c r="D409">
        <v>3176</v>
      </c>
      <c r="E409">
        <v>3184.6000979999999</v>
      </c>
      <c r="F409">
        <v>3073.0346679999998</v>
      </c>
      <c r="G409">
        <v>1597058</v>
      </c>
      <c r="H409" s="30" t="s">
        <v>90</v>
      </c>
    </row>
    <row r="410" spans="1:8" x14ac:dyDescent="0.3">
      <c r="A410" s="30" t="s">
        <v>498</v>
      </c>
      <c r="B410">
        <v>3213</v>
      </c>
      <c r="C410">
        <v>3219.8500979999999</v>
      </c>
      <c r="D410">
        <v>3192</v>
      </c>
      <c r="E410">
        <v>3194.8000489999999</v>
      </c>
      <c r="F410">
        <v>3082.8774410000001</v>
      </c>
      <c r="G410">
        <v>1256526</v>
      </c>
      <c r="H410" s="30" t="s">
        <v>90</v>
      </c>
    </row>
    <row r="411" spans="1:8" x14ac:dyDescent="0.3">
      <c r="A411" s="30" t="s">
        <v>499</v>
      </c>
      <c r="B411">
        <v>3227.6000979999999</v>
      </c>
      <c r="C411">
        <v>3231.8500979999999</v>
      </c>
      <c r="D411">
        <v>3194</v>
      </c>
      <c r="E411">
        <v>3202.9499510000001</v>
      </c>
      <c r="F411">
        <v>3090.7416990000002</v>
      </c>
      <c r="G411">
        <v>2232968</v>
      </c>
      <c r="H411" s="30" t="s">
        <v>90</v>
      </c>
    </row>
    <row r="412" spans="1:8" x14ac:dyDescent="0.3">
      <c r="A412" s="30" t="s">
        <v>500</v>
      </c>
      <c r="B412">
        <v>3187</v>
      </c>
      <c r="C412">
        <v>3222</v>
      </c>
      <c r="D412">
        <v>3185</v>
      </c>
      <c r="E412">
        <v>3214.5500489999999</v>
      </c>
      <c r="F412">
        <v>3095.1804200000001</v>
      </c>
      <c r="G412">
        <v>2044279</v>
      </c>
      <c r="H412" s="30" t="s">
        <v>90</v>
      </c>
    </row>
    <row r="413" spans="1:8" x14ac:dyDescent="0.3">
      <c r="A413" s="30" t="s">
        <v>501</v>
      </c>
      <c r="B413">
        <v>3214</v>
      </c>
      <c r="C413">
        <v>3214</v>
      </c>
      <c r="D413">
        <v>3175</v>
      </c>
      <c r="E413">
        <v>3187.5500489999999</v>
      </c>
      <c r="F413">
        <v>3069.1833499999998</v>
      </c>
      <c r="G413">
        <v>1809339</v>
      </c>
      <c r="H413" s="30" t="s">
        <v>90</v>
      </c>
    </row>
    <row r="414" spans="1:8" x14ac:dyDescent="0.3">
      <c r="A414" s="30" t="s">
        <v>502</v>
      </c>
      <c r="B414">
        <v>3235</v>
      </c>
      <c r="C414">
        <v>3236</v>
      </c>
      <c r="D414">
        <v>3188.3500979999999</v>
      </c>
      <c r="E414">
        <v>3193.1000979999999</v>
      </c>
      <c r="F414">
        <v>3074.5273440000001</v>
      </c>
      <c r="G414">
        <v>1892226</v>
      </c>
      <c r="H414" s="30" t="s">
        <v>90</v>
      </c>
    </row>
    <row r="415" spans="1:8" x14ac:dyDescent="0.3">
      <c r="A415" s="30" t="s">
        <v>503</v>
      </c>
      <c r="B415">
        <v>3250</v>
      </c>
      <c r="C415">
        <v>3282</v>
      </c>
      <c r="D415">
        <v>3201</v>
      </c>
      <c r="E415">
        <v>3208.1499020000001</v>
      </c>
      <c r="F415">
        <v>3089.0185550000001</v>
      </c>
      <c r="G415">
        <v>6365067</v>
      </c>
      <c r="H415" s="30" t="s">
        <v>90</v>
      </c>
    </row>
    <row r="416" spans="1:8" x14ac:dyDescent="0.3">
      <c r="A416" s="30" t="s">
        <v>504</v>
      </c>
      <c r="B416">
        <v>3298</v>
      </c>
      <c r="C416">
        <v>3298</v>
      </c>
      <c r="D416">
        <v>3231.8999020000001</v>
      </c>
      <c r="E416">
        <v>3258.5</v>
      </c>
      <c r="F416">
        <v>3137.4985350000002</v>
      </c>
      <c r="G416">
        <v>2485811</v>
      </c>
      <c r="H416" s="30" t="s">
        <v>90</v>
      </c>
    </row>
    <row r="417" spans="1:8" x14ac:dyDescent="0.3">
      <c r="A417" s="30" t="s">
        <v>505</v>
      </c>
      <c r="B417">
        <v>3275</v>
      </c>
      <c r="C417">
        <v>3282.6999510000001</v>
      </c>
      <c r="D417">
        <v>3241.6000979999999</v>
      </c>
      <c r="E417">
        <v>3274.9499510000001</v>
      </c>
      <c r="F417">
        <v>3153.3378910000001</v>
      </c>
      <c r="G417">
        <v>2640710</v>
      </c>
      <c r="H417" s="30" t="s">
        <v>90</v>
      </c>
    </row>
    <row r="418" spans="1:8" x14ac:dyDescent="0.3">
      <c r="A418" s="30" t="s">
        <v>506</v>
      </c>
      <c r="B418">
        <v>3313</v>
      </c>
      <c r="C418">
        <v>3328</v>
      </c>
      <c r="D418">
        <v>3256.1000979999999</v>
      </c>
      <c r="E418">
        <v>3262.3000489999999</v>
      </c>
      <c r="F418">
        <v>3141.157471</v>
      </c>
      <c r="G418">
        <v>2159420</v>
      </c>
      <c r="H418" s="30" t="s">
        <v>90</v>
      </c>
    </row>
    <row r="419" spans="1:8" x14ac:dyDescent="0.3">
      <c r="A419" s="30" t="s">
        <v>507</v>
      </c>
      <c r="B419">
        <v>3342</v>
      </c>
      <c r="C419">
        <v>3374</v>
      </c>
      <c r="D419">
        <v>3302</v>
      </c>
      <c r="E419">
        <v>3321</v>
      </c>
      <c r="F419">
        <v>3197.6779790000001</v>
      </c>
      <c r="G419">
        <v>1972858</v>
      </c>
      <c r="H419" s="30" t="s">
        <v>90</v>
      </c>
    </row>
    <row r="420" spans="1:8" x14ac:dyDescent="0.3">
      <c r="A420" s="30" t="s">
        <v>508</v>
      </c>
      <c r="B420">
        <v>3331</v>
      </c>
      <c r="C420">
        <v>3339.6999510000001</v>
      </c>
      <c r="D420">
        <v>3295.1999510000001</v>
      </c>
      <c r="E420">
        <v>3325.4499510000001</v>
      </c>
      <c r="F420">
        <v>3201.9621579999998</v>
      </c>
      <c r="G420">
        <v>1682274</v>
      </c>
      <c r="H420" s="30" t="s">
        <v>90</v>
      </c>
    </row>
    <row r="421" spans="1:8" x14ac:dyDescent="0.3">
      <c r="A421" s="30" t="s">
        <v>509</v>
      </c>
      <c r="B421">
        <v>3358</v>
      </c>
      <c r="C421">
        <v>3362</v>
      </c>
      <c r="D421">
        <v>3332.3500979999999</v>
      </c>
      <c r="E421">
        <v>3341.5</v>
      </c>
      <c r="F421">
        <v>3217.4165039999998</v>
      </c>
      <c r="G421">
        <v>990310</v>
      </c>
      <c r="H421" s="30" t="s">
        <v>90</v>
      </c>
    </row>
    <row r="422" spans="1:8" x14ac:dyDescent="0.3">
      <c r="A422" s="30" t="s">
        <v>510</v>
      </c>
      <c r="B422">
        <v>3346</v>
      </c>
      <c r="C422">
        <v>3382</v>
      </c>
      <c r="D422">
        <v>3338.5</v>
      </c>
      <c r="E422">
        <v>3345.75</v>
      </c>
      <c r="F422">
        <v>3221.508789</v>
      </c>
      <c r="G422">
        <v>1693146</v>
      </c>
      <c r="H422" s="30" t="s">
        <v>90</v>
      </c>
    </row>
    <row r="423" spans="1:8" x14ac:dyDescent="0.3">
      <c r="A423" s="30" t="s">
        <v>511</v>
      </c>
      <c r="B423">
        <v>3342</v>
      </c>
      <c r="C423">
        <v>3366.3000489999999</v>
      </c>
      <c r="D423">
        <v>3326.5</v>
      </c>
      <c r="E423">
        <v>3340.8500979999999</v>
      </c>
      <c r="F423">
        <v>3216.7905270000001</v>
      </c>
      <c r="G423">
        <v>1497322</v>
      </c>
      <c r="H423" s="30" t="s">
        <v>90</v>
      </c>
    </row>
    <row r="424" spans="1:8" x14ac:dyDescent="0.3">
      <c r="A424" s="30" t="s">
        <v>512</v>
      </c>
      <c r="B424">
        <v>3391.5</v>
      </c>
      <c r="C424">
        <v>3391.5</v>
      </c>
      <c r="D424">
        <v>3333</v>
      </c>
      <c r="E424">
        <v>3336.75</v>
      </c>
      <c r="F424">
        <v>3212.8427729999999</v>
      </c>
      <c r="G424">
        <v>1355238</v>
      </c>
      <c r="H424" s="30" t="s">
        <v>90</v>
      </c>
    </row>
    <row r="425" spans="1:8" x14ac:dyDescent="0.3">
      <c r="A425" s="30" t="s">
        <v>513</v>
      </c>
      <c r="B425">
        <v>3375.25</v>
      </c>
      <c r="C425">
        <v>3399.6499020000001</v>
      </c>
      <c r="D425">
        <v>3350</v>
      </c>
      <c r="E425">
        <v>3380.8000489999999</v>
      </c>
      <c r="F425">
        <v>3255.257568</v>
      </c>
      <c r="G425">
        <v>2722861</v>
      </c>
      <c r="H425" s="30" t="s">
        <v>90</v>
      </c>
    </row>
    <row r="426" spans="1:8" x14ac:dyDescent="0.3">
      <c r="A426" s="30" t="s">
        <v>514</v>
      </c>
      <c r="B426">
        <v>3284</v>
      </c>
      <c r="C426">
        <v>3383</v>
      </c>
      <c r="D426">
        <v>3278.5</v>
      </c>
      <c r="E426">
        <v>3373.6000979999999</v>
      </c>
      <c r="F426">
        <v>3248.3244629999999</v>
      </c>
      <c r="G426">
        <v>4155204</v>
      </c>
      <c r="H426" s="30" t="s">
        <v>90</v>
      </c>
    </row>
    <row r="427" spans="1:8" x14ac:dyDescent="0.3">
      <c r="A427" s="30" t="s">
        <v>515</v>
      </c>
      <c r="B427">
        <v>3329</v>
      </c>
      <c r="C427">
        <v>3329</v>
      </c>
      <c r="D427">
        <v>3256.3999020000001</v>
      </c>
      <c r="E427">
        <v>3261.3999020000001</v>
      </c>
      <c r="F427">
        <v>3140.2907709999999</v>
      </c>
      <c r="G427">
        <v>1467104</v>
      </c>
      <c r="H427" s="30" t="s">
        <v>90</v>
      </c>
    </row>
    <row r="428" spans="1:8" x14ac:dyDescent="0.3">
      <c r="A428" s="30" t="s">
        <v>516</v>
      </c>
      <c r="B428">
        <v>3304</v>
      </c>
      <c r="C428">
        <v>3327.0500489999999</v>
      </c>
      <c r="D428">
        <v>3285</v>
      </c>
      <c r="E428">
        <v>3301.1999510000001</v>
      </c>
      <c r="F428">
        <v>3178.6127929999998</v>
      </c>
      <c r="G428">
        <v>1708688</v>
      </c>
      <c r="H428" s="30" t="s">
        <v>90</v>
      </c>
    </row>
    <row r="429" spans="1:8" x14ac:dyDescent="0.3">
      <c r="A429" s="30" t="s">
        <v>517</v>
      </c>
      <c r="B429">
        <v>3265</v>
      </c>
      <c r="C429">
        <v>3286</v>
      </c>
      <c r="D429">
        <v>3251.6999510000001</v>
      </c>
      <c r="E429">
        <v>3273.1000979999999</v>
      </c>
      <c r="F429">
        <v>3151.5561520000001</v>
      </c>
      <c r="G429">
        <v>1130569</v>
      </c>
      <c r="H429" s="30" t="s">
        <v>90</v>
      </c>
    </row>
    <row r="430" spans="1:8" x14ac:dyDescent="0.3">
      <c r="A430" s="30" t="s">
        <v>518</v>
      </c>
      <c r="B430">
        <v>3350.8999020000001</v>
      </c>
      <c r="C430">
        <v>3358</v>
      </c>
      <c r="D430">
        <v>3275</v>
      </c>
      <c r="E430">
        <v>3297.3000489999999</v>
      </c>
      <c r="F430">
        <v>3174.858154</v>
      </c>
      <c r="G430">
        <v>3380431</v>
      </c>
      <c r="H430" s="30" t="s">
        <v>90</v>
      </c>
    </row>
    <row r="431" spans="1:8" x14ac:dyDescent="0.3">
      <c r="A431" s="30" t="s">
        <v>519</v>
      </c>
      <c r="B431">
        <v>3265.5</v>
      </c>
      <c r="C431">
        <v>3336.0500489999999</v>
      </c>
      <c r="D431">
        <v>3260</v>
      </c>
      <c r="E431">
        <v>3317.75</v>
      </c>
      <c r="F431">
        <v>3194.5485840000001</v>
      </c>
      <c r="G431">
        <v>2273413</v>
      </c>
      <c r="H431" s="30" t="s">
        <v>90</v>
      </c>
    </row>
    <row r="432" spans="1:8" x14ac:dyDescent="0.3">
      <c r="A432" s="30" t="s">
        <v>520</v>
      </c>
      <c r="B432">
        <v>3262.1000979999999</v>
      </c>
      <c r="C432">
        <v>3294.6999510000001</v>
      </c>
      <c r="D432">
        <v>3253</v>
      </c>
      <c r="E432">
        <v>3274.3500979999999</v>
      </c>
      <c r="F432">
        <v>3152.76001</v>
      </c>
      <c r="G432">
        <v>1635552</v>
      </c>
      <c r="H432" s="30" t="s">
        <v>90</v>
      </c>
    </row>
    <row r="433" spans="1:8" x14ac:dyDescent="0.3">
      <c r="A433" s="30" t="s">
        <v>521</v>
      </c>
      <c r="B433">
        <v>3298</v>
      </c>
      <c r="C433">
        <v>3298</v>
      </c>
      <c r="D433">
        <v>3251.5500489999999</v>
      </c>
      <c r="E433">
        <v>3262.75</v>
      </c>
      <c r="F433">
        <v>3141.5905760000001</v>
      </c>
      <c r="G433">
        <v>1304985</v>
      </c>
      <c r="H433" s="30" t="s">
        <v>90</v>
      </c>
    </row>
    <row r="434" spans="1:8" x14ac:dyDescent="0.3">
      <c r="A434" s="30" t="s">
        <v>522</v>
      </c>
      <c r="B434">
        <v>3279</v>
      </c>
      <c r="C434">
        <v>3308.6999510000001</v>
      </c>
      <c r="D434">
        <v>3270.3500979999999</v>
      </c>
      <c r="E434">
        <v>3276.3500979999999</v>
      </c>
      <c r="F434">
        <v>3154.685547</v>
      </c>
      <c r="G434">
        <v>1847360</v>
      </c>
      <c r="H434" s="30" t="s">
        <v>90</v>
      </c>
    </row>
    <row r="435" spans="1:8" x14ac:dyDescent="0.3">
      <c r="A435" s="30" t="s">
        <v>523</v>
      </c>
      <c r="B435">
        <v>3211.5500489999999</v>
      </c>
      <c r="C435">
        <v>3309</v>
      </c>
      <c r="D435">
        <v>3211</v>
      </c>
      <c r="E435">
        <v>3273.8000489999999</v>
      </c>
      <c r="F435">
        <v>3152.2307129999999</v>
      </c>
      <c r="G435">
        <v>3452954</v>
      </c>
      <c r="H435" s="30" t="s">
        <v>90</v>
      </c>
    </row>
    <row r="436" spans="1:8" x14ac:dyDescent="0.3">
      <c r="A436" s="30" t="s">
        <v>524</v>
      </c>
      <c r="B436">
        <v>3210</v>
      </c>
      <c r="C436">
        <v>3224</v>
      </c>
      <c r="D436">
        <v>3193</v>
      </c>
      <c r="E436">
        <v>3216.8000489999999</v>
      </c>
      <c r="F436">
        <v>3097.3471679999998</v>
      </c>
      <c r="G436">
        <v>1874324</v>
      </c>
      <c r="H436" s="30" t="s">
        <v>90</v>
      </c>
    </row>
    <row r="437" spans="1:8" x14ac:dyDescent="0.3">
      <c r="A437" s="30" t="s">
        <v>525</v>
      </c>
      <c r="B437">
        <v>3202</v>
      </c>
      <c r="C437">
        <v>3220</v>
      </c>
      <c r="D437">
        <v>3186.1999510000001</v>
      </c>
      <c r="E437">
        <v>3200.25</v>
      </c>
      <c r="F437">
        <v>3081.4116210000002</v>
      </c>
      <c r="G437">
        <v>1710925</v>
      </c>
      <c r="H437" s="30" t="s">
        <v>90</v>
      </c>
    </row>
    <row r="438" spans="1:8" x14ac:dyDescent="0.3">
      <c r="A438" s="30" t="s">
        <v>526</v>
      </c>
      <c r="B438">
        <v>3198</v>
      </c>
      <c r="C438">
        <v>3231</v>
      </c>
      <c r="D438">
        <v>3187.1999510000001</v>
      </c>
      <c r="E438">
        <v>3200.1499020000001</v>
      </c>
      <c r="F438">
        <v>3081.3154300000001</v>
      </c>
      <c r="G438">
        <v>2574057</v>
      </c>
      <c r="H438" s="30" t="s">
        <v>90</v>
      </c>
    </row>
    <row r="439" spans="1:8" x14ac:dyDescent="0.3">
      <c r="A439" s="30" t="s">
        <v>527</v>
      </c>
      <c r="B439">
        <v>3145</v>
      </c>
      <c r="C439">
        <v>3190.4499510000001</v>
      </c>
      <c r="D439">
        <v>3133.6000979999999</v>
      </c>
      <c r="E439">
        <v>3183.1999510000001</v>
      </c>
      <c r="F439">
        <v>3064.9946289999998</v>
      </c>
      <c r="G439">
        <v>2559821</v>
      </c>
      <c r="H439" s="30" t="s">
        <v>90</v>
      </c>
    </row>
    <row r="440" spans="1:8" x14ac:dyDescent="0.3">
      <c r="A440" s="30" t="s">
        <v>528</v>
      </c>
      <c r="B440">
        <v>3128</v>
      </c>
      <c r="C440">
        <v>3156.8500979999999</v>
      </c>
      <c r="D440">
        <v>3125</v>
      </c>
      <c r="E440">
        <v>3143.75</v>
      </c>
      <c r="F440">
        <v>3027.0097660000001</v>
      </c>
      <c r="G440">
        <v>1836060</v>
      </c>
      <c r="H440" s="30" t="s">
        <v>90</v>
      </c>
    </row>
    <row r="441" spans="1:8" x14ac:dyDescent="0.3">
      <c r="A441" s="30" t="s">
        <v>529</v>
      </c>
      <c r="B441">
        <v>3154.5500489999999</v>
      </c>
      <c r="C441">
        <v>3154.5500489999999</v>
      </c>
      <c r="D441">
        <v>3122.6499020000001</v>
      </c>
      <c r="E441">
        <v>3141.25</v>
      </c>
      <c r="F441">
        <v>3024.6027829999998</v>
      </c>
      <c r="G441">
        <v>1281706</v>
      </c>
      <c r="H441" s="30" t="s">
        <v>90</v>
      </c>
    </row>
    <row r="442" spans="1:8" x14ac:dyDescent="0.3">
      <c r="A442" s="30" t="s">
        <v>530</v>
      </c>
      <c r="B442">
        <v>3150.8500979999999</v>
      </c>
      <c r="C442">
        <v>3159.4499510000001</v>
      </c>
      <c r="D442">
        <v>3115</v>
      </c>
      <c r="E442">
        <v>3129.4499510000001</v>
      </c>
      <c r="F442">
        <v>3013.2407229999999</v>
      </c>
      <c r="G442">
        <v>2240078</v>
      </c>
      <c r="H442" s="30" t="s">
        <v>90</v>
      </c>
    </row>
    <row r="443" spans="1:8" x14ac:dyDescent="0.3">
      <c r="A443" s="30" t="s">
        <v>531</v>
      </c>
      <c r="B443">
        <v>3168.6000979999999</v>
      </c>
      <c r="C443">
        <v>3169.9499510000001</v>
      </c>
      <c r="D443">
        <v>3132</v>
      </c>
      <c r="E443">
        <v>3153</v>
      </c>
      <c r="F443">
        <v>3035.91626</v>
      </c>
      <c r="G443">
        <v>1377441</v>
      </c>
      <c r="H443" s="30" t="s">
        <v>90</v>
      </c>
    </row>
    <row r="444" spans="1:8" x14ac:dyDescent="0.3">
      <c r="A444" s="30" t="s">
        <v>532</v>
      </c>
      <c r="B444">
        <v>3150</v>
      </c>
      <c r="C444">
        <v>3170.3500979999999</v>
      </c>
      <c r="D444">
        <v>3128.6000979999999</v>
      </c>
      <c r="E444">
        <v>3159.1499020000001</v>
      </c>
      <c r="F444">
        <v>3041.8376459999999</v>
      </c>
      <c r="G444">
        <v>1652799</v>
      </c>
      <c r="H444" s="30" t="s">
        <v>90</v>
      </c>
    </row>
    <row r="445" spans="1:8" x14ac:dyDescent="0.3">
      <c r="A445" s="30" t="s">
        <v>533</v>
      </c>
      <c r="B445">
        <v>3189.5</v>
      </c>
      <c r="C445">
        <v>3198</v>
      </c>
      <c r="D445">
        <v>3135.6499020000001</v>
      </c>
      <c r="E445">
        <v>3143.6000979999999</v>
      </c>
      <c r="F445">
        <v>3026.8654790000001</v>
      </c>
      <c r="G445">
        <v>1763701</v>
      </c>
      <c r="H445" s="30" t="s">
        <v>90</v>
      </c>
    </row>
    <row r="446" spans="1:8" x14ac:dyDescent="0.3">
      <c r="A446" s="30" t="s">
        <v>534</v>
      </c>
      <c r="B446">
        <v>3161.9499510000001</v>
      </c>
      <c r="C446">
        <v>3217.75</v>
      </c>
      <c r="D446">
        <v>3161.8000489999999</v>
      </c>
      <c r="E446">
        <v>3180</v>
      </c>
      <c r="F446">
        <v>3061.9135740000002</v>
      </c>
      <c r="G446">
        <v>5959785</v>
      </c>
      <c r="H446" s="30" t="s">
        <v>90</v>
      </c>
    </row>
    <row r="447" spans="1:8" x14ac:dyDescent="0.3">
      <c r="A447" s="30" t="s">
        <v>535</v>
      </c>
      <c r="B447">
        <v>3120</v>
      </c>
      <c r="C447">
        <v>3165</v>
      </c>
      <c r="D447">
        <v>3103.8000489999999</v>
      </c>
      <c r="E447">
        <v>3158.5</v>
      </c>
      <c r="F447">
        <v>3041.2121579999998</v>
      </c>
      <c r="G447">
        <v>1923753</v>
      </c>
      <c r="H447" s="30" t="s">
        <v>90</v>
      </c>
    </row>
    <row r="448" spans="1:8" x14ac:dyDescent="0.3">
      <c r="A448" s="30" t="s">
        <v>536</v>
      </c>
      <c r="B448">
        <v>3092</v>
      </c>
      <c r="C448">
        <v>3128.25</v>
      </c>
      <c r="D448">
        <v>3082.1000979999999</v>
      </c>
      <c r="E448">
        <v>3114</v>
      </c>
      <c r="F448">
        <v>2998.3647460000002</v>
      </c>
      <c r="G448">
        <v>1841613</v>
      </c>
      <c r="H448" s="30" t="s">
        <v>90</v>
      </c>
    </row>
    <row r="449" spans="1:8" x14ac:dyDescent="0.3">
      <c r="A449" s="30" t="s">
        <v>537</v>
      </c>
      <c r="B449">
        <v>3081.5</v>
      </c>
      <c r="C449">
        <v>3105</v>
      </c>
      <c r="D449">
        <v>3072</v>
      </c>
      <c r="E449">
        <v>3081.5</v>
      </c>
      <c r="F449">
        <v>2952.6284179999998</v>
      </c>
      <c r="G449">
        <v>1652260</v>
      </c>
      <c r="H449" s="30" t="s">
        <v>90</v>
      </c>
    </row>
    <row r="450" spans="1:8" x14ac:dyDescent="0.3">
      <c r="A450" s="30" t="s">
        <v>538</v>
      </c>
      <c r="B450">
        <v>3061</v>
      </c>
      <c r="C450">
        <v>3088.1999510000001</v>
      </c>
      <c r="D450">
        <v>3055.1000979999999</v>
      </c>
      <c r="E450">
        <v>3080.5</v>
      </c>
      <c r="F450">
        <v>2951.6701659999999</v>
      </c>
      <c r="G450">
        <v>1685566</v>
      </c>
      <c r="H450" s="30" t="s">
        <v>90</v>
      </c>
    </row>
    <row r="451" spans="1:8" x14ac:dyDescent="0.3">
      <c r="A451" s="30" t="s">
        <v>539</v>
      </c>
      <c r="B451">
        <v>3067.1000979999999</v>
      </c>
      <c r="C451">
        <v>3088.8000489999999</v>
      </c>
      <c r="D451">
        <v>3052.1000979999999</v>
      </c>
      <c r="E451">
        <v>3060</v>
      </c>
      <c r="F451">
        <v>2932.0275879999999</v>
      </c>
      <c r="G451">
        <v>2329027</v>
      </c>
      <c r="H451" s="30" t="s">
        <v>90</v>
      </c>
    </row>
    <row r="452" spans="1:8" x14ac:dyDescent="0.3">
      <c r="A452" s="30" t="s">
        <v>540</v>
      </c>
      <c r="B452">
        <v>3084</v>
      </c>
      <c r="C452">
        <v>3118</v>
      </c>
      <c r="D452">
        <v>3067.1000979999999</v>
      </c>
      <c r="E452">
        <v>3082</v>
      </c>
      <c r="F452">
        <v>2953.107422</v>
      </c>
      <c r="G452">
        <v>1986041</v>
      </c>
      <c r="H452" s="30" t="s">
        <v>90</v>
      </c>
    </row>
    <row r="453" spans="1:8" x14ac:dyDescent="0.3">
      <c r="A453" s="30" t="s">
        <v>541</v>
      </c>
      <c r="B453">
        <v>3100</v>
      </c>
      <c r="C453">
        <v>3124</v>
      </c>
      <c r="D453">
        <v>3078</v>
      </c>
      <c r="E453">
        <v>3088.8000489999999</v>
      </c>
      <c r="F453">
        <v>2959.623047</v>
      </c>
      <c r="G453">
        <v>2098538</v>
      </c>
      <c r="H453" s="30" t="s">
        <v>90</v>
      </c>
    </row>
    <row r="454" spans="1:8" x14ac:dyDescent="0.3">
      <c r="A454" s="30" t="s">
        <v>542</v>
      </c>
      <c r="B454">
        <v>3055</v>
      </c>
      <c r="C454">
        <v>3075.1999510000001</v>
      </c>
      <c r="D454">
        <v>3036</v>
      </c>
      <c r="E454">
        <v>3069.75</v>
      </c>
      <c r="F454">
        <v>2941.3696289999998</v>
      </c>
      <c r="G454">
        <v>2890462</v>
      </c>
      <c r="H454" s="30" t="s">
        <v>90</v>
      </c>
    </row>
    <row r="455" spans="1:8" x14ac:dyDescent="0.3">
      <c r="A455" s="30" t="s">
        <v>543</v>
      </c>
      <c r="B455">
        <v>3098.5</v>
      </c>
      <c r="C455">
        <v>3098.5</v>
      </c>
      <c r="D455">
        <v>3040</v>
      </c>
      <c r="E455">
        <v>3051.5</v>
      </c>
      <c r="F455">
        <v>2923.883057</v>
      </c>
      <c r="G455">
        <v>2043935</v>
      </c>
      <c r="H455" s="30" t="s">
        <v>90</v>
      </c>
    </row>
    <row r="456" spans="1:8" x14ac:dyDescent="0.3">
      <c r="A456" s="30" t="s">
        <v>544</v>
      </c>
      <c r="B456">
        <v>3120</v>
      </c>
      <c r="C456">
        <v>3120</v>
      </c>
      <c r="D456">
        <v>3070.6000979999999</v>
      </c>
      <c r="E456">
        <v>3087.6000979999999</v>
      </c>
      <c r="F456">
        <v>2958.4733890000002</v>
      </c>
      <c r="G456">
        <v>1978558</v>
      </c>
      <c r="H456" s="30" t="s">
        <v>90</v>
      </c>
    </row>
    <row r="457" spans="1:8" x14ac:dyDescent="0.3">
      <c r="A457" s="30" t="s">
        <v>545</v>
      </c>
      <c r="B457">
        <v>3125</v>
      </c>
      <c r="C457">
        <v>3128.1000979999999</v>
      </c>
      <c r="D457">
        <v>3091.1499020000001</v>
      </c>
      <c r="E457">
        <v>3122.6000979999999</v>
      </c>
      <c r="F457">
        <v>2992.01001</v>
      </c>
      <c r="G457">
        <v>2415625</v>
      </c>
      <c r="H457" s="30" t="s">
        <v>90</v>
      </c>
    </row>
    <row r="458" spans="1:8" x14ac:dyDescent="0.3">
      <c r="A458" s="30" t="s">
        <v>546</v>
      </c>
      <c r="B458">
        <v>3145.9499510000001</v>
      </c>
      <c r="C458">
        <v>3164.1999510000001</v>
      </c>
      <c r="D458">
        <v>3125</v>
      </c>
      <c r="E458">
        <v>3145.5</v>
      </c>
      <c r="F458">
        <v>3013.9516600000002</v>
      </c>
      <c r="G458">
        <v>2137153</v>
      </c>
      <c r="H458" s="30" t="s">
        <v>90</v>
      </c>
    </row>
    <row r="459" spans="1:8" x14ac:dyDescent="0.3">
      <c r="A459" s="30" t="s">
        <v>547</v>
      </c>
      <c r="B459">
        <v>3133</v>
      </c>
      <c r="C459">
        <v>3159.8500979999999</v>
      </c>
      <c r="D459">
        <v>3111.8000489999999</v>
      </c>
      <c r="E459">
        <v>3132.8999020000001</v>
      </c>
      <c r="F459">
        <v>3001.8789059999999</v>
      </c>
      <c r="G459">
        <v>1912540</v>
      </c>
      <c r="H459" s="30" t="s">
        <v>90</v>
      </c>
    </row>
    <row r="460" spans="1:8" x14ac:dyDescent="0.3">
      <c r="A460" s="30" t="s">
        <v>548</v>
      </c>
      <c r="B460">
        <v>3105.5</v>
      </c>
      <c r="C460">
        <v>3134</v>
      </c>
      <c r="D460">
        <v>3074</v>
      </c>
      <c r="E460">
        <v>3111.4499510000001</v>
      </c>
      <c r="F460">
        <v>2981.3259280000002</v>
      </c>
      <c r="G460">
        <v>1791671</v>
      </c>
      <c r="H460" s="30" t="s">
        <v>90</v>
      </c>
    </row>
    <row r="461" spans="1:8" x14ac:dyDescent="0.3">
      <c r="A461" s="30" t="s">
        <v>549</v>
      </c>
      <c r="B461">
        <v>3070</v>
      </c>
      <c r="C461">
        <v>3099.3999020000001</v>
      </c>
      <c r="D461">
        <v>3052.3999020000001</v>
      </c>
      <c r="E461">
        <v>3095.6999510000001</v>
      </c>
      <c r="F461">
        <v>2966.2348630000001</v>
      </c>
      <c r="G461">
        <v>1939289</v>
      </c>
      <c r="H461" s="30" t="s">
        <v>90</v>
      </c>
    </row>
    <row r="462" spans="1:8" x14ac:dyDescent="0.3">
      <c r="A462" s="30" t="s">
        <v>550</v>
      </c>
      <c r="B462">
        <v>3062.8000489999999</v>
      </c>
      <c r="C462">
        <v>3090</v>
      </c>
      <c r="D462">
        <v>3035</v>
      </c>
      <c r="E462">
        <v>3049.75</v>
      </c>
      <c r="F462">
        <v>2922.2062989999999</v>
      </c>
      <c r="G462">
        <v>1990777</v>
      </c>
      <c r="H462" s="30" t="s">
        <v>90</v>
      </c>
    </row>
    <row r="463" spans="1:8" x14ac:dyDescent="0.3">
      <c r="A463" s="30" t="s">
        <v>551</v>
      </c>
      <c r="B463">
        <v>3024.8999020000001</v>
      </c>
      <c r="C463">
        <v>3055</v>
      </c>
      <c r="D463">
        <v>3004</v>
      </c>
      <c r="E463">
        <v>3037</v>
      </c>
      <c r="F463">
        <v>2909.9895019999999</v>
      </c>
      <c r="G463">
        <v>1545831</v>
      </c>
      <c r="H463" s="30" t="s">
        <v>90</v>
      </c>
    </row>
    <row r="464" spans="1:8" x14ac:dyDescent="0.3">
      <c r="A464" s="30" t="s">
        <v>552</v>
      </c>
      <c r="B464">
        <v>3099</v>
      </c>
      <c r="C464">
        <v>3132.0500489999999</v>
      </c>
      <c r="D464">
        <v>3020</v>
      </c>
      <c r="E464">
        <v>3035.6499020000001</v>
      </c>
      <c r="F464">
        <v>2908.6958009999998</v>
      </c>
      <c r="G464">
        <v>3072305</v>
      </c>
      <c r="H464" s="30" t="s">
        <v>90</v>
      </c>
    </row>
    <row r="465" spans="1:8" x14ac:dyDescent="0.3">
      <c r="A465" s="30" t="s">
        <v>553</v>
      </c>
      <c r="B465">
        <v>3145.6000979999999</v>
      </c>
      <c r="C465">
        <v>3157.3500979999999</v>
      </c>
      <c r="D465">
        <v>3105.5</v>
      </c>
      <c r="E465">
        <v>3115.25</v>
      </c>
      <c r="F465">
        <v>2984.9670409999999</v>
      </c>
      <c r="G465">
        <v>1621395</v>
      </c>
      <c r="H465" s="30" t="s">
        <v>90</v>
      </c>
    </row>
    <row r="466" spans="1:8" x14ac:dyDescent="0.3">
      <c r="A466" s="30" t="s">
        <v>554</v>
      </c>
      <c r="B466">
        <v>3149.9499510000001</v>
      </c>
      <c r="C466">
        <v>3151</v>
      </c>
      <c r="D466">
        <v>3112</v>
      </c>
      <c r="E466">
        <v>3124.1000979999999</v>
      </c>
      <c r="F466">
        <v>2993.4470209999999</v>
      </c>
      <c r="G466">
        <v>1639037</v>
      </c>
      <c r="H466" s="30" t="s">
        <v>90</v>
      </c>
    </row>
    <row r="467" spans="1:8" x14ac:dyDescent="0.3">
      <c r="A467" s="30" t="s">
        <v>555</v>
      </c>
      <c r="B467">
        <v>3106</v>
      </c>
      <c r="C467">
        <v>3136.1000979999999</v>
      </c>
      <c r="D467">
        <v>3103</v>
      </c>
      <c r="E467">
        <v>3132</v>
      </c>
      <c r="F467">
        <v>3001.016357</v>
      </c>
      <c r="G467">
        <v>1471417</v>
      </c>
      <c r="H467" s="30" t="s">
        <v>90</v>
      </c>
    </row>
    <row r="468" spans="1:8" x14ac:dyDescent="0.3">
      <c r="A468" s="30" t="s">
        <v>556</v>
      </c>
      <c r="B468">
        <v>3102.0500489999999</v>
      </c>
      <c r="C468">
        <v>3153</v>
      </c>
      <c r="D468">
        <v>3088.0500489999999</v>
      </c>
      <c r="E468">
        <v>3100.8000489999999</v>
      </c>
      <c r="F468">
        <v>2971.1215820000002</v>
      </c>
      <c r="G468">
        <v>2490260</v>
      </c>
      <c r="H468" s="30" t="s">
        <v>90</v>
      </c>
    </row>
    <row r="469" spans="1:8" x14ac:dyDescent="0.3">
      <c r="A469" s="30" t="s">
        <v>557</v>
      </c>
      <c r="B469">
        <v>3105</v>
      </c>
      <c r="C469">
        <v>3119</v>
      </c>
      <c r="D469">
        <v>3091.0500489999999</v>
      </c>
      <c r="E469">
        <v>3109.5</v>
      </c>
      <c r="F469">
        <v>2979.4577640000002</v>
      </c>
      <c r="G469">
        <v>1615309</v>
      </c>
      <c r="H469" s="30" t="s">
        <v>90</v>
      </c>
    </row>
    <row r="470" spans="1:8" x14ac:dyDescent="0.3">
      <c r="A470" s="30" t="s">
        <v>558</v>
      </c>
      <c r="B470">
        <v>3148</v>
      </c>
      <c r="C470">
        <v>3148</v>
      </c>
      <c r="D470">
        <v>3105.25</v>
      </c>
      <c r="E470">
        <v>3118.8000489999999</v>
      </c>
      <c r="F470">
        <v>2988.3686520000001</v>
      </c>
      <c r="G470">
        <v>1988980</v>
      </c>
      <c r="H470" s="30" t="s">
        <v>90</v>
      </c>
    </row>
    <row r="471" spans="1:8" x14ac:dyDescent="0.3">
      <c r="A471" s="30" t="s">
        <v>559</v>
      </c>
      <c r="B471">
        <v>3225</v>
      </c>
      <c r="C471">
        <v>3225.3500979999999</v>
      </c>
      <c r="D471">
        <v>3126.3500979999999</v>
      </c>
      <c r="E471">
        <v>3144.5500489999999</v>
      </c>
      <c r="F471">
        <v>3013.0417480000001</v>
      </c>
      <c r="G471">
        <v>3141893</v>
      </c>
      <c r="H471" s="30" t="s">
        <v>90</v>
      </c>
    </row>
    <row r="472" spans="1:8" x14ac:dyDescent="0.3">
      <c r="A472" s="30" t="s">
        <v>560</v>
      </c>
      <c r="B472">
        <v>3169</v>
      </c>
      <c r="C472">
        <v>3189</v>
      </c>
      <c r="D472">
        <v>3135.1000979999999</v>
      </c>
      <c r="E472">
        <v>3161.8000489999999</v>
      </c>
      <c r="F472">
        <v>3029.570068</v>
      </c>
      <c r="G472">
        <v>2679106</v>
      </c>
      <c r="H472" s="30" t="s">
        <v>90</v>
      </c>
    </row>
    <row r="473" spans="1:8" x14ac:dyDescent="0.3">
      <c r="A473" s="30" t="s">
        <v>561</v>
      </c>
      <c r="B473">
        <v>3229</v>
      </c>
      <c r="C473">
        <v>3247</v>
      </c>
      <c r="D473">
        <v>3182.6000979999999</v>
      </c>
      <c r="E473">
        <v>3195.1499020000001</v>
      </c>
      <c r="F473">
        <v>3061.5253910000001</v>
      </c>
      <c r="G473">
        <v>3224657</v>
      </c>
      <c r="H473" s="30" t="s">
        <v>90</v>
      </c>
    </row>
    <row r="474" spans="1:8" x14ac:dyDescent="0.3">
      <c r="A474" s="30" t="s">
        <v>562</v>
      </c>
      <c r="B474">
        <v>3160.3000489999999</v>
      </c>
      <c r="C474">
        <v>3237.25</v>
      </c>
      <c r="D474">
        <v>3087.4499510000001</v>
      </c>
      <c r="E474">
        <v>3218.9499510000001</v>
      </c>
      <c r="F474">
        <v>3084.330078</v>
      </c>
      <c r="G474">
        <v>6062760</v>
      </c>
      <c r="H474" s="30" t="s">
        <v>90</v>
      </c>
    </row>
    <row r="475" spans="1:8" x14ac:dyDescent="0.3">
      <c r="A475" s="30" t="s">
        <v>563</v>
      </c>
      <c r="B475">
        <v>3214</v>
      </c>
      <c r="C475">
        <v>3214</v>
      </c>
      <c r="D475">
        <v>3073.0500489999999</v>
      </c>
      <c r="E475">
        <v>3104.0500489999999</v>
      </c>
      <c r="F475">
        <v>2974.2358399999998</v>
      </c>
      <c r="G475">
        <v>8654596</v>
      </c>
      <c r="H475" s="30" t="s">
        <v>90</v>
      </c>
    </row>
    <row r="476" spans="1:8" x14ac:dyDescent="0.3">
      <c r="A476" s="30" t="s">
        <v>564</v>
      </c>
      <c r="B476">
        <v>3322.25</v>
      </c>
      <c r="C476">
        <v>3338.1000979999999</v>
      </c>
      <c r="D476">
        <v>3213.1999510000001</v>
      </c>
      <c r="E476">
        <v>3246.5500489999999</v>
      </c>
      <c r="F476">
        <v>3110.7763669999999</v>
      </c>
      <c r="G476">
        <v>3791828</v>
      </c>
      <c r="H476" s="30" t="s">
        <v>90</v>
      </c>
    </row>
    <row r="477" spans="1:8" x14ac:dyDescent="0.3">
      <c r="A477" s="30" t="s">
        <v>565</v>
      </c>
      <c r="B477">
        <v>3354</v>
      </c>
      <c r="C477">
        <v>3354.3500979999999</v>
      </c>
      <c r="D477">
        <v>3308</v>
      </c>
      <c r="E477">
        <v>3322.25</v>
      </c>
      <c r="F477">
        <v>3183.3100589999999</v>
      </c>
      <c r="G477">
        <v>2911129</v>
      </c>
      <c r="H477" s="30" t="s">
        <v>90</v>
      </c>
    </row>
    <row r="478" spans="1:8" x14ac:dyDescent="0.3">
      <c r="A478" s="30" t="s">
        <v>566</v>
      </c>
      <c r="B478">
        <v>3270</v>
      </c>
      <c r="C478">
        <v>3335</v>
      </c>
      <c r="D478">
        <v>3266.0500489999999</v>
      </c>
      <c r="E478">
        <v>3317.3500979999999</v>
      </c>
      <c r="F478">
        <v>3178.6145019999999</v>
      </c>
      <c r="G478">
        <v>2578118</v>
      </c>
      <c r="H478" s="30" t="s">
        <v>90</v>
      </c>
    </row>
    <row r="479" spans="1:8" x14ac:dyDescent="0.3">
      <c r="A479" s="30" t="s">
        <v>567</v>
      </c>
      <c r="B479">
        <v>3259</v>
      </c>
      <c r="C479">
        <v>3277.5500489999999</v>
      </c>
      <c r="D479">
        <v>3234.8000489999999</v>
      </c>
      <c r="E479">
        <v>3271.3999020000001</v>
      </c>
      <c r="F479">
        <v>3134.5866700000001</v>
      </c>
      <c r="G479">
        <v>2491268</v>
      </c>
      <c r="H479" s="30" t="s">
        <v>90</v>
      </c>
    </row>
    <row r="480" spans="1:8" x14ac:dyDescent="0.3">
      <c r="A480" s="30" t="s">
        <v>568</v>
      </c>
      <c r="B480">
        <v>3275</v>
      </c>
      <c r="C480">
        <v>3275</v>
      </c>
      <c r="D480">
        <v>3230</v>
      </c>
      <c r="E480">
        <v>3264.6999510000001</v>
      </c>
      <c r="F480">
        <v>3128.1669919999999</v>
      </c>
      <c r="G480">
        <v>2291562</v>
      </c>
      <c r="H480" s="30" t="s">
        <v>90</v>
      </c>
    </row>
    <row r="481" spans="1:8" x14ac:dyDescent="0.3">
      <c r="A481" s="30" t="s">
        <v>569</v>
      </c>
      <c r="B481">
        <v>3171</v>
      </c>
      <c r="C481">
        <v>3263</v>
      </c>
      <c r="D481">
        <v>3151</v>
      </c>
      <c r="E481">
        <v>3238.8999020000001</v>
      </c>
      <c r="F481">
        <v>3103.445557</v>
      </c>
      <c r="G481">
        <v>5317862</v>
      </c>
      <c r="H481" s="30" t="s">
        <v>90</v>
      </c>
    </row>
    <row r="482" spans="1:8" x14ac:dyDescent="0.3">
      <c r="A482" s="30" t="s">
        <v>570</v>
      </c>
      <c r="B482">
        <v>3191.1000979999999</v>
      </c>
      <c r="C482">
        <v>3215</v>
      </c>
      <c r="D482">
        <v>3145</v>
      </c>
      <c r="E482">
        <v>3165</v>
      </c>
      <c r="F482">
        <v>3032.6364749999998</v>
      </c>
      <c r="G482">
        <v>4285076</v>
      </c>
      <c r="H482" s="30" t="s">
        <v>90</v>
      </c>
    </row>
    <row r="483" spans="1:8" x14ac:dyDescent="0.3">
      <c r="A483" s="30" t="s">
        <v>571</v>
      </c>
      <c r="B483">
        <v>3155</v>
      </c>
      <c r="C483">
        <v>3205</v>
      </c>
      <c r="D483">
        <v>3132</v>
      </c>
      <c r="E483">
        <v>3177.8500979999999</v>
      </c>
      <c r="F483">
        <v>3044.9494629999999</v>
      </c>
      <c r="G483">
        <v>3530069</v>
      </c>
      <c r="H483" s="30" t="s">
        <v>90</v>
      </c>
    </row>
    <row r="484" spans="1:8" x14ac:dyDescent="0.3">
      <c r="A484" s="30" t="s">
        <v>572</v>
      </c>
      <c r="B484">
        <v>3083</v>
      </c>
      <c r="C484">
        <v>3188.4499510000001</v>
      </c>
      <c r="D484">
        <v>3060.8999020000001</v>
      </c>
      <c r="E484">
        <v>3158.5500489999999</v>
      </c>
      <c r="F484">
        <v>3026.4558109999998</v>
      </c>
      <c r="G484">
        <v>4694008</v>
      </c>
      <c r="H484" s="30" t="s">
        <v>90</v>
      </c>
    </row>
    <row r="485" spans="1:8" x14ac:dyDescent="0.3">
      <c r="A485" s="30" t="s">
        <v>573</v>
      </c>
      <c r="B485">
        <v>3090.6499020000001</v>
      </c>
      <c r="C485">
        <v>3118</v>
      </c>
      <c r="D485">
        <v>3043.0500489999999</v>
      </c>
      <c r="E485">
        <v>3066.8000489999999</v>
      </c>
      <c r="F485">
        <v>2938.5434570000002</v>
      </c>
      <c r="G485">
        <v>3697370</v>
      </c>
      <c r="H485" s="30" t="s">
        <v>90</v>
      </c>
    </row>
    <row r="486" spans="1:8" x14ac:dyDescent="0.3">
      <c r="A486" s="30" t="s">
        <v>574</v>
      </c>
      <c r="B486">
        <v>3112.1999510000001</v>
      </c>
      <c r="C486">
        <v>3130.8500979999999</v>
      </c>
      <c r="D486">
        <v>3050</v>
      </c>
      <c r="E486">
        <v>3064.8500979999999</v>
      </c>
      <c r="F486">
        <v>2936.6750489999999</v>
      </c>
      <c r="G486">
        <v>3179786</v>
      </c>
      <c r="H486" s="30" t="s">
        <v>90</v>
      </c>
    </row>
    <row r="487" spans="1:8" x14ac:dyDescent="0.3">
      <c r="A487" s="30" t="s">
        <v>575</v>
      </c>
      <c r="B487">
        <v>3111.1999510000001</v>
      </c>
      <c r="C487">
        <v>3152.3000489999999</v>
      </c>
      <c r="D487">
        <v>3111.1499020000001</v>
      </c>
      <c r="E487">
        <v>3121.1000979999999</v>
      </c>
      <c r="F487">
        <v>2990.5722660000001</v>
      </c>
      <c r="G487">
        <v>2207104</v>
      </c>
      <c r="H487" s="30" t="s">
        <v>90</v>
      </c>
    </row>
    <row r="488" spans="1:8" x14ac:dyDescent="0.3">
      <c r="A488" s="30" t="s">
        <v>576</v>
      </c>
      <c r="B488">
        <v>3140</v>
      </c>
      <c r="C488">
        <v>3169</v>
      </c>
      <c r="D488">
        <v>3122.8500979999999</v>
      </c>
      <c r="E488">
        <v>3142.6000979999999</v>
      </c>
      <c r="F488">
        <v>3011.1733399999998</v>
      </c>
      <c r="G488">
        <v>3305973</v>
      </c>
      <c r="H488" s="30" t="s">
        <v>90</v>
      </c>
    </row>
    <row r="489" spans="1:8" x14ac:dyDescent="0.3">
      <c r="A489" s="30" t="s">
        <v>577</v>
      </c>
      <c r="B489">
        <v>3048.6999510000001</v>
      </c>
      <c r="C489">
        <v>3139.4499510000001</v>
      </c>
      <c r="D489">
        <v>3018.6499020000001</v>
      </c>
      <c r="E489">
        <v>3129.6499020000001</v>
      </c>
      <c r="F489">
        <v>2998.764404</v>
      </c>
      <c r="G489">
        <v>2821646</v>
      </c>
      <c r="H489" s="30" t="s">
        <v>90</v>
      </c>
    </row>
    <row r="490" spans="1:8" x14ac:dyDescent="0.3">
      <c r="A490" s="30" t="s">
        <v>578</v>
      </c>
      <c r="B490">
        <v>3030</v>
      </c>
      <c r="C490">
        <v>3099</v>
      </c>
      <c r="D490">
        <v>3005</v>
      </c>
      <c r="E490">
        <v>3050.1999510000001</v>
      </c>
      <c r="F490">
        <v>2922.6374510000001</v>
      </c>
      <c r="G490">
        <v>5776626</v>
      </c>
      <c r="H490" s="30" t="s">
        <v>90</v>
      </c>
    </row>
    <row r="491" spans="1:8" x14ac:dyDescent="0.3">
      <c r="A491" s="30" t="s">
        <v>579</v>
      </c>
      <c r="B491">
        <v>3125.9499510000001</v>
      </c>
      <c r="C491">
        <v>3146.4499510000001</v>
      </c>
      <c r="D491">
        <v>2987.0500489999999</v>
      </c>
      <c r="E491">
        <v>3036.5</v>
      </c>
      <c r="F491">
        <v>2909.5102539999998</v>
      </c>
      <c r="G491">
        <v>3656306</v>
      </c>
      <c r="H491" s="30" t="s">
        <v>90</v>
      </c>
    </row>
    <row r="492" spans="1:8" x14ac:dyDescent="0.3">
      <c r="A492" s="30" t="s">
        <v>580</v>
      </c>
      <c r="B492">
        <v>3105</v>
      </c>
      <c r="C492">
        <v>3155</v>
      </c>
      <c r="D492">
        <v>3085.3000489999999</v>
      </c>
      <c r="E492">
        <v>3112.9499510000001</v>
      </c>
      <c r="F492">
        <v>2982.7634280000002</v>
      </c>
      <c r="G492">
        <v>3838390</v>
      </c>
      <c r="H492" s="30" t="s">
        <v>90</v>
      </c>
    </row>
    <row r="493" spans="1:8" x14ac:dyDescent="0.3">
      <c r="A493" s="30" t="s">
        <v>581</v>
      </c>
      <c r="B493">
        <v>3060</v>
      </c>
      <c r="C493">
        <v>3141</v>
      </c>
      <c r="D493">
        <v>3060</v>
      </c>
      <c r="E493">
        <v>3110.0500489999999</v>
      </c>
      <c r="F493">
        <v>2979.984375</v>
      </c>
      <c r="G493">
        <v>4894756</v>
      </c>
      <c r="H493" s="30" t="s">
        <v>90</v>
      </c>
    </row>
    <row r="494" spans="1:8" x14ac:dyDescent="0.3">
      <c r="A494" s="30" t="s">
        <v>582</v>
      </c>
      <c r="B494">
        <v>3041</v>
      </c>
      <c r="C494">
        <v>3099</v>
      </c>
      <c r="D494">
        <v>3041</v>
      </c>
      <c r="E494">
        <v>3066.1499020000001</v>
      </c>
      <c r="F494">
        <v>2937.9201659999999</v>
      </c>
      <c r="G494">
        <v>3097083</v>
      </c>
      <c r="H494" s="30" t="s">
        <v>90</v>
      </c>
    </row>
    <row r="495" spans="1:8" x14ac:dyDescent="0.3">
      <c r="A495" s="30" t="s">
        <v>583</v>
      </c>
      <c r="B495">
        <v>3075</v>
      </c>
      <c r="C495">
        <v>3117</v>
      </c>
      <c r="D495">
        <v>3041.3500979999999</v>
      </c>
      <c r="E495">
        <v>3057.9499510000001</v>
      </c>
      <c r="F495">
        <v>2930.063232</v>
      </c>
      <c r="G495">
        <v>2938317</v>
      </c>
      <c r="H495" s="30" t="s">
        <v>90</v>
      </c>
    </row>
    <row r="496" spans="1:8" x14ac:dyDescent="0.3">
      <c r="A496" s="30" t="s">
        <v>584</v>
      </c>
      <c r="B496">
        <v>3075</v>
      </c>
      <c r="C496">
        <v>3093.1999510000001</v>
      </c>
      <c r="D496">
        <v>3060</v>
      </c>
      <c r="E496">
        <v>3070.9499510000001</v>
      </c>
      <c r="F496">
        <v>2942.5197750000002</v>
      </c>
      <c r="G496">
        <v>3053778</v>
      </c>
      <c r="H496" s="30" t="s">
        <v>90</v>
      </c>
    </row>
    <row r="497" spans="1:8" x14ac:dyDescent="0.3">
      <c r="A497" s="30" t="s">
        <v>585</v>
      </c>
      <c r="B497">
        <v>3006.9499510000001</v>
      </c>
      <c r="C497">
        <v>3066.8999020000001</v>
      </c>
      <c r="D497">
        <v>2992.1000979999999</v>
      </c>
      <c r="E497">
        <v>3050.9499510000001</v>
      </c>
      <c r="F497">
        <v>2923.3557129999999</v>
      </c>
      <c r="G497">
        <v>1942397</v>
      </c>
      <c r="H497" s="30" t="s">
        <v>90</v>
      </c>
    </row>
    <row r="498" spans="1:8" x14ac:dyDescent="0.3">
      <c r="A498" s="30" t="s">
        <v>586</v>
      </c>
      <c r="B498">
        <v>3016</v>
      </c>
      <c r="C498">
        <v>3033</v>
      </c>
      <c r="D498">
        <v>2996</v>
      </c>
      <c r="E498">
        <v>3006.9499510000001</v>
      </c>
      <c r="F498">
        <v>2881.1965329999998</v>
      </c>
      <c r="G498">
        <v>2003125</v>
      </c>
      <c r="H498" s="30" t="s">
        <v>90</v>
      </c>
    </row>
    <row r="499" spans="1:8" x14ac:dyDescent="0.3">
      <c r="A499" s="30" t="s">
        <v>587</v>
      </c>
      <c r="B499">
        <v>3016.1000979999999</v>
      </c>
      <c r="C499">
        <v>3063.1999510000001</v>
      </c>
      <c r="D499">
        <v>2996.6000979999999</v>
      </c>
      <c r="E499">
        <v>3008.0500489999999</v>
      </c>
      <c r="F499">
        <v>2882.2504880000001</v>
      </c>
      <c r="G499">
        <v>3203686</v>
      </c>
      <c r="H499" s="30" t="s">
        <v>90</v>
      </c>
    </row>
    <row r="500" spans="1:8" x14ac:dyDescent="0.3">
      <c r="A500" s="30" t="s">
        <v>588</v>
      </c>
      <c r="B500">
        <v>3023</v>
      </c>
      <c r="C500">
        <v>3081.4499510000001</v>
      </c>
      <c r="D500">
        <v>3016.0500489999999</v>
      </c>
      <c r="E500">
        <v>3049.6999510000001</v>
      </c>
      <c r="F500">
        <v>2922.1579590000001</v>
      </c>
      <c r="G500">
        <v>3916760</v>
      </c>
      <c r="H500" s="30" t="s">
        <v>90</v>
      </c>
    </row>
    <row r="501" spans="1:8" x14ac:dyDescent="0.3">
      <c r="A501" s="30" t="s">
        <v>589</v>
      </c>
      <c r="B501">
        <v>3035</v>
      </c>
      <c r="C501">
        <v>3064</v>
      </c>
      <c r="D501">
        <v>2996.8999020000001</v>
      </c>
      <c r="E501">
        <v>3059.1000979999999</v>
      </c>
      <c r="F501">
        <v>2931.1652829999998</v>
      </c>
      <c r="G501">
        <v>3509857</v>
      </c>
      <c r="H501" s="30" t="s">
        <v>90</v>
      </c>
    </row>
    <row r="502" spans="1:8" x14ac:dyDescent="0.3">
      <c r="A502" s="30" t="s">
        <v>590</v>
      </c>
      <c r="B502">
        <v>2960</v>
      </c>
      <c r="C502">
        <v>3025</v>
      </c>
      <c r="D502">
        <v>2948</v>
      </c>
      <c r="E502">
        <v>3006.3500979999999</v>
      </c>
      <c r="F502">
        <v>2880.6213379999999</v>
      </c>
      <c r="G502">
        <v>3306469</v>
      </c>
      <c r="H502" s="30" t="s">
        <v>90</v>
      </c>
    </row>
    <row r="503" spans="1:8" x14ac:dyDescent="0.3">
      <c r="A503" s="30" t="s">
        <v>591</v>
      </c>
      <c r="B503">
        <v>2926</v>
      </c>
      <c r="C503">
        <v>2965</v>
      </c>
      <c r="D503">
        <v>2901.8000489999999</v>
      </c>
      <c r="E503">
        <v>2924.1999510000001</v>
      </c>
      <c r="F503">
        <v>2801.9067380000001</v>
      </c>
      <c r="G503">
        <v>3265871</v>
      </c>
      <c r="H503" s="30" t="s">
        <v>90</v>
      </c>
    </row>
    <row r="504" spans="1:8" x14ac:dyDescent="0.3">
      <c r="A504" s="30" t="s">
        <v>592</v>
      </c>
      <c r="B504">
        <v>2960</v>
      </c>
      <c r="C504">
        <v>2972.3500979999999</v>
      </c>
      <c r="D504">
        <v>2880</v>
      </c>
      <c r="E504">
        <v>2894.3000489999999</v>
      </c>
      <c r="F504">
        <v>2773.2573240000002</v>
      </c>
      <c r="G504">
        <v>5553153</v>
      </c>
      <c r="H504" s="30" t="s">
        <v>90</v>
      </c>
    </row>
    <row r="505" spans="1:8" x14ac:dyDescent="0.3">
      <c r="A505" s="30" t="s">
        <v>593</v>
      </c>
      <c r="B505">
        <v>2974</v>
      </c>
      <c r="C505">
        <v>3029.8999020000001</v>
      </c>
      <c r="D505">
        <v>2968.4499510000001</v>
      </c>
      <c r="E505">
        <v>2995.3000489999999</v>
      </c>
      <c r="F505">
        <v>2870.0334469999998</v>
      </c>
      <c r="G505">
        <v>4224073</v>
      </c>
      <c r="H505" s="30" t="s">
        <v>90</v>
      </c>
    </row>
    <row r="506" spans="1:8" x14ac:dyDescent="0.3">
      <c r="A506" s="30" t="s">
        <v>594</v>
      </c>
      <c r="B506">
        <v>2972</v>
      </c>
      <c r="C506">
        <v>3003.3500979999999</v>
      </c>
      <c r="D506">
        <v>2921.1499020000001</v>
      </c>
      <c r="E506">
        <v>2948.1000979999999</v>
      </c>
      <c r="F506">
        <v>2824.8076169999999</v>
      </c>
      <c r="G506">
        <v>3774549</v>
      </c>
      <c r="H506" s="30" t="s">
        <v>90</v>
      </c>
    </row>
    <row r="507" spans="1:8" x14ac:dyDescent="0.3">
      <c r="A507" s="30" t="s">
        <v>595</v>
      </c>
      <c r="B507">
        <v>2970</v>
      </c>
      <c r="C507">
        <v>3028</v>
      </c>
      <c r="D507">
        <v>2968</v>
      </c>
      <c r="E507">
        <v>2980.1999510000001</v>
      </c>
      <c r="F507">
        <v>2855.5646969999998</v>
      </c>
      <c r="G507">
        <v>3832829</v>
      </c>
      <c r="H507" s="30" t="s">
        <v>90</v>
      </c>
    </row>
    <row r="508" spans="1:8" x14ac:dyDescent="0.3">
      <c r="A508" s="30" t="s">
        <v>596</v>
      </c>
      <c r="B508">
        <v>3096</v>
      </c>
      <c r="C508">
        <v>3096</v>
      </c>
      <c r="D508">
        <v>2943.1499020000001</v>
      </c>
      <c r="E508">
        <v>2958.4499510000001</v>
      </c>
      <c r="F508">
        <v>2834.724365</v>
      </c>
      <c r="G508">
        <v>5366696</v>
      </c>
      <c r="H508" s="30" t="s">
        <v>90</v>
      </c>
    </row>
    <row r="509" spans="1:8" x14ac:dyDescent="0.3">
      <c r="A509" s="30" t="s">
        <v>597</v>
      </c>
      <c r="B509">
        <v>3058</v>
      </c>
      <c r="C509">
        <v>3087.1499020000001</v>
      </c>
      <c r="D509">
        <v>3016.1499020000001</v>
      </c>
      <c r="E509">
        <v>3071.8500979999999</v>
      </c>
      <c r="F509">
        <v>2943.3820799999999</v>
      </c>
      <c r="G509">
        <v>3725028</v>
      </c>
      <c r="H509" s="30" t="s">
        <v>90</v>
      </c>
    </row>
    <row r="510" spans="1:8" x14ac:dyDescent="0.3">
      <c r="A510" s="30" t="s">
        <v>598</v>
      </c>
      <c r="B510">
        <v>3065</v>
      </c>
      <c r="C510">
        <v>3097.8999020000001</v>
      </c>
      <c r="D510">
        <v>3031</v>
      </c>
      <c r="E510">
        <v>3057.3500979999999</v>
      </c>
      <c r="F510">
        <v>2929.4887699999999</v>
      </c>
      <c r="G510">
        <v>4189909</v>
      </c>
      <c r="H510" s="30" t="s">
        <v>90</v>
      </c>
    </row>
    <row r="511" spans="1:8" x14ac:dyDescent="0.3">
      <c r="A511" s="30" t="s">
        <v>599</v>
      </c>
      <c r="B511">
        <v>3105.1000979999999</v>
      </c>
      <c r="C511">
        <v>3132.8500979999999</v>
      </c>
      <c r="D511">
        <v>3045.5500489999999</v>
      </c>
      <c r="E511">
        <v>3073.1000979999999</v>
      </c>
      <c r="F511">
        <v>2944.5798340000001</v>
      </c>
      <c r="G511">
        <v>3678426</v>
      </c>
      <c r="H511" s="30" t="s">
        <v>90</v>
      </c>
    </row>
    <row r="512" spans="1:8" x14ac:dyDescent="0.3">
      <c r="A512" s="30" t="s">
        <v>600</v>
      </c>
      <c r="B512">
        <v>3150</v>
      </c>
      <c r="C512">
        <v>3167.6499020000001</v>
      </c>
      <c r="D512">
        <v>3100</v>
      </c>
      <c r="E512">
        <v>3108.8000489999999</v>
      </c>
      <c r="F512">
        <v>2978.7871089999999</v>
      </c>
      <c r="G512">
        <v>3435770</v>
      </c>
      <c r="H512" s="30" t="s">
        <v>90</v>
      </c>
    </row>
    <row r="513" spans="1:8" x14ac:dyDescent="0.3">
      <c r="A513" s="30" t="s">
        <v>601</v>
      </c>
      <c r="B513">
        <v>3209</v>
      </c>
      <c r="C513">
        <v>3209</v>
      </c>
      <c r="D513">
        <v>3131.5500489999999</v>
      </c>
      <c r="E513">
        <v>3139.8500979999999</v>
      </c>
      <c r="F513">
        <v>3008.5385740000002</v>
      </c>
      <c r="G513">
        <v>2630853</v>
      </c>
      <c r="H513" s="30" t="s">
        <v>90</v>
      </c>
    </row>
    <row r="514" spans="1:8" x14ac:dyDescent="0.3">
      <c r="A514" s="30" t="s">
        <v>602</v>
      </c>
      <c r="B514">
        <v>3184.1999510000001</v>
      </c>
      <c r="C514">
        <v>3245.5</v>
      </c>
      <c r="D514">
        <v>3182</v>
      </c>
      <c r="E514">
        <v>3190.8000489999999</v>
      </c>
      <c r="F514">
        <v>3057.3576659999999</v>
      </c>
      <c r="G514">
        <v>2777404</v>
      </c>
      <c r="H514" s="30" t="s">
        <v>90</v>
      </c>
    </row>
    <row r="515" spans="1:8" x14ac:dyDescent="0.3">
      <c r="A515" s="30" t="s">
        <v>603</v>
      </c>
      <c r="B515">
        <v>3215</v>
      </c>
      <c r="C515">
        <v>3219.3000489999999</v>
      </c>
      <c r="D515">
        <v>3185.0500489999999</v>
      </c>
      <c r="E515">
        <v>3206</v>
      </c>
      <c r="F515">
        <v>3071.921875</v>
      </c>
      <c r="G515">
        <v>1165882</v>
      </c>
      <c r="H515" s="30" t="s">
        <v>90</v>
      </c>
    </row>
    <row r="516" spans="1:8" x14ac:dyDescent="0.3">
      <c r="A516" s="30" t="s">
        <v>604</v>
      </c>
      <c r="B516">
        <v>3185</v>
      </c>
      <c r="C516">
        <v>3219.3999020000001</v>
      </c>
      <c r="D516">
        <v>3157.3000489999999</v>
      </c>
      <c r="E516">
        <v>3213.3000489999999</v>
      </c>
      <c r="F516">
        <v>3078.9165039999998</v>
      </c>
      <c r="G516">
        <v>2127983</v>
      </c>
      <c r="H516" s="30" t="s">
        <v>90</v>
      </c>
    </row>
    <row r="517" spans="1:8" x14ac:dyDescent="0.3">
      <c r="A517" s="30" t="s">
        <v>605</v>
      </c>
      <c r="B517">
        <v>3195</v>
      </c>
      <c r="C517">
        <v>3245.8000489999999</v>
      </c>
      <c r="D517">
        <v>3164</v>
      </c>
      <c r="E517">
        <v>3176.8999020000001</v>
      </c>
      <c r="F517">
        <v>3044.038818</v>
      </c>
      <c r="G517">
        <v>2658751</v>
      </c>
      <c r="H517" s="30" t="s">
        <v>90</v>
      </c>
    </row>
    <row r="518" spans="1:8" x14ac:dyDescent="0.3">
      <c r="A518" s="30" t="s">
        <v>606</v>
      </c>
      <c r="B518">
        <v>3189.5</v>
      </c>
      <c r="C518">
        <v>3226</v>
      </c>
      <c r="D518">
        <v>3155.1499020000001</v>
      </c>
      <c r="E518">
        <v>3214.1000979999999</v>
      </c>
      <c r="F518">
        <v>3079.6831050000001</v>
      </c>
      <c r="G518">
        <v>2526592</v>
      </c>
      <c r="H518" s="30" t="s">
        <v>90</v>
      </c>
    </row>
    <row r="519" spans="1:8" x14ac:dyDescent="0.3">
      <c r="A519" s="30" t="s">
        <v>607</v>
      </c>
      <c r="B519">
        <v>3198.9499510000001</v>
      </c>
      <c r="C519">
        <v>3205.8500979999999</v>
      </c>
      <c r="D519">
        <v>3129</v>
      </c>
      <c r="E519">
        <v>3157.9499510000001</v>
      </c>
      <c r="F519">
        <v>3025.8815920000002</v>
      </c>
      <c r="G519">
        <v>2366135</v>
      </c>
      <c r="H519" s="30" t="s">
        <v>90</v>
      </c>
    </row>
    <row r="520" spans="1:8" x14ac:dyDescent="0.3">
      <c r="A520" s="30" t="s">
        <v>608</v>
      </c>
      <c r="B520">
        <v>3216.0500489999999</v>
      </c>
      <c r="C520">
        <v>3237.8500979999999</v>
      </c>
      <c r="D520">
        <v>3176</v>
      </c>
      <c r="E520">
        <v>3188.4499510000001</v>
      </c>
      <c r="F520">
        <v>3055.1057129999999</v>
      </c>
      <c r="G520">
        <v>2057261</v>
      </c>
      <c r="H520" s="30" t="s">
        <v>90</v>
      </c>
    </row>
    <row r="521" spans="1:8" x14ac:dyDescent="0.3">
      <c r="A521" s="30" t="s">
        <v>609</v>
      </c>
      <c r="B521">
        <v>3213</v>
      </c>
      <c r="C521">
        <v>3236</v>
      </c>
      <c r="D521">
        <v>3162.6499020000001</v>
      </c>
      <c r="E521">
        <v>3200.0500489999999</v>
      </c>
      <c r="F521">
        <v>3066.220703</v>
      </c>
      <c r="G521">
        <v>2505866</v>
      </c>
      <c r="H521" s="30" t="s">
        <v>90</v>
      </c>
    </row>
    <row r="522" spans="1:8" x14ac:dyDescent="0.3">
      <c r="A522" s="30" t="s">
        <v>610</v>
      </c>
      <c r="B522">
        <v>3174</v>
      </c>
      <c r="C522">
        <v>3224</v>
      </c>
      <c r="D522">
        <v>3150</v>
      </c>
      <c r="E522">
        <v>3203.4499510000001</v>
      </c>
      <c r="F522">
        <v>3069.4782709999999</v>
      </c>
      <c r="G522">
        <v>2881837</v>
      </c>
      <c r="H522" s="30" t="s">
        <v>90</v>
      </c>
    </row>
    <row r="523" spans="1:8" x14ac:dyDescent="0.3">
      <c r="A523" s="30" t="s">
        <v>611</v>
      </c>
      <c r="B523">
        <v>3100</v>
      </c>
      <c r="C523">
        <v>3165</v>
      </c>
      <c r="D523">
        <v>3044.1000979999999</v>
      </c>
      <c r="E523">
        <v>3139.3500979999999</v>
      </c>
      <c r="F523">
        <v>3008.0590820000002</v>
      </c>
      <c r="G523">
        <v>3985846</v>
      </c>
      <c r="H523" s="30" t="s">
        <v>90</v>
      </c>
    </row>
    <row r="524" spans="1:8" x14ac:dyDescent="0.3">
      <c r="A524" s="30" t="s">
        <v>612</v>
      </c>
      <c r="B524">
        <v>3210.0500489999999</v>
      </c>
      <c r="C524">
        <v>3216.8500979999999</v>
      </c>
      <c r="D524">
        <v>3100</v>
      </c>
      <c r="E524">
        <v>3111.3500979999999</v>
      </c>
      <c r="F524">
        <v>2981.2304690000001</v>
      </c>
      <c r="G524">
        <v>5445659</v>
      </c>
      <c r="H524" s="30" t="s">
        <v>90</v>
      </c>
    </row>
    <row r="525" spans="1:8" x14ac:dyDescent="0.3">
      <c r="A525" s="30" t="s">
        <v>613</v>
      </c>
      <c r="B525">
        <v>3230</v>
      </c>
      <c r="C525">
        <v>3275</v>
      </c>
      <c r="D525">
        <v>3183.8000489999999</v>
      </c>
      <c r="E525">
        <v>3196.5500489999999</v>
      </c>
      <c r="F525">
        <v>3062.866943</v>
      </c>
      <c r="G525">
        <v>3083938</v>
      </c>
      <c r="H525" s="30" t="s">
        <v>90</v>
      </c>
    </row>
    <row r="526" spans="1:8" x14ac:dyDescent="0.3">
      <c r="A526" s="30" t="s">
        <v>614</v>
      </c>
      <c r="B526">
        <v>3300</v>
      </c>
      <c r="C526">
        <v>3306.4499510000001</v>
      </c>
      <c r="D526">
        <v>3227</v>
      </c>
      <c r="E526">
        <v>3261.0500489999999</v>
      </c>
      <c r="F526">
        <v>3124.6696780000002</v>
      </c>
      <c r="G526">
        <v>2786662</v>
      </c>
      <c r="H526" s="30" t="s">
        <v>90</v>
      </c>
    </row>
    <row r="527" spans="1:8" x14ac:dyDescent="0.3">
      <c r="A527" s="30" t="s">
        <v>615</v>
      </c>
      <c r="B527">
        <v>3308.9499510000001</v>
      </c>
      <c r="C527">
        <v>3339.8000489999999</v>
      </c>
      <c r="D527">
        <v>3278.6499020000001</v>
      </c>
      <c r="E527">
        <v>3291.3000489999999</v>
      </c>
      <c r="F527">
        <v>3153.655029</v>
      </c>
      <c r="G527">
        <v>2272887</v>
      </c>
      <c r="H527" s="30" t="s">
        <v>90</v>
      </c>
    </row>
    <row r="528" spans="1:8" x14ac:dyDescent="0.3">
      <c r="A528" s="30" t="s">
        <v>616</v>
      </c>
      <c r="B528">
        <v>3241.8999020000001</v>
      </c>
      <c r="C528">
        <v>3325</v>
      </c>
      <c r="D528">
        <v>3241.8999020000001</v>
      </c>
      <c r="E528">
        <v>3303.1000979999999</v>
      </c>
      <c r="F528">
        <v>3164.961182</v>
      </c>
      <c r="G528">
        <v>3052459</v>
      </c>
      <c r="H528" s="30" t="s">
        <v>90</v>
      </c>
    </row>
    <row r="529" spans="1:8" x14ac:dyDescent="0.3">
      <c r="A529" s="30" t="s">
        <v>617</v>
      </c>
      <c r="B529">
        <v>3305</v>
      </c>
      <c r="C529">
        <v>3309.1499020000001</v>
      </c>
      <c r="D529">
        <v>3262.1000979999999</v>
      </c>
      <c r="E529">
        <v>3273.8500979999999</v>
      </c>
      <c r="F529">
        <v>3136.9345699999999</v>
      </c>
      <c r="G529">
        <v>2778546</v>
      </c>
      <c r="H529" s="30" t="s">
        <v>90</v>
      </c>
    </row>
    <row r="530" spans="1:8" x14ac:dyDescent="0.3">
      <c r="A530" s="30" t="s">
        <v>618</v>
      </c>
      <c r="B530">
        <v>3270</v>
      </c>
      <c r="C530">
        <v>3327.9499510000001</v>
      </c>
      <c r="D530">
        <v>3267.1000979999999</v>
      </c>
      <c r="E530">
        <v>3308.8000489999999</v>
      </c>
      <c r="F530">
        <v>3170.4228520000001</v>
      </c>
      <c r="G530">
        <v>3453446</v>
      </c>
      <c r="H530" s="30" t="s">
        <v>90</v>
      </c>
    </row>
    <row r="531" spans="1:8" x14ac:dyDescent="0.3">
      <c r="A531" s="30" t="s">
        <v>619</v>
      </c>
      <c r="B531">
        <v>3233</v>
      </c>
      <c r="C531">
        <v>3279</v>
      </c>
      <c r="D531">
        <v>3232</v>
      </c>
      <c r="E531">
        <v>3260.6999510000001</v>
      </c>
      <c r="F531">
        <v>3124.33374</v>
      </c>
      <c r="G531">
        <v>2975735</v>
      </c>
      <c r="H531" s="30" t="s">
        <v>90</v>
      </c>
    </row>
    <row r="532" spans="1:8" x14ac:dyDescent="0.3">
      <c r="A532" s="30" t="s">
        <v>620</v>
      </c>
      <c r="B532">
        <v>3250</v>
      </c>
      <c r="C532">
        <v>3256.75</v>
      </c>
      <c r="D532">
        <v>3187.3999020000001</v>
      </c>
      <c r="E532">
        <v>3221.75</v>
      </c>
      <c r="F532">
        <v>3087.0126949999999</v>
      </c>
      <c r="G532">
        <v>4160906</v>
      </c>
      <c r="H532" s="30" t="s">
        <v>90</v>
      </c>
    </row>
    <row r="533" spans="1:8" x14ac:dyDescent="0.3">
      <c r="A533" s="30" t="s">
        <v>621</v>
      </c>
      <c r="B533">
        <v>3235</v>
      </c>
      <c r="C533">
        <v>3274</v>
      </c>
      <c r="D533">
        <v>3210</v>
      </c>
      <c r="E533">
        <v>3233.3500979999999</v>
      </c>
      <c r="F533">
        <v>3098.1281739999999</v>
      </c>
      <c r="G533">
        <v>4131692</v>
      </c>
      <c r="H533" s="30" t="s">
        <v>90</v>
      </c>
    </row>
    <row r="534" spans="1:8" x14ac:dyDescent="0.3">
      <c r="A534" s="30" t="s">
        <v>622</v>
      </c>
      <c r="B534">
        <v>3155</v>
      </c>
      <c r="C534">
        <v>3266.5</v>
      </c>
      <c r="D534">
        <v>3120.3999020000001</v>
      </c>
      <c r="E534">
        <v>3250.6999510000001</v>
      </c>
      <c r="F534">
        <v>3114.7524410000001</v>
      </c>
      <c r="G534">
        <v>6931542</v>
      </c>
      <c r="H534" s="30" t="s">
        <v>90</v>
      </c>
    </row>
    <row r="535" spans="1:8" x14ac:dyDescent="0.3">
      <c r="A535" s="30" t="s">
        <v>623</v>
      </c>
      <c r="B535">
        <v>3175</v>
      </c>
      <c r="C535">
        <v>3177</v>
      </c>
      <c r="D535">
        <v>3126.25</v>
      </c>
      <c r="E535">
        <v>3158.9499510000001</v>
      </c>
      <c r="F535">
        <v>3021.0903320000002</v>
      </c>
      <c r="G535">
        <v>3572801</v>
      </c>
      <c r="H535" s="30" t="s">
        <v>90</v>
      </c>
    </row>
    <row r="536" spans="1:8" x14ac:dyDescent="0.3">
      <c r="A536" s="30" t="s">
        <v>624</v>
      </c>
      <c r="B536">
        <v>3176.4499510000001</v>
      </c>
      <c r="C536">
        <v>3210</v>
      </c>
      <c r="D536">
        <v>3150</v>
      </c>
      <c r="E536">
        <v>3174.8500979999999</v>
      </c>
      <c r="F536">
        <v>3036.2963869999999</v>
      </c>
      <c r="G536">
        <v>3611458</v>
      </c>
      <c r="H536" s="30" t="s">
        <v>90</v>
      </c>
    </row>
    <row r="537" spans="1:8" x14ac:dyDescent="0.3">
      <c r="A537" s="30" t="s">
        <v>625</v>
      </c>
      <c r="B537">
        <v>3230</v>
      </c>
      <c r="C537">
        <v>3230</v>
      </c>
      <c r="D537">
        <v>3146.5500489999999</v>
      </c>
      <c r="E537">
        <v>3176.4499510000001</v>
      </c>
      <c r="F537">
        <v>3037.8266600000002</v>
      </c>
      <c r="G537">
        <v>9508039</v>
      </c>
      <c r="H537" s="30" t="s">
        <v>90</v>
      </c>
    </row>
    <row r="538" spans="1:8" x14ac:dyDescent="0.3">
      <c r="A538" s="30" t="s">
        <v>626</v>
      </c>
      <c r="B538">
        <v>3090</v>
      </c>
      <c r="C538">
        <v>3128</v>
      </c>
      <c r="D538">
        <v>3060</v>
      </c>
      <c r="E538">
        <v>3120.8999020000001</v>
      </c>
      <c r="F538">
        <v>2984.7006839999999</v>
      </c>
      <c r="G538">
        <v>5879039</v>
      </c>
      <c r="H538" s="30" t="s">
        <v>90</v>
      </c>
    </row>
    <row r="539" spans="1:8" x14ac:dyDescent="0.3">
      <c r="A539" s="30" t="s">
        <v>627</v>
      </c>
      <c r="B539">
        <v>3075</v>
      </c>
      <c r="C539">
        <v>3080.8500979999999</v>
      </c>
      <c r="D539">
        <v>3000.25</v>
      </c>
      <c r="E539">
        <v>3032.8000489999999</v>
      </c>
      <c r="F539">
        <v>2900.4458009999998</v>
      </c>
      <c r="G539">
        <v>3717827</v>
      </c>
      <c r="H539" s="30" t="s">
        <v>90</v>
      </c>
    </row>
    <row r="540" spans="1:8" x14ac:dyDescent="0.3">
      <c r="A540" s="30" t="s">
        <v>628</v>
      </c>
      <c r="B540">
        <v>3100</v>
      </c>
      <c r="C540">
        <v>3113.5</v>
      </c>
      <c r="D540">
        <v>3037.1999510000001</v>
      </c>
      <c r="E540">
        <v>3051.5</v>
      </c>
      <c r="F540">
        <v>2918.3295899999998</v>
      </c>
      <c r="G540">
        <v>3726716</v>
      </c>
      <c r="H540" s="30" t="s">
        <v>90</v>
      </c>
    </row>
    <row r="541" spans="1:8" x14ac:dyDescent="0.3">
      <c r="A541" s="30" t="s">
        <v>629</v>
      </c>
      <c r="B541">
        <v>3039.6000979999999</v>
      </c>
      <c r="C541">
        <v>3114.25</v>
      </c>
      <c r="D541">
        <v>3039.6000979999999</v>
      </c>
      <c r="E541">
        <v>3093</v>
      </c>
      <c r="F541">
        <v>2958.0180660000001</v>
      </c>
      <c r="G541">
        <v>5801309</v>
      </c>
      <c r="H541" s="30" t="s">
        <v>90</v>
      </c>
    </row>
    <row r="542" spans="1:8" x14ac:dyDescent="0.3">
      <c r="A542" s="30" t="s">
        <v>630</v>
      </c>
      <c r="B542">
        <v>2950</v>
      </c>
      <c r="C542">
        <v>3050.75</v>
      </c>
      <c r="D542">
        <v>2940.9499510000001</v>
      </c>
      <c r="E542">
        <v>3039.4499510000001</v>
      </c>
      <c r="F542">
        <v>2906.805664</v>
      </c>
      <c r="G542">
        <v>5113293</v>
      </c>
      <c r="H542" s="30" t="s">
        <v>90</v>
      </c>
    </row>
    <row r="543" spans="1:8" x14ac:dyDescent="0.3">
      <c r="A543" s="30" t="s">
        <v>631</v>
      </c>
      <c r="B543">
        <v>2880</v>
      </c>
      <c r="C543">
        <v>2940</v>
      </c>
      <c r="D543">
        <v>2879</v>
      </c>
      <c r="E543">
        <v>2928.25</v>
      </c>
      <c r="F543">
        <v>2800.4584960000002</v>
      </c>
      <c r="G543">
        <v>2681440</v>
      </c>
      <c r="H543" s="30" t="s">
        <v>90</v>
      </c>
    </row>
    <row r="544" spans="1:8" x14ac:dyDescent="0.3">
      <c r="A544" s="30" t="s">
        <v>632</v>
      </c>
      <c r="B544">
        <v>2900</v>
      </c>
      <c r="C544">
        <v>2905</v>
      </c>
      <c r="D544">
        <v>2845</v>
      </c>
      <c r="E544">
        <v>2862.75</v>
      </c>
      <c r="F544">
        <v>2737.8171390000002</v>
      </c>
      <c r="G544">
        <v>4040956</v>
      </c>
      <c r="H544" s="30" t="s">
        <v>90</v>
      </c>
    </row>
    <row r="545" spans="1:8" x14ac:dyDescent="0.3">
      <c r="A545" s="30" t="s">
        <v>633</v>
      </c>
      <c r="B545">
        <v>2934.3999020000001</v>
      </c>
      <c r="C545">
        <v>2947.6999510000001</v>
      </c>
      <c r="D545">
        <v>2902</v>
      </c>
      <c r="E545">
        <v>2909.3000489999999</v>
      </c>
      <c r="F545">
        <v>2782.3352049999999</v>
      </c>
      <c r="G545">
        <v>2637968</v>
      </c>
      <c r="H545" s="30" t="s">
        <v>90</v>
      </c>
    </row>
    <row r="546" spans="1:8" x14ac:dyDescent="0.3">
      <c r="A546" s="30" t="s">
        <v>634</v>
      </c>
      <c r="B546">
        <v>2920</v>
      </c>
      <c r="C546">
        <v>2952</v>
      </c>
      <c r="D546">
        <v>2920</v>
      </c>
      <c r="E546">
        <v>2930.5</v>
      </c>
      <c r="F546">
        <v>2802.6098630000001</v>
      </c>
      <c r="G546">
        <v>1994151</v>
      </c>
      <c r="H546" s="30" t="s">
        <v>90</v>
      </c>
    </row>
    <row r="547" spans="1:8" x14ac:dyDescent="0.3">
      <c r="A547" s="30" t="s">
        <v>635</v>
      </c>
      <c r="B547">
        <v>2910</v>
      </c>
      <c r="C547">
        <v>2949.6999510000001</v>
      </c>
      <c r="D547">
        <v>2902</v>
      </c>
      <c r="E547">
        <v>2929.3999020000001</v>
      </c>
      <c r="F547">
        <v>2801.5581050000001</v>
      </c>
      <c r="G547">
        <v>2108994</v>
      </c>
      <c r="H547" s="30" t="s">
        <v>90</v>
      </c>
    </row>
    <row r="548" spans="1:8" x14ac:dyDescent="0.3">
      <c r="A548" s="30" t="s">
        <v>636</v>
      </c>
      <c r="B548">
        <v>2909</v>
      </c>
      <c r="C548">
        <v>2921.3500979999999</v>
      </c>
      <c r="D548">
        <v>2883.1999510000001</v>
      </c>
      <c r="E548">
        <v>2909.3500979999999</v>
      </c>
      <c r="F548">
        <v>2782.383057</v>
      </c>
      <c r="G548">
        <v>1807144</v>
      </c>
      <c r="H548" s="30" t="s">
        <v>90</v>
      </c>
    </row>
    <row r="549" spans="1:8" x14ac:dyDescent="0.3">
      <c r="A549" s="30" t="s">
        <v>637</v>
      </c>
      <c r="B549">
        <v>2876.0500489999999</v>
      </c>
      <c r="C549">
        <v>2919</v>
      </c>
      <c r="D549">
        <v>2865.4499510000001</v>
      </c>
      <c r="E549">
        <v>2908.75</v>
      </c>
      <c r="F549">
        <v>2781.8090820000002</v>
      </c>
      <c r="G549">
        <v>2790988</v>
      </c>
      <c r="H549" s="30" t="s">
        <v>90</v>
      </c>
    </row>
    <row r="550" spans="1:8" x14ac:dyDescent="0.3">
      <c r="A550" s="30" t="s">
        <v>638</v>
      </c>
      <c r="B550">
        <v>2834</v>
      </c>
      <c r="C550">
        <v>2883.6499020000001</v>
      </c>
      <c r="D550">
        <v>2818.6499020000001</v>
      </c>
      <c r="E550">
        <v>2872.5</v>
      </c>
      <c r="F550">
        <v>2747.1416020000001</v>
      </c>
      <c r="G550">
        <v>2881737</v>
      </c>
      <c r="H550" s="30" t="s">
        <v>90</v>
      </c>
    </row>
    <row r="551" spans="1:8" x14ac:dyDescent="0.3">
      <c r="A551" s="30" t="s">
        <v>639</v>
      </c>
      <c r="B551">
        <v>2861</v>
      </c>
      <c r="C551">
        <v>2886.5</v>
      </c>
      <c r="D551">
        <v>2785</v>
      </c>
      <c r="E551">
        <v>2820.1499020000001</v>
      </c>
      <c r="F551">
        <v>2697.0756839999999</v>
      </c>
      <c r="G551">
        <v>2705195</v>
      </c>
      <c r="H551" s="30" t="s">
        <v>90</v>
      </c>
    </row>
    <row r="552" spans="1:8" x14ac:dyDescent="0.3">
      <c r="A552" s="30" t="s">
        <v>640</v>
      </c>
      <c r="B552">
        <v>2868</v>
      </c>
      <c r="C552">
        <v>2898</v>
      </c>
      <c r="D552">
        <v>2846.1999510000001</v>
      </c>
      <c r="E552">
        <v>2861</v>
      </c>
      <c r="F552">
        <v>2736.1430660000001</v>
      </c>
      <c r="G552">
        <v>6076692</v>
      </c>
      <c r="H552" s="30" t="s">
        <v>90</v>
      </c>
    </row>
    <row r="553" spans="1:8" x14ac:dyDescent="0.3">
      <c r="A553" s="30" t="s">
        <v>641</v>
      </c>
      <c r="B553">
        <v>2811</v>
      </c>
      <c r="C553">
        <v>2853.6999510000001</v>
      </c>
      <c r="D553">
        <v>2805</v>
      </c>
      <c r="E553">
        <v>2838.1999510000001</v>
      </c>
      <c r="F553">
        <v>2714.338135</v>
      </c>
      <c r="G553">
        <v>2863460</v>
      </c>
      <c r="H553" s="30" t="s">
        <v>90</v>
      </c>
    </row>
    <row r="554" spans="1:8" x14ac:dyDescent="0.3">
      <c r="A554" s="30" t="s">
        <v>642</v>
      </c>
      <c r="B554">
        <v>2779</v>
      </c>
      <c r="C554">
        <v>2819.8000489999999</v>
      </c>
      <c r="D554">
        <v>2760.4499510000001</v>
      </c>
      <c r="E554">
        <v>2814.1999510000001</v>
      </c>
      <c r="F554">
        <v>2691.3854980000001</v>
      </c>
      <c r="G554">
        <v>2565149</v>
      </c>
      <c r="H554" s="30" t="s">
        <v>90</v>
      </c>
    </row>
    <row r="555" spans="1:8" x14ac:dyDescent="0.3">
      <c r="A555" s="30" t="s">
        <v>643</v>
      </c>
      <c r="B555">
        <v>2786</v>
      </c>
      <c r="C555">
        <v>2794.6999510000001</v>
      </c>
      <c r="D555">
        <v>2755</v>
      </c>
      <c r="E555">
        <v>2761.5500489999999</v>
      </c>
      <c r="F555">
        <v>2641.033203</v>
      </c>
      <c r="G555">
        <v>2365509</v>
      </c>
      <c r="H555" s="30" t="s">
        <v>90</v>
      </c>
    </row>
    <row r="556" spans="1:8" x14ac:dyDescent="0.3">
      <c r="A556" s="30" t="s">
        <v>644</v>
      </c>
      <c r="B556">
        <v>2802</v>
      </c>
      <c r="C556">
        <v>2804</v>
      </c>
      <c r="D556">
        <v>2756.25</v>
      </c>
      <c r="E556">
        <v>2797.6999510000001</v>
      </c>
      <c r="F556">
        <v>2675.6054690000001</v>
      </c>
      <c r="G556">
        <v>2483658</v>
      </c>
      <c r="H556" s="30" t="s">
        <v>90</v>
      </c>
    </row>
    <row r="557" spans="1:8" x14ac:dyDescent="0.3">
      <c r="A557" s="30" t="s">
        <v>645</v>
      </c>
      <c r="B557">
        <v>2792.6999510000001</v>
      </c>
      <c r="C557">
        <v>2807.6999510000001</v>
      </c>
      <c r="D557">
        <v>2764.5500489999999</v>
      </c>
      <c r="E557">
        <v>2783.6000979999999</v>
      </c>
      <c r="F557">
        <v>2662.1208499999998</v>
      </c>
      <c r="G557">
        <v>1795408</v>
      </c>
      <c r="H557" s="30" t="s">
        <v>90</v>
      </c>
    </row>
    <row r="558" spans="1:8" x14ac:dyDescent="0.3">
      <c r="A558" s="30" t="s">
        <v>646</v>
      </c>
      <c r="B558">
        <v>2818</v>
      </c>
      <c r="C558">
        <v>2827.3000489999999</v>
      </c>
      <c r="D558">
        <v>2780.25</v>
      </c>
      <c r="E558">
        <v>2784.3000489999999</v>
      </c>
      <c r="F558">
        <v>2662.7905270000001</v>
      </c>
      <c r="G558">
        <v>2127801</v>
      </c>
      <c r="H558" s="30" t="s">
        <v>90</v>
      </c>
    </row>
    <row r="559" spans="1:8" x14ac:dyDescent="0.3">
      <c r="A559" s="30" t="s">
        <v>647</v>
      </c>
      <c r="B559">
        <v>2815</v>
      </c>
      <c r="C559">
        <v>2840</v>
      </c>
      <c r="D559">
        <v>2793.1499020000001</v>
      </c>
      <c r="E559">
        <v>2810.8000489999999</v>
      </c>
      <c r="F559">
        <v>2688.1340329999998</v>
      </c>
      <c r="G559">
        <v>3659996</v>
      </c>
      <c r="H559" s="30" t="s">
        <v>90</v>
      </c>
    </row>
    <row r="560" spans="1:8" x14ac:dyDescent="0.3">
      <c r="A560" s="30" t="s">
        <v>648</v>
      </c>
      <c r="B560">
        <v>2740</v>
      </c>
      <c r="C560">
        <v>2805.5500489999999</v>
      </c>
      <c r="D560">
        <v>2732.4499510000001</v>
      </c>
      <c r="E560">
        <v>2797.3000489999999</v>
      </c>
      <c r="F560">
        <v>2675.2231449999999</v>
      </c>
      <c r="G560">
        <v>4277818</v>
      </c>
      <c r="H560" s="30" t="s">
        <v>90</v>
      </c>
    </row>
    <row r="561" spans="1:8" x14ac:dyDescent="0.3">
      <c r="A561" s="30" t="s">
        <v>649</v>
      </c>
      <c r="B561">
        <v>2715</v>
      </c>
      <c r="C561">
        <v>2744</v>
      </c>
      <c r="D561">
        <v>2706.1499020000001</v>
      </c>
      <c r="E561">
        <v>2737.6999510000001</v>
      </c>
      <c r="F561">
        <v>2618.2241210000002</v>
      </c>
      <c r="G561">
        <v>1996400</v>
      </c>
      <c r="H561" s="30" t="s">
        <v>90</v>
      </c>
    </row>
    <row r="562" spans="1:8" x14ac:dyDescent="0.3">
      <c r="A562" s="30" t="s">
        <v>650</v>
      </c>
      <c r="B562">
        <v>2710.8000489999999</v>
      </c>
      <c r="C562">
        <v>2738.8500979999999</v>
      </c>
      <c r="D562">
        <v>2699</v>
      </c>
      <c r="E562">
        <v>2727.5500489999999</v>
      </c>
      <c r="F562">
        <v>2608.5173340000001</v>
      </c>
      <c r="G562">
        <v>2686527</v>
      </c>
      <c r="H562" s="30" t="s">
        <v>90</v>
      </c>
    </row>
    <row r="563" spans="1:8" x14ac:dyDescent="0.3">
      <c r="A563" s="30" t="s">
        <v>651</v>
      </c>
      <c r="B563">
        <v>2773.8999020000001</v>
      </c>
      <c r="C563">
        <v>2773.8999020000001</v>
      </c>
      <c r="D563">
        <v>2700.8000489999999</v>
      </c>
      <c r="E563">
        <v>2709.4499510000001</v>
      </c>
      <c r="F563">
        <v>2591.2067870000001</v>
      </c>
      <c r="G563">
        <v>2852548</v>
      </c>
      <c r="H563" s="30" t="s">
        <v>90</v>
      </c>
    </row>
    <row r="564" spans="1:8" x14ac:dyDescent="0.3">
      <c r="A564" s="30" t="s">
        <v>652</v>
      </c>
      <c r="B564">
        <v>2719</v>
      </c>
      <c r="C564">
        <v>2754.6999510000001</v>
      </c>
      <c r="D564">
        <v>2702.4499510000001</v>
      </c>
      <c r="E564">
        <v>2749.5500489999999</v>
      </c>
      <c r="F564">
        <v>2629.556885</v>
      </c>
      <c r="G564">
        <v>2509032</v>
      </c>
      <c r="H564" s="30" t="s">
        <v>90</v>
      </c>
    </row>
    <row r="565" spans="1:8" x14ac:dyDescent="0.3">
      <c r="A565" s="30" t="s">
        <v>653</v>
      </c>
      <c r="B565">
        <v>2679</v>
      </c>
      <c r="C565">
        <v>2735.8999020000001</v>
      </c>
      <c r="D565">
        <v>2624.4499510000001</v>
      </c>
      <c r="E565">
        <v>2726.8000489999999</v>
      </c>
      <c r="F565">
        <v>2607.7998050000001</v>
      </c>
      <c r="G565">
        <v>3605017</v>
      </c>
      <c r="H565" s="30" t="s">
        <v>90</v>
      </c>
    </row>
    <row r="566" spans="1:8" x14ac:dyDescent="0.3">
      <c r="A566" s="30" t="s">
        <v>654</v>
      </c>
      <c r="B566">
        <v>2705</v>
      </c>
      <c r="C566">
        <v>2717.6999510000001</v>
      </c>
      <c r="D566">
        <v>2669.0500489999999</v>
      </c>
      <c r="E566">
        <v>2679.6499020000001</v>
      </c>
      <c r="F566">
        <v>2562.7072750000002</v>
      </c>
      <c r="G566">
        <v>6086808</v>
      </c>
      <c r="H566" s="30" t="s">
        <v>90</v>
      </c>
    </row>
    <row r="567" spans="1:8" x14ac:dyDescent="0.3">
      <c r="A567" s="30" t="s">
        <v>655</v>
      </c>
      <c r="B567">
        <v>2686</v>
      </c>
      <c r="C567">
        <v>2730.9499510000001</v>
      </c>
      <c r="D567">
        <v>2680</v>
      </c>
      <c r="E567">
        <v>2720.6000979999999</v>
      </c>
      <c r="F567">
        <v>2601.8703609999998</v>
      </c>
      <c r="G567">
        <v>2341099</v>
      </c>
      <c r="H567" s="30" t="s">
        <v>90</v>
      </c>
    </row>
    <row r="568" spans="1:8" x14ac:dyDescent="0.3">
      <c r="A568" s="30" t="s">
        <v>656</v>
      </c>
      <c r="B568">
        <v>2729</v>
      </c>
      <c r="C568">
        <v>2732.9499510000001</v>
      </c>
      <c r="D568">
        <v>2688.1999510000001</v>
      </c>
      <c r="E568">
        <v>2701.3000489999999</v>
      </c>
      <c r="F568">
        <v>2583.413086</v>
      </c>
      <c r="G568">
        <v>3302249</v>
      </c>
      <c r="H568" s="30" t="s">
        <v>90</v>
      </c>
    </row>
    <row r="569" spans="1:8" x14ac:dyDescent="0.3">
      <c r="A569" s="30" t="s">
        <v>657</v>
      </c>
      <c r="B569">
        <v>2734.3999020000001</v>
      </c>
      <c r="C569">
        <v>2743</v>
      </c>
      <c r="D569">
        <v>2705</v>
      </c>
      <c r="E569">
        <v>2722.0500489999999</v>
      </c>
      <c r="F569">
        <v>2603.257568</v>
      </c>
      <c r="G569">
        <v>3120516</v>
      </c>
      <c r="H569" s="30" t="s">
        <v>90</v>
      </c>
    </row>
    <row r="570" spans="1:8" x14ac:dyDescent="0.3">
      <c r="A570" s="30" t="s">
        <v>658</v>
      </c>
      <c r="B570">
        <v>2690</v>
      </c>
      <c r="C570">
        <v>2730</v>
      </c>
      <c r="D570">
        <v>2665</v>
      </c>
      <c r="E570">
        <v>2724.25</v>
      </c>
      <c r="F570">
        <v>2605.3610840000001</v>
      </c>
      <c r="G570">
        <v>3706418</v>
      </c>
      <c r="H570" s="30" t="s">
        <v>90</v>
      </c>
    </row>
    <row r="571" spans="1:8" x14ac:dyDescent="0.3">
      <c r="A571" s="30" t="s">
        <v>659</v>
      </c>
      <c r="B571">
        <v>2655</v>
      </c>
      <c r="C571">
        <v>2676</v>
      </c>
      <c r="D571">
        <v>2627.5500489999999</v>
      </c>
      <c r="E571">
        <v>2660.25</v>
      </c>
      <c r="F571">
        <v>2544.154297</v>
      </c>
      <c r="G571">
        <v>2711471</v>
      </c>
      <c r="H571" s="30" t="s">
        <v>90</v>
      </c>
    </row>
    <row r="572" spans="1:8" x14ac:dyDescent="0.3">
      <c r="A572" s="30" t="s">
        <v>660</v>
      </c>
      <c r="B572">
        <v>2637</v>
      </c>
      <c r="C572">
        <v>2676.1499020000001</v>
      </c>
      <c r="D572">
        <v>2630.8500979999999</v>
      </c>
      <c r="E572">
        <v>2636.8999020000001</v>
      </c>
      <c r="F572">
        <v>2521.8229980000001</v>
      </c>
      <c r="G572">
        <v>4167501</v>
      </c>
      <c r="H572" s="30" t="s">
        <v>90</v>
      </c>
    </row>
    <row r="573" spans="1:8" x14ac:dyDescent="0.3">
      <c r="A573" s="30" t="s">
        <v>661</v>
      </c>
      <c r="B573">
        <v>2661</v>
      </c>
      <c r="C573">
        <v>2664.1999510000001</v>
      </c>
      <c r="D573">
        <v>2607.0500489999999</v>
      </c>
      <c r="E573">
        <v>2626.6499020000001</v>
      </c>
      <c r="F573">
        <v>2512.0202640000002</v>
      </c>
      <c r="G573">
        <v>2893762</v>
      </c>
      <c r="H573" s="30" t="s">
        <v>90</v>
      </c>
    </row>
    <row r="574" spans="1:8" x14ac:dyDescent="0.3">
      <c r="A574" s="30" t="s">
        <v>662</v>
      </c>
      <c r="B574">
        <v>2695</v>
      </c>
      <c r="C574">
        <v>2695</v>
      </c>
      <c r="D574">
        <v>2650.0500489999999</v>
      </c>
      <c r="E574">
        <v>2666.0500489999999</v>
      </c>
      <c r="F574">
        <v>2549.701172</v>
      </c>
      <c r="G574">
        <v>2827273</v>
      </c>
      <c r="H574" s="30" t="s">
        <v>90</v>
      </c>
    </row>
    <row r="575" spans="1:8" x14ac:dyDescent="0.3">
      <c r="A575" s="30" t="s">
        <v>663</v>
      </c>
      <c r="B575">
        <v>2677.9499510000001</v>
      </c>
      <c r="C575">
        <v>2689</v>
      </c>
      <c r="D575">
        <v>2660.0500489999999</v>
      </c>
      <c r="E575">
        <v>2670.3500979999999</v>
      </c>
      <c r="F575">
        <v>2553.813232</v>
      </c>
      <c r="G575">
        <v>298819</v>
      </c>
      <c r="H575" s="30" t="s">
        <v>90</v>
      </c>
    </row>
    <row r="576" spans="1:8" x14ac:dyDescent="0.3">
      <c r="A576" s="30" t="s">
        <v>664</v>
      </c>
      <c r="B576">
        <v>2655.75</v>
      </c>
      <c r="C576">
        <v>2664.8999020000001</v>
      </c>
      <c r="D576">
        <v>2636</v>
      </c>
      <c r="E576">
        <v>2656.8500979999999</v>
      </c>
      <c r="F576">
        <v>2540.9023440000001</v>
      </c>
      <c r="G576">
        <v>2548093</v>
      </c>
      <c r="H576" s="30" t="s">
        <v>90</v>
      </c>
    </row>
    <row r="577" spans="1:8" x14ac:dyDescent="0.3">
      <c r="A577" s="30" t="s">
        <v>665</v>
      </c>
      <c r="B577">
        <v>2686</v>
      </c>
      <c r="C577">
        <v>2713</v>
      </c>
      <c r="D577">
        <v>2661.75</v>
      </c>
      <c r="E577">
        <v>2671.0500489999999</v>
      </c>
      <c r="F577">
        <v>2554.4826659999999</v>
      </c>
      <c r="G577">
        <v>2437505</v>
      </c>
      <c r="H577" s="30" t="s">
        <v>90</v>
      </c>
    </row>
    <row r="578" spans="1:8" x14ac:dyDescent="0.3">
      <c r="A578" s="30" t="s">
        <v>666</v>
      </c>
      <c r="B578">
        <v>2667.9499510000001</v>
      </c>
      <c r="C578">
        <v>2692.8000489999999</v>
      </c>
      <c r="D578">
        <v>2643.3999020000001</v>
      </c>
      <c r="E578">
        <v>2687.8000489999999</v>
      </c>
      <c r="F578">
        <v>2570.5021969999998</v>
      </c>
      <c r="G578">
        <v>3242441</v>
      </c>
      <c r="H578" s="30" t="s">
        <v>90</v>
      </c>
    </row>
    <row r="579" spans="1:8" x14ac:dyDescent="0.3">
      <c r="A579" s="30" t="s">
        <v>667</v>
      </c>
      <c r="B579">
        <v>2697.1999510000001</v>
      </c>
      <c r="C579">
        <v>2713.1499020000001</v>
      </c>
      <c r="D579">
        <v>2638.3500979999999</v>
      </c>
      <c r="E579">
        <v>2649.6000979999999</v>
      </c>
      <c r="F579">
        <v>2533.96875</v>
      </c>
      <c r="G579">
        <v>4760020</v>
      </c>
      <c r="H579" s="30" t="s">
        <v>90</v>
      </c>
    </row>
    <row r="580" spans="1:8" x14ac:dyDescent="0.3">
      <c r="A580" s="30" t="s">
        <v>668</v>
      </c>
      <c r="B580">
        <v>2731.1000979999999</v>
      </c>
      <c r="C580">
        <v>2744</v>
      </c>
      <c r="D580">
        <v>2695.1000979999999</v>
      </c>
      <c r="E580">
        <v>2726.6000979999999</v>
      </c>
      <c r="F580">
        <v>2607.608643</v>
      </c>
      <c r="G580">
        <v>3646592</v>
      </c>
      <c r="H580" s="30" t="s">
        <v>90</v>
      </c>
    </row>
    <row r="581" spans="1:8" x14ac:dyDescent="0.3">
      <c r="A581" s="30" t="s">
        <v>669</v>
      </c>
      <c r="B581">
        <v>2699</v>
      </c>
      <c r="C581">
        <v>2713.25</v>
      </c>
      <c r="D581">
        <v>2681.3000489999999</v>
      </c>
      <c r="E581">
        <v>2707.4499510000001</v>
      </c>
      <c r="F581">
        <v>2589.2941890000002</v>
      </c>
      <c r="G581">
        <v>3884421</v>
      </c>
      <c r="H581" s="30" t="s">
        <v>90</v>
      </c>
    </row>
    <row r="582" spans="1:8" x14ac:dyDescent="0.3">
      <c r="A582" s="30" t="s">
        <v>670</v>
      </c>
      <c r="B582">
        <v>2685</v>
      </c>
      <c r="C582">
        <v>2710</v>
      </c>
      <c r="D582">
        <v>2667</v>
      </c>
      <c r="E582">
        <v>2685.6999510000001</v>
      </c>
      <c r="F582">
        <v>2568.493164</v>
      </c>
      <c r="G582">
        <v>2816502</v>
      </c>
      <c r="H582" s="30" t="s">
        <v>90</v>
      </c>
    </row>
    <row r="583" spans="1:8" x14ac:dyDescent="0.3">
      <c r="A583" s="30" t="s">
        <v>671</v>
      </c>
      <c r="B583">
        <v>2610</v>
      </c>
      <c r="C583">
        <v>2721.8500979999999</v>
      </c>
      <c r="D583">
        <v>2610</v>
      </c>
      <c r="E583">
        <v>2653.1499020000001</v>
      </c>
      <c r="F583">
        <v>2537.3640140000002</v>
      </c>
      <c r="G583">
        <v>4893928</v>
      </c>
      <c r="H583" s="30" t="s">
        <v>90</v>
      </c>
    </row>
    <row r="584" spans="1:8" x14ac:dyDescent="0.3">
      <c r="A584" s="30" t="s">
        <v>672</v>
      </c>
      <c r="B584">
        <v>2604</v>
      </c>
      <c r="C584">
        <v>2665</v>
      </c>
      <c r="D584">
        <v>2601.0500489999999</v>
      </c>
      <c r="E584">
        <v>2633.6000979999999</v>
      </c>
      <c r="F584">
        <v>2518.6669919999999</v>
      </c>
      <c r="G584">
        <v>2879269</v>
      </c>
      <c r="H584" s="30" t="s">
        <v>90</v>
      </c>
    </row>
    <row r="585" spans="1:8" x14ac:dyDescent="0.3">
      <c r="A585" s="30" t="s">
        <v>673</v>
      </c>
      <c r="B585">
        <v>2660</v>
      </c>
      <c r="C585">
        <v>2664.8500979999999</v>
      </c>
      <c r="D585">
        <v>2600.0500489999999</v>
      </c>
      <c r="E585">
        <v>2604.6000979999999</v>
      </c>
      <c r="F585">
        <v>2490.9328609999998</v>
      </c>
      <c r="G585">
        <v>2571196</v>
      </c>
      <c r="H585" s="30" t="s">
        <v>90</v>
      </c>
    </row>
    <row r="586" spans="1:8" x14ac:dyDescent="0.3">
      <c r="A586" s="30" t="s">
        <v>674</v>
      </c>
      <c r="B586">
        <v>2636.1000979999999</v>
      </c>
      <c r="C586">
        <v>2674.3500979999999</v>
      </c>
      <c r="D586">
        <v>2621.6000979999999</v>
      </c>
      <c r="E586">
        <v>2664.8500979999999</v>
      </c>
      <c r="F586">
        <v>2548.5534670000002</v>
      </c>
      <c r="G586">
        <v>3427003</v>
      </c>
      <c r="H586" s="30" t="s">
        <v>90</v>
      </c>
    </row>
    <row r="587" spans="1:8" x14ac:dyDescent="0.3">
      <c r="A587" s="30" t="s">
        <v>675</v>
      </c>
      <c r="B587">
        <v>2608</v>
      </c>
      <c r="C587">
        <v>2655</v>
      </c>
      <c r="D587">
        <v>2600.25</v>
      </c>
      <c r="E587">
        <v>2632.6499020000001</v>
      </c>
      <c r="F587">
        <v>2517.7585450000001</v>
      </c>
      <c r="G587">
        <v>3105968</v>
      </c>
      <c r="H587" s="30" t="s">
        <v>90</v>
      </c>
    </row>
    <row r="588" spans="1:8" x14ac:dyDescent="0.3">
      <c r="A588" s="30" t="s">
        <v>676</v>
      </c>
      <c r="B588">
        <v>2650</v>
      </c>
      <c r="C588">
        <v>2655.9499510000001</v>
      </c>
      <c r="D588">
        <v>2606</v>
      </c>
      <c r="E588">
        <v>2622.1999510000001</v>
      </c>
      <c r="F588">
        <v>2507.7646479999999</v>
      </c>
      <c r="G588">
        <v>3569445</v>
      </c>
      <c r="H588" s="30" t="s">
        <v>90</v>
      </c>
    </row>
    <row r="589" spans="1:8" x14ac:dyDescent="0.3">
      <c r="A589" s="30" t="s">
        <v>677</v>
      </c>
      <c r="B589">
        <v>2699.75</v>
      </c>
      <c r="C589">
        <v>2718.1499020000001</v>
      </c>
      <c r="D589">
        <v>2624.1000979999999</v>
      </c>
      <c r="E589">
        <v>2630.1499020000001</v>
      </c>
      <c r="F589">
        <v>2515.3679200000001</v>
      </c>
      <c r="G589">
        <v>3537502</v>
      </c>
      <c r="H589" s="30" t="s">
        <v>90</v>
      </c>
    </row>
    <row r="590" spans="1:8" x14ac:dyDescent="0.3">
      <c r="A590" s="30" t="s">
        <v>678</v>
      </c>
      <c r="B590">
        <v>2689.9499510000001</v>
      </c>
      <c r="C590">
        <v>2709.9499510000001</v>
      </c>
      <c r="D590">
        <v>2670.5</v>
      </c>
      <c r="E590">
        <v>2688.1999510000001</v>
      </c>
      <c r="F590">
        <v>2570.8842770000001</v>
      </c>
      <c r="G590">
        <v>2672752</v>
      </c>
      <c r="H590" s="30" t="s">
        <v>90</v>
      </c>
    </row>
    <row r="591" spans="1:8" x14ac:dyDescent="0.3">
      <c r="A591" s="30" t="s">
        <v>679</v>
      </c>
      <c r="B591">
        <v>2687.8000489999999</v>
      </c>
      <c r="C591">
        <v>2702</v>
      </c>
      <c r="D591">
        <v>2670.1000979999999</v>
      </c>
      <c r="E591">
        <v>2686.8000489999999</v>
      </c>
      <c r="F591">
        <v>2569.5454100000002</v>
      </c>
      <c r="G591">
        <v>3499091</v>
      </c>
      <c r="H591" s="30" t="s">
        <v>90</v>
      </c>
    </row>
    <row r="592" spans="1:8" x14ac:dyDescent="0.3">
      <c r="A592" s="30" t="s">
        <v>680</v>
      </c>
      <c r="B592">
        <v>2661</v>
      </c>
      <c r="C592">
        <v>2686.6499020000001</v>
      </c>
      <c r="D592">
        <v>2638.1000979999999</v>
      </c>
      <c r="E592">
        <v>2671.1499020000001</v>
      </c>
      <c r="F592">
        <v>2554.5783689999998</v>
      </c>
      <c r="G592">
        <v>5262294</v>
      </c>
      <c r="H592" s="30" t="s">
        <v>90</v>
      </c>
    </row>
    <row r="593" spans="1:8" x14ac:dyDescent="0.3">
      <c r="A593" s="30" t="s">
        <v>681</v>
      </c>
      <c r="B593">
        <v>2739</v>
      </c>
      <c r="C593">
        <v>2749</v>
      </c>
      <c r="D593">
        <v>2663.0500489999999</v>
      </c>
      <c r="E593">
        <v>2675.3999020000001</v>
      </c>
      <c r="F593">
        <v>2558.6428219999998</v>
      </c>
      <c r="G593">
        <v>4570143</v>
      </c>
      <c r="H593" s="30" t="s">
        <v>90</v>
      </c>
    </row>
    <row r="594" spans="1:8" x14ac:dyDescent="0.3">
      <c r="A594" s="30" t="s">
        <v>682</v>
      </c>
      <c r="B594">
        <v>2725</v>
      </c>
      <c r="C594">
        <v>2759.8999020000001</v>
      </c>
      <c r="D594">
        <v>2717.9499510000001</v>
      </c>
      <c r="E594">
        <v>2739</v>
      </c>
      <c r="F594">
        <v>2619.4672850000002</v>
      </c>
      <c r="G594">
        <v>3406273</v>
      </c>
      <c r="H594" s="30" t="s">
        <v>90</v>
      </c>
    </row>
    <row r="595" spans="1:8" x14ac:dyDescent="0.3">
      <c r="A595" s="30" t="s">
        <v>683</v>
      </c>
      <c r="B595">
        <v>2774</v>
      </c>
      <c r="C595">
        <v>2774</v>
      </c>
      <c r="D595">
        <v>2706.6000979999999</v>
      </c>
      <c r="E595">
        <v>2711.5500489999999</v>
      </c>
      <c r="F595">
        <v>2593.2150879999999</v>
      </c>
      <c r="G595">
        <v>3331194</v>
      </c>
      <c r="H595" s="30" t="s">
        <v>90</v>
      </c>
    </row>
    <row r="596" spans="1:8" x14ac:dyDescent="0.3">
      <c r="A596" s="30" t="s">
        <v>684</v>
      </c>
      <c r="B596">
        <v>2750.1000979999999</v>
      </c>
      <c r="C596">
        <v>2771.6499020000001</v>
      </c>
      <c r="D596">
        <v>2731.3000489999999</v>
      </c>
      <c r="E596">
        <v>2763.3000489999999</v>
      </c>
      <c r="F596">
        <v>2642.7067870000001</v>
      </c>
      <c r="G596">
        <v>5273773</v>
      </c>
      <c r="H596" s="30" t="s">
        <v>90</v>
      </c>
    </row>
    <row r="597" spans="1:8" x14ac:dyDescent="0.3">
      <c r="A597" s="30" t="s">
        <v>685</v>
      </c>
      <c r="B597">
        <v>2811</v>
      </c>
      <c r="C597">
        <v>2827.75</v>
      </c>
      <c r="D597">
        <v>2727</v>
      </c>
      <c r="E597">
        <v>2740.6000979999999</v>
      </c>
      <c r="F597">
        <v>2620.998047</v>
      </c>
      <c r="G597">
        <v>6629355</v>
      </c>
      <c r="H597" s="30" t="s">
        <v>90</v>
      </c>
    </row>
    <row r="598" spans="1:8" x14ac:dyDescent="0.3">
      <c r="A598" s="30" t="s">
        <v>686</v>
      </c>
      <c r="B598">
        <v>2842</v>
      </c>
      <c r="C598">
        <v>2842</v>
      </c>
      <c r="D598">
        <v>2787.5500489999999</v>
      </c>
      <c r="E598">
        <v>2809.6000979999999</v>
      </c>
      <c r="F598">
        <v>2686.9868160000001</v>
      </c>
      <c r="G598">
        <v>4395936</v>
      </c>
      <c r="H598" s="30" t="s">
        <v>90</v>
      </c>
    </row>
    <row r="599" spans="1:8" x14ac:dyDescent="0.3">
      <c r="A599" s="30" t="s">
        <v>687</v>
      </c>
      <c r="B599">
        <v>2845</v>
      </c>
      <c r="C599">
        <v>2854.8999020000001</v>
      </c>
      <c r="D599">
        <v>2812.1999510000001</v>
      </c>
      <c r="E599">
        <v>2826.5500489999999</v>
      </c>
      <c r="F599">
        <v>2691.7204590000001</v>
      </c>
      <c r="G599">
        <v>4209878</v>
      </c>
      <c r="H599" s="30" t="s">
        <v>90</v>
      </c>
    </row>
    <row r="600" spans="1:8" x14ac:dyDescent="0.3">
      <c r="A600" s="30" t="s">
        <v>688</v>
      </c>
      <c r="B600">
        <v>2815.5</v>
      </c>
      <c r="C600">
        <v>2854</v>
      </c>
      <c r="D600">
        <v>2800.75</v>
      </c>
      <c r="E600">
        <v>2830</v>
      </c>
      <c r="F600">
        <v>2695.0053710000002</v>
      </c>
      <c r="G600">
        <v>4623203</v>
      </c>
      <c r="H600" s="30" t="s">
        <v>90</v>
      </c>
    </row>
    <row r="601" spans="1:8" x14ac:dyDescent="0.3">
      <c r="A601" s="30" t="s">
        <v>689</v>
      </c>
      <c r="B601">
        <v>2810</v>
      </c>
      <c r="C601">
        <v>2829.8500979999999</v>
      </c>
      <c r="D601">
        <v>2780</v>
      </c>
      <c r="E601">
        <v>2812.9499510000001</v>
      </c>
      <c r="F601">
        <v>2678.7687989999999</v>
      </c>
      <c r="G601">
        <v>7739245</v>
      </c>
      <c r="H601" s="30" t="s">
        <v>90</v>
      </c>
    </row>
    <row r="602" spans="1:8" x14ac:dyDescent="0.3">
      <c r="A602" s="30" t="s">
        <v>690</v>
      </c>
      <c r="B602">
        <v>2800</v>
      </c>
      <c r="C602">
        <v>2885</v>
      </c>
      <c r="D602">
        <v>2800</v>
      </c>
      <c r="E602">
        <v>2825.6999510000001</v>
      </c>
      <c r="F602">
        <v>2690.9108890000002</v>
      </c>
      <c r="G602">
        <v>19839329</v>
      </c>
      <c r="H602" s="30" t="s">
        <v>90</v>
      </c>
    </row>
    <row r="603" spans="1:8" x14ac:dyDescent="0.3">
      <c r="A603" s="30" t="s">
        <v>691</v>
      </c>
      <c r="B603">
        <v>2742</v>
      </c>
      <c r="C603">
        <v>2770</v>
      </c>
      <c r="D603">
        <v>2703</v>
      </c>
      <c r="E603">
        <v>2735.9499510000001</v>
      </c>
      <c r="F603">
        <v>2605.4421390000002</v>
      </c>
      <c r="G603">
        <v>9656101</v>
      </c>
      <c r="H603" s="30" t="s">
        <v>90</v>
      </c>
    </row>
    <row r="604" spans="1:8" x14ac:dyDescent="0.3">
      <c r="A604" s="30" t="s">
        <v>692</v>
      </c>
      <c r="B604">
        <v>2736</v>
      </c>
      <c r="C604">
        <v>2736</v>
      </c>
      <c r="D604">
        <v>2650.1000979999999</v>
      </c>
      <c r="E604">
        <v>2714.3000489999999</v>
      </c>
      <c r="F604">
        <v>2584.8244629999999</v>
      </c>
      <c r="G604">
        <v>9846367</v>
      </c>
      <c r="H604" s="30" t="s">
        <v>90</v>
      </c>
    </row>
    <row r="605" spans="1:8" x14ac:dyDescent="0.3">
      <c r="A605" s="30" t="s">
        <v>693</v>
      </c>
      <c r="B605">
        <v>2620</v>
      </c>
      <c r="C605">
        <v>2728.1000979999999</v>
      </c>
      <c r="D605">
        <v>2603.0500489999999</v>
      </c>
      <c r="E605">
        <v>2705.8000489999999</v>
      </c>
      <c r="F605">
        <v>2576.7302249999998</v>
      </c>
      <c r="G605">
        <v>17412105</v>
      </c>
      <c r="H605" s="30" t="s">
        <v>90</v>
      </c>
    </row>
    <row r="606" spans="1:8" x14ac:dyDescent="0.3">
      <c r="A606" s="30" t="s">
        <v>694</v>
      </c>
      <c r="B606">
        <v>2510</v>
      </c>
      <c r="C606">
        <v>2540</v>
      </c>
      <c r="D606">
        <v>2492.3000489999999</v>
      </c>
      <c r="E606">
        <v>2523.4499510000001</v>
      </c>
      <c r="F606">
        <v>2403.0783689999998</v>
      </c>
      <c r="G606">
        <v>2610337</v>
      </c>
      <c r="H606" s="30" t="s">
        <v>90</v>
      </c>
    </row>
    <row r="607" spans="1:8" x14ac:dyDescent="0.3">
      <c r="A607" s="30" t="s">
        <v>695</v>
      </c>
      <c r="B607">
        <v>2489</v>
      </c>
      <c r="C607">
        <v>2505</v>
      </c>
      <c r="D607">
        <v>2460</v>
      </c>
      <c r="E607">
        <v>2492.3000489999999</v>
      </c>
      <c r="F607">
        <v>2373.4147950000001</v>
      </c>
      <c r="G607">
        <v>3917166</v>
      </c>
      <c r="H607" s="30" t="s">
        <v>90</v>
      </c>
    </row>
    <row r="608" spans="1:8" x14ac:dyDescent="0.3">
      <c r="A608" s="30" t="s">
        <v>696</v>
      </c>
      <c r="B608">
        <v>2434.8500979999999</v>
      </c>
      <c r="C608">
        <v>2511.0500489999999</v>
      </c>
      <c r="D608">
        <v>2426.3000489999999</v>
      </c>
      <c r="E608">
        <v>2488.3999020000001</v>
      </c>
      <c r="F608">
        <v>2369.7006839999999</v>
      </c>
      <c r="G608">
        <v>6995811</v>
      </c>
      <c r="H608" s="30" t="s">
        <v>90</v>
      </c>
    </row>
    <row r="609" spans="1:8" x14ac:dyDescent="0.3">
      <c r="A609" s="30" t="s">
        <v>697</v>
      </c>
      <c r="B609">
        <v>2440</v>
      </c>
      <c r="C609">
        <v>2444</v>
      </c>
      <c r="D609">
        <v>2366</v>
      </c>
      <c r="E609">
        <v>2426.3000489999999</v>
      </c>
      <c r="F609">
        <v>2310.5625</v>
      </c>
      <c r="G609">
        <v>4347166</v>
      </c>
      <c r="H609" s="30" t="s">
        <v>90</v>
      </c>
    </row>
    <row r="610" spans="1:8" x14ac:dyDescent="0.3">
      <c r="A610" s="30" t="s">
        <v>698</v>
      </c>
      <c r="B610">
        <v>2368</v>
      </c>
      <c r="C610">
        <v>2440</v>
      </c>
      <c r="D610">
        <v>2352.1000979999999</v>
      </c>
      <c r="E610">
        <v>2422.3000489999999</v>
      </c>
      <c r="F610">
        <v>2306.7536620000001</v>
      </c>
      <c r="G610">
        <v>8228267</v>
      </c>
      <c r="H610" s="30" t="s">
        <v>90</v>
      </c>
    </row>
    <row r="611" spans="1:8" x14ac:dyDescent="0.3">
      <c r="A611" s="30" t="s">
        <v>699</v>
      </c>
      <c r="B611">
        <v>2450</v>
      </c>
      <c r="C611">
        <v>2450</v>
      </c>
      <c r="D611">
        <v>2302.6000979999999</v>
      </c>
      <c r="E611">
        <v>2332.25</v>
      </c>
      <c r="F611">
        <v>2220.999268</v>
      </c>
      <c r="G611">
        <v>8424708</v>
      </c>
      <c r="H611" s="30" t="s">
        <v>90</v>
      </c>
    </row>
    <row r="612" spans="1:8" x14ac:dyDescent="0.3">
      <c r="A612" s="30" t="s">
        <v>700</v>
      </c>
      <c r="B612">
        <v>2510</v>
      </c>
      <c r="C612">
        <v>2519.8500979999999</v>
      </c>
      <c r="D612">
        <v>2409</v>
      </c>
      <c r="E612">
        <v>2467.4499510000001</v>
      </c>
      <c r="F612">
        <v>2349.7497560000002</v>
      </c>
      <c r="G612">
        <v>7502280</v>
      </c>
      <c r="H612" s="30" t="s">
        <v>90</v>
      </c>
    </row>
    <row r="613" spans="1:8" x14ac:dyDescent="0.3">
      <c r="A613" s="30" t="s">
        <v>701</v>
      </c>
      <c r="B613">
        <v>2485</v>
      </c>
      <c r="C613">
        <v>2555</v>
      </c>
      <c r="D613">
        <v>2458</v>
      </c>
      <c r="E613">
        <v>2522.9499510000001</v>
      </c>
      <c r="F613">
        <v>2402.6020509999998</v>
      </c>
      <c r="G613">
        <v>7499613</v>
      </c>
      <c r="H613" s="30" t="s">
        <v>90</v>
      </c>
    </row>
    <row r="614" spans="1:8" x14ac:dyDescent="0.3">
      <c r="A614" s="30" t="s">
        <v>702</v>
      </c>
      <c r="B614">
        <v>2465</v>
      </c>
      <c r="C614">
        <v>2504.8999020000001</v>
      </c>
      <c r="D614">
        <v>2452.1499020000001</v>
      </c>
      <c r="E614">
        <v>2465.3000489999999</v>
      </c>
      <c r="F614">
        <v>2347.702393</v>
      </c>
      <c r="G614">
        <v>4598809</v>
      </c>
      <c r="H614" s="30" t="s">
        <v>90</v>
      </c>
    </row>
    <row r="615" spans="1:8" x14ac:dyDescent="0.3">
      <c r="A615" s="30" t="s">
        <v>703</v>
      </c>
      <c r="B615">
        <v>2485</v>
      </c>
      <c r="C615">
        <v>2500.3999020000001</v>
      </c>
      <c r="D615">
        <v>2436.3999020000001</v>
      </c>
      <c r="E615">
        <v>2449.8999020000001</v>
      </c>
      <c r="F615">
        <v>2333.0373540000001</v>
      </c>
      <c r="G615">
        <v>4183256</v>
      </c>
      <c r="H615" s="30" t="s">
        <v>90</v>
      </c>
    </row>
    <row r="616" spans="1:8" x14ac:dyDescent="0.3">
      <c r="A616" s="30" t="s">
        <v>704</v>
      </c>
      <c r="B616">
        <v>2480</v>
      </c>
      <c r="C616">
        <v>2495.75</v>
      </c>
      <c r="D616">
        <v>2450.6000979999999</v>
      </c>
      <c r="E616">
        <v>2460.9499510000001</v>
      </c>
      <c r="F616">
        <v>2343.5598140000002</v>
      </c>
      <c r="G616">
        <v>4828176</v>
      </c>
      <c r="H616" s="30" t="s">
        <v>90</v>
      </c>
    </row>
    <row r="617" spans="1:8" x14ac:dyDescent="0.3">
      <c r="A617" s="30" t="s">
        <v>705</v>
      </c>
      <c r="B617">
        <v>2488.9499510000001</v>
      </c>
      <c r="C617">
        <v>2507.6000979999999</v>
      </c>
      <c r="D617">
        <v>2477.3000489999999</v>
      </c>
      <c r="E617">
        <v>2503</v>
      </c>
      <c r="F617">
        <v>2383.6040039999998</v>
      </c>
      <c r="G617">
        <v>3074003</v>
      </c>
      <c r="H617" s="30" t="s">
        <v>90</v>
      </c>
    </row>
    <row r="618" spans="1:8" x14ac:dyDescent="0.3">
      <c r="A618" s="30" t="s">
        <v>706</v>
      </c>
      <c r="B618">
        <v>2491.3999020000001</v>
      </c>
      <c r="C618">
        <v>2538</v>
      </c>
      <c r="D618">
        <v>2464.6000979999999</v>
      </c>
      <c r="E618">
        <v>2491.3999020000001</v>
      </c>
      <c r="F618">
        <v>2372.5573730000001</v>
      </c>
      <c r="G618">
        <v>7318770</v>
      </c>
      <c r="H618" s="30" t="s">
        <v>90</v>
      </c>
    </row>
    <row r="619" spans="1:8" x14ac:dyDescent="0.3">
      <c r="A619" s="30" t="s">
        <v>707</v>
      </c>
      <c r="B619">
        <v>2384.1000979999999</v>
      </c>
      <c r="C619">
        <v>2505.75</v>
      </c>
      <c r="D619">
        <v>2381.8500979999999</v>
      </c>
      <c r="E619">
        <v>2491.3999020000001</v>
      </c>
      <c r="F619">
        <v>2372.5573730000001</v>
      </c>
      <c r="G619">
        <v>7512131</v>
      </c>
      <c r="H619" s="30" t="s">
        <v>90</v>
      </c>
    </row>
    <row r="620" spans="1:8" x14ac:dyDescent="0.3">
      <c r="A620" s="30" t="s">
        <v>708</v>
      </c>
      <c r="B620">
        <v>2330.9499510000001</v>
      </c>
      <c r="C620">
        <v>2383</v>
      </c>
      <c r="D620">
        <v>2330.1499020000001</v>
      </c>
      <c r="E620">
        <v>2374.1000979999999</v>
      </c>
      <c r="F620">
        <v>2260.8527829999998</v>
      </c>
      <c r="G620">
        <v>4145424</v>
      </c>
      <c r="H620" s="30" t="s">
        <v>90</v>
      </c>
    </row>
    <row r="621" spans="1:8" x14ac:dyDescent="0.3">
      <c r="A621" s="30" t="s">
        <v>709</v>
      </c>
      <c r="B621">
        <v>2335</v>
      </c>
      <c r="C621">
        <v>2348.5</v>
      </c>
      <c r="D621">
        <v>2324.3000489999999</v>
      </c>
      <c r="E621">
        <v>2331.1499020000001</v>
      </c>
      <c r="F621">
        <v>2219.9514159999999</v>
      </c>
      <c r="G621">
        <v>2308813</v>
      </c>
      <c r="H621" s="30" t="s">
        <v>90</v>
      </c>
    </row>
    <row r="622" spans="1:8" x14ac:dyDescent="0.3">
      <c r="A622" s="30" t="s">
        <v>710</v>
      </c>
      <c r="B622">
        <v>2325</v>
      </c>
      <c r="C622">
        <v>2359</v>
      </c>
      <c r="D622">
        <v>2320</v>
      </c>
      <c r="E622">
        <v>2327.6499020000001</v>
      </c>
      <c r="F622">
        <v>2216.618164</v>
      </c>
      <c r="G622">
        <v>3866535</v>
      </c>
      <c r="H622" s="30" t="s">
        <v>90</v>
      </c>
    </row>
    <row r="623" spans="1:8" x14ac:dyDescent="0.3">
      <c r="A623" s="30" t="s">
        <v>711</v>
      </c>
      <c r="B623">
        <v>2335.9499510000001</v>
      </c>
      <c r="C623">
        <v>2390.4499510000001</v>
      </c>
      <c r="D623">
        <v>2327.0500489999999</v>
      </c>
      <c r="E623">
        <v>2348.1999510000001</v>
      </c>
      <c r="F623">
        <v>2236.188232</v>
      </c>
      <c r="G623">
        <v>7453998</v>
      </c>
      <c r="H623" s="30" t="s">
        <v>90</v>
      </c>
    </row>
    <row r="624" spans="1:8" x14ac:dyDescent="0.3">
      <c r="A624" s="30" t="s">
        <v>712</v>
      </c>
      <c r="B624">
        <v>2289</v>
      </c>
      <c r="C624">
        <v>2343.5</v>
      </c>
      <c r="D624">
        <v>2283.3500979999999</v>
      </c>
      <c r="E624">
        <v>2327.0500489999999</v>
      </c>
      <c r="F624">
        <v>2216.046875</v>
      </c>
      <c r="G624">
        <v>4620401</v>
      </c>
      <c r="H624" s="30" t="s">
        <v>90</v>
      </c>
    </row>
    <row r="625" spans="1:8" x14ac:dyDescent="0.3">
      <c r="A625" s="30" t="s">
        <v>713</v>
      </c>
      <c r="B625">
        <v>2275</v>
      </c>
      <c r="C625">
        <v>2324.25</v>
      </c>
      <c r="D625">
        <v>2262.9499510000001</v>
      </c>
      <c r="E625">
        <v>2288.8000489999999</v>
      </c>
      <c r="F625">
        <v>2179.6215820000002</v>
      </c>
      <c r="G625">
        <v>5231303</v>
      </c>
      <c r="H625" s="30" t="s">
        <v>90</v>
      </c>
    </row>
    <row r="626" spans="1:8" x14ac:dyDescent="0.3">
      <c r="A626" s="30" t="s">
        <v>714</v>
      </c>
      <c r="B626">
        <v>2268</v>
      </c>
      <c r="C626">
        <v>2324</v>
      </c>
      <c r="D626">
        <v>2268</v>
      </c>
      <c r="E626">
        <v>2299.5</v>
      </c>
      <c r="F626">
        <v>2189.811279</v>
      </c>
      <c r="G626">
        <v>4654146</v>
      </c>
      <c r="H626" s="30" t="s">
        <v>90</v>
      </c>
    </row>
    <row r="627" spans="1:8" x14ac:dyDescent="0.3">
      <c r="A627" s="30" t="s">
        <v>715</v>
      </c>
      <c r="B627">
        <v>2247</v>
      </c>
      <c r="C627">
        <v>2268.75</v>
      </c>
      <c r="D627">
        <v>2241.6499020000001</v>
      </c>
      <c r="E627">
        <v>2265.1499020000001</v>
      </c>
      <c r="F627">
        <v>2157.0998540000001</v>
      </c>
      <c r="G627">
        <v>2084137</v>
      </c>
      <c r="H627" s="30" t="s">
        <v>90</v>
      </c>
    </row>
    <row r="628" spans="1:8" x14ac:dyDescent="0.3">
      <c r="A628" s="30" t="s">
        <v>716</v>
      </c>
      <c r="B628">
        <v>2269</v>
      </c>
      <c r="C628">
        <v>2278</v>
      </c>
      <c r="D628">
        <v>2241.3000489999999</v>
      </c>
      <c r="E628">
        <v>2246.3500979999999</v>
      </c>
      <c r="F628">
        <v>2139.1965329999998</v>
      </c>
      <c r="G628">
        <v>3610908</v>
      </c>
      <c r="H628" s="30" t="s">
        <v>90</v>
      </c>
    </row>
    <row r="629" spans="1:8" x14ac:dyDescent="0.3">
      <c r="A629" s="30" t="s">
        <v>717</v>
      </c>
      <c r="B629">
        <v>2240</v>
      </c>
      <c r="C629">
        <v>2276.1999510000001</v>
      </c>
      <c r="D629">
        <v>2228</v>
      </c>
      <c r="E629">
        <v>2257.25</v>
      </c>
      <c r="F629">
        <v>2149.576172</v>
      </c>
      <c r="G629">
        <v>6018154</v>
      </c>
      <c r="H629" s="30" t="s">
        <v>90</v>
      </c>
    </row>
    <row r="630" spans="1:8" x14ac:dyDescent="0.3">
      <c r="A630" s="30" t="s">
        <v>718</v>
      </c>
      <c r="B630">
        <v>2268.3999020000001</v>
      </c>
      <c r="C630">
        <v>2279.9499510000001</v>
      </c>
      <c r="D630">
        <v>2235.1000979999999</v>
      </c>
      <c r="E630">
        <v>2238.5500489999999</v>
      </c>
      <c r="F630">
        <v>2131.7683109999998</v>
      </c>
      <c r="G630">
        <v>2941136</v>
      </c>
      <c r="H630" s="30" t="s">
        <v>90</v>
      </c>
    </row>
    <row r="631" spans="1:8" x14ac:dyDescent="0.3">
      <c r="A631" s="30" t="s">
        <v>719</v>
      </c>
      <c r="B631">
        <v>2266</v>
      </c>
      <c r="C631">
        <v>2287.3500979999999</v>
      </c>
      <c r="D631">
        <v>2241.75</v>
      </c>
      <c r="E631">
        <v>2248.3999020000001</v>
      </c>
      <c r="F631">
        <v>2141.148682</v>
      </c>
      <c r="G631">
        <v>3579393</v>
      </c>
      <c r="H631" s="30" t="s">
        <v>90</v>
      </c>
    </row>
    <row r="632" spans="1:8" x14ac:dyDescent="0.3">
      <c r="A632" s="30" t="s">
        <v>720</v>
      </c>
      <c r="B632">
        <v>2242</v>
      </c>
      <c r="C632">
        <v>2259.8999020000001</v>
      </c>
      <c r="D632">
        <v>2216.4499510000001</v>
      </c>
      <c r="E632">
        <v>2253.5</v>
      </c>
      <c r="F632">
        <v>2146.0051269999999</v>
      </c>
      <c r="G632">
        <v>2618149</v>
      </c>
      <c r="H632" s="30" t="s">
        <v>90</v>
      </c>
    </row>
    <row r="633" spans="1:8" x14ac:dyDescent="0.3">
      <c r="A633" s="30" t="s">
        <v>721</v>
      </c>
      <c r="B633">
        <v>2245</v>
      </c>
      <c r="C633">
        <v>2250</v>
      </c>
      <c r="D633">
        <v>2233.5500489999999</v>
      </c>
      <c r="E633">
        <v>2242.6499020000001</v>
      </c>
      <c r="F633">
        <v>2135.6733399999998</v>
      </c>
      <c r="G633">
        <v>1663419</v>
      </c>
      <c r="H633" s="30" t="s">
        <v>90</v>
      </c>
    </row>
    <row r="634" spans="1:8" x14ac:dyDescent="0.3">
      <c r="A634" s="30" t="s">
        <v>722</v>
      </c>
      <c r="B634">
        <v>2250.6000979999999</v>
      </c>
      <c r="C634">
        <v>2259.9499510000001</v>
      </c>
      <c r="D634">
        <v>2230</v>
      </c>
      <c r="E634">
        <v>2248.1000979999999</v>
      </c>
      <c r="F634">
        <v>2140.8630370000001</v>
      </c>
      <c r="G634">
        <v>2167966</v>
      </c>
      <c r="H634" s="30" t="s">
        <v>90</v>
      </c>
    </row>
    <row r="635" spans="1:8" x14ac:dyDescent="0.3">
      <c r="A635" s="30" t="s">
        <v>723</v>
      </c>
      <c r="B635">
        <v>2260</v>
      </c>
      <c r="C635">
        <v>2271</v>
      </c>
      <c r="D635">
        <v>2241.0500489999999</v>
      </c>
      <c r="E635">
        <v>2248.6000979999999</v>
      </c>
      <c r="F635">
        <v>2141.3395999999998</v>
      </c>
      <c r="G635">
        <v>1975294</v>
      </c>
      <c r="H635" s="30" t="s">
        <v>90</v>
      </c>
    </row>
    <row r="636" spans="1:8" x14ac:dyDescent="0.3">
      <c r="A636" s="30" t="s">
        <v>724</v>
      </c>
      <c r="B636">
        <v>2257</v>
      </c>
      <c r="C636">
        <v>2276.5500489999999</v>
      </c>
      <c r="D636">
        <v>2240.0500489999999</v>
      </c>
      <c r="E636">
        <v>2252.8500979999999</v>
      </c>
      <c r="F636">
        <v>2145.3867190000001</v>
      </c>
      <c r="G636">
        <v>2895164</v>
      </c>
      <c r="H636" s="30" t="s">
        <v>90</v>
      </c>
    </row>
    <row r="637" spans="1:8" x14ac:dyDescent="0.3">
      <c r="A637" s="30" t="s">
        <v>725</v>
      </c>
      <c r="B637">
        <v>2276.3500979999999</v>
      </c>
      <c r="C637">
        <v>2284.6000979999999</v>
      </c>
      <c r="D637">
        <v>2252.5</v>
      </c>
      <c r="E637">
        <v>2256.6000979999999</v>
      </c>
      <c r="F637">
        <v>2148.9577640000002</v>
      </c>
      <c r="G637">
        <v>2843005</v>
      </c>
      <c r="H637" s="30" t="s">
        <v>90</v>
      </c>
    </row>
    <row r="638" spans="1:8" x14ac:dyDescent="0.3">
      <c r="A638" s="30" t="s">
        <v>726</v>
      </c>
      <c r="B638">
        <v>2262.8000489999999</v>
      </c>
      <c r="C638">
        <v>2289</v>
      </c>
      <c r="D638">
        <v>2248.3000489999999</v>
      </c>
      <c r="E638">
        <v>2269.75</v>
      </c>
      <c r="F638">
        <v>2161.4797359999998</v>
      </c>
      <c r="G638">
        <v>3493374</v>
      </c>
      <c r="H638" s="30" t="s">
        <v>90</v>
      </c>
    </row>
    <row r="639" spans="1:8" x14ac:dyDescent="0.3">
      <c r="A639" s="30" t="s">
        <v>727</v>
      </c>
      <c r="B639">
        <v>2263</v>
      </c>
      <c r="C639">
        <v>2270</v>
      </c>
      <c r="D639">
        <v>2238.25</v>
      </c>
      <c r="E639">
        <v>2253.3999020000001</v>
      </c>
      <c r="F639">
        <v>2145.9101559999999</v>
      </c>
      <c r="G639">
        <v>2625630</v>
      </c>
      <c r="H639" s="30" t="s">
        <v>90</v>
      </c>
    </row>
    <row r="640" spans="1:8" x14ac:dyDescent="0.3">
      <c r="A640" s="30" t="s">
        <v>728</v>
      </c>
      <c r="B640">
        <v>2277</v>
      </c>
      <c r="C640">
        <v>2281.3000489999999</v>
      </c>
      <c r="D640">
        <v>2233.1000979999999</v>
      </c>
      <c r="E640">
        <v>2242.1499020000001</v>
      </c>
      <c r="F640">
        <v>2135.1967770000001</v>
      </c>
      <c r="G640">
        <v>2270405</v>
      </c>
      <c r="H640" s="30" t="s">
        <v>90</v>
      </c>
    </row>
    <row r="641" spans="1:8" x14ac:dyDescent="0.3">
      <c r="A641" s="30" t="s">
        <v>729</v>
      </c>
      <c r="B641">
        <v>2273</v>
      </c>
      <c r="C641">
        <v>2300</v>
      </c>
      <c r="D641">
        <v>2250.5</v>
      </c>
      <c r="E641">
        <v>2254.4499510000001</v>
      </c>
      <c r="F641">
        <v>2146.9099120000001</v>
      </c>
      <c r="G641">
        <v>2695682</v>
      </c>
      <c r="H641" s="30" t="s">
        <v>90</v>
      </c>
    </row>
    <row r="642" spans="1:8" x14ac:dyDescent="0.3">
      <c r="A642" s="30" t="s">
        <v>730</v>
      </c>
      <c r="B642">
        <v>2288.3500979999999</v>
      </c>
      <c r="C642">
        <v>2296.3999020000001</v>
      </c>
      <c r="D642">
        <v>2246.5500489999999</v>
      </c>
      <c r="E642">
        <v>2257.3500979999999</v>
      </c>
      <c r="F642">
        <v>2149.671143</v>
      </c>
      <c r="G642">
        <v>3415751</v>
      </c>
      <c r="H642" s="30" t="s">
        <v>90</v>
      </c>
    </row>
    <row r="643" spans="1:8" x14ac:dyDescent="0.3">
      <c r="A643" s="30" t="s">
        <v>731</v>
      </c>
      <c r="B643">
        <v>2283</v>
      </c>
      <c r="C643">
        <v>2312</v>
      </c>
      <c r="D643">
        <v>2275.6000979999999</v>
      </c>
      <c r="E643">
        <v>2279.8999020000001</v>
      </c>
      <c r="F643">
        <v>2171.1455080000001</v>
      </c>
      <c r="G643">
        <v>2774423</v>
      </c>
      <c r="H643" s="30" t="s">
        <v>90</v>
      </c>
    </row>
    <row r="644" spans="1:8" x14ac:dyDescent="0.3">
      <c r="A644" s="30" t="s">
        <v>732</v>
      </c>
      <c r="B644">
        <v>2318</v>
      </c>
      <c r="C644">
        <v>2325</v>
      </c>
      <c r="D644">
        <v>2276.0500489999999</v>
      </c>
      <c r="E644">
        <v>2282.8000489999999</v>
      </c>
      <c r="F644">
        <v>2173.908203</v>
      </c>
      <c r="G644">
        <v>2929353</v>
      </c>
      <c r="H644" s="30" t="s">
        <v>90</v>
      </c>
    </row>
    <row r="645" spans="1:8" x14ac:dyDescent="0.3">
      <c r="A645" s="30" t="s">
        <v>733</v>
      </c>
      <c r="B645">
        <v>2308</v>
      </c>
      <c r="C645">
        <v>2328</v>
      </c>
      <c r="D645">
        <v>2287</v>
      </c>
      <c r="E645">
        <v>2295.3500979999999</v>
      </c>
      <c r="F645">
        <v>2185.8591310000002</v>
      </c>
      <c r="G645">
        <v>3165491</v>
      </c>
      <c r="H645" s="30" t="s">
        <v>90</v>
      </c>
    </row>
    <row r="646" spans="1:8" x14ac:dyDescent="0.3">
      <c r="A646" s="30" t="s">
        <v>734</v>
      </c>
      <c r="B646">
        <v>2275</v>
      </c>
      <c r="C646">
        <v>2319.5</v>
      </c>
      <c r="D646">
        <v>2265.3500979999999</v>
      </c>
      <c r="E646">
        <v>2308.1000979999999</v>
      </c>
      <c r="F646">
        <v>2198.0009770000001</v>
      </c>
      <c r="G646">
        <v>4748047</v>
      </c>
      <c r="H646" s="30" t="s">
        <v>90</v>
      </c>
    </row>
    <row r="647" spans="1:8" x14ac:dyDescent="0.3">
      <c r="A647" s="30" t="s">
        <v>735</v>
      </c>
      <c r="B647">
        <v>2260</v>
      </c>
      <c r="C647">
        <v>2300</v>
      </c>
      <c r="D647">
        <v>2253</v>
      </c>
      <c r="E647">
        <v>2259.5</v>
      </c>
      <c r="F647">
        <v>2151.7192380000001</v>
      </c>
      <c r="G647">
        <v>3800641</v>
      </c>
      <c r="H647" s="30" t="s">
        <v>90</v>
      </c>
    </row>
    <row r="648" spans="1:8" x14ac:dyDescent="0.3">
      <c r="A648" s="30" t="s">
        <v>736</v>
      </c>
      <c r="B648">
        <v>2259.9499510000001</v>
      </c>
      <c r="C648">
        <v>2269.6499020000001</v>
      </c>
      <c r="D648">
        <v>2225.0500489999999</v>
      </c>
      <c r="E648">
        <v>2249.6999510000001</v>
      </c>
      <c r="F648">
        <v>2142.3864749999998</v>
      </c>
      <c r="G648">
        <v>2927928</v>
      </c>
      <c r="H648" s="30" t="s">
        <v>90</v>
      </c>
    </row>
    <row r="649" spans="1:8" x14ac:dyDescent="0.3">
      <c r="A649" s="30" t="s">
        <v>737</v>
      </c>
      <c r="B649">
        <v>2290.4499510000001</v>
      </c>
      <c r="C649">
        <v>2303.8500979999999</v>
      </c>
      <c r="D649">
        <v>2230.6999510000001</v>
      </c>
      <c r="E649">
        <v>2254.1499020000001</v>
      </c>
      <c r="F649">
        <v>2146.6240229999999</v>
      </c>
      <c r="G649">
        <v>4012337</v>
      </c>
      <c r="H649" s="30" t="s">
        <v>90</v>
      </c>
    </row>
    <row r="650" spans="1:8" x14ac:dyDescent="0.3">
      <c r="A650" s="30" t="s">
        <v>738</v>
      </c>
      <c r="B650">
        <v>2303.1499020000001</v>
      </c>
      <c r="C650">
        <v>2334.8000489999999</v>
      </c>
      <c r="D650">
        <v>2257.4499510000001</v>
      </c>
      <c r="E650">
        <v>2281.3999020000001</v>
      </c>
      <c r="F650">
        <v>2172.5744629999999</v>
      </c>
      <c r="G650">
        <v>4723290</v>
      </c>
      <c r="H650" s="30" t="s">
        <v>90</v>
      </c>
    </row>
    <row r="651" spans="1:8" x14ac:dyDescent="0.3">
      <c r="A651" s="30" t="s">
        <v>739</v>
      </c>
      <c r="B651">
        <v>2285.8999020000001</v>
      </c>
      <c r="C651">
        <v>2358</v>
      </c>
      <c r="D651">
        <v>2272.25</v>
      </c>
      <c r="E651">
        <v>2279.5</v>
      </c>
      <c r="F651">
        <v>2170.7653810000002</v>
      </c>
      <c r="G651">
        <v>7098496</v>
      </c>
      <c r="H651" s="30" t="s">
        <v>90</v>
      </c>
    </row>
    <row r="652" spans="1:8" x14ac:dyDescent="0.3">
      <c r="A652" s="30" t="s">
        <v>740</v>
      </c>
      <c r="B652">
        <v>2292</v>
      </c>
      <c r="C652">
        <v>2342</v>
      </c>
      <c r="D652">
        <v>2246.0500489999999</v>
      </c>
      <c r="E652">
        <v>2276.0500489999999</v>
      </c>
      <c r="F652">
        <v>2167.4794919999999</v>
      </c>
      <c r="G652">
        <v>6090431</v>
      </c>
      <c r="H652" s="30" t="s">
        <v>90</v>
      </c>
    </row>
    <row r="653" spans="1:8" x14ac:dyDescent="0.3">
      <c r="A653" s="30" t="s">
        <v>741</v>
      </c>
      <c r="B653">
        <v>2215</v>
      </c>
      <c r="C653">
        <v>2320</v>
      </c>
      <c r="D653">
        <v>2215</v>
      </c>
      <c r="E653">
        <v>2309.75</v>
      </c>
      <c r="F653">
        <v>2199.5722660000001</v>
      </c>
      <c r="G653">
        <v>8092319</v>
      </c>
      <c r="H653" s="30" t="s">
        <v>90</v>
      </c>
    </row>
    <row r="654" spans="1:8" x14ac:dyDescent="0.3">
      <c r="A654" s="30" t="s">
        <v>742</v>
      </c>
      <c r="B654">
        <v>2165</v>
      </c>
      <c r="C654">
        <v>2215</v>
      </c>
      <c r="D654">
        <v>2163.5</v>
      </c>
      <c r="E654">
        <v>2206.8000489999999</v>
      </c>
      <c r="F654">
        <v>2101.5327149999998</v>
      </c>
      <c r="G654">
        <v>4248480</v>
      </c>
      <c r="H654" s="30" t="s">
        <v>90</v>
      </c>
    </row>
    <row r="655" spans="1:8" x14ac:dyDescent="0.3">
      <c r="A655" s="30" t="s">
        <v>743</v>
      </c>
      <c r="B655">
        <v>2154.5</v>
      </c>
      <c r="C655">
        <v>2163</v>
      </c>
      <c r="D655">
        <v>2125.1000979999999</v>
      </c>
      <c r="E655">
        <v>2157.3999020000001</v>
      </c>
      <c r="F655">
        <v>2054.4892580000001</v>
      </c>
      <c r="G655">
        <v>3665100</v>
      </c>
      <c r="H655" s="30" t="s">
        <v>90</v>
      </c>
    </row>
    <row r="656" spans="1:8" x14ac:dyDescent="0.3">
      <c r="A656" s="30" t="s">
        <v>744</v>
      </c>
      <c r="B656">
        <v>2190.9499510000001</v>
      </c>
      <c r="C656">
        <v>2190.9499510000001</v>
      </c>
      <c r="D656">
        <v>2163</v>
      </c>
      <c r="E656">
        <v>2171.1999510000001</v>
      </c>
      <c r="F656">
        <v>2067.6313479999999</v>
      </c>
      <c r="G656">
        <v>2265766</v>
      </c>
      <c r="H656" s="30" t="s">
        <v>90</v>
      </c>
    </row>
    <row r="657" spans="1:8" x14ac:dyDescent="0.3">
      <c r="A657" s="30" t="s">
        <v>745</v>
      </c>
      <c r="B657">
        <v>2231</v>
      </c>
      <c r="C657">
        <v>2231</v>
      </c>
      <c r="D657">
        <v>2184.1999510000001</v>
      </c>
      <c r="E657">
        <v>2190.9499510000001</v>
      </c>
      <c r="F657">
        <v>2086.4389649999998</v>
      </c>
      <c r="G657">
        <v>2861534</v>
      </c>
      <c r="H657" s="30" t="s">
        <v>90</v>
      </c>
    </row>
    <row r="658" spans="1:8" x14ac:dyDescent="0.3">
      <c r="A658" s="30" t="s">
        <v>746</v>
      </c>
      <c r="B658">
        <v>2230</v>
      </c>
      <c r="C658">
        <v>2238.6499020000001</v>
      </c>
      <c r="D658">
        <v>2201.1499020000001</v>
      </c>
      <c r="E658">
        <v>2225.0500489999999</v>
      </c>
      <c r="F658">
        <v>2118.9123540000001</v>
      </c>
      <c r="G658">
        <v>2665286</v>
      </c>
      <c r="H658" s="30" t="s">
        <v>90</v>
      </c>
    </row>
    <row r="659" spans="1:8" x14ac:dyDescent="0.3">
      <c r="A659" s="30" t="s">
        <v>747</v>
      </c>
      <c r="B659">
        <v>2201</v>
      </c>
      <c r="C659">
        <v>2226.8999020000001</v>
      </c>
      <c r="D659">
        <v>2190.8000489999999</v>
      </c>
      <c r="E659">
        <v>2207.8999020000001</v>
      </c>
      <c r="F659">
        <v>2102.5803219999998</v>
      </c>
      <c r="G659">
        <v>2952646</v>
      </c>
      <c r="H659" s="30" t="s">
        <v>90</v>
      </c>
    </row>
    <row r="660" spans="1:8" x14ac:dyDescent="0.3">
      <c r="A660" s="30" t="s">
        <v>748</v>
      </c>
      <c r="B660">
        <v>2237</v>
      </c>
      <c r="C660">
        <v>2243.8999020000001</v>
      </c>
      <c r="D660">
        <v>2190.0500489999999</v>
      </c>
      <c r="E660">
        <v>2200.75</v>
      </c>
      <c r="F660">
        <v>2095.7717290000001</v>
      </c>
      <c r="G660">
        <v>4509135</v>
      </c>
      <c r="H660" s="30" t="s">
        <v>90</v>
      </c>
    </row>
    <row r="661" spans="1:8" x14ac:dyDescent="0.3">
      <c r="A661" s="30" t="s">
        <v>749</v>
      </c>
      <c r="B661">
        <v>2244</v>
      </c>
      <c r="C661">
        <v>2333</v>
      </c>
      <c r="D661">
        <v>2220.1000979999999</v>
      </c>
      <c r="E661">
        <v>2234.75</v>
      </c>
      <c r="F661">
        <v>2128.1496579999998</v>
      </c>
      <c r="G661">
        <v>8582118</v>
      </c>
      <c r="H661" s="30" t="s">
        <v>90</v>
      </c>
    </row>
    <row r="662" spans="1:8" x14ac:dyDescent="0.3">
      <c r="A662" s="30" t="s">
        <v>750</v>
      </c>
      <c r="B662">
        <v>2185</v>
      </c>
      <c r="C662">
        <v>2260</v>
      </c>
      <c r="D662">
        <v>2181.1000979999999</v>
      </c>
      <c r="E662">
        <v>2233.8999020000001</v>
      </c>
      <c r="F662">
        <v>2122.578857</v>
      </c>
      <c r="G662">
        <v>5569321</v>
      </c>
      <c r="H662" s="30" t="s">
        <v>90</v>
      </c>
    </row>
    <row r="663" spans="1:8" x14ac:dyDescent="0.3">
      <c r="A663" s="30" t="s">
        <v>751</v>
      </c>
      <c r="B663">
        <v>2210</v>
      </c>
      <c r="C663">
        <v>2239</v>
      </c>
      <c r="D663">
        <v>2165</v>
      </c>
      <c r="E663">
        <v>2171.9499510000001</v>
      </c>
      <c r="F663">
        <v>2063.7160640000002</v>
      </c>
      <c r="G663">
        <v>2976738</v>
      </c>
      <c r="H663" s="30" t="s">
        <v>90</v>
      </c>
    </row>
    <row r="664" spans="1:8" x14ac:dyDescent="0.3">
      <c r="A664" s="30" t="s">
        <v>752</v>
      </c>
      <c r="B664">
        <v>2220</v>
      </c>
      <c r="C664">
        <v>2244.9499510000001</v>
      </c>
      <c r="D664">
        <v>2210</v>
      </c>
      <c r="E664">
        <v>2220</v>
      </c>
      <c r="F664">
        <v>2109.3718260000001</v>
      </c>
      <c r="G664">
        <v>2963503</v>
      </c>
      <c r="H664" s="30" t="s">
        <v>90</v>
      </c>
    </row>
    <row r="665" spans="1:8" x14ac:dyDescent="0.3">
      <c r="A665" s="30" t="s">
        <v>753</v>
      </c>
      <c r="B665">
        <v>2205.25</v>
      </c>
      <c r="C665">
        <v>2249.8500979999999</v>
      </c>
      <c r="D665">
        <v>2176</v>
      </c>
      <c r="E665">
        <v>2222.3500979999999</v>
      </c>
      <c r="F665">
        <v>2111.6044919999999</v>
      </c>
      <c r="G665">
        <v>9610320</v>
      </c>
      <c r="H665" s="30" t="s">
        <v>90</v>
      </c>
    </row>
    <row r="666" spans="1:8" x14ac:dyDescent="0.3">
      <c r="A666" s="30" t="s">
        <v>754</v>
      </c>
      <c r="B666">
        <v>2229</v>
      </c>
      <c r="C666">
        <v>2244.5</v>
      </c>
      <c r="D666">
        <v>2191.0500489999999</v>
      </c>
      <c r="E666">
        <v>2204.3500979999999</v>
      </c>
      <c r="F666">
        <v>2094.5017090000001</v>
      </c>
      <c r="G666">
        <v>3443998</v>
      </c>
      <c r="H666" s="30" t="s">
        <v>90</v>
      </c>
    </row>
    <row r="667" spans="1:8" x14ac:dyDescent="0.3">
      <c r="A667" s="30" t="s">
        <v>755</v>
      </c>
      <c r="B667">
        <v>2270</v>
      </c>
      <c r="C667">
        <v>2274.3999020000001</v>
      </c>
      <c r="D667">
        <v>2207.6000979999999</v>
      </c>
      <c r="E667">
        <v>2218.8999020000001</v>
      </c>
      <c r="F667">
        <v>2108.3264159999999</v>
      </c>
      <c r="G667">
        <v>2793358</v>
      </c>
      <c r="H667" s="30" t="s">
        <v>90</v>
      </c>
    </row>
    <row r="668" spans="1:8" x14ac:dyDescent="0.3">
      <c r="A668" s="30" t="s">
        <v>756</v>
      </c>
      <c r="B668">
        <v>2275</v>
      </c>
      <c r="C668">
        <v>2302.6999510000001</v>
      </c>
      <c r="D668">
        <v>2232.1499020000001</v>
      </c>
      <c r="E668">
        <v>2269.8999020000001</v>
      </c>
      <c r="F668">
        <v>2156.7846679999998</v>
      </c>
      <c r="G668">
        <v>5630055</v>
      </c>
      <c r="H668" s="30" t="s">
        <v>90</v>
      </c>
    </row>
    <row r="669" spans="1:8" x14ac:dyDescent="0.3">
      <c r="A669" s="30" t="s">
        <v>757</v>
      </c>
      <c r="B669">
        <v>2205</v>
      </c>
      <c r="C669">
        <v>2269.8999020000001</v>
      </c>
      <c r="D669">
        <v>2205</v>
      </c>
      <c r="E669">
        <v>2263.1999510000001</v>
      </c>
      <c r="F669">
        <v>2150.4189449999999</v>
      </c>
      <c r="G669">
        <v>5190366</v>
      </c>
      <c r="H669" s="30" t="s">
        <v>90</v>
      </c>
    </row>
    <row r="670" spans="1:8" x14ac:dyDescent="0.3">
      <c r="A670" s="30" t="s">
        <v>758</v>
      </c>
      <c r="B670">
        <v>2163.6499020000001</v>
      </c>
      <c r="C670">
        <v>2205</v>
      </c>
      <c r="D670">
        <v>2160.25</v>
      </c>
      <c r="E670">
        <v>2199.6499020000001</v>
      </c>
      <c r="F670">
        <v>2090.0354000000002</v>
      </c>
      <c r="G670">
        <v>4185208</v>
      </c>
      <c r="H670" s="30" t="s">
        <v>90</v>
      </c>
    </row>
    <row r="671" spans="1:8" x14ac:dyDescent="0.3">
      <c r="A671" s="30" t="s">
        <v>759</v>
      </c>
      <c r="B671">
        <v>2102</v>
      </c>
      <c r="C671">
        <v>2165</v>
      </c>
      <c r="D671">
        <v>2098</v>
      </c>
      <c r="E671">
        <v>2157.1499020000001</v>
      </c>
      <c r="F671">
        <v>2049.6535640000002</v>
      </c>
      <c r="G671">
        <v>3758699</v>
      </c>
      <c r="H671" s="30" t="s">
        <v>90</v>
      </c>
    </row>
    <row r="672" spans="1:8" x14ac:dyDescent="0.3">
      <c r="A672" s="30" t="s">
        <v>760</v>
      </c>
      <c r="B672">
        <v>2079.6999510000001</v>
      </c>
      <c r="C672">
        <v>2113.9499510000001</v>
      </c>
      <c r="D672">
        <v>2079.5</v>
      </c>
      <c r="E672">
        <v>2092.0500489999999</v>
      </c>
      <c r="F672">
        <v>1987.797607</v>
      </c>
      <c r="G672">
        <v>2503466</v>
      </c>
      <c r="H672" s="30" t="s">
        <v>90</v>
      </c>
    </row>
    <row r="673" spans="1:8" x14ac:dyDescent="0.3">
      <c r="A673" s="30" t="s">
        <v>761</v>
      </c>
      <c r="B673">
        <v>2100</v>
      </c>
      <c r="C673">
        <v>2111.8999020000001</v>
      </c>
      <c r="D673">
        <v>2075.0500489999999</v>
      </c>
      <c r="E673">
        <v>2082.1499020000001</v>
      </c>
      <c r="F673">
        <v>1978.3911129999999</v>
      </c>
      <c r="G673">
        <v>3071725</v>
      </c>
      <c r="H673" s="30" t="s">
        <v>90</v>
      </c>
    </row>
    <row r="674" spans="1:8" x14ac:dyDescent="0.3">
      <c r="A674" s="30" t="s">
        <v>762</v>
      </c>
      <c r="B674">
        <v>2108</v>
      </c>
      <c r="C674">
        <v>2127.6000979999999</v>
      </c>
      <c r="D674">
        <v>2091.3000489999999</v>
      </c>
      <c r="E674">
        <v>2101.6499020000001</v>
      </c>
      <c r="F674">
        <v>1996.919312</v>
      </c>
      <c r="G674">
        <v>3076341</v>
      </c>
      <c r="H674" s="30" t="s">
        <v>90</v>
      </c>
    </row>
    <row r="675" spans="1:8" x14ac:dyDescent="0.3">
      <c r="A675" s="30" t="s">
        <v>763</v>
      </c>
      <c r="B675">
        <v>2025</v>
      </c>
      <c r="C675">
        <v>2132</v>
      </c>
      <c r="D675">
        <v>2019.9499510000001</v>
      </c>
      <c r="E675">
        <v>2118.8500979999999</v>
      </c>
      <c r="F675">
        <v>2013.2620850000001</v>
      </c>
      <c r="G675">
        <v>6300722</v>
      </c>
      <c r="H675" s="30" t="s">
        <v>90</v>
      </c>
    </row>
    <row r="676" spans="1:8" x14ac:dyDescent="0.3">
      <c r="A676" s="30" t="s">
        <v>764</v>
      </c>
      <c r="B676">
        <v>2035</v>
      </c>
      <c r="C676">
        <v>2060</v>
      </c>
      <c r="D676">
        <v>2009.25</v>
      </c>
      <c r="E676">
        <v>2016.099976</v>
      </c>
      <c r="F676">
        <v>1915.6323239999999</v>
      </c>
      <c r="G676">
        <v>3043931</v>
      </c>
      <c r="H676" s="30" t="s">
        <v>90</v>
      </c>
    </row>
    <row r="677" spans="1:8" x14ac:dyDescent="0.3">
      <c r="A677" s="30" t="s">
        <v>765</v>
      </c>
      <c r="B677">
        <v>2034</v>
      </c>
      <c r="C677">
        <v>2064.25</v>
      </c>
      <c r="D677">
        <v>2031.599976</v>
      </c>
      <c r="E677">
        <v>2042.1999510000001</v>
      </c>
      <c r="F677">
        <v>1940.431763</v>
      </c>
      <c r="G677">
        <v>2560937</v>
      </c>
      <c r="H677" s="30" t="s">
        <v>90</v>
      </c>
    </row>
    <row r="678" spans="1:8" x14ac:dyDescent="0.3">
      <c r="A678" s="30" t="s">
        <v>766</v>
      </c>
      <c r="B678">
        <v>2027</v>
      </c>
      <c r="C678">
        <v>2044</v>
      </c>
      <c r="D678">
        <v>2010</v>
      </c>
      <c r="E678">
        <v>2035.3000489999999</v>
      </c>
      <c r="F678">
        <v>1933.8756100000001</v>
      </c>
      <c r="G678">
        <v>4205944</v>
      </c>
      <c r="H678" s="30" t="s">
        <v>90</v>
      </c>
    </row>
    <row r="679" spans="1:8" x14ac:dyDescent="0.3">
      <c r="A679" s="30" t="s">
        <v>767</v>
      </c>
      <c r="B679">
        <v>2050</v>
      </c>
      <c r="C679">
        <v>2052.25</v>
      </c>
      <c r="D679">
        <v>2019.150024</v>
      </c>
      <c r="E679">
        <v>2027.9499510000001</v>
      </c>
      <c r="F679">
        <v>1926.8920900000001</v>
      </c>
      <c r="G679">
        <v>3196138</v>
      </c>
      <c r="H679" s="30" t="s">
        <v>90</v>
      </c>
    </row>
    <row r="680" spans="1:8" x14ac:dyDescent="0.3">
      <c r="A680" s="30" t="s">
        <v>768</v>
      </c>
      <c r="B680">
        <v>2042</v>
      </c>
      <c r="C680">
        <v>2090</v>
      </c>
      <c r="D680">
        <v>2032</v>
      </c>
      <c r="E680">
        <v>2044.599976</v>
      </c>
      <c r="F680">
        <v>1942.7124020000001</v>
      </c>
      <c r="G680">
        <v>5681758</v>
      </c>
      <c r="H680" s="30" t="s">
        <v>90</v>
      </c>
    </row>
    <row r="681" spans="1:8" x14ac:dyDescent="0.3">
      <c r="A681" s="30" t="s">
        <v>769</v>
      </c>
      <c r="B681">
        <v>2045</v>
      </c>
      <c r="C681">
        <v>2059.1999510000001</v>
      </c>
      <c r="D681">
        <v>2025.1999510000001</v>
      </c>
      <c r="E681">
        <v>2038.099976</v>
      </c>
      <c r="F681">
        <v>1936.5360109999999</v>
      </c>
      <c r="G681">
        <v>1944389</v>
      </c>
      <c r="H681" s="30" t="s">
        <v>90</v>
      </c>
    </row>
    <row r="682" spans="1:8" x14ac:dyDescent="0.3">
      <c r="A682" s="30" t="s">
        <v>770</v>
      </c>
      <c r="B682">
        <v>2046</v>
      </c>
      <c r="C682">
        <v>2058.8500979999999</v>
      </c>
      <c r="D682">
        <v>2026.5500489999999</v>
      </c>
      <c r="E682">
        <v>2047.8000489999999</v>
      </c>
      <c r="F682">
        <v>1945.753052</v>
      </c>
      <c r="G682">
        <v>2703527</v>
      </c>
      <c r="H682" s="30" t="s">
        <v>90</v>
      </c>
    </row>
    <row r="683" spans="1:8" x14ac:dyDescent="0.3">
      <c r="A683" s="30" t="s">
        <v>771</v>
      </c>
      <c r="B683">
        <v>2065</v>
      </c>
      <c r="C683">
        <v>2073.9499510000001</v>
      </c>
      <c r="D683">
        <v>2031</v>
      </c>
      <c r="E683">
        <v>2045.8000489999999</v>
      </c>
      <c r="F683">
        <v>1943.8524170000001</v>
      </c>
      <c r="G683">
        <v>2146528</v>
      </c>
      <c r="H683" s="30" t="s">
        <v>90</v>
      </c>
    </row>
    <row r="684" spans="1:8" x14ac:dyDescent="0.3">
      <c r="A684" s="30" t="s">
        <v>772</v>
      </c>
      <c r="B684">
        <v>2039.099976</v>
      </c>
      <c r="C684">
        <v>2059</v>
      </c>
      <c r="D684">
        <v>2000.9499510000001</v>
      </c>
      <c r="E684">
        <v>2029.900024</v>
      </c>
      <c r="F684">
        <v>1928.7448730000001</v>
      </c>
      <c r="G684">
        <v>2399022</v>
      </c>
      <c r="H684" s="30" t="s">
        <v>90</v>
      </c>
    </row>
    <row r="685" spans="1:8" x14ac:dyDescent="0.3">
      <c r="A685" s="30" t="s">
        <v>773</v>
      </c>
      <c r="B685">
        <v>2011.1999510000001</v>
      </c>
      <c r="C685">
        <v>2049.1999510000001</v>
      </c>
      <c r="D685">
        <v>2011</v>
      </c>
      <c r="E685">
        <v>2039.5</v>
      </c>
      <c r="F685">
        <v>1937.866211</v>
      </c>
      <c r="G685">
        <v>2842642</v>
      </c>
      <c r="H685" s="30" t="s">
        <v>90</v>
      </c>
    </row>
    <row r="686" spans="1:8" x14ac:dyDescent="0.3">
      <c r="A686" s="30" t="s">
        <v>774</v>
      </c>
      <c r="B686">
        <v>2100</v>
      </c>
      <c r="C686">
        <v>2105</v>
      </c>
      <c r="D686">
        <v>2061.8000489999999</v>
      </c>
      <c r="E686">
        <v>2067.6499020000001</v>
      </c>
      <c r="F686">
        <v>1964.613525</v>
      </c>
      <c r="G686">
        <v>2269513</v>
      </c>
      <c r="H686" s="30" t="s">
        <v>90</v>
      </c>
    </row>
    <row r="687" spans="1:8" x14ac:dyDescent="0.3">
      <c r="A687" s="30" t="s">
        <v>775</v>
      </c>
      <c r="B687">
        <v>2077.0500489999999</v>
      </c>
      <c r="C687">
        <v>2132</v>
      </c>
      <c r="D687">
        <v>2073.5</v>
      </c>
      <c r="E687">
        <v>2108.75</v>
      </c>
      <c r="F687">
        <v>2003.665649</v>
      </c>
      <c r="G687">
        <v>5168397</v>
      </c>
      <c r="H687" s="30" t="s">
        <v>90</v>
      </c>
    </row>
    <row r="688" spans="1:8" x14ac:dyDescent="0.3">
      <c r="A688" s="30" t="s">
        <v>776</v>
      </c>
      <c r="B688">
        <v>2063.1000979999999</v>
      </c>
      <c r="C688">
        <v>2095.5</v>
      </c>
      <c r="D688">
        <v>2060.25</v>
      </c>
      <c r="E688">
        <v>2072.0500489999999</v>
      </c>
      <c r="F688">
        <v>1968.794312</v>
      </c>
      <c r="G688">
        <v>2909439</v>
      </c>
      <c r="H688" s="30" t="s">
        <v>90</v>
      </c>
    </row>
    <row r="689" spans="1:8" x14ac:dyDescent="0.3">
      <c r="A689" s="30" t="s">
        <v>777</v>
      </c>
      <c r="B689">
        <v>2078.25</v>
      </c>
      <c r="C689">
        <v>2095</v>
      </c>
      <c r="D689">
        <v>2062.1000979999999</v>
      </c>
      <c r="E689">
        <v>2071.75</v>
      </c>
      <c r="F689">
        <v>1968.5092770000001</v>
      </c>
      <c r="G689">
        <v>2957841</v>
      </c>
      <c r="H689" s="30" t="s">
        <v>90</v>
      </c>
    </row>
    <row r="690" spans="1:8" x14ac:dyDescent="0.3">
      <c r="A690" s="30" t="s">
        <v>778</v>
      </c>
      <c r="B690">
        <v>2091.6000979999999</v>
      </c>
      <c r="C690">
        <v>2098</v>
      </c>
      <c r="D690">
        <v>2040.3000489999999</v>
      </c>
      <c r="E690">
        <v>2048.25</v>
      </c>
      <c r="F690">
        <v>1946.1804199999999</v>
      </c>
      <c r="G690">
        <v>3573289</v>
      </c>
      <c r="H690" s="30" t="s">
        <v>90</v>
      </c>
    </row>
    <row r="691" spans="1:8" x14ac:dyDescent="0.3">
      <c r="A691" s="30" t="s">
        <v>779</v>
      </c>
      <c r="B691">
        <v>2046.75</v>
      </c>
      <c r="C691">
        <v>2100</v>
      </c>
      <c r="D691">
        <v>2046.75</v>
      </c>
      <c r="E691">
        <v>2091.5500489999999</v>
      </c>
      <c r="F691">
        <v>1987.322754</v>
      </c>
      <c r="G691">
        <v>4048593</v>
      </c>
      <c r="H691" s="30" t="s">
        <v>90</v>
      </c>
    </row>
    <row r="692" spans="1:8" x14ac:dyDescent="0.3">
      <c r="A692" s="30" t="s">
        <v>780</v>
      </c>
      <c r="B692">
        <v>2051.8500979999999</v>
      </c>
      <c r="C692">
        <v>2063.75</v>
      </c>
      <c r="D692">
        <v>2020</v>
      </c>
      <c r="E692">
        <v>2046.150024</v>
      </c>
      <c r="F692">
        <v>1944.1850589999999</v>
      </c>
      <c r="G692">
        <v>3699799</v>
      </c>
      <c r="H692" s="30" t="s">
        <v>90</v>
      </c>
    </row>
    <row r="693" spans="1:8" x14ac:dyDescent="0.3">
      <c r="A693" s="30" t="s">
        <v>781</v>
      </c>
      <c r="B693">
        <v>2060.1999510000001</v>
      </c>
      <c r="C693">
        <v>2081</v>
      </c>
      <c r="D693">
        <v>2040.0500489999999</v>
      </c>
      <c r="E693">
        <v>2047.150024</v>
      </c>
      <c r="F693">
        <v>1939.4343260000001</v>
      </c>
      <c r="G693">
        <v>2443886</v>
      </c>
      <c r="H693" s="30" t="s">
        <v>90</v>
      </c>
    </row>
    <row r="694" spans="1:8" x14ac:dyDescent="0.3">
      <c r="A694" s="30" t="s">
        <v>782</v>
      </c>
      <c r="B694">
        <v>1990</v>
      </c>
      <c r="C694">
        <v>2060</v>
      </c>
      <c r="D694">
        <v>1981.099976</v>
      </c>
      <c r="E694">
        <v>2045.25</v>
      </c>
      <c r="F694">
        <v>1937.6345209999999</v>
      </c>
      <c r="G694">
        <v>3747773</v>
      </c>
      <c r="H694" s="30" t="s">
        <v>90</v>
      </c>
    </row>
    <row r="695" spans="1:8" x14ac:dyDescent="0.3">
      <c r="A695" s="30" t="s">
        <v>783</v>
      </c>
      <c r="B695">
        <v>1982</v>
      </c>
      <c r="C695">
        <v>2002.650024</v>
      </c>
      <c r="D695">
        <v>1962.400024</v>
      </c>
      <c r="E695">
        <v>1972.349976</v>
      </c>
      <c r="F695">
        <v>1868.5698239999999</v>
      </c>
      <c r="G695">
        <v>7237735</v>
      </c>
      <c r="H695" s="30" t="s">
        <v>90</v>
      </c>
    </row>
    <row r="696" spans="1:8" x14ac:dyDescent="0.3">
      <c r="A696" s="30" t="s">
        <v>784</v>
      </c>
      <c r="B696">
        <v>1988.5</v>
      </c>
      <c r="C696">
        <v>2014</v>
      </c>
      <c r="D696">
        <v>1971.3000489999999</v>
      </c>
      <c r="E696">
        <v>2004.3000489999999</v>
      </c>
      <c r="F696">
        <v>1898.8388669999999</v>
      </c>
      <c r="G696">
        <v>3475681</v>
      </c>
      <c r="H696" s="30" t="s">
        <v>90</v>
      </c>
    </row>
    <row r="697" spans="1:8" x14ac:dyDescent="0.3">
      <c r="A697" s="30" t="s">
        <v>785</v>
      </c>
      <c r="B697">
        <v>1959</v>
      </c>
      <c r="C697">
        <v>2010</v>
      </c>
      <c r="D697">
        <v>1941.25</v>
      </c>
      <c r="E697">
        <v>2005.3000489999999</v>
      </c>
      <c r="F697">
        <v>1899.7863769999999</v>
      </c>
      <c r="G697">
        <v>3482160</v>
      </c>
      <c r="H697" s="30" t="s">
        <v>90</v>
      </c>
    </row>
    <row r="698" spans="1:8" x14ac:dyDescent="0.3">
      <c r="A698" s="30" t="s">
        <v>786</v>
      </c>
      <c r="B698">
        <v>2015</v>
      </c>
      <c r="C698">
        <v>2024</v>
      </c>
      <c r="D698">
        <v>1925</v>
      </c>
      <c r="E698">
        <v>1943</v>
      </c>
      <c r="F698">
        <v>1840.764404</v>
      </c>
      <c r="G698">
        <v>4575317</v>
      </c>
      <c r="H698" s="30" t="s">
        <v>90</v>
      </c>
    </row>
    <row r="699" spans="1:8" x14ac:dyDescent="0.3">
      <c r="A699" s="30" t="s">
        <v>787</v>
      </c>
      <c r="B699">
        <v>1977.099976</v>
      </c>
      <c r="C699">
        <v>2032</v>
      </c>
      <c r="D699">
        <v>1961.25</v>
      </c>
      <c r="E699">
        <v>2020.349976</v>
      </c>
      <c r="F699">
        <v>1914.044312</v>
      </c>
      <c r="G699">
        <v>3663418</v>
      </c>
      <c r="H699" s="30" t="s">
        <v>90</v>
      </c>
    </row>
    <row r="700" spans="1:8" x14ac:dyDescent="0.3">
      <c r="A700" s="30" t="s">
        <v>788</v>
      </c>
      <c r="B700">
        <v>1946</v>
      </c>
      <c r="C700">
        <v>1998</v>
      </c>
      <c r="D700">
        <v>1941.150024</v>
      </c>
      <c r="E700">
        <v>1991.1999510000001</v>
      </c>
      <c r="F700">
        <v>1886.4279790000001</v>
      </c>
      <c r="G700">
        <v>3400908</v>
      </c>
      <c r="H700" s="30" t="s">
        <v>90</v>
      </c>
    </row>
    <row r="701" spans="1:8" x14ac:dyDescent="0.3">
      <c r="A701" s="30" t="s">
        <v>789</v>
      </c>
      <c r="B701">
        <v>1950</v>
      </c>
      <c r="C701">
        <v>1962.900024</v>
      </c>
      <c r="D701">
        <v>1931.6999510000001</v>
      </c>
      <c r="E701">
        <v>1953.599976</v>
      </c>
      <c r="F701">
        <v>1850.8066409999999</v>
      </c>
      <c r="G701">
        <v>2778505</v>
      </c>
      <c r="H701" s="30" t="s">
        <v>90</v>
      </c>
    </row>
    <row r="702" spans="1:8" x14ac:dyDescent="0.3">
      <c r="A702" s="30" t="s">
        <v>790</v>
      </c>
      <c r="B702">
        <v>1903</v>
      </c>
      <c r="C702">
        <v>1966.4499510000001</v>
      </c>
      <c r="D702">
        <v>1903</v>
      </c>
      <c r="E702">
        <v>1948.650024</v>
      </c>
      <c r="F702">
        <v>1846.1170649999999</v>
      </c>
      <c r="G702">
        <v>3198693</v>
      </c>
      <c r="H702" s="30" t="s">
        <v>90</v>
      </c>
    </row>
    <row r="703" spans="1:8" x14ac:dyDescent="0.3">
      <c r="A703" s="30" t="s">
        <v>791</v>
      </c>
      <c r="B703">
        <v>1907</v>
      </c>
      <c r="C703">
        <v>1952.9499510000001</v>
      </c>
      <c r="D703">
        <v>1872.099976</v>
      </c>
      <c r="E703">
        <v>1945.599976</v>
      </c>
      <c r="F703">
        <v>1843.2276609999999</v>
      </c>
      <c r="G703">
        <v>3727694</v>
      </c>
      <c r="H703" s="30" t="s">
        <v>90</v>
      </c>
    </row>
    <row r="704" spans="1:8" x14ac:dyDescent="0.3">
      <c r="A704" s="30" t="s">
        <v>792</v>
      </c>
      <c r="B704">
        <v>1916</v>
      </c>
      <c r="C704">
        <v>1917.400024</v>
      </c>
      <c r="D704">
        <v>1865.1999510000001</v>
      </c>
      <c r="E704">
        <v>1892.900024</v>
      </c>
      <c r="F704">
        <v>1793.300659</v>
      </c>
      <c r="G704">
        <v>3173682</v>
      </c>
      <c r="H704" s="30" t="s">
        <v>90</v>
      </c>
    </row>
    <row r="705" spans="1:8" x14ac:dyDescent="0.3">
      <c r="A705" s="30" t="s">
        <v>793</v>
      </c>
      <c r="B705">
        <v>1910</v>
      </c>
      <c r="C705">
        <v>1923.099976</v>
      </c>
      <c r="D705">
        <v>1891.099976</v>
      </c>
      <c r="E705">
        <v>1902.349976</v>
      </c>
      <c r="F705">
        <v>1802.2532960000001</v>
      </c>
      <c r="G705">
        <v>2263146</v>
      </c>
      <c r="H705" s="30" t="s">
        <v>90</v>
      </c>
    </row>
    <row r="706" spans="1:8" x14ac:dyDescent="0.3">
      <c r="A706" s="30" t="s">
        <v>794</v>
      </c>
      <c r="B706">
        <v>1994</v>
      </c>
      <c r="C706">
        <v>1994</v>
      </c>
      <c r="D706">
        <v>1925.650024</v>
      </c>
      <c r="E706">
        <v>1949.650024</v>
      </c>
      <c r="F706">
        <v>1847.0645750000001</v>
      </c>
      <c r="G706">
        <v>2656665</v>
      </c>
      <c r="H706" s="30" t="s">
        <v>90</v>
      </c>
    </row>
    <row r="707" spans="1:8" x14ac:dyDescent="0.3">
      <c r="A707" s="30" t="s">
        <v>795</v>
      </c>
      <c r="B707">
        <v>1933.400024</v>
      </c>
      <c r="C707">
        <v>1956.5</v>
      </c>
      <c r="D707">
        <v>1910.25</v>
      </c>
      <c r="E707">
        <v>1949.5</v>
      </c>
      <c r="F707">
        <v>1846.922241</v>
      </c>
      <c r="G707">
        <v>3256595</v>
      </c>
      <c r="H707" s="30" t="s">
        <v>90</v>
      </c>
    </row>
    <row r="708" spans="1:8" x14ac:dyDescent="0.3">
      <c r="A708" s="30" t="s">
        <v>796</v>
      </c>
      <c r="B708">
        <v>1909</v>
      </c>
      <c r="C708">
        <v>1951.400024</v>
      </c>
      <c r="D708">
        <v>1909</v>
      </c>
      <c r="E708">
        <v>1935.3000489999999</v>
      </c>
      <c r="F708">
        <v>1833.4693600000001</v>
      </c>
      <c r="G708">
        <v>2449841</v>
      </c>
      <c r="H708" s="30" t="s">
        <v>90</v>
      </c>
    </row>
    <row r="709" spans="1:8" x14ac:dyDescent="0.3">
      <c r="A709" s="30" t="s">
        <v>797</v>
      </c>
      <c r="B709">
        <v>1939.099976</v>
      </c>
      <c r="C709">
        <v>1939.5</v>
      </c>
      <c r="D709">
        <v>1886.25</v>
      </c>
      <c r="E709">
        <v>1893.400024</v>
      </c>
      <c r="F709">
        <v>1793.7742920000001</v>
      </c>
      <c r="G709">
        <v>2686530</v>
      </c>
      <c r="H709" s="30" t="s">
        <v>90</v>
      </c>
    </row>
    <row r="710" spans="1:8" x14ac:dyDescent="0.3">
      <c r="A710" s="30" t="s">
        <v>798</v>
      </c>
      <c r="B710">
        <v>1910</v>
      </c>
      <c r="C710">
        <v>1934.4499510000001</v>
      </c>
      <c r="D710">
        <v>1883.349976</v>
      </c>
      <c r="E710">
        <v>1891.650024</v>
      </c>
      <c r="F710">
        <v>1792.116211</v>
      </c>
      <c r="G710">
        <v>3166754</v>
      </c>
      <c r="H710" s="30" t="s">
        <v>90</v>
      </c>
    </row>
    <row r="711" spans="1:8" x14ac:dyDescent="0.3">
      <c r="A711" s="30" t="s">
        <v>799</v>
      </c>
      <c r="B711">
        <v>1939.8000489999999</v>
      </c>
      <c r="C711">
        <v>1953.6999510000001</v>
      </c>
      <c r="D711">
        <v>1893.599976</v>
      </c>
      <c r="E711">
        <v>1903.599976</v>
      </c>
      <c r="F711">
        <v>1803.4375</v>
      </c>
      <c r="G711">
        <v>3517431</v>
      </c>
      <c r="H711" s="30" t="s">
        <v>90</v>
      </c>
    </row>
    <row r="712" spans="1:8" x14ac:dyDescent="0.3">
      <c r="A712" s="30" t="s">
        <v>800</v>
      </c>
      <c r="B712">
        <v>1955.099976</v>
      </c>
      <c r="C712">
        <v>1977</v>
      </c>
      <c r="D712">
        <v>1927</v>
      </c>
      <c r="E712">
        <v>1932.75</v>
      </c>
      <c r="F712">
        <v>1831.053711</v>
      </c>
      <c r="G712">
        <v>2905528</v>
      </c>
      <c r="H712" s="30" t="s">
        <v>90</v>
      </c>
    </row>
    <row r="713" spans="1:8" x14ac:dyDescent="0.3">
      <c r="A713" s="30" t="s">
        <v>801</v>
      </c>
      <c r="B713">
        <v>1966</v>
      </c>
      <c r="C713">
        <v>1966</v>
      </c>
      <c r="D713">
        <v>1913.650024</v>
      </c>
      <c r="E713">
        <v>1930.4499510000001</v>
      </c>
      <c r="F713">
        <v>1828.874634</v>
      </c>
      <c r="G713">
        <v>3729348</v>
      </c>
      <c r="H713" s="30" t="s">
        <v>90</v>
      </c>
    </row>
    <row r="714" spans="1:8" x14ac:dyDescent="0.3">
      <c r="A714" s="30" t="s">
        <v>802</v>
      </c>
      <c r="B714">
        <v>1980</v>
      </c>
      <c r="C714">
        <v>2032</v>
      </c>
      <c r="D714">
        <v>1942.1999510000001</v>
      </c>
      <c r="E714">
        <v>2014.4499510000001</v>
      </c>
      <c r="F714">
        <v>1908.454712</v>
      </c>
      <c r="G714">
        <v>5915544</v>
      </c>
      <c r="H714" s="30" t="s">
        <v>90</v>
      </c>
    </row>
    <row r="715" spans="1:8" x14ac:dyDescent="0.3">
      <c r="A715" s="30" t="s">
        <v>803</v>
      </c>
      <c r="B715">
        <v>1874</v>
      </c>
      <c r="C715">
        <v>1912.5500489999999</v>
      </c>
      <c r="D715">
        <v>1850.0500489999999</v>
      </c>
      <c r="E715">
        <v>1905.650024</v>
      </c>
      <c r="F715">
        <v>1805.3798830000001</v>
      </c>
      <c r="G715">
        <v>4241510</v>
      </c>
      <c r="H715" s="30" t="s">
        <v>90</v>
      </c>
    </row>
    <row r="716" spans="1:8" x14ac:dyDescent="0.3">
      <c r="A716" s="30" t="s">
        <v>804</v>
      </c>
      <c r="B716">
        <v>1865</v>
      </c>
      <c r="C716">
        <v>1868</v>
      </c>
      <c r="D716">
        <v>1832.599976</v>
      </c>
      <c r="E716">
        <v>1859.0500489999999</v>
      </c>
      <c r="F716">
        <v>1761.231567</v>
      </c>
      <c r="G716">
        <v>2678505</v>
      </c>
      <c r="H716" s="30" t="s">
        <v>90</v>
      </c>
    </row>
    <row r="717" spans="1:8" x14ac:dyDescent="0.3">
      <c r="A717" s="30" t="s">
        <v>805</v>
      </c>
      <c r="B717">
        <v>1832.3000489999999</v>
      </c>
      <c r="C717">
        <v>1875</v>
      </c>
      <c r="D717">
        <v>1825</v>
      </c>
      <c r="E717">
        <v>1836.599976</v>
      </c>
      <c r="F717">
        <v>1739.9626459999999</v>
      </c>
      <c r="G717">
        <v>3374741</v>
      </c>
      <c r="H717" s="30" t="s">
        <v>90</v>
      </c>
    </row>
    <row r="718" spans="1:8" x14ac:dyDescent="0.3">
      <c r="A718" s="30" t="s">
        <v>806</v>
      </c>
      <c r="B718">
        <v>1840.6999510000001</v>
      </c>
      <c r="C718">
        <v>1851.9499510000001</v>
      </c>
      <c r="D718">
        <v>1807.8000489999999</v>
      </c>
      <c r="E718">
        <v>1818.5500489999999</v>
      </c>
      <c r="F718">
        <v>1722.8626710000001</v>
      </c>
      <c r="G718">
        <v>2987102</v>
      </c>
      <c r="H718" s="30" t="s">
        <v>90</v>
      </c>
    </row>
    <row r="719" spans="1:8" x14ac:dyDescent="0.3">
      <c r="A719" s="30" t="s">
        <v>807</v>
      </c>
      <c r="B719">
        <v>1780</v>
      </c>
      <c r="C719">
        <v>1900</v>
      </c>
      <c r="D719">
        <v>1760.849976</v>
      </c>
      <c r="E719">
        <v>1878.25</v>
      </c>
      <c r="F719">
        <v>1779.4210210000001</v>
      </c>
      <c r="G719">
        <v>5934366</v>
      </c>
      <c r="H719" s="30" t="s">
        <v>90</v>
      </c>
    </row>
    <row r="720" spans="1:8" x14ac:dyDescent="0.3">
      <c r="A720" s="30" t="s">
        <v>808</v>
      </c>
      <c r="B720">
        <v>1737.650024</v>
      </c>
      <c r="C720">
        <v>1790</v>
      </c>
      <c r="D720">
        <v>1719.150024</v>
      </c>
      <c r="E720">
        <v>1769.5</v>
      </c>
      <c r="F720">
        <v>1676.393433</v>
      </c>
      <c r="G720">
        <v>3829836</v>
      </c>
      <c r="H720" s="30" t="s">
        <v>90</v>
      </c>
    </row>
    <row r="721" spans="1:8" x14ac:dyDescent="0.3">
      <c r="A721" s="30" t="s">
        <v>809</v>
      </c>
      <c r="B721">
        <v>1765</v>
      </c>
      <c r="C721">
        <v>1794.599976</v>
      </c>
      <c r="D721">
        <v>1727.6999510000001</v>
      </c>
      <c r="E721">
        <v>1737.650024</v>
      </c>
      <c r="F721">
        <v>1646.219482</v>
      </c>
      <c r="G721">
        <v>5122541</v>
      </c>
      <c r="H721" s="30" t="s">
        <v>90</v>
      </c>
    </row>
    <row r="722" spans="1:8" x14ac:dyDescent="0.3">
      <c r="A722" s="30" t="s">
        <v>810</v>
      </c>
      <c r="B722">
        <v>1830</v>
      </c>
      <c r="C722">
        <v>1830</v>
      </c>
      <c r="D722">
        <v>1802.5</v>
      </c>
      <c r="E722">
        <v>1818.650024</v>
      </c>
      <c r="F722">
        <v>1722.9573969999999</v>
      </c>
      <c r="G722">
        <v>3244282</v>
      </c>
      <c r="H722" s="30" t="s">
        <v>90</v>
      </c>
    </row>
    <row r="723" spans="1:8" x14ac:dyDescent="0.3">
      <c r="A723" s="30" t="s">
        <v>811</v>
      </c>
      <c r="B723">
        <v>1800</v>
      </c>
      <c r="C723">
        <v>1851.9499510000001</v>
      </c>
      <c r="D723">
        <v>1753</v>
      </c>
      <c r="E723">
        <v>1806.1999510000001</v>
      </c>
      <c r="F723">
        <v>1711.1623540000001</v>
      </c>
      <c r="G723">
        <v>9895823</v>
      </c>
      <c r="H723" s="30" t="s">
        <v>90</v>
      </c>
    </row>
    <row r="724" spans="1:8" x14ac:dyDescent="0.3">
      <c r="A724" s="30" t="s">
        <v>812</v>
      </c>
      <c r="B724">
        <v>1709.9499510000001</v>
      </c>
      <c r="C724">
        <v>1764.900024</v>
      </c>
      <c r="D724">
        <v>1675.0500489999999</v>
      </c>
      <c r="E724">
        <v>1716.0500489999999</v>
      </c>
      <c r="F724">
        <v>1625.7558590000001</v>
      </c>
      <c r="G724">
        <v>6245533</v>
      </c>
      <c r="H724" s="30" t="s">
        <v>90</v>
      </c>
    </row>
    <row r="725" spans="1:8" x14ac:dyDescent="0.3">
      <c r="A725" s="30" t="s">
        <v>813</v>
      </c>
      <c r="B725">
        <v>1785</v>
      </c>
      <c r="C725">
        <v>1812</v>
      </c>
      <c r="D725">
        <v>1727.8000489999999</v>
      </c>
      <c r="E725">
        <v>1735.150024</v>
      </c>
      <c r="F725">
        <v>1643.850952</v>
      </c>
      <c r="G725">
        <v>4761399</v>
      </c>
      <c r="H725" s="30" t="s">
        <v>90</v>
      </c>
    </row>
    <row r="726" spans="1:8" x14ac:dyDescent="0.3">
      <c r="A726" s="30" t="s">
        <v>814</v>
      </c>
      <c r="B726">
        <v>1761</v>
      </c>
      <c r="C726">
        <v>1787</v>
      </c>
      <c r="D726">
        <v>1746</v>
      </c>
      <c r="E726">
        <v>1759.25</v>
      </c>
      <c r="F726">
        <v>1666.6829829999999</v>
      </c>
      <c r="G726">
        <v>2990438</v>
      </c>
      <c r="H726" s="30" t="s">
        <v>90</v>
      </c>
    </row>
    <row r="727" spans="1:8" x14ac:dyDescent="0.3">
      <c r="A727" s="30" t="s">
        <v>815</v>
      </c>
      <c r="B727">
        <v>1750.4499510000001</v>
      </c>
      <c r="C727">
        <v>1778.8000489999999</v>
      </c>
      <c r="D727">
        <v>1731.1999510000001</v>
      </c>
      <c r="E727">
        <v>1766.150024</v>
      </c>
      <c r="F727">
        <v>1673.219971</v>
      </c>
      <c r="G727">
        <v>5307397</v>
      </c>
      <c r="H727" s="30" t="s">
        <v>90</v>
      </c>
    </row>
    <row r="728" spans="1:8" x14ac:dyDescent="0.3">
      <c r="A728" s="30" t="s">
        <v>816</v>
      </c>
      <c r="B728">
        <v>1760</v>
      </c>
      <c r="C728">
        <v>1806</v>
      </c>
      <c r="D728">
        <v>1701</v>
      </c>
      <c r="E728">
        <v>1705.4499510000001</v>
      </c>
      <c r="F728">
        <v>1615.713379</v>
      </c>
      <c r="G728">
        <v>6285615</v>
      </c>
      <c r="H728" s="30" t="s">
        <v>90</v>
      </c>
    </row>
    <row r="729" spans="1:8" x14ac:dyDescent="0.3">
      <c r="A729" s="30" t="s">
        <v>817</v>
      </c>
      <c r="B729">
        <v>1710</v>
      </c>
      <c r="C729">
        <v>1785.849976</v>
      </c>
      <c r="D729">
        <v>1705</v>
      </c>
      <c r="E729">
        <v>1775.1999510000001</v>
      </c>
      <c r="F729">
        <v>1681.793457</v>
      </c>
      <c r="G729">
        <v>5427577</v>
      </c>
      <c r="H729" s="30" t="s">
        <v>90</v>
      </c>
    </row>
    <row r="730" spans="1:8" x14ac:dyDescent="0.3">
      <c r="A730" s="30" t="s">
        <v>818</v>
      </c>
      <c r="B730">
        <v>1740</v>
      </c>
      <c r="C730">
        <v>1740</v>
      </c>
      <c r="D730">
        <v>1650</v>
      </c>
      <c r="E730">
        <v>1654.1999510000001</v>
      </c>
      <c r="F730">
        <v>1567.1602780000001</v>
      </c>
      <c r="G730">
        <v>5735369</v>
      </c>
      <c r="H730" s="30" t="s">
        <v>90</v>
      </c>
    </row>
    <row r="731" spans="1:8" x14ac:dyDescent="0.3">
      <c r="A731" s="30" t="s">
        <v>819</v>
      </c>
      <c r="B731">
        <v>1825.900024</v>
      </c>
      <c r="C731">
        <v>1834.75</v>
      </c>
      <c r="D731">
        <v>1702</v>
      </c>
      <c r="E731">
        <v>1708.75</v>
      </c>
      <c r="F731">
        <v>1618.8398440000001</v>
      </c>
      <c r="G731">
        <v>4941878</v>
      </c>
      <c r="H731" s="30" t="s">
        <v>90</v>
      </c>
    </row>
    <row r="732" spans="1:8" x14ac:dyDescent="0.3">
      <c r="A732" s="30" t="s">
        <v>820</v>
      </c>
      <c r="B732">
        <v>1837.400024</v>
      </c>
      <c r="C732">
        <v>1855</v>
      </c>
      <c r="D732">
        <v>1780</v>
      </c>
      <c r="E732">
        <v>1826.099976</v>
      </c>
      <c r="F732">
        <v>1730.0153809999999</v>
      </c>
      <c r="G732">
        <v>3927593</v>
      </c>
      <c r="H732" s="30" t="s">
        <v>90</v>
      </c>
    </row>
    <row r="733" spans="1:8" x14ac:dyDescent="0.3">
      <c r="A733" s="30" t="s">
        <v>821</v>
      </c>
      <c r="B733">
        <v>1766</v>
      </c>
      <c r="C733">
        <v>1905</v>
      </c>
      <c r="D733">
        <v>1763.5500489999999</v>
      </c>
      <c r="E733">
        <v>1778.5</v>
      </c>
      <c r="F733">
        <v>1684.9201660000001</v>
      </c>
      <c r="G733">
        <v>8513547</v>
      </c>
      <c r="H733" s="30" t="s">
        <v>90</v>
      </c>
    </row>
    <row r="734" spans="1:8" x14ac:dyDescent="0.3">
      <c r="A734" s="30" t="s">
        <v>822</v>
      </c>
      <c r="B734">
        <v>1820</v>
      </c>
      <c r="C734">
        <v>1850</v>
      </c>
      <c r="D734">
        <v>1750.400024</v>
      </c>
      <c r="E734">
        <v>1824.5</v>
      </c>
      <c r="F734">
        <v>1728.499634</v>
      </c>
      <c r="G734">
        <v>4331250</v>
      </c>
      <c r="H734" s="30" t="s">
        <v>90</v>
      </c>
    </row>
    <row r="735" spans="1:8" x14ac:dyDescent="0.3">
      <c r="A735" s="30" t="s">
        <v>823</v>
      </c>
      <c r="B735">
        <v>1831.599976</v>
      </c>
      <c r="C735">
        <v>1832.0500489999999</v>
      </c>
      <c r="D735">
        <v>1722.5500489999999</v>
      </c>
      <c r="E735">
        <v>1790.9499510000001</v>
      </c>
      <c r="F735">
        <v>1696.7147219999999</v>
      </c>
      <c r="G735">
        <v>4556067</v>
      </c>
      <c r="H735" s="30" t="s">
        <v>90</v>
      </c>
    </row>
    <row r="736" spans="1:8" x14ac:dyDescent="0.3">
      <c r="A736" s="30" t="s">
        <v>824</v>
      </c>
      <c r="B736">
        <v>1700</v>
      </c>
      <c r="C736">
        <v>1810</v>
      </c>
      <c r="D736">
        <v>1680</v>
      </c>
      <c r="E736">
        <v>1750.3000489999999</v>
      </c>
      <c r="F736">
        <v>1658.2037350000001</v>
      </c>
      <c r="G736">
        <v>2765520</v>
      </c>
      <c r="H736" s="30" t="s">
        <v>90</v>
      </c>
    </row>
    <row r="737" spans="1:8" x14ac:dyDescent="0.3">
      <c r="A737" s="30" t="s">
        <v>825</v>
      </c>
      <c r="B737">
        <v>1653.0500489999999</v>
      </c>
      <c r="C737">
        <v>1770</v>
      </c>
      <c r="D737">
        <v>1632.849976</v>
      </c>
      <c r="E737">
        <v>1703.150024</v>
      </c>
      <c r="F737">
        <v>1613.534668</v>
      </c>
      <c r="G737">
        <v>6350865</v>
      </c>
      <c r="H737" s="30" t="s">
        <v>90</v>
      </c>
    </row>
    <row r="738" spans="1:8" x14ac:dyDescent="0.3">
      <c r="A738" s="30" t="s">
        <v>826</v>
      </c>
      <c r="B738">
        <v>1620</v>
      </c>
      <c r="C738">
        <v>1750</v>
      </c>
      <c r="D738">
        <v>1617.75</v>
      </c>
      <c r="E738">
        <v>1669.6999510000001</v>
      </c>
      <c r="F738">
        <v>1581.8448490000001</v>
      </c>
      <c r="G738">
        <v>7003490</v>
      </c>
      <c r="H738" s="30" t="s">
        <v>90</v>
      </c>
    </row>
    <row r="739" spans="1:8" x14ac:dyDescent="0.3">
      <c r="A739" s="30" t="s">
        <v>827</v>
      </c>
      <c r="B739">
        <v>1630</v>
      </c>
      <c r="C739">
        <v>1869</v>
      </c>
      <c r="D739">
        <v>1627</v>
      </c>
      <c r="E739">
        <v>1797.4499510000001</v>
      </c>
      <c r="F739">
        <v>1702.8726810000001</v>
      </c>
      <c r="G739">
        <v>8547498</v>
      </c>
      <c r="H739" s="30" t="s">
        <v>90</v>
      </c>
    </row>
    <row r="740" spans="1:8" x14ac:dyDescent="0.3">
      <c r="A740" s="30" t="s">
        <v>828</v>
      </c>
      <c r="B740">
        <v>1559.6999510000001</v>
      </c>
      <c r="C740">
        <v>1685.4499510000001</v>
      </c>
      <c r="D740">
        <v>1546.75</v>
      </c>
      <c r="E740">
        <v>1636.349976</v>
      </c>
      <c r="F740">
        <v>1550.2495120000001</v>
      </c>
      <c r="G740">
        <v>5135111</v>
      </c>
      <c r="H740" s="30" t="s">
        <v>90</v>
      </c>
    </row>
    <row r="741" spans="1:8" x14ac:dyDescent="0.3">
      <c r="A741" s="30" t="s">
        <v>829</v>
      </c>
      <c r="B741">
        <v>1676.8000489999999</v>
      </c>
      <c r="C741">
        <v>1713.5500489999999</v>
      </c>
      <c r="D741">
        <v>1627.75</v>
      </c>
      <c r="E741">
        <v>1654.400024</v>
      </c>
      <c r="F741">
        <v>1555.9810789999999</v>
      </c>
      <c r="G741">
        <v>7258778</v>
      </c>
      <c r="H741" s="30" t="s">
        <v>90</v>
      </c>
    </row>
    <row r="742" spans="1:8" x14ac:dyDescent="0.3">
      <c r="A742" s="30" t="s">
        <v>830</v>
      </c>
      <c r="B742">
        <v>1730</v>
      </c>
      <c r="C742">
        <v>1731</v>
      </c>
      <c r="D742">
        <v>1623.150024</v>
      </c>
      <c r="E742">
        <v>1658</v>
      </c>
      <c r="F742">
        <v>1559.3668210000001</v>
      </c>
      <c r="G742">
        <v>5713248</v>
      </c>
      <c r="H742" s="30" t="s">
        <v>90</v>
      </c>
    </row>
    <row r="743" spans="1:8" x14ac:dyDescent="0.3">
      <c r="A743" s="30" t="s">
        <v>831</v>
      </c>
      <c r="B743">
        <v>1755</v>
      </c>
      <c r="C743">
        <v>1842.25</v>
      </c>
      <c r="D743">
        <v>1675.849976</v>
      </c>
      <c r="E743">
        <v>1696.400024</v>
      </c>
      <c r="F743">
        <v>1595.482422</v>
      </c>
      <c r="G743">
        <v>7844271</v>
      </c>
      <c r="H743" s="30" t="s">
        <v>90</v>
      </c>
    </row>
    <row r="744" spans="1:8" x14ac:dyDescent="0.3">
      <c r="A744" s="30" t="s">
        <v>832</v>
      </c>
      <c r="B744">
        <v>1687.900024</v>
      </c>
      <c r="C744">
        <v>1820</v>
      </c>
      <c r="D744">
        <v>1506.0500489999999</v>
      </c>
      <c r="E744">
        <v>1806.3000489999999</v>
      </c>
      <c r="F744">
        <v>1698.8446039999999</v>
      </c>
      <c r="G744">
        <v>8029720</v>
      </c>
      <c r="H744" s="30" t="s">
        <v>90</v>
      </c>
    </row>
    <row r="745" spans="1:8" x14ac:dyDescent="0.3">
      <c r="A745" s="30" t="s">
        <v>833</v>
      </c>
      <c r="B745">
        <v>1904</v>
      </c>
      <c r="C745">
        <v>1908.400024</v>
      </c>
      <c r="D745">
        <v>1758.349976</v>
      </c>
      <c r="E745">
        <v>1769.849976</v>
      </c>
      <c r="F745">
        <v>1664.5631100000001</v>
      </c>
      <c r="G745">
        <v>8728786</v>
      </c>
      <c r="H745" s="30" t="s">
        <v>90</v>
      </c>
    </row>
    <row r="746" spans="1:8" x14ac:dyDescent="0.3">
      <c r="A746" s="30" t="s">
        <v>834</v>
      </c>
      <c r="B746">
        <v>1933</v>
      </c>
      <c r="C746">
        <v>1987.3000489999999</v>
      </c>
      <c r="D746">
        <v>1920</v>
      </c>
      <c r="E746">
        <v>1953.6999510000001</v>
      </c>
      <c r="F746">
        <v>1837.4760739999999</v>
      </c>
      <c r="G746">
        <v>6796449</v>
      </c>
      <c r="H746" s="30" t="s">
        <v>90</v>
      </c>
    </row>
    <row r="747" spans="1:8" x14ac:dyDescent="0.3">
      <c r="A747" s="30" t="s">
        <v>835</v>
      </c>
      <c r="B747">
        <v>2075</v>
      </c>
      <c r="C747">
        <v>2079.8999020000001</v>
      </c>
      <c r="D747">
        <v>1935</v>
      </c>
      <c r="E747">
        <v>1972.349976</v>
      </c>
      <c r="F747">
        <v>1855.016357</v>
      </c>
      <c r="G747">
        <v>4940975</v>
      </c>
      <c r="H747" s="30" t="s">
        <v>90</v>
      </c>
    </row>
    <row r="748" spans="1:8" x14ac:dyDescent="0.3">
      <c r="A748" s="30" t="s">
        <v>836</v>
      </c>
      <c r="B748">
        <v>2098</v>
      </c>
      <c r="C748">
        <v>2123.6499020000001</v>
      </c>
      <c r="D748">
        <v>2071.6000979999999</v>
      </c>
      <c r="E748">
        <v>2116.4499510000001</v>
      </c>
      <c r="F748">
        <v>1990.544067</v>
      </c>
      <c r="G748">
        <v>2595027</v>
      </c>
      <c r="H748" s="30" t="s">
        <v>90</v>
      </c>
    </row>
    <row r="749" spans="1:8" x14ac:dyDescent="0.3">
      <c r="A749" s="30" t="s">
        <v>837</v>
      </c>
      <c r="B749">
        <v>2085.6999510000001</v>
      </c>
      <c r="C749">
        <v>2147.75</v>
      </c>
      <c r="D749">
        <v>2084.0500489999999</v>
      </c>
      <c r="E749">
        <v>2125.0500489999999</v>
      </c>
      <c r="F749">
        <v>1998.6328129999999</v>
      </c>
      <c r="G749">
        <v>3937056</v>
      </c>
      <c r="H749" s="30" t="s">
        <v>90</v>
      </c>
    </row>
    <row r="750" spans="1:8" x14ac:dyDescent="0.3">
      <c r="A750" s="30" t="s">
        <v>838</v>
      </c>
      <c r="B750">
        <v>2056</v>
      </c>
      <c r="C750">
        <v>2094.4499510000001</v>
      </c>
      <c r="D750">
        <v>2025</v>
      </c>
      <c r="E750">
        <v>2083.1999510000001</v>
      </c>
      <c r="F750">
        <v>1959.2719729999999</v>
      </c>
      <c r="G750">
        <v>3237002</v>
      </c>
      <c r="H750" s="30" t="s">
        <v>90</v>
      </c>
    </row>
    <row r="751" spans="1:8" x14ac:dyDescent="0.3">
      <c r="A751" s="30" t="s">
        <v>839</v>
      </c>
      <c r="B751">
        <v>2020</v>
      </c>
      <c r="C751">
        <v>2060</v>
      </c>
      <c r="D751">
        <v>2012</v>
      </c>
      <c r="E751">
        <v>2036.1999510000001</v>
      </c>
      <c r="F751">
        <v>1915.068115</v>
      </c>
      <c r="G751">
        <v>2757585</v>
      </c>
      <c r="H751" s="30" t="s">
        <v>90</v>
      </c>
    </row>
    <row r="752" spans="1:8" x14ac:dyDescent="0.3">
      <c r="A752" s="30" t="s">
        <v>840</v>
      </c>
      <c r="B752">
        <v>2035</v>
      </c>
      <c r="C752">
        <v>2053.9499510000001</v>
      </c>
      <c r="D752">
        <v>1985.6999510000001</v>
      </c>
      <c r="E752">
        <v>2001.3000489999999</v>
      </c>
      <c r="F752">
        <v>1882.244263</v>
      </c>
      <c r="G752">
        <v>2667076</v>
      </c>
      <c r="H752" s="30" t="s">
        <v>90</v>
      </c>
    </row>
    <row r="753" spans="1:8" x14ac:dyDescent="0.3">
      <c r="A753" s="30" t="s">
        <v>841</v>
      </c>
      <c r="B753">
        <v>2068</v>
      </c>
      <c r="C753">
        <v>2069.5</v>
      </c>
      <c r="D753">
        <v>1990</v>
      </c>
      <c r="E753">
        <v>2000.150024</v>
      </c>
      <c r="F753">
        <v>1881.162842</v>
      </c>
      <c r="G753">
        <v>4298076</v>
      </c>
      <c r="H753" s="30" t="s">
        <v>90</v>
      </c>
    </row>
    <row r="754" spans="1:8" x14ac:dyDescent="0.3">
      <c r="A754" s="30" t="s">
        <v>842</v>
      </c>
      <c r="B754">
        <v>2119.9499510000001</v>
      </c>
      <c r="C754">
        <v>2119.9499510000001</v>
      </c>
      <c r="D754">
        <v>2086.1999510000001</v>
      </c>
      <c r="E754">
        <v>2105.5</v>
      </c>
      <c r="F754">
        <v>1980.245361</v>
      </c>
      <c r="G754">
        <v>2349001</v>
      </c>
      <c r="H754" s="30" t="s">
        <v>90</v>
      </c>
    </row>
    <row r="755" spans="1:8" x14ac:dyDescent="0.3">
      <c r="A755" s="30" t="s">
        <v>843</v>
      </c>
      <c r="B755">
        <v>2154</v>
      </c>
      <c r="C755">
        <v>2163.8999020000001</v>
      </c>
      <c r="D755">
        <v>2112.9499510000001</v>
      </c>
      <c r="E755">
        <v>2123.6000979999999</v>
      </c>
      <c r="F755">
        <v>1997.269043</v>
      </c>
      <c r="G755">
        <v>2686842</v>
      </c>
      <c r="H755" s="30" t="s">
        <v>90</v>
      </c>
    </row>
    <row r="756" spans="1:8" x14ac:dyDescent="0.3">
      <c r="A756" s="30" t="s">
        <v>844</v>
      </c>
      <c r="B756">
        <v>2115.5</v>
      </c>
      <c r="C756">
        <v>2176.6499020000001</v>
      </c>
      <c r="D756">
        <v>2111</v>
      </c>
      <c r="E756">
        <v>2156.1499020000001</v>
      </c>
      <c r="F756">
        <v>2027.8823239999999</v>
      </c>
      <c r="G756">
        <v>2674567</v>
      </c>
      <c r="H756" s="30" t="s">
        <v>90</v>
      </c>
    </row>
    <row r="757" spans="1:8" x14ac:dyDescent="0.3">
      <c r="A757" s="30" t="s">
        <v>845</v>
      </c>
      <c r="B757">
        <v>2156</v>
      </c>
      <c r="C757">
        <v>2178.9499510000001</v>
      </c>
      <c r="D757">
        <v>2106.6999510000001</v>
      </c>
      <c r="E757">
        <v>2115.3500979999999</v>
      </c>
      <c r="F757">
        <v>1989.509888</v>
      </c>
      <c r="G757">
        <v>3092877</v>
      </c>
      <c r="H757" s="30" t="s">
        <v>90</v>
      </c>
    </row>
    <row r="758" spans="1:8" x14ac:dyDescent="0.3">
      <c r="A758" s="30" t="s">
        <v>846</v>
      </c>
      <c r="B758">
        <v>2204.5</v>
      </c>
      <c r="C758">
        <v>2214.3999020000001</v>
      </c>
      <c r="D758">
        <v>2151.25</v>
      </c>
      <c r="E758">
        <v>2156.8000489999999</v>
      </c>
      <c r="F758">
        <v>2028.493774</v>
      </c>
      <c r="G758">
        <v>2317278</v>
      </c>
      <c r="H758" s="30" t="s">
        <v>90</v>
      </c>
    </row>
    <row r="759" spans="1:8" x14ac:dyDescent="0.3">
      <c r="A759" s="30" t="s">
        <v>847</v>
      </c>
      <c r="B759">
        <v>2215.75</v>
      </c>
      <c r="C759">
        <v>2230</v>
      </c>
      <c r="D759">
        <v>2190.5</v>
      </c>
      <c r="E759">
        <v>2196.3500979999999</v>
      </c>
      <c r="F759">
        <v>2065.6911620000001</v>
      </c>
      <c r="G759">
        <v>1760463</v>
      </c>
      <c r="H759" s="30" t="s">
        <v>90</v>
      </c>
    </row>
    <row r="760" spans="1:8" x14ac:dyDescent="0.3">
      <c r="A760" s="30" t="s">
        <v>848</v>
      </c>
      <c r="B760">
        <v>2199.9499510000001</v>
      </c>
      <c r="C760">
        <v>2221</v>
      </c>
      <c r="D760">
        <v>2186.0500489999999</v>
      </c>
      <c r="E760">
        <v>2215.75</v>
      </c>
      <c r="F760">
        <v>2083.936768</v>
      </c>
      <c r="G760">
        <v>2486223</v>
      </c>
      <c r="H760" s="30" t="s">
        <v>90</v>
      </c>
    </row>
    <row r="761" spans="1:8" x14ac:dyDescent="0.3">
      <c r="A761" s="30" t="s">
        <v>849</v>
      </c>
      <c r="B761">
        <v>2196.9499510000001</v>
      </c>
      <c r="C761">
        <v>2217</v>
      </c>
      <c r="D761">
        <v>2190.1999510000001</v>
      </c>
      <c r="E761">
        <v>2203.25</v>
      </c>
      <c r="F761">
        <v>2072.180664</v>
      </c>
      <c r="G761">
        <v>1774724</v>
      </c>
      <c r="H761" s="30" t="s">
        <v>90</v>
      </c>
    </row>
    <row r="762" spans="1:8" x14ac:dyDescent="0.3">
      <c r="A762" s="30" t="s">
        <v>850</v>
      </c>
      <c r="B762">
        <v>2188</v>
      </c>
      <c r="C762">
        <v>2212</v>
      </c>
      <c r="D762">
        <v>2171</v>
      </c>
      <c r="E762">
        <v>2184.1999510000001</v>
      </c>
      <c r="F762">
        <v>2054.2639159999999</v>
      </c>
      <c r="G762">
        <v>1500115</v>
      </c>
      <c r="H762" s="30" t="s">
        <v>90</v>
      </c>
    </row>
    <row r="763" spans="1:8" x14ac:dyDescent="0.3">
      <c r="A763" s="30" t="s">
        <v>851</v>
      </c>
      <c r="B763">
        <v>2172.9499510000001</v>
      </c>
      <c r="C763">
        <v>2197</v>
      </c>
      <c r="D763">
        <v>2171</v>
      </c>
      <c r="E763">
        <v>2191.9499510000001</v>
      </c>
      <c r="F763">
        <v>2061.55249</v>
      </c>
      <c r="G763">
        <v>1645948</v>
      </c>
      <c r="H763" s="30" t="s">
        <v>90</v>
      </c>
    </row>
    <row r="764" spans="1:8" x14ac:dyDescent="0.3">
      <c r="A764" s="30" t="s">
        <v>852</v>
      </c>
      <c r="B764">
        <v>2151.1000979999999</v>
      </c>
      <c r="C764">
        <v>2185</v>
      </c>
      <c r="D764">
        <v>2150</v>
      </c>
      <c r="E764">
        <v>2170.75</v>
      </c>
      <c r="F764">
        <v>2041.6141359999999</v>
      </c>
      <c r="G764">
        <v>1620407</v>
      </c>
      <c r="H764" s="30" t="s">
        <v>90</v>
      </c>
    </row>
    <row r="765" spans="1:8" x14ac:dyDescent="0.3">
      <c r="A765" s="30" t="s">
        <v>853</v>
      </c>
      <c r="B765">
        <v>2163</v>
      </c>
      <c r="C765">
        <v>2174.8000489999999</v>
      </c>
      <c r="D765">
        <v>2147.6000979999999</v>
      </c>
      <c r="E765">
        <v>2153.3999020000001</v>
      </c>
      <c r="F765">
        <v>2025.2955320000001</v>
      </c>
      <c r="G765">
        <v>1335820</v>
      </c>
      <c r="H765" s="30" t="s">
        <v>90</v>
      </c>
    </row>
    <row r="766" spans="1:8" x14ac:dyDescent="0.3">
      <c r="A766" s="30" t="s">
        <v>854</v>
      </c>
      <c r="B766">
        <v>2140.8999020000001</v>
      </c>
      <c r="C766">
        <v>2167</v>
      </c>
      <c r="D766">
        <v>2119</v>
      </c>
      <c r="E766">
        <v>2161.9499510000001</v>
      </c>
      <c r="F766">
        <v>2033.337524</v>
      </c>
      <c r="G766">
        <v>2383032</v>
      </c>
      <c r="H766" s="30" t="s">
        <v>90</v>
      </c>
    </row>
    <row r="767" spans="1:8" x14ac:dyDescent="0.3">
      <c r="A767" s="30" t="s">
        <v>855</v>
      </c>
      <c r="B767">
        <v>2139</v>
      </c>
      <c r="C767">
        <v>2151</v>
      </c>
      <c r="D767">
        <v>2119</v>
      </c>
      <c r="E767">
        <v>2136.5500489999999</v>
      </c>
      <c r="F767">
        <v>2009.4483640000001</v>
      </c>
      <c r="G767">
        <v>2083442</v>
      </c>
      <c r="H767" s="30" t="s">
        <v>90</v>
      </c>
    </row>
    <row r="768" spans="1:8" x14ac:dyDescent="0.3">
      <c r="A768" s="30" t="s">
        <v>856</v>
      </c>
      <c r="B768">
        <v>2145</v>
      </c>
      <c r="C768">
        <v>2174.1999510000001</v>
      </c>
      <c r="D768">
        <v>2115.5</v>
      </c>
      <c r="E768">
        <v>2128.3500979999999</v>
      </c>
      <c r="F768">
        <v>2001.736328</v>
      </c>
      <c r="G768">
        <v>2640065</v>
      </c>
      <c r="H768" s="30" t="s">
        <v>90</v>
      </c>
    </row>
    <row r="769" spans="1:8" x14ac:dyDescent="0.3">
      <c r="A769" s="30" t="s">
        <v>857</v>
      </c>
      <c r="B769">
        <v>2115</v>
      </c>
      <c r="C769">
        <v>2156.6999510000001</v>
      </c>
      <c r="D769">
        <v>2104.3000489999999</v>
      </c>
      <c r="E769">
        <v>2146.5500489999999</v>
      </c>
      <c r="F769">
        <v>2018.8532709999999</v>
      </c>
      <c r="G769">
        <v>2439322</v>
      </c>
      <c r="H769" s="30" t="s">
        <v>90</v>
      </c>
    </row>
    <row r="770" spans="1:8" x14ac:dyDescent="0.3">
      <c r="A770" s="30" t="s">
        <v>858</v>
      </c>
      <c r="B770">
        <v>2129</v>
      </c>
      <c r="C770">
        <v>2136.6999510000001</v>
      </c>
      <c r="D770">
        <v>2086.6000979999999</v>
      </c>
      <c r="E770">
        <v>2107.75</v>
      </c>
      <c r="F770">
        <v>1982.361938</v>
      </c>
      <c r="G770">
        <v>3509339</v>
      </c>
      <c r="H770" s="30" t="s">
        <v>90</v>
      </c>
    </row>
    <row r="771" spans="1:8" x14ac:dyDescent="0.3">
      <c r="A771" s="30" t="s">
        <v>859</v>
      </c>
      <c r="B771">
        <v>2152</v>
      </c>
      <c r="C771">
        <v>2194.6999510000001</v>
      </c>
      <c r="D771">
        <v>2093.1999510000001</v>
      </c>
      <c r="E771">
        <v>2102.5</v>
      </c>
      <c r="F771">
        <v>1977.423828</v>
      </c>
      <c r="G771">
        <v>4728073</v>
      </c>
      <c r="H771" s="30" t="s">
        <v>90</v>
      </c>
    </row>
    <row r="772" spans="1:8" x14ac:dyDescent="0.3">
      <c r="A772" s="30" t="s">
        <v>860</v>
      </c>
      <c r="B772">
        <v>2139.3999020000001</v>
      </c>
      <c r="C772">
        <v>2144.3500979999999</v>
      </c>
      <c r="D772">
        <v>2071.6000979999999</v>
      </c>
      <c r="E772">
        <v>2079.0500489999999</v>
      </c>
      <c r="F772">
        <v>1955.369263</v>
      </c>
      <c r="G772">
        <v>3287223</v>
      </c>
      <c r="H772" s="30" t="s">
        <v>90</v>
      </c>
    </row>
    <row r="773" spans="1:8" x14ac:dyDescent="0.3">
      <c r="A773" s="30" t="s">
        <v>861</v>
      </c>
      <c r="B773">
        <v>2160</v>
      </c>
      <c r="C773">
        <v>2165</v>
      </c>
      <c r="D773">
        <v>2125</v>
      </c>
      <c r="E773">
        <v>2137.8500979999999</v>
      </c>
      <c r="F773">
        <v>2010.6712649999999</v>
      </c>
      <c r="G773">
        <v>2098567</v>
      </c>
      <c r="H773" s="30" t="s">
        <v>90</v>
      </c>
    </row>
    <row r="774" spans="1:8" x14ac:dyDescent="0.3">
      <c r="A774" s="30" t="s">
        <v>862</v>
      </c>
      <c r="B774">
        <v>2185</v>
      </c>
      <c r="C774">
        <v>2186.9499510000001</v>
      </c>
      <c r="D774">
        <v>2150</v>
      </c>
      <c r="E774">
        <v>2154.6000979999999</v>
      </c>
      <c r="F774">
        <v>2026.4248050000001</v>
      </c>
      <c r="G774">
        <v>2306761</v>
      </c>
      <c r="H774" s="30" t="s">
        <v>90</v>
      </c>
    </row>
    <row r="775" spans="1:8" x14ac:dyDescent="0.3">
      <c r="A775" s="30" t="s">
        <v>863</v>
      </c>
      <c r="B775">
        <v>2174</v>
      </c>
      <c r="C775">
        <v>2187.8000489999999</v>
      </c>
      <c r="D775">
        <v>2152</v>
      </c>
      <c r="E775">
        <v>2183.75</v>
      </c>
      <c r="F775">
        <v>2053.8400879999999</v>
      </c>
      <c r="G775">
        <v>1743024</v>
      </c>
      <c r="H775" s="30" t="s">
        <v>90</v>
      </c>
    </row>
    <row r="776" spans="1:8" x14ac:dyDescent="0.3">
      <c r="A776" s="30" t="s">
        <v>864</v>
      </c>
      <c r="B776">
        <v>2189.6999510000001</v>
      </c>
      <c r="C776">
        <v>2193.4499510000001</v>
      </c>
      <c r="D776">
        <v>2165</v>
      </c>
      <c r="E776">
        <v>2169.25</v>
      </c>
      <c r="F776">
        <v>2040.202759</v>
      </c>
      <c r="G776">
        <v>1549101</v>
      </c>
      <c r="H776" s="30" t="s">
        <v>90</v>
      </c>
    </row>
    <row r="777" spans="1:8" x14ac:dyDescent="0.3">
      <c r="A777" s="30" t="s">
        <v>865</v>
      </c>
      <c r="B777">
        <v>2190.9499510000001</v>
      </c>
      <c r="C777">
        <v>2190.9499510000001</v>
      </c>
      <c r="D777">
        <v>2170</v>
      </c>
      <c r="E777">
        <v>2183.3999020000001</v>
      </c>
      <c r="F777">
        <v>2053.5112300000001</v>
      </c>
      <c r="G777">
        <v>1319430</v>
      </c>
      <c r="H777" s="30" t="s">
        <v>90</v>
      </c>
    </row>
    <row r="778" spans="1:8" x14ac:dyDescent="0.3">
      <c r="A778" s="30" t="s">
        <v>866</v>
      </c>
      <c r="B778">
        <v>2209.8000489999999</v>
      </c>
      <c r="C778">
        <v>2217.75</v>
      </c>
      <c r="D778">
        <v>2183.6999510000001</v>
      </c>
      <c r="E778">
        <v>2190.9499510000001</v>
      </c>
      <c r="F778">
        <v>2060.6123050000001</v>
      </c>
      <c r="G778">
        <v>2069866</v>
      </c>
      <c r="H778" s="30" t="s">
        <v>90</v>
      </c>
    </row>
    <row r="779" spans="1:8" x14ac:dyDescent="0.3">
      <c r="A779" s="30" t="s">
        <v>867</v>
      </c>
      <c r="B779">
        <v>2181</v>
      </c>
      <c r="C779">
        <v>2210</v>
      </c>
      <c r="D779">
        <v>2173.6999510000001</v>
      </c>
      <c r="E779">
        <v>2206.8999020000001</v>
      </c>
      <c r="F779">
        <v>2070.9106449999999</v>
      </c>
      <c r="G779">
        <v>1773686</v>
      </c>
      <c r="H779" s="30" t="s">
        <v>90</v>
      </c>
    </row>
    <row r="780" spans="1:8" x14ac:dyDescent="0.3">
      <c r="A780" s="30" t="s">
        <v>868</v>
      </c>
      <c r="B780">
        <v>2169.9499510000001</v>
      </c>
      <c r="C780">
        <v>2186.5500489999999</v>
      </c>
      <c r="D780">
        <v>2158.0500489999999</v>
      </c>
      <c r="E780">
        <v>2171.0500489999999</v>
      </c>
      <c r="F780">
        <v>2037.269775</v>
      </c>
      <c r="G780">
        <v>1902980</v>
      </c>
      <c r="H780" s="30" t="s">
        <v>90</v>
      </c>
    </row>
    <row r="781" spans="1:8" x14ac:dyDescent="0.3">
      <c r="A781" s="30" t="s">
        <v>869</v>
      </c>
      <c r="B781">
        <v>2194.8999020000001</v>
      </c>
      <c r="C781">
        <v>2242.1999510000001</v>
      </c>
      <c r="D781">
        <v>2156.1999510000001</v>
      </c>
      <c r="E781">
        <v>2170.3500979999999</v>
      </c>
      <c r="F781">
        <v>2036.6130370000001</v>
      </c>
      <c r="G781">
        <v>5817599</v>
      </c>
      <c r="H781" s="30" t="s">
        <v>90</v>
      </c>
    </row>
    <row r="782" spans="1:8" x14ac:dyDescent="0.3">
      <c r="A782" s="30" t="s">
        <v>870</v>
      </c>
      <c r="B782">
        <v>2240.75</v>
      </c>
      <c r="C782">
        <v>2253.5500489999999</v>
      </c>
      <c r="D782">
        <v>2213</v>
      </c>
      <c r="E782">
        <v>2219.1000979999999</v>
      </c>
      <c r="F782">
        <v>2082.3596189999998</v>
      </c>
      <c r="G782">
        <v>3281059</v>
      </c>
      <c r="H782" s="30" t="s">
        <v>90</v>
      </c>
    </row>
    <row r="783" spans="1:8" x14ac:dyDescent="0.3">
      <c r="A783" s="30" t="s">
        <v>871</v>
      </c>
      <c r="B783">
        <v>2226.9499510000001</v>
      </c>
      <c r="C783">
        <v>2249</v>
      </c>
      <c r="D783">
        <v>2215</v>
      </c>
      <c r="E783">
        <v>2238.8000489999999</v>
      </c>
      <c r="F783">
        <v>2100.8452149999998</v>
      </c>
      <c r="G783">
        <v>3117214</v>
      </c>
      <c r="H783" s="30" t="s">
        <v>90</v>
      </c>
    </row>
    <row r="784" spans="1:8" x14ac:dyDescent="0.3">
      <c r="A784" s="30" t="s">
        <v>872</v>
      </c>
      <c r="B784">
        <v>2213</v>
      </c>
      <c r="C784">
        <v>2231</v>
      </c>
      <c r="D784">
        <v>2194.1999510000001</v>
      </c>
      <c r="E784">
        <v>2226.8999020000001</v>
      </c>
      <c r="F784">
        <v>2089.6782229999999</v>
      </c>
      <c r="G784">
        <v>2620681</v>
      </c>
      <c r="H784" s="30" t="s">
        <v>90</v>
      </c>
    </row>
    <row r="785" spans="1:8" x14ac:dyDescent="0.3">
      <c r="A785" s="30" t="s">
        <v>873</v>
      </c>
      <c r="B785">
        <v>2195</v>
      </c>
      <c r="C785">
        <v>2229.8000489999999</v>
      </c>
      <c r="D785">
        <v>2195</v>
      </c>
      <c r="E785">
        <v>2206.8999020000001</v>
      </c>
      <c r="F785">
        <v>2070.9106449999999</v>
      </c>
      <c r="G785">
        <v>2948452</v>
      </c>
      <c r="H785" s="30" t="s">
        <v>90</v>
      </c>
    </row>
    <row r="786" spans="1:8" x14ac:dyDescent="0.3">
      <c r="A786" s="30" t="s">
        <v>874</v>
      </c>
      <c r="B786">
        <v>2217.8500979999999</v>
      </c>
      <c r="C786">
        <v>2218.9499510000001</v>
      </c>
      <c r="D786">
        <v>2184.6999510000001</v>
      </c>
      <c r="E786">
        <v>2190.3500979999999</v>
      </c>
      <c r="F786">
        <v>2055.380615</v>
      </c>
      <c r="G786">
        <v>2843893</v>
      </c>
      <c r="H786" s="30" t="s">
        <v>90</v>
      </c>
    </row>
    <row r="787" spans="1:8" x14ac:dyDescent="0.3">
      <c r="A787" s="30" t="s">
        <v>875</v>
      </c>
      <c r="B787">
        <v>2228</v>
      </c>
      <c r="C787">
        <v>2234</v>
      </c>
      <c r="D787">
        <v>2208</v>
      </c>
      <c r="E787">
        <v>2213.5500489999999</v>
      </c>
      <c r="F787">
        <v>2077.1508789999998</v>
      </c>
      <c r="G787">
        <v>1915807</v>
      </c>
      <c r="H787" s="30" t="s">
        <v>90</v>
      </c>
    </row>
    <row r="788" spans="1:8" x14ac:dyDescent="0.3">
      <c r="A788" s="30" t="s">
        <v>876</v>
      </c>
      <c r="B788">
        <v>2248.75</v>
      </c>
      <c r="C788">
        <v>2251.9499510000001</v>
      </c>
      <c r="D788">
        <v>2210</v>
      </c>
      <c r="E788">
        <v>2214.3500979999999</v>
      </c>
      <c r="F788">
        <v>2077.9018550000001</v>
      </c>
      <c r="G788">
        <v>3734173</v>
      </c>
      <c r="H788" s="30" t="s">
        <v>90</v>
      </c>
    </row>
    <row r="789" spans="1:8" x14ac:dyDescent="0.3">
      <c r="A789" s="30" t="s">
        <v>877</v>
      </c>
      <c r="B789">
        <v>2205</v>
      </c>
      <c r="C789">
        <v>2260</v>
      </c>
      <c r="D789">
        <v>2202.0500489999999</v>
      </c>
      <c r="E789">
        <v>2255.25</v>
      </c>
      <c r="F789">
        <v>2116.28125</v>
      </c>
      <c r="G789">
        <v>5197454</v>
      </c>
      <c r="H789" s="30" t="s">
        <v>90</v>
      </c>
    </row>
    <row r="790" spans="1:8" x14ac:dyDescent="0.3">
      <c r="A790" s="30" t="s">
        <v>878</v>
      </c>
      <c r="B790">
        <v>2200.5</v>
      </c>
      <c r="C790">
        <v>2214.6499020000001</v>
      </c>
      <c r="D790">
        <v>2183.8000489999999</v>
      </c>
      <c r="E790">
        <v>2205.8500979999999</v>
      </c>
      <c r="F790">
        <v>2069.9252929999998</v>
      </c>
      <c r="G790">
        <v>2429317</v>
      </c>
      <c r="H790" s="30" t="s">
        <v>90</v>
      </c>
    </row>
    <row r="791" spans="1:8" x14ac:dyDescent="0.3">
      <c r="A791" s="30" t="s">
        <v>879</v>
      </c>
      <c r="B791">
        <v>2205</v>
      </c>
      <c r="C791">
        <v>2225.9499510000001</v>
      </c>
      <c r="D791">
        <v>2187.8999020000001</v>
      </c>
      <c r="E791">
        <v>2200.4499510000001</v>
      </c>
      <c r="F791">
        <v>2064.858154</v>
      </c>
      <c r="G791">
        <v>3023209</v>
      </c>
      <c r="H791" s="30" t="s">
        <v>90</v>
      </c>
    </row>
    <row r="792" spans="1:8" x14ac:dyDescent="0.3">
      <c r="A792" s="30" t="s">
        <v>880</v>
      </c>
      <c r="B792">
        <v>2164</v>
      </c>
      <c r="C792">
        <v>2223</v>
      </c>
      <c r="D792">
        <v>2164</v>
      </c>
      <c r="E792">
        <v>2200.6499020000001</v>
      </c>
      <c r="F792">
        <v>2065.045654</v>
      </c>
      <c r="G792">
        <v>4655761</v>
      </c>
      <c r="H792" s="30" t="s">
        <v>90</v>
      </c>
    </row>
    <row r="793" spans="1:8" x14ac:dyDescent="0.3">
      <c r="A793" s="30" t="s">
        <v>881</v>
      </c>
      <c r="B793">
        <v>2179.9499510000001</v>
      </c>
      <c r="C793">
        <v>2179.9499510000001</v>
      </c>
      <c r="D793">
        <v>2149.1999510000001</v>
      </c>
      <c r="E793">
        <v>2157.6499020000001</v>
      </c>
      <c r="F793">
        <v>2024.695557</v>
      </c>
      <c r="G793">
        <v>2380752</v>
      </c>
      <c r="H793" s="30" t="s">
        <v>90</v>
      </c>
    </row>
    <row r="794" spans="1:8" x14ac:dyDescent="0.3">
      <c r="A794" s="30" t="s">
        <v>882</v>
      </c>
      <c r="B794">
        <v>2168</v>
      </c>
      <c r="C794">
        <v>2183.8999020000001</v>
      </c>
      <c r="D794">
        <v>2154</v>
      </c>
      <c r="E794">
        <v>2167.6000979999999</v>
      </c>
      <c r="F794">
        <v>2034.0325929999999</v>
      </c>
      <c r="G794">
        <v>1354908</v>
      </c>
      <c r="H794" s="30" t="s">
        <v>90</v>
      </c>
    </row>
    <row r="795" spans="1:8" x14ac:dyDescent="0.3">
      <c r="A795" s="30" t="s">
        <v>883</v>
      </c>
      <c r="B795">
        <v>2189</v>
      </c>
      <c r="C795">
        <v>2197</v>
      </c>
      <c r="D795">
        <v>2157.4499510000001</v>
      </c>
      <c r="E795">
        <v>2161.6999510000001</v>
      </c>
      <c r="F795">
        <v>2028.4959719999999</v>
      </c>
      <c r="G795">
        <v>1909289</v>
      </c>
      <c r="H795" s="30" t="s">
        <v>90</v>
      </c>
    </row>
    <row r="796" spans="1:8" x14ac:dyDescent="0.3">
      <c r="A796" s="30" t="s">
        <v>884</v>
      </c>
      <c r="B796">
        <v>2207</v>
      </c>
      <c r="C796">
        <v>2225</v>
      </c>
      <c r="D796">
        <v>2177.1000979999999</v>
      </c>
      <c r="E796">
        <v>2183.1999510000001</v>
      </c>
      <c r="F796">
        <v>2048.670654</v>
      </c>
      <c r="G796">
        <v>2288830</v>
      </c>
      <c r="H796" s="30" t="s">
        <v>90</v>
      </c>
    </row>
    <row r="797" spans="1:8" x14ac:dyDescent="0.3">
      <c r="A797" s="30" t="s">
        <v>885</v>
      </c>
      <c r="B797">
        <v>2208</v>
      </c>
      <c r="C797">
        <v>2226.3999020000001</v>
      </c>
      <c r="D797">
        <v>2176</v>
      </c>
      <c r="E797">
        <v>2198.5</v>
      </c>
      <c r="F797">
        <v>2063.0283199999999</v>
      </c>
      <c r="G797">
        <v>2720261</v>
      </c>
      <c r="H797" s="30" t="s">
        <v>90</v>
      </c>
    </row>
    <row r="798" spans="1:8" x14ac:dyDescent="0.3">
      <c r="A798" s="30" t="s">
        <v>886</v>
      </c>
      <c r="B798">
        <v>2216.3999020000001</v>
      </c>
      <c r="C798">
        <v>2229</v>
      </c>
      <c r="D798">
        <v>2195.1999510000001</v>
      </c>
      <c r="E798">
        <v>2201.9499510000001</v>
      </c>
      <c r="F798">
        <v>2066.2658689999998</v>
      </c>
      <c r="G798">
        <v>1880367</v>
      </c>
      <c r="H798" s="30" t="s">
        <v>90</v>
      </c>
    </row>
    <row r="799" spans="1:8" x14ac:dyDescent="0.3">
      <c r="A799" s="30" t="s">
        <v>887</v>
      </c>
      <c r="B799">
        <v>2239</v>
      </c>
      <c r="C799">
        <v>2243.5500489999999</v>
      </c>
      <c r="D799">
        <v>2211.1499020000001</v>
      </c>
      <c r="E799">
        <v>2215.6000979999999</v>
      </c>
      <c r="F799">
        <v>2079.0749510000001</v>
      </c>
      <c r="G799">
        <v>1805896</v>
      </c>
      <c r="H799" s="30" t="s">
        <v>90</v>
      </c>
    </row>
    <row r="800" spans="1:8" x14ac:dyDescent="0.3">
      <c r="A800" s="30" t="s">
        <v>888</v>
      </c>
      <c r="B800">
        <v>2210</v>
      </c>
      <c r="C800">
        <v>2241.9499510000001</v>
      </c>
      <c r="D800">
        <v>2210</v>
      </c>
      <c r="E800">
        <v>2231.6999510000001</v>
      </c>
      <c r="F800">
        <v>2094.1823730000001</v>
      </c>
      <c r="G800">
        <v>2247329</v>
      </c>
      <c r="H800" s="30" t="s">
        <v>90</v>
      </c>
    </row>
    <row r="801" spans="1:8" x14ac:dyDescent="0.3">
      <c r="A801" s="30" t="s">
        <v>889</v>
      </c>
      <c r="B801">
        <v>2220</v>
      </c>
      <c r="C801">
        <v>2246.6999510000001</v>
      </c>
      <c r="D801">
        <v>2208.25</v>
      </c>
      <c r="E801">
        <v>2222.8999020000001</v>
      </c>
      <c r="F801">
        <v>2085.9248050000001</v>
      </c>
      <c r="G801">
        <v>5548338</v>
      </c>
      <c r="H801" s="30" t="s">
        <v>90</v>
      </c>
    </row>
    <row r="802" spans="1:8" x14ac:dyDescent="0.3">
      <c r="A802" s="30" t="s">
        <v>890</v>
      </c>
      <c r="B802">
        <v>2179.8000489999999</v>
      </c>
      <c r="C802">
        <v>2236.5</v>
      </c>
      <c r="D802">
        <v>2167.5500489999999</v>
      </c>
      <c r="E802">
        <v>2229.0500489999999</v>
      </c>
      <c r="F802">
        <v>2091.6960450000001</v>
      </c>
      <c r="G802">
        <v>6251505</v>
      </c>
      <c r="H802" s="30" t="s">
        <v>90</v>
      </c>
    </row>
    <row r="803" spans="1:8" x14ac:dyDescent="0.3">
      <c r="A803" s="30" t="s">
        <v>891</v>
      </c>
      <c r="B803">
        <v>2174</v>
      </c>
      <c r="C803">
        <v>2203.4499510000001</v>
      </c>
      <c r="D803">
        <v>2153</v>
      </c>
      <c r="E803">
        <v>2167.75</v>
      </c>
      <c r="F803">
        <v>2034.1727289999999</v>
      </c>
      <c r="G803">
        <v>8251081</v>
      </c>
      <c r="H803" s="30" t="s">
        <v>90</v>
      </c>
    </row>
    <row r="804" spans="1:8" x14ac:dyDescent="0.3">
      <c r="A804" s="30" t="s">
        <v>892</v>
      </c>
      <c r="B804">
        <v>2126.5</v>
      </c>
      <c r="C804">
        <v>2169</v>
      </c>
      <c r="D804">
        <v>2119</v>
      </c>
      <c r="E804">
        <v>2164.9499510000001</v>
      </c>
      <c r="F804">
        <v>2031.5454099999999</v>
      </c>
      <c r="G804">
        <v>6059673</v>
      </c>
      <c r="H804" s="30" t="s">
        <v>90</v>
      </c>
    </row>
    <row r="805" spans="1:8" x14ac:dyDescent="0.3">
      <c r="A805" s="30" t="s">
        <v>893</v>
      </c>
      <c r="B805">
        <v>2096</v>
      </c>
      <c r="C805">
        <v>2136</v>
      </c>
      <c r="D805">
        <v>2080.3000489999999</v>
      </c>
      <c r="E805">
        <v>2126.75</v>
      </c>
      <c r="F805">
        <v>1995.699707</v>
      </c>
      <c r="G805">
        <v>5574177</v>
      </c>
      <c r="H805" s="30" t="s">
        <v>90</v>
      </c>
    </row>
    <row r="806" spans="1:8" x14ac:dyDescent="0.3">
      <c r="A806" s="30" t="s">
        <v>894</v>
      </c>
      <c r="B806">
        <v>2023</v>
      </c>
      <c r="C806">
        <v>2077.3999020000001</v>
      </c>
      <c r="D806">
        <v>2007</v>
      </c>
      <c r="E806">
        <v>2071.25</v>
      </c>
      <c r="F806">
        <v>1943.619385</v>
      </c>
      <c r="G806">
        <v>5711133</v>
      </c>
      <c r="H806" s="30" t="s">
        <v>90</v>
      </c>
    </row>
    <row r="807" spans="1:8" x14ac:dyDescent="0.3">
      <c r="A807" s="30" t="s">
        <v>895</v>
      </c>
      <c r="B807">
        <v>2051.1000979999999</v>
      </c>
      <c r="C807">
        <v>2083.6499020000001</v>
      </c>
      <c r="D807">
        <v>1984</v>
      </c>
      <c r="E807">
        <v>2020.900024</v>
      </c>
      <c r="F807">
        <v>1896.3720699999999</v>
      </c>
      <c r="G807">
        <v>7137306</v>
      </c>
      <c r="H807" s="30" t="s">
        <v>90</v>
      </c>
    </row>
    <row r="808" spans="1:8" x14ac:dyDescent="0.3">
      <c r="A808" s="30" t="s">
        <v>896</v>
      </c>
      <c r="B808">
        <v>2025.400024</v>
      </c>
      <c r="C808">
        <v>2048</v>
      </c>
      <c r="D808">
        <v>2006.75</v>
      </c>
      <c r="E808">
        <v>2041.900024</v>
      </c>
      <c r="F808">
        <v>1916.0780030000001</v>
      </c>
      <c r="G808">
        <v>4943024</v>
      </c>
      <c r="H808" s="30" t="s">
        <v>90</v>
      </c>
    </row>
    <row r="809" spans="1:8" x14ac:dyDescent="0.3">
      <c r="A809" s="30" t="s">
        <v>897</v>
      </c>
      <c r="B809">
        <v>2060</v>
      </c>
      <c r="C809">
        <v>2060.8500979999999</v>
      </c>
      <c r="D809">
        <v>2003.25</v>
      </c>
      <c r="E809">
        <v>2012.849976</v>
      </c>
      <c r="F809">
        <v>1888.818237</v>
      </c>
      <c r="G809">
        <v>4520045</v>
      </c>
      <c r="H809" s="30" t="s">
        <v>90</v>
      </c>
    </row>
    <row r="810" spans="1:8" x14ac:dyDescent="0.3">
      <c r="A810" s="30" t="s">
        <v>898</v>
      </c>
      <c r="B810">
        <v>2127.9499510000001</v>
      </c>
      <c r="C810">
        <v>2127.9499510000001</v>
      </c>
      <c r="D810">
        <v>2053.5</v>
      </c>
      <c r="E810">
        <v>2060.4499510000001</v>
      </c>
      <c r="F810">
        <v>1933.4848629999999</v>
      </c>
      <c r="G810">
        <v>2244747</v>
      </c>
      <c r="H810" s="30" t="s">
        <v>90</v>
      </c>
    </row>
    <row r="811" spans="1:8" x14ac:dyDescent="0.3">
      <c r="A811" s="30" t="s">
        <v>899</v>
      </c>
      <c r="B811">
        <v>2124</v>
      </c>
      <c r="C811">
        <v>2128</v>
      </c>
      <c r="D811">
        <v>2101</v>
      </c>
      <c r="E811">
        <v>2123.6000979999999</v>
      </c>
      <c r="F811">
        <v>1992.743774</v>
      </c>
      <c r="G811">
        <v>1829461</v>
      </c>
      <c r="H811" s="30" t="s">
        <v>90</v>
      </c>
    </row>
    <row r="812" spans="1:8" x14ac:dyDescent="0.3">
      <c r="A812" s="30" t="s">
        <v>900</v>
      </c>
      <c r="B812">
        <v>2083</v>
      </c>
      <c r="C812">
        <v>2126.8000489999999</v>
      </c>
      <c r="D812">
        <v>2068.3500979999999</v>
      </c>
      <c r="E812">
        <v>2121.3000489999999</v>
      </c>
      <c r="F812">
        <v>1990.5850829999999</v>
      </c>
      <c r="G812">
        <v>3902721</v>
      </c>
      <c r="H812" s="30" t="s">
        <v>90</v>
      </c>
    </row>
    <row r="813" spans="1:8" x14ac:dyDescent="0.3">
      <c r="A813" s="30" t="s">
        <v>901</v>
      </c>
      <c r="B813">
        <v>2053</v>
      </c>
      <c r="C813">
        <v>2082</v>
      </c>
      <c r="D813">
        <v>2045.5</v>
      </c>
      <c r="E813">
        <v>2078.5</v>
      </c>
      <c r="F813">
        <v>1950.4228519999999</v>
      </c>
      <c r="G813">
        <v>3334301</v>
      </c>
      <c r="H813" s="30" t="s">
        <v>90</v>
      </c>
    </row>
    <row r="814" spans="1:8" x14ac:dyDescent="0.3">
      <c r="A814" s="30" t="s">
        <v>902</v>
      </c>
      <c r="B814">
        <v>2027.6999510000001</v>
      </c>
      <c r="C814">
        <v>2062</v>
      </c>
      <c r="D814">
        <v>2010</v>
      </c>
      <c r="E814">
        <v>2051</v>
      </c>
      <c r="F814">
        <v>1924.617432</v>
      </c>
      <c r="G814">
        <v>4664774</v>
      </c>
      <c r="H814" s="30" t="s">
        <v>90</v>
      </c>
    </row>
    <row r="815" spans="1:8" x14ac:dyDescent="0.3">
      <c r="A815" s="30" t="s">
        <v>903</v>
      </c>
      <c r="B815">
        <v>2060</v>
      </c>
      <c r="C815">
        <v>2067.6999510000001</v>
      </c>
      <c r="D815">
        <v>2016</v>
      </c>
      <c r="E815">
        <v>2021.0500489999999</v>
      </c>
      <c r="F815">
        <v>1896.512817</v>
      </c>
      <c r="G815">
        <v>3809860</v>
      </c>
      <c r="H815" s="30" t="s">
        <v>90</v>
      </c>
    </row>
    <row r="816" spans="1:8" x14ac:dyDescent="0.3">
      <c r="A816" s="30" t="s">
        <v>904</v>
      </c>
      <c r="B816">
        <v>2085</v>
      </c>
      <c r="C816">
        <v>2085</v>
      </c>
      <c r="D816">
        <v>2045.8000489999999</v>
      </c>
      <c r="E816">
        <v>2053.25</v>
      </c>
      <c r="F816">
        <v>1926.72876</v>
      </c>
      <c r="G816">
        <v>2064271</v>
      </c>
      <c r="H816" s="30" t="s">
        <v>90</v>
      </c>
    </row>
    <row r="817" spans="1:8" x14ac:dyDescent="0.3">
      <c r="A817" s="30" t="s">
        <v>905</v>
      </c>
      <c r="B817">
        <v>2067.0500489999999</v>
      </c>
      <c r="C817">
        <v>2094.3999020000001</v>
      </c>
      <c r="D817">
        <v>2060</v>
      </c>
      <c r="E817">
        <v>2077.3500979999999</v>
      </c>
      <c r="F817">
        <v>1949.3439940000001</v>
      </c>
      <c r="G817">
        <v>2924429</v>
      </c>
      <c r="H817" s="30" t="s">
        <v>90</v>
      </c>
    </row>
    <row r="818" spans="1:8" x14ac:dyDescent="0.3">
      <c r="A818" s="30" t="s">
        <v>906</v>
      </c>
      <c r="B818">
        <v>2052</v>
      </c>
      <c r="C818">
        <v>2071.6999510000001</v>
      </c>
      <c r="D818">
        <v>2046.5500489999999</v>
      </c>
      <c r="E818">
        <v>2054.3000489999999</v>
      </c>
      <c r="F818">
        <v>1927.714111</v>
      </c>
      <c r="G818">
        <v>2907521</v>
      </c>
      <c r="H818" s="30" t="s">
        <v>90</v>
      </c>
    </row>
    <row r="819" spans="1:8" x14ac:dyDescent="0.3">
      <c r="A819" s="30" t="s">
        <v>907</v>
      </c>
      <c r="B819">
        <v>2089.8500979999999</v>
      </c>
      <c r="C819">
        <v>2097.8999020000001</v>
      </c>
      <c r="D819">
        <v>2035.0500489999999</v>
      </c>
      <c r="E819">
        <v>2046.650024</v>
      </c>
      <c r="F819">
        <v>1920.5355219999999</v>
      </c>
      <c r="G819">
        <v>6561580</v>
      </c>
      <c r="H819" s="30" t="s">
        <v>90</v>
      </c>
    </row>
    <row r="820" spans="1:8" x14ac:dyDescent="0.3">
      <c r="A820" s="30" t="s">
        <v>908</v>
      </c>
      <c r="B820">
        <v>2074.5500489999999</v>
      </c>
      <c r="C820">
        <v>2084.9499510000001</v>
      </c>
      <c r="D820">
        <v>2052.1999510000001</v>
      </c>
      <c r="E820">
        <v>2081.5</v>
      </c>
      <c r="F820">
        <v>1953.237793</v>
      </c>
      <c r="G820">
        <v>2737010</v>
      </c>
      <c r="H820" s="30" t="s">
        <v>90</v>
      </c>
    </row>
    <row r="821" spans="1:8" x14ac:dyDescent="0.3">
      <c r="A821" s="30" t="s">
        <v>909</v>
      </c>
      <c r="B821">
        <v>2097</v>
      </c>
      <c r="C821">
        <v>2107</v>
      </c>
      <c r="D821">
        <v>2060.5</v>
      </c>
      <c r="E821">
        <v>2071.6999510000001</v>
      </c>
      <c r="F821">
        <v>1944.041626</v>
      </c>
      <c r="G821">
        <v>3742049</v>
      </c>
      <c r="H821" s="30" t="s">
        <v>90</v>
      </c>
    </row>
    <row r="822" spans="1:8" x14ac:dyDescent="0.3">
      <c r="A822" s="30" t="s">
        <v>910</v>
      </c>
      <c r="B822">
        <v>2112</v>
      </c>
      <c r="C822">
        <v>2126.6000979999999</v>
      </c>
      <c r="D822">
        <v>2107.3999020000001</v>
      </c>
      <c r="E822">
        <v>2118.1000979999999</v>
      </c>
      <c r="F822">
        <v>1987.5826420000001</v>
      </c>
      <c r="G822">
        <v>2052574</v>
      </c>
      <c r="H822" s="30" t="s">
        <v>90</v>
      </c>
    </row>
    <row r="823" spans="1:8" x14ac:dyDescent="0.3">
      <c r="A823" s="30" t="s">
        <v>911</v>
      </c>
      <c r="B823">
        <v>2121.9499510000001</v>
      </c>
      <c r="C823">
        <v>2135</v>
      </c>
      <c r="D823">
        <v>2094.5</v>
      </c>
      <c r="E823">
        <v>2108.5500489999999</v>
      </c>
      <c r="F823">
        <v>1978.6210940000001</v>
      </c>
      <c r="G823">
        <v>2894129</v>
      </c>
      <c r="H823" s="30" t="s">
        <v>90</v>
      </c>
    </row>
    <row r="824" spans="1:8" x14ac:dyDescent="0.3">
      <c r="A824" s="30" t="s">
        <v>912</v>
      </c>
      <c r="B824">
        <v>2153</v>
      </c>
      <c r="C824">
        <v>2154.6499020000001</v>
      </c>
      <c r="D824">
        <v>2105</v>
      </c>
      <c r="E824">
        <v>2108.8000489999999</v>
      </c>
      <c r="F824">
        <v>1978.855591</v>
      </c>
      <c r="G824">
        <v>2975313</v>
      </c>
      <c r="H824" s="30" t="s">
        <v>90</v>
      </c>
    </row>
    <row r="825" spans="1:8" x14ac:dyDescent="0.3">
      <c r="A825" s="30" t="s">
        <v>913</v>
      </c>
      <c r="B825">
        <v>2178.3999020000001</v>
      </c>
      <c r="C825">
        <v>2187.75</v>
      </c>
      <c r="D825">
        <v>2148.75</v>
      </c>
      <c r="E825">
        <v>2152.6000979999999</v>
      </c>
      <c r="F825">
        <v>2019.9564210000001</v>
      </c>
      <c r="G825">
        <v>1611089</v>
      </c>
      <c r="H825" s="30" t="s">
        <v>90</v>
      </c>
    </row>
    <row r="826" spans="1:8" x14ac:dyDescent="0.3">
      <c r="A826" s="30" t="s">
        <v>914</v>
      </c>
      <c r="B826">
        <v>2196</v>
      </c>
      <c r="C826">
        <v>2211.5</v>
      </c>
      <c r="D826">
        <v>2168.75</v>
      </c>
      <c r="E826">
        <v>2174.4499510000001</v>
      </c>
      <c r="F826">
        <v>2040.4604489999999</v>
      </c>
      <c r="G826">
        <v>2724180</v>
      </c>
      <c r="H826" s="30" t="s">
        <v>90</v>
      </c>
    </row>
    <row r="827" spans="1:8" x14ac:dyDescent="0.3">
      <c r="A827" s="30" t="s">
        <v>915</v>
      </c>
      <c r="B827">
        <v>2187.5</v>
      </c>
      <c r="C827">
        <v>2200</v>
      </c>
      <c r="D827">
        <v>2146.6999510000001</v>
      </c>
      <c r="E827">
        <v>2196.8000489999999</v>
      </c>
      <c r="F827">
        <v>2061.4331050000001</v>
      </c>
      <c r="G827">
        <v>2995915</v>
      </c>
      <c r="H827" s="30" t="s">
        <v>90</v>
      </c>
    </row>
    <row r="828" spans="1:8" x14ac:dyDescent="0.3">
      <c r="A828" s="30" t="s">
        <v>916</v>
      </c>
      <c r="B828">
        <v>2118</v>
      </c>
      <c r="C828">
        <v>2183.8000489999999</v>
      </c>
      <c r="D828">
        <v>2118</v>
      </c>
      <c r="E828">
        <v>2178.6000979999999</v>
      </c>
      <c r="F828">
        <v>2044.354736</v>
      </c>
      <c r="G828">
        <v>3823365</v>
      </c>
      <c r="H828" s="30" t="s">
        <v>90</v>
      </c>
    </row>
    <row r="829" spans="1:8" x14ac:dyDescent="0.3">
      <c r="A829" s="30" t="s">
        <v>917</v>
      </c>
      <c r="B829">
        <v>2135</v>
      </c>
      <c r="C829">
        <v>2139</v>
      </c>
      <c r="D829">
        <v>2091</v>
      </c>
      <c r="E829">
        <v>2100.9499510000001</v>
      </c>
      <c r="F829">
        <v>1971.48938</v>
      </c>
      <c r="G829">
        <v>2983768</v>
      </c>
      <c r="H829" s="30" t="s">
        <v>90</v>
      </c>
    </row>
    <row r="830" spans="1:8" x14ac:dyDescent="0.3">
      <c r="A830" s="30" t="s">
        <v>918</v>
      </c>
      <c r="B830">
        <v>2189.6000979999999</v>
      </c>
      <c r="C830">
        <v>2189.6000979999999</v>
      </c>
      <c r="D830">
        <v>2124</v>
      </c>
      <c r="E830">
        <v>2129.9499510000001</v>
      </c>
      <c r="F830">
        <v>1998.702393</v>
      </c>
      <c r="G830">
        <v>2788759</v>
      </c>
      <c r="H830" s="30" t="s">
        <v>90</v>
      </c>
    </row>
    <row r="831" spans="1:8" x14ac:dyDescent="0.3">
      <c r="A831" s="30" t="s">
        <v>919</v>
      </c>
      <c r="B831">
        <v>2204.5</v>
      </c>
      <c r="C831">
        <v>2204.5</v>
      </c>
      <c r="D831">
        <v>2175.1999510000001</v>
      </c>
      <c r="E831">
        <v>2185.3500979999999</v>
      </c>
      <c r="F831">
        <v>2050.6884770000001</v>
      </c>
      <c r="G831">
        <v>1915598</v>
      </c>
      <c r="H831" s="30" t="s">
        <v>90</v>
      </c>
    </row>
    <row r="832" spans="1:8" x14ac:dyDescent="0.3">
      <c r="A832" s="30" t="s">
        <v>920</v>
      </c>
      <c r="B832">
        <v>2200</v>
      </c>
      <c r="C832">
        <v>2210.8000489999999</v>
      </c>
      <c r="D832">
        <v>2179</v>
      </c>
      <c r="E832">
        <v>2188.5</v>
      </c>
      <c r="F832">
        <v>2053.6447750000002</v>
      </c>
      <c r="G832">
        <v>2540719</v>
      </c>
      <c r="H832" s="30" t="s">
        <v>90</v>
      </c>
    </row>
    <row r="833" spans="1:8" x14ac:dyDescent="0.3">
      <c r="A833" s="30" t="s">
        <v>921</v>
      </c>
      <c r="B833">
        <v>2197</v>
      </c>
      <c r="C833">
        <v>2211</v>
      </c>
      <c r="D833">
        <v>2169</v>
      </c>
      <c r="E833">
        <v>2201.8500979999999</v>
      </c>
      <c r="F833">
        <v>2066.171875</v>
      </c>
      <c r="G833">
        <v>2693475</v>
      </c>
      <c r="H833" s="30" t="s">
        <v>90</v>
      </c>
    </row>
    <row r="834" spans="1:8" x14ac:dyDescent="0.3">
      <c r="A834" s="30" t="s">
        <v>922</v>
      </c>
      <c r="B834">
        <v>2207</v>
      </c>
      <c r="C834">
        <v>2229.1999510000001</v>
      </c>
      <c r="D834">
        <v>2180.8999020000001</v>
      </c>
      <c r="E834">
        <v>2193.9499510000001</v>
      </c>
      <c r="F834">
        <v>2058.758789</v>
      </c>
      <c r="G834">
        <v>2646411</v>
      </c>
      <c r="H834" s="30" t="s">
        <v>90</v>
      </c>
    </row>
    <row r="835" spans="1:8" x14ac:dyDescent="0.3">
      <c r="A835" s="30" t="s">
        <v>923</v>
      </c>
      <c r="B835">
        <v>2264</v>
      </c>
      <c r="C835">
        <v>2275</v>
      </c>
      <c r="D835">
        <v>2195</v>
      </c>
      <c r="E835">
        <v>2200.8999020000001</v>
      </c>
      <c r="F835">
        <v>2065.280029</v>
      </c>
      <c r="G835">
        <v>4172620</v>
      </c>
      <c r="H835" s="30" t="s">
        <v>90</v>
      </c>
    </row>
    <row r="836" spans="1:8" x14ac:dyDescent="0.3">
      <c r="A836" s="30" t="s">
        <v>924</v>
      </c>
      <c r="B836">
        <v>2250</v>
      </c>
      <c r="C836">
        <v>2284.9499510000001</v>
      </c>
      <c r="D836">
        <v>2237</v>
      </c>
      <c r="E836">
        <v>2269.6499020000001</v>
      </c>
      <c r="F836">
        <v>2129.7939449999999</v>
      </c>
      <c r="G836">
        <v>4879261</v>
      </c>
      <c r="H836" s="30" t="s">
        <v>90</v>
      </c>
    </row>
    <row r="837" spans="1:8" x14ac:dyDescent="0.3">
      <c r="A837" s="30" t="s">
        <v>925</v>
      </c>
      <c r="B837">
        <v>2225</v>
      </c>
      <c r="C837">
        <v>2260</v>
      </c>
      <c r="D837">
        <v>2176.8500979999999</v>
      </c>
      <c r="E837">
        <v>2252.8000489999999</v>
      </c>
      <c r="F837">
        <v>2113.9821780000002</v>
      </c>
      <c r="G837">
        <v>5195136</v>
      </c>
      <c r="H837" s="30" t="s">
        <v>90</v>
      </c>
    </row>
    <row r="838" spans="1:8" x14ac:dyDescent="0.3">
      <c r="A838" s="30" t="s">
        <v>926</v>
      </c>
      <c r="B838">
        <v>2121.5</v>
      </c>
      <c r="C838">
        <v>2201.6999510000001</v>
      </c>
      <c r="D838">
        <v>2121.5</v>
      </c>
      <c r="E838">
        <v>2194.8500979999999</v>
      </c>
      <c r="F838">
        <v>2059.6035160000001</v>
      </c>
      <c r="G838">
        <v>5064173</v>
      </c>
      <c r="H838" s="30" t="s">
        <v>90</v>
      </c>
    </row>
    <row r="839" spans="1:8" x14ac:dyDescent="0.3">
      <c r="A839" s="30" t="s">
        <v>927</v>
      </c>
      <c r="B839">
        <v>2129</v>
      </c>
      <c r="C839">
        <v>2129</v>
      </c>
      <c r="D839">
        <v>2108.8000489999999</v>
      </c>
      <c r="E839">
        <v>2115.6999510000001</v>
      </c>
      <c r="F839">
        <v>1985.330688</v>
      </c>
      <c r="G839">
        <v>224405</v>
      </c>
      <c r="H839" s="30" t="s">
        <v>90</v>
      </c>
    </row>
    <row r="840" spans="1:8" x14ac:dyDescent="0.3">
      <c r="A840" s="30" t="s">
        <v>928</v>
      </c>
      <c r="B840">
        <v>2094</v>
      </c>
      <c r="C840">
        <v>2130</v>
      </c>
      <c r="D840">
        <v>2075.0500489999999</v>
      </c>
      <c r="E840">
        <v>2124.9499510000001</v>
      </c>
      <c r="F840">
        <v>1994.010376</v>
      </c>
      <c r="G840">
        <v>3954245</v>
      </c>
      <c r="H840" s="30" t="s">
        <v>90</v>
      </c>
    </row>
    <row r="841" spans="1:8" x14ac:dyDescent="0.3">
      <c r="A841" s="30" t="s">
        <v>929</v>
      </c>
      <c r="B841">
        <v>2084</v>
      </c>
      <c r="C841">
        <v>2099</v>
      </c>
      <c r="D841">
        <v>2061.3000489999999</v>
      </c>
      <c r="E841">
        <v>2082</v>
      </c>
      <c r="F841">
        <v>1953.7071530000001</v>
      </c>
      <c r="G841">
        <v>2798671</v>
      </c>
      <c r="H841" s="30" t="s">
        <v>90</v>
      </c>
    </row>
    <row r="842" spans="1:8" x14ac:dyDescent="0.3">
      <c r="A842" s="30" t="s">
        <v>930</v>
      </c>
      <c r="B842">
        <v>2060</v>
      </c>
      <c r="C842">
        <v>2083.8500979999999</v>
      </c>
      <c r="D842">
        <v>2052.5</v>
      </c>
      <c r="E842">
        <v>2070.1000979999999</v>
      </c>
      <c r="F842">
        <v>1942.5405270000001</v>
      </c>
      <c r="G842">
        <v>2348134</v>
      </c>
      <c r="H842" s="30" t="s">
        <v>90</v>
      </c>
    </row>
    <row r="843" spans="1:8" x14ac:dyDescent="0.3">
      <c r="A843" s="30" t="s">
        <v>931</v>
      </c>
      <c r="B843">
        <v>2080</v>
      </c>
      <c r="C843">
        <v>2111.5</v>
      </c>
      <c r="D843">
        <v>2040.0500489999999</v>
      </c>
      <c r="E843">
        <v>2051.3999020000001</v>
      </c>
      <c r="F843">
        <v>1924.9926760000001</v>
      </c>
      <c r="G843">
        <v>5552505</v>
      </c>
      <c r="H843" s="30" t="s">
        <v>90</v>
      </c>
    </row>
    <row r="844" spans="1:8" x14ac:dyDescent="0.3">
      <c r="A844" s="30" t="s">
        <v>932</v>
      </c>
      <c r="B844">
        <v>2037.5</v>
      </c>
      <c r="C844">
        <v>2063.8999020000001</v>
      </c>
      <c r="D844">
        <v>2025</v>
      </c>
      <c r="E844">
        <v>2057.3500979999999</v>
      </c>
      <c r="F844">
        <v>1930.5760499999999</v>
      </c>
      <c r="G844">
        <v>3087901</v>
      </c>
      <c r="H844" s="30" t="s">
        <v>90</v>
      </c>
    </row>
    <row r="845" spans="1:8" x14ac:dyDescent="0.3">
      <c r="A845" s="30" t="s">
        <v>933</v>
      </c>
      <c r="B845">
        <v>2014</v>
      </c>
      <c r="C845">
        <v>2038</v>
      </c>
      <c r="D845">
        <v>1999.3000489999999</v>
      </c>
      <c r="E845">
        <v>2030.9499510000001</v>
      </c>
      <c r="F845">
        <v>1905.8027340000001</v>
      </c>
      <c r="G845">
        <v>3818774</v>
      </c>
      <c r="H845" s="30" t="s">
        <v>90</v>
      </c>
    </row>
    <row r="846" spans="1:8" x14ac:dyDescent="0.3">
      <c r="A846" s="30" t="s">
        <v>934</v>
      </c>
      <c r="B846">
        <v>2038</v>
      </c>
      <c r="C846">
        <v>2056</v>
      </c>
      <c r="D846">
        <v>2016</v>
      </c>
      <c r="E846">
        <v>2046.400024</v>
      </c>
      <c r="F846">
        <v>1882.7655030000001</v>
      </c>
      <c r="G846">
        <v>3034082</v>
      </c>
      <c r="H846" s="30" t="s">
        <v>90</v>
      </c>
    </row>
    <row r="847" spans="1:8" x14ac:dyDescent="0.3">
      <c r="A847" s="30" t="s">
        <v>935</v>
      </c>
      <c r="B847">
        <v>2032</v>
      </c>
      <c r="C847">
        <v>2047</v>
      </c>
      <c r="D847">
        <v>2022.6999510000001</v>
      </c>
      <c r="E847">
        <v>2037.3000489999999</v>
      </c>
      <c r="F847">
        <v>1874.393433</v>
      </c>
      <c r="G847">
        <v>2261310</v>
      </c>
      <c r="H847" s="30" t="s">
        <v>90</v>
      </c>
    </row>
    <row r="848" spans="1:8" x14ac:dyDescent="0.3">
      <c r="A848" s="30" t="s">
        <v>936</v>
      </c>
      <c r="B848">
        <v>1995</v>
      </c>
      <c r="C848">
        <v>2032.75</v>
      </c>
      <c r="D848">
        <v>1968</v>
      </c>
      <c r="E848">
        <v>2021</v>
      </c>
      <c r="F848">
        <v>1859.396851</v>
      </c>
      <c r="G848">
        <v>3510704</v>
      </c>
      <c r="H848" s="30" t="s">
        <v>90</v>
      </c>
    </row>
    <row r="849" spans="1:8" x14ac:dyDescent="0.3">
      <c r="A849" s="30" t="s">
        <v>937</v>
      </c>
      <c r="B849">
        <v>1931</v>
      </c>
      <c r="C849">
        <v>1995</v>
      </c>
      <c r="D849">
        <v>1925</v>
      </c>
      <c r="E849">
        <v>1986.849976</v>
      </c>
      <c r="F849">
        <v>1827.9772949999999</v>
      </c>
      <c r="G849">
        <v>12593069</v>
      </c>
      <c r="H849" s="30" t="s">
        <v>90</v>
      </c>
    </row>
    <row r="850" spans="1:8" x14ac:dyDescent="0.3">
      <c r="A850" s="30" t="s">
        <v>938</v>
      </c>
      <c r="B850">
        <v>2028</v>
      </c>
      <c r="C850">
        <v>2039.0500489999999</v>
      </c>
      <c r="D850">
        <v>1997.099976</v>
      </c>
      <c r="E850">
        <v>2004.4499510000001</v>
      </c>
      <c r="F850">
        <v>1844.1697999999999</v>
      </c>
      <c r="G850">
        <v>2881452</v>
      </c>
      <c r="H850" s="30" t="s">
        <v>90</v>
      </c>
    </row>
    <row r="851" spans="1:8" x14ac:dyDescent="0.3">
      <c r="A851" s="30" t="s">
        <v>939</v>
      </c>
      <c r="B851">
        <v>2060</v>
      </c>
      <c r="C851">
        <v>2060</v>
      </c>
      <c r="D851">
        <v>2015.5</v>
      </c>
      <c r="E851">
        <v>2020.099976</v>
      </c>
      <c r="F851">
        <v>1858.568481</v>
      </c>
      <c r="G851">
        <v>2066920</v>
      </c>
      <c r="H851" s="30" t="s">
        <v>90</v>
      </c>
    </row>
    <row r="852" spans="1:8" x14ac:dyDescent="0.3">
      <c r="A852" s="30" t="s">
        <v>940</v>
      </c>
      <c r="B852">
        <v>2080</v>
      </c>
      <c r="C852">
        <v>2094.5</v>
      </c>
      <c r="D852">
        <v>2041</v>
      </c>
      <c r="E852">
        <v>2047.6999510000001</v>
      </c>
      <c r="F852">
        <v>1883.9614260000001</v>
      </c>
      <c r="G852">
        <v>2177916</v>
      </c>
      <c r="H852" s="30" t="s">
        <v>90</v>
      </c>
    </row>
    <row r="853" spans="1:8" x14ac:dyDescent="0.3">
      <c r="A853" s="30" t="s">
        <v>941</v>
      </c>
      <c r="B853">
        <v>2060.6000979999999</v>
      </c>
      <c r="C853">
        <v>2087.9499510000001</v>
      </c>
      <c r="D853">
        <v>2054.9499510000001</v>
      </c>
      <c r="E853">
        <v>2079.3500979999999</v>
      </c>
      <c r="F853">
        <v>1913.0810550000001</v>
      </c>
      <c r="G853">
        <v>2163251</v>
      </c>
      <c r="H853" s="30" t="s">
        <v>90</v>
      </c>
    </row>
    <row r="854" spans="1:8" x14ac:dyDescent="0.3">
      <c r="A854" s="30" t="s">
        <v>942</v>
      </c>
      <c r="B854">
        <v>2070</v>
      </c>
      <c r="C854">
        <v>2081.1499020000001</v>
      </c>
      <c r="D854">
        <v>2046.150024</v>
      </c>
      <c r="E854">
        <v>2060.25</v>
      </c>
      <c r="F854">
        <v>1895.5081789999999</v>
      </c>
      <c r="G854">
        <v>2317618</v>
      </c>
      <c r="H854" s="30" t="s">
        <v>90</v>
      </c>
    </row>
    <row r="855" spans="1:8" x14ac:dyDescent="0.3">
      <c r="A855" s="30" t="s">
        <v>943</v>
      </c>
      <c r="B855">
        <v>2095.9499510000001</v>
      </c>
      <c r="C855">
        <v>2095.9499510000001</v>
      </c>
      <c r="D855">
        <v>2039.6999510000001</v>
      </c>
      <c r="E855">
        <v>2059.9499510000001</v>
      </c>
      <c r="F855">
        <v>1895.232178</v>
      </c>
      <c r="G855">
        <v>3342877</v>
      </c>
      <c r="H855" s="30" t="s">
        <v>90</v>
      </c>
    </row>
    <row r="856" spans="1:8" x14ac:dyDescent="0.3">
      <c r="A856" s="30" t="s">
        <v>944</v>
      </c>
      <c r="B856">
        <v>2061.8500979999999</v>
      </c>
      <c r="C856">
        <v>2104</v>
      </c>
      <c r="D856">
        <v>2060</v>
      </c>
      <c r="E856">
        <v>2099.3000489999999</v>
      </c>
      <c r="F856">
        <v>1931.435669</v>
      </c>
      <c r="G856">
        <v>2620039</v>
      </c>
      <c r="H856" s="30" t="s">
        <v>90</v>
      </c>
    </row>
    <row r="857" spans="1:8" x14ac:dyDescent="0.3">
      <c r="A857" s="30" t="s">
        <v>945</v>
      </c>
      <c r="B857">
        <v>2085</v>
      </c>
      <c r="C857">
        <v>2085.1999510000001</v>
      </c>
      <c r="D857">
        <v>2051.3999020000001</v>
      </c>
      <c r="E857">
        <v>2056.1499020000001</v>
      </c>
      <c r="F857">
        <v>1891.735962</v>
      </c>
      <c r="G857">
        <v>2046795</v>
      </c>
      <c r="H857" s="30" t="s">
        <v>90</v>
      </c>
    </row>
    <row r="858" spans="1:8" x14ac:dyDescent="0.3">
      <c r="A858" s="30" t="s">
        <v>946</v>
      </c>
      <c r="B858">
        <v>2097.8999020000001</v>
      </c>
      <c r="C858">
        <v>2107</v>
      </c>
      <c r="D858">
        <v>2063</v>
      </c>
      <c r="E858">
        <v>2087.6000979999999</v>
      </c>
      <c r="F858">
        <v>1920.671143</v>
      </c>
      <c r="G858">
        <v>4234281</v>
      </c>
      <c r="H858" s="30" t="s">
        <v>90</v>
      </c>
    </row>
    <row r="859" spans="1:8" x14ac:dyDescent="0.3">
      <c r="A859" s="30" t="s">
        <v>947</v>
      </c>
      <c r="B859">
        <v>2065</v>
      </c>
      <c r="C859">
        <v>2092</v>
      </c>
      <c r="D859">
        <v>2060.0500489999999</v>
      </c>
      <c r="E859">
        <v>2088.4499510000001</v>
      </c>
      <c r="F859">
        <v>1921.4530030000001</v>
      </c>
      <c r="G859">
        <v>4002232</v>
      </c>
      <c r="H859" s="30" t="s">
        <v>90</v>
      </c>
    </row>
    <row r="860" spans="1:8" x14ac:dyDescent="0.3">
      <c r="A860" s="30" t="s">
        <v>948</v>
      </c>
      <c r="B860">
        <v>2015</v>
      </c>
      <c r="C860">
        <v>2061</v>
      </c>
      <c r="D860">
        <v>2013</v>
      </c>
      <c r="E860">
        <v>2044.6999510000001</v>
      </c>
      <c r="F860">
        <v>1881.201538</v>
      </c>
      <c r="G860">
        <v>4620978</v>
      </c>
      <c r="H860" s="30" t="s">
        <v>90</v>
      </c>
    </row>
    <row r="861" spans="1:8" x14ac:dyDescent="0.3">
      <c r="A861" s="30" t="s">
        <v>949</v>
      </c>
      <c r="B861">
        <v>2099</v>
      </c>
      <c r="C861">
        <v>2099</v>
      </c>
      <c r="D861">
        <v>1975</v>
      </c>
      <c r="E861">
        <v>2015.8000489999999</v>
      </c>
      <c r="F861">
        <v>1854.612427</v>
      </c>
      <c r="G861">
        <v>6323401</v>
      </c>
      <c r="H861" s="30" t="s">
        <v>90</v>
      </c>
    </row>
    <row r="862" spans="1:8" x14ac:dyDescent="0.3">
      <c r="A862" s="30" t="s">
        <v>950</v>
      </c>
      <c r="B862">
        <v>2104.8999020000001</v>
      </c>
      <c r="C862">
        <v>2129.3999020000001</v>
      </c>
      <c r="D862">
        <v>2057</v>
      </c>
      <c r="E862">
        <v>2065.4499510000001</v>
      </c>
      <c r="F862">
        <v>1900.2923579999999</v>
      </c>
      <c r="G862">
        <v>6941979</v>
      </c>
      <c r="H862" s="30" t="s">
        <v>90</v>
      </c>
    </row>
    <row r="863" spans="1:8" x14ac:dyDescent="0.3">
      <c r="A863" s="30" t="s">
        <v>951</v>
      </c>
      <c r="B863">
        <v>2135</v>
      </c>
      <c r="C863">
        <v>2135.8000489999999</v>
      </c>
      <c r="D863">
        <v>2091</v>
      </c>
      <c r="E863">
        <v>2101.9499510000001</v>
      </c>
      <c r="F863">
        <v>1933.8732910000001</v>
      </c>
      <c r="G863">
        <v>1652691</v>
      </c>
      <c r="H863" s="30" t="s">
        <v>90</v>
      </c>
    </row>
    <row r="864" spans="1:8" x14ac:dyDescent="0.3">
      <c r="A864" s="30" t="s">
        <v>952</v>
      </c>
      <c r="B864">
        <v>2126.3999020000001</v>
      </c>
      <c r="C864">
        <v>2142.9499510000001</v>
      </c>
      <c r="D864">
        <v>2113.1499020000001</v>
      </c>
      <c r="E864">
        <v>2138.5500489999999</v>
      </c>
      <c r="F864">
        <v>1967.547241</v>
      </c>
      <c r="G864">
        <v>1454663</v>
      </c>
      <c r="H864" s="30" t="s">
        <v>90</v>
      </c>
    </row>
    <row r="865" spans="1:8" x14ac:dyDescent="0.3">
      <c r="A865" s="30" t="s">
        <v>953</v>
      </c>
      <c r="B865">
        <v>2154.9499510000001</v>
      </c>
      <c r="C865">
        <v>2156.5500489999999</v>
      </c>
      <c r="D865">
        <v>2105.6000979999999</v>
      </c>
      <c r="E865">
        <v>2122.6499020000001</v>
      </c>
      <c r="F865">
        <v>1952.9182129999999</v>
      </c>
      <c r="G865">
        <v>2796530</v>
      </c>
      <c r="H865" s="30" t="s">
        <v>90</v>
      </c>
    </row>
    <row r="866" spans="1:8" x14ac:dyDescent="0.3">
      <c r="A866" s="30" t="s">
        <v>954</v>
      </c>
      <c r="B866">
        <v>2159.9499510000001</v>
      </c>
      <c r="C866">
        <v>2173.3999020000001</v>
      </c>
      <c r="D866">
        <v>2126.3999020000001</v>
      </c>
      <c r="E866">
        <v>2150</v>
      </c>
      <c r="F866">
        <v>1978.0812989999999</v>
      </c>
      <c r="G866">
        <v>2597948</v>
      </c>
      <c r="H866" s="30" t="s">
        <v>90</v>
      </c>
    </row>
    <row r="867" spans="1:8" x14ac:dyDescent="0.3">
      <c r="A867" s="30" t="s">
        <v>955</v>
      </c>
      <c r="B867">
        <v>2135</v>
      </c>
      <c r="C867">
        <v>2157.9499510000001</v>
      </c>
      <c r="D867">
        <v>2115.5500489999999</v>
      </c>
      <c r="E867">
        <v>2141.9499510000001</v>
      </c>
      <c r="F867">
        <v>1970.6754149999999</v>
      </c>
      <c r="G867">
        <v>2291174</v>
      </c>
      <c r="H867" s="30" t="s">
        <v>90</v>
      </c>
    </row>
    <row r="868" spans="1:8" x14ac:dyDescent="0.3">
      <c r="A868" s="30" t="s">
        <v>956</v>
      </c>
      <c r="B868">
        <v>2155</v>
      </c>
      <c r="C868">
        <v>2165</v>
      </c>
      <c r="D868">
        <v>2120.3500979999999</v>
      </c>
      <c r="E868">
        <v>2133.6000979999999</v>
      </c>
      <c r="F868">
        <v>1962.9930420000001</v>
      </c>
      <c r="G868">
        <v>2118859</v>
      </c>
      <c r="H868" s="30" t="s">
        <v>90</v>
      </c>
    </row>
    <row r="869" spans="1:8" x14ac:dyDescent="0.3">
      <c r="A869" s="30" t="s">
        <v>957</v>
      </c>
      <c r="B869">
        <v>2186</v>
      </c>
      <c r="C869">
        <v>2195</v>
      </c>
      <c r="D869">
        <v>2146.5500489999999</v>
      </c>
      <c r="E869">
        <v>2154</v>
      </c>
      <c r="F869">
        <v>1981.7617190000001</v>
      </c>
      <c r="G869">
        <v>2627440</v>
      </c>
      <c r="H869" s="30" t="s">
        <v>90</v>
      </c>
    </row>
    <row r="870" spans="1:8" x14ac:dyDescent="0.3">
      <c r="A870" s="30" t="s">
        <v>958</v>
      </c>
      <c r="B870">
        <v>2200</v>
      </c>
      <c r="C870">
        <v>2202.8500979999999</v>
      </c>
      <c r="D870">
        <v>2179.8000489999999</v>
      </c>
      <c r="E870">
        <v>2182.8500979999999</v>
      </c>
      <c r="F870">
        <v>2008.3046879999999</v>
      </c>
      <c r="G870">
        <v>1703945</v>
      </c>
      <c r="H870" s="30" t="s">
        <v>90</v>
      </c>
    </row>
    <row r="871" spans="1:8" x14ac:dyDescent="0.3">
      <c r="A871" s="30" t="s">
        <v>959</v>
      </c>
      <c r="B871">
        <v>2216</v>
      </c>
      <c r="C871">
        <v>2233.5</v>
      </c>
      <c r="D871">
        <v>2192.6000979999999</v>
      </c>
      <c r="E871">
        <v>2197.5</v>
      </c>
      <c r="F871">
        <v>2021.7829589999999</v>
      </c>
      <c r="G871">
        <v>1890550</v>
      </c>
      <c r="H871" s="30" t="s">
        <v>90</v>
      </c>
    </row>
    <row r="872" spans="1:8" x14ac:dyDescent="0.3">
      <c r="A872" s="30" t="s">
        <v>960</v>
      </c>
      <c r="B872">
        <v>2242.1999510000001</v>
      </c>
      <c r="C872">
        <v>2253.6499020000001</v>
      </c>
      <c r="D872">
        <v>2207.3000489999999</v>
      </c>
      <c r="E872">
        <v>2215.3000489999999</v>
      </c>
      <c r="F872">
        <v>2038.1602780000001</v>
      </c>
      <c r="G872">
        <v>2055943</v>
      </c>
      <c r="H872" s="30" t="s">
        <v>90</v>
      </c>
    </row>
    <row r="873" spans="1:8" x14ac:dyDescent="0.3">
      <c r="A873" s="30" t="s">
        <v>961</v>
      </c>
      <c r="B873">
        <v>2265</v>
      </c>
      <c r="C873">
        <v>2270</v>
      </c>
      <c r="D873">
        <v>2233</v>
      </c>
      <c r="E873">
        <v>2245.3999020000001</v>
      </c>
      <c r="F873">
        <v>2065.8530270000001</v>
      </c>
      <c r="G873">
        <v>2228092</v>
      </c>
      <c r="H873" s="30" t="s">
        <v>90</v>
      </c>
    </row>
    <row r="874" spans="1:8" x14ac:dyDescent="0.3">
      <c r="A874" s="30" t="s">
        <v>962</v>
      </c>
      <c r="B874">
        <v>2270</v>
      </c>
      <c r="C874">
        <v>2296.1999510000001</v>
      </c>
      <c r="D874">
        <v>2236.9499510000001</v>
      </c>
      <c r="E874">
        <v>2251.6000979999999</v>
      </c>
      <c r="F874">
        <v>2071.5573730000001</v>
      </c>
      <c r="G874">
        <v>2545060</v>
      </c>
      <c r="H874" s="30" t="s">
        <v>90</v>
      </c>
    </row>
    <row r="875" spans="1:8" x14ac:dyDescent="0.3">
      <c r="A875" s="30" t="s">
        <v>963</v>
      </c>
      <c r="B875">
        <v>2241</v>
      </c>
      <c r="C875">
        <v>2266</v>
      </c>
      <c r="D875">
        <v>2218</v>
      </c>
      <c r="E875">
        <v>2259.6000979999999</v>
      </c>
      <c r="F875">
        <v>2078.9172359999998</v>
      </c>
      <c r="G875">
        <v>2583625</v>
      </c>
      <c r="H875" s="30" t="s">
        <v>90</v>
      </c>
    </row>
    <row r="876" spans="1:8" x14ac:dyDescent="0.3">
      <c r="A876" s="30" t="s">
        <v>964</v>
      </c>
      <c r="B876">
        <v>2222.1999510000001</v>
      </c>
      <c r="C876">
        <v>2248.1999510000001</v>
      </c>
      <c r="D876">
        <v>2222.1999510000001</v>
      </c>
      <c r="E876">
        <v>2233.4499510000001</v>
      </c>
      <c r="F876">
        <v>2054.858154</v>
      </c>
      <c r="G876">
        <v>1670652</v>
      </c>
      <c r="H876" s="30" t="s">
        <v>90</v>
      </c>
    </row>
    <row r="877" spans="1:8" x14ac:dyDescent="0.3">
      <c r="A877" s="30" t="s">
        <v>965</v>
      </c>
      <c r="B877">
        <v>2240</v>
      </c>
      <c r="C877">
        <v>2252.1499020000001</v>
      </c>
      <c r="D877">
        <v>2216</v>
      </c>
      <c r="E877">
        <v>2239.25</v>
      </c>
      <c r="F877">
        <v>2060.195068</v>
      </c>
      <c r="G877">
        <v>1294621</v>
      </c>
      <c r="H877" s="30" t="s">
        <v>90</v>
      </c>
    </row>
    <row r="878" spans="1:8" x14ac:dyDescent="0.3">
      <c r="A878" s="30" t="s">
        <v>966</v>
      </c>
      <c r="B878">
        <v>2270</v>
      </c>
      <c r="C878">
        <v>2274.8500979999999</v>
      </c>
      <c r="D878">
        <v>2229</v>
      </c>
      <c r="E878">
        <v>2236.5</v>
      </c>
      <c r="F878">
        <v>2057.6647950000001</v>
      </c>
      <c r="G878">
        <v>3432106</v>
      </c>
      <c r="H878" s="30" t="s">
        <v>90</v>
      </c>
    </row>
    <row r="879" spans="1:8" x14ac:dyDescent="0.3">
      <c r="A879" s="30" t="s">
        <v>967</v>
      </c>
      <c r="B879">
        <v>2247</v>
      </c>
      <c r="C879">
        <v>2282</v>
      </c>
      <c r="D879">
        <v>2225</v>
      </c>
      <c r="E879">
        <v>2276.3000489999999</v>
      </c>
      <c r="F879">
        <v>2094.282471</v>
      </c>
      <c r="G879">
        <v>2345475</v>
      </c>
      <c r="H879" s="30" t="s">
        <v>90</v>
      </c>
    </row>
    <row r="880" spans="1:8" x14ac:dyDescent="0.3">
      <c r="A880" s="30" t="s">
        <v>968</v>
      </c>
      <c r="B880">
        <v>2214.9499510000001</v>
      </c>
      <c r="C880">
        <v>2259.8999020000001</v>
      </c>
      <c r="D880">
        <v>2213.8999020000001</v>
      </c>
      <c r="E880">
        <v>2247.6999510000001</v>
      </c>
      <c r="F880">
        <v>2067.969482</v>
      </c>
      <c r="G880">
        <v>2826425</v>
      </c>
      <c r="H880" s="30" t="s">
        <v>90</v>
      </c>
    </row>
    <row r="881" spans="1:8" x14ac:dyDescent="0.3">
      <c r="A881" s="30" t="s">
        <v>969</v>
      </c>
      <c r="B881">
        <v>2187</v>
      </c>
      <c r="C881">
        <v>2235.6499020000001</v>
      </c>
      <c r="D881">
        <v>2170</v>
      </c>
      <c r="E881">
        <v>2216</v>
      </c>
      <c r="F881">
        <v>2038.8041989999999</v>
      </c>
      <c r="G881">
        <v>2131601</v>
      </c>
      <c r="H881" s="30" t="s">
        <v>90</v>
      </c>
    </row>
    <row r="882" spans="1:8" x14ac:dyDescent="0.3">
      <c r="A882" s="30" t="s">
        <v>970</v>
      </c>
      <c r="B882">
        <v>2184.9499510000001</v>
      </c>
      <c r="C882">
        <v>2202</v>
      </c>
      <c r="D882">
        <v>2182.25</v>
      </c>
      <c r="E882">
        <v>2186.1999510000001</v>
      </c>
      <c r="F882">
        <v>2011.386841</v>
      </c>
      <c r="G882">
        <v>1214408</v>
      </c>
      <c r="H882" s="30" t="s">
        <v>90</v>
      </c>
    </row>
    <row r="883" spans="1:8" x14ac:dyDescent="0.3">
      <c r="A883" s="30" t="s">
        <v>971</v>
      </c>
      <c r="B883">
        <v>2172</v>
      </c>
      <c r="C883">
        <v>2205</v>
      </c>
      <c r="D883">
        <v>2166.5</v>
      </c>
      <c r="E883">
        <v>2186.75</v>
      </c>
      <c r="F883">
        <v>2011.8929439999999</v>
      </c>
      <c r="G883">
        <v>1843611</v>
      </c>
      <c r="H883" s="30" t="s">
        <v>90</v>
      </c>
    </row>
    <row r="884" spans="1:8" x14ac:dyDescent="0.3">
      <c r="A884" s="30" t="s">
        <v>972</v>
      </c>
      <c r="B884">
        <v>2180</v>
      </c>
      <c r="C884">
        <v>2186</v>
      </c>
      <c r="D884">
        <v>2157.6999510000001</v>
      </c>
      <c r="E884">
        <v>2163</v>
      </c>
      <c r="F884">
        <v>1990.042236</v>
      </c>
      <c r="G884">
        <v>974884</v>
      </c>
      <c r="H884" s="30" t="s">
        <v>90</v>
      </c>
    </row>
    <row r="885" spans="1:8" x14ac:dyDescent="0.3">
      <c r="A885" s="30" t="s">
        <v>973</v>
      </c>
      <c r="B885">
        <v>2241.3999020000001</v>
      </c>
      <c r="C885">
        <v>2241.3999020000001</v>
      </c>
      <c r="D885">
        <v>2143.25</v>
      </c>
      <c r="E885">
        <v>2165.1000979999999</v>
      </c>
      <c r="F885">
        <v>1991.974365</v>
      </c>
      <c r="G885">
        <v>3755507</v>
      </c>
      <c r="H885" s="30" t="s">
        <v>90</v>
      </c>
    </row>
    <row r="886" spans="1:8" x14ac:dyDescent="0.3">
      <c r="A886" s="30" t="s">
        <v>974</v>
      </c>
      <c r="B886">
        <v>2181.1000979999999</v>
      </c>
      <c r="C886">
        <v>2217.8500979999999</v>
      </c>
      <c r="D886">
        <v>2167.3999020000001</v>
      </c>
      <c r="E886">
        <v>2204.3999020000001</v>
      </c>
      <c r="F886">
        <v>2028.13147</v>
      </c>
      <c r="G886">
        <v>1945002</v>
      </c>
      <c r="H886" s="30" t="s">
        <v>90</v>
      </c>
    </row>
    <row r="887" spans="1:8" x14ac:dyDescent="0.3">
      <c r="A887" s="30" t="s">
        <v>975</v>
      </c>
      <c r="B887">
        <v>2245</v>
      </c>
      <c r="C887">
        <v>2246.25</v>
      </c>
      <c r="D887">
        <v>2194.3000489999999</v>
      </c>
      <c r="E887">
        <v>2199.4499510000001</v>
      </c>
      <c r="F887">
        <v>2023.577393</v>
      </c>
      <c r="G887">
        <v>1647281</v>
      </c>
      <c r="H887" s="30" t="s">
        <v>90</v>
      </c>
    </row>
    <row r="888" spans="1:8" x14ac:dyDescent="0.3">
      <c r="A888" s="30" t="s">
        <v>976</v>
      </c>
      <c r="B888">
        <v>2260</v>
      </c>
      <c r="C888">
        <v>2267.8999020000001</v>
      </c>
      <c r="D888">
        <v>2241.3500979999999</v>
      </c>
      <c r="E888">
        <v>2246.25</v>
      </c>
      <c r="F888">
        <v>2066.6354980000001</v>
      </c>
      <c r="G888">
        <v>1744550</v>
      </c>
      <c r="H888" s="30" t="s">
        <v>90</v>
      </c>
    </row>
    <row r="889" spans="1:8" x14ac:dyDescent="0.3">
      <c r="A889" s="30" t="s">
        <v>977</v>
      </c>
      <c r="B889">
        <v>2228.8999020000001</v>
      </c>
      <c r="C889">
        <v>2281</v>
      </c>
      <c r="D889">
        <v>2218.8999020000001</v>
      </c>
      <c r="E889">
        <v>2258.1000979999999</v>
      </c>
      <c r="F889">
        <v>2077.5378420000002</v>
      </c>
      <c r="G889">
        <v>2073298</v>
      </c>
      <c r="H889" s="30" t="s">
        <v>90</v>
      </c>
    </row>
    <row r="890" spans="1:8" x14ac:dyDescent="0.3">
      <c r="A890" s="30" t="s">
        <v>978</v>
      </c>
      <c r="B890">
        <v>2230</v>
      </c>
      <c r="C890">
        <v>2238.5</v>
      </c>
      <c r="D890">
        <v>2207.25</v>
      </c>
      <c r="E890">
        <v>2213.4499510000001</v>
      </c>
      <c r="F890">
        <v>2036.457764</v>
      </c>
      <c r="G890">
        <v>2165362</v>
      </c>
      <c r="H890" s="30" t="s">
        <v>90</v>
      </c>
    </row>
    <row r="891" spans="1:8" x14ac:dyDescent="0.3">
      <c r="A891" s="30" t="s">
        <v>979</v>
      </c>
      <c r="B891">
        <v>2232.8000489999999</v>
      </c>
      <c r="C891">
        <v>2251.9499510000001</v>
      </c>
      <c r="D891">
        <v>2211.4499510000001</v>
      </c>
      <c r="E891">
        <v>2214.8999020000001</v>
      </c>
      <c r="F891">
        <v>2037.7924800000001</v>
      </c>
      <c r="G891">
        <v>2885467</v>
      </c>
      <c r="H891" s="30" t="s">
        <v>90</v>
      </c>
    </row>
    <row r="892" spans="1:8" x14ac:dyDescent="0.3">
      <c r="A892" s="30" t="s">
        <v>980</v>
      </c>
      <c r="B892">
        <v>2199.8999020000001</v>
      </c>
      <c r="C892">
        <v>2252.25</v>
      </c>
      <c r="D892">
        <v>2195.6000979999999</v>
      </c>
      <c r="E892">
        <v>2248.6000979999999</v>
      </c>
      <c r="F892">
        <v>2068.797607</v>
      </c>
      <c r="G892">
        <v>3039682</v>
      </c>
      <c r="H892" s="30" t="s">
        <v>90</v>
      </c>
    </row>
    <row r="893" spans="1:8" x14ac:dyDescent="0.3">
      <c r="A893" s="30" t="s">
        <v>981</v>
      </c>
      <c r="B893">
        <v>2173</v>
      </c>
      <c r="C893">
        <v>2210</v>
      </c>
      <c r="D893">
        <v>2165.5</v>
      </c>
      <c r="E893">
        <v>2205.3000489999999</v>
      </c>
      <c r="F893">
        <v>2028.959595</v>
      </c>
      <c r="G893">
        <v>2500816</v>
      </c>
      <c r="H893" s="30" t="s">
        <v>90</v>
      </c>
    </row>
    <row r="894" spans="1:8" x14ac:dyDescent="0.3">
      <c r="A894" s="30" t="s">
        <v>982</v>
      </c>
      <c r="B894">
        <v>2200</v>
      </c>
      <c r="C894">
        <v>2217.5</v>
      </c>
      <c r="D894">
        <v>2166.25</v>
      </c>
      <c r="E894">
        <v>2180.0500489999999</v>
      </c>
      <c r="F894">
        <v>2005.728394</v>
      </c>
      <c r="G894">
        <v>2375236</v>
      </c>
      <c r="H894" s="30" t="s">
        <v>90</v>
      </c>
    </row>
    <row r="895" spans="1:8" x14ac:dyDescent="0.3">
      <c r="A895" s="30" t="s">
        <v>983</v>
      </c>
      <c r="B895">
        <v>2171.75</v>
      </c>
      <c r="C895">
        <v>2211.6999510000001</v>
      </c>
      <c r="D895">
        <v>2147.1499020000001</v>
      </c>
      <c r="E895">
        <v>2205.6999510000001</v>
      </c>
      <c r="F895">
        <v>2029.3275149999999</v>
      </c>
      <c r="G895">
        <v>3000677</v>
      </c>
      <c r="H895" s="30" t="s">
        <v>90</v>
      </c>
    </row>
    <row r="896" spans="1:8" x14ac:dyDescent="0.3">
      <c r="A896" s="30" t="s">
        <v>984</v>
      </c>
      <c r="B896">
        <v>2130</v>
      </c>
      <c r="C896">
        <v>2185</v>
      </c>
      <c r="D896">
        <v>2120.4499510000001</v>
      </c>
      <c r="E896">
        <v>2179.1499020000001</v>
      </c>
      <c r="F896">
        <v>2004.900269</v>
      </c>
      <c r="G896">
        <v>2851672</v>
      </c>
      <c r="H896" s="30" t="s">
        <v>90</v>
      </c>
    </row>
    <row r="897" spans="1:8" x14ac:dyDescent="0.3">
      <c r="A897" s="30" t="s">
        <v>985</v>
      </c>
      <c r="B897">
        <v>2110.8000489999999</v>
      </c>
      <c r="C897">
        <v>2142</v>
      </c>
      <c r="D897">
        <v>2103.3000489999999</v>
      </c>
      <c r="E897">
        <v>2130</v>
      </c>
      <c r="F897">
        <v>1959.6805420000001</v>
      </c>
      <c r="G897">
        <v>1647090</v>
      </c>
      <c r="H897" s="30" t="s">
        <v>90</v>
      </c>
    </row>
    <row r="898" spans="1:8" x14ac:dyDescent="0.3">
      <c r="A898" s="30" t="s">
        <v>986</v>
      </c>
      <c r="B898">
        <v>2129.8000489999999</v>
      </c>
      <c r="C898">
        <v>2129.8000489999999</v>
      </c>
      <c r="D898">
        <v>2095</v>
      </c>
      <c r="E898">
        <v>2109.0500489999999</v>
      </c>
      <c r="F898">
        <v>1940.405884</v>
      </c>
      <c r="G898">
        <v>1720592</v>
      </c>
      <c r="H898" s="30" t="s">
        <v>90</v>
      </c>
    </row>
    <row r="899" spans="1:8" x14ac:dyDescent="0.3">
      <c r="A899" s="30" t="s">
        <v>987</v>
      </c>
      <c r="B899">
        <v>2108.8999020000001</v>
      </c>
      <c r="C899">
        <v>2135</v>
      </c>
      <c r="D899">
        <v>2092.5500489999999</v>
      </c>
      <c r="E899">
        <v>2127.8999020000001</v>
      </c>
      <c r="F899">
        <v>1957.748413</v>
      </c>
      <c r="G899">
        <v>2544464</v>
      </c>
      <c r="H899" s="30" t="s">
        <v>90</v>
      </c>
    </row>
    <row r="900" spans="1:8" x14ac:dyDescent="0.3">
      <c r="A900" s="30" t="s">
        <v>988</v>
      </c>
      <c r="B900">
        <v>2110</v>
      </c>
      <c r="C900">
        <v>2120.8000489999999</v>
      </c>
      <c r="D900">
        <v>2076.5</v>
      </c>
      <c r="E900">
        <v>2096.8000489999999</v>
      </c>
      <c r="F900">
        <v>1929.1354980000001</v>
      </c>
      <c r="G900">
        <v>2413196</v>
      </c>
      <c r="H900" s="30" t="s">
        <v>90</v>
      </c>
    </row>
    <row r="901" spans="1:8" x14ac:dyDescent="0.3">
      <c r="A901" s="30" t="s">
        <v>989</v>
      </c>
      <c r="B901">
        <v>2127.8999020000001</v>
      </c>
      <c r="C901">
        <v>2130</v>
      </c>
      <c r="D901">
        <v>2102.3999020000001</v>
      </c>
      <c r="E901">
        <v>2112.4499510000001</v>
      </c>
      <c r="F901">
        <v>1943.5341800000001</v>
      </c>
      <c r="G901">
        <v>3538588</v>
      </c>
      <c r="H901" s="30" t="s">
        <v>90</v>
      </c>
    </row>
    <row r="902" spans="1:8" x14ac:dyDescent="0.3">
      <c r="A902" s="30" t="s">
        <v>990</v>
      </c>
      <c r="B902">
        <v>2077</v>
      </c>
      <c r="C902">
        <v>2117.4499510000001</v>
      </c>
      <c r="D902">
        <v>2068.8000489999999</v>
      </c>
      <c r="E902">
        <v>2109.8999020000001</v>
      </c>
      <c r="F902">
        <v>1941.187866</v>
      </c>
      <c r="G902">
        <v>1920167</v>
      </c>
      <c r="H902" s="30" t="s">
        <v>90</v>
      </c>
    </row>
    <row r="903" spans="1:8" x14ac:dyDescent="0.3">
      <c r="A903" s="30" t="s">
        <v>991</v>
      </c>
      <c r="B903">
        <v>2077</v>
      </c>
      <c r="C903">
        <v>2097</v>
      </c>
      <c r="D903">
        <v>2062.5</v>
      </c>
      <c r="E903">
        <v>2076.9499510000001</v>
      </c>
      <c r="F903">
        <v>1910.8729249999999</v>
      </c>
      <c r="G903">
        <v>1953177</v>
      </c>
      <c r="H903" s="30" t="s">
        <v>90</v>
      </c>
    </row>
    <row r="904" spans="1:8" x14ac:dyDescent="0.3">
      <c r="A904" s="30" t="s">
        <v>992</v>
      </c>
      <c r="B904">
        <v>2116.1999510000001</v>
      </c>
      <c r="C904">
        <v>2116.1999510000001</v>
      </c>
      <c r="D904">
        <v>2060</v>
      </c>
      <c r="E904">
        <v>2065.9499510000001</v>
      </c>
      <c r="F904">
        <v>1900.752197</v>
      </c>
      <c r="G904">
        <v>3072096</v>
      </c>
      <c r="H904" s="30" t="s">
        <v>90</v>
      </c>
    </row>
    <row r="905" spans="1:8" x14ac:dyDescent="0.3">
      <c r="A905" s="30" t="s">
        <v>993</v>
      </c>
      <c r="B905">
        <v>2108</v>
      </c>
      <c r="C905">
        <v>2125</v>
      </c>
      <c r="D905">
        <v>2092.1000979999999</v>
      </c>
      <c r="E905">
        <v>2117.25</v>
      </c>
      <c r="F905">
        <v>1947.9501949999999</v>
      </c>
      <c r="G905">
        <v>1802969</v>
      </c>
      <c r="H905" s="30" t="s">
        <v>90</v>
      </c>
    </row>
    <row r="906" spans="1:8" x14ac:dyDescent="0.3">
      <c r="A906" s="30" t="s">
        <v>994</v>
      </c>
      <c r="B906">
        <v>2126</v>
      </c>
      <c r="C906">
        <v>2132.5</v>
      </c>
      <c r="D906">
        <v>2100</v>
      </c>
      <c r="E906">
        <v>2106</v>
      </c>
      <c r="F906">
        <v>1937.599976</v>
      </c>
      <c r="G906">
        <v>2735399</v>
      </c>
      <c r="H906" s="30" t="s">
        <v>90</v>
      </c>
    </row>
    <row r="907" spans="1:8" x14ac:dyDescent="0.3">
      <c r="A907" s="30" t="s">
        <v>995</v>
      </c>
      <c r="B907">
        <v>2125</v>
      </c>
      <c r="C907">
        <v>2153.6000979999999</v>
      </c>
      <c r="D907">
        <v>2098</v>
      </c>
      <c r="E907">
        <v>2145.6999510000001</v>
      </c>
      <c r="F907">
        <v>1969.525024</v>
      </c>
      <c r="G907">
        <v>2900415</v>
      </c>
      <c r="H907" s="30" t="s">
        <v>90</v>
      </c>
    </row>
    <row r="908" spans="1:8" x14ac:dyDescent="0.3">
      <c r="A908" s="30" t="s">
        <v>996</v>
      </c>
      <c r="B908">
        <v>2102.1000979999999</v>
      </c>
      <c r="C908">
        <v>2119.75</v>
      </c>
      <c r="D908">
        <v>2093.1000979999999</v>
      </c>
      <c r="E908">
        <v>2107.6000979999999</v>
      </c>
      <c r="F908">
        <v>1934.553345</v>
      </c>
      <c r="G908">
        <v>1560725</v>
      </c>
      <c r="H908" s="30" t="s">
        <v>90</v>
      </c>
    </row>
    <row r="909" spans="1:8" x14ac:dyDescent="0.3">
      <c r="A909" s="30" t="s">
        <v>997</v>
      </c>
      <c r="B909">
        <v>2128</v>
      </c>
      <c r="C909">
        <v>2129</v>
      </c>
      <c r="D909">
        <v>2086.0500489999999</v>
      </c>
      <c r="E909">
        <v>2102.5500489999999</v>
      </c>
      <c r="F909">
        <v>1929.9178469999999</v>
      </c>
      <c r="G909">
        <v>2400346</v>
      </c>
      <c r="H909" s="30" t="s">
        <v>90</v>
      </c>
    </row>
    <row r="910" spans="1:8" x14ac:dyDescent="0.3">
      <c r="A910" s="30" t="s">
        <v>998</v>
      </c>
      <c r="B910">
        <v>2080</v>
      </c>
      <c r="C910">
        <v>2127.8500979999999</v>
      </c>
      <c r="D910">
        <v>2071.3000489999999</v>
      </c>
      <c r="E910">
        <v>2108.1999510000001</v>
      </c>
      <c r="F910">
        <v>1935.104004</v>
      </c>
      <c r="G910">
        <v>6343581</v>
      </c>
      <c r="H910" s="30" t="s">
        <v>90</v>
      </c>
    </row>
    <row r="911" spans="1:8" x14ac:dyDescent="0.3">
      <c r="A911" s="30" t="s">
        <v>999</v>
      </c>
      <c r="B911">
        <v>2174</v>
      </c>
      <c r="C911">
        <v>2174.3999020000001</v>
      </c>
      <c r="D911">
        <v>2104.5500489999999</v>
      </c>
      <c r="E911">
        <v>2133.3500979999999</v>
      </c>
      <c r="F911">
        <v>1958.1892089999999</v>
      </c>
      <c r="G911">
        <v>3977224</v>
      </c>
      <c r="H911" s="30" t="s">
        <v>90</v>
      </c>
    </row>
    <row r="912" spans="1:8" x14ac:dyDescent="0.3">
      <c r="A912" s="30" t="s">
        <v>1000</v>
      </c>
      <c r="B912">
        <v>2149</v>
      </c>
      <c r="C912">
        <v>2188.8000489999999</v>
      </c>
      <c r="D912">
        <v>2132.1000979999999</v>
      </c>
      <c r="E912">
        <v>2175.3999020000001</v>
      </c>
      <c r="F912">
        <v>1996.786987</v>
      </c>
      <c r="G912">
        <v>2788062</v>
      </c>
      <c r="H912" s="30" t="s">
        <v>90</v>
      </c>
    </row>
    <row r="913" spans="1:8" x14ac:dyDescent="0.3">
      <c r="A913" s="30" t="s">
        <v>1001</v>
      </c>
      <c r="B913">
        <v>2247</v>
      </c>
      <c r="C913">
        <v>2250</v>
      </c>
      <c r="D913">
        <v>2140</v>
      </c>
      <c r="E913">
        <v>2163.1000979999999</v>
      </c>
      <c r="F913">
        <v>1985.496582</v>
      </c>
      <c r="G913">
        <v>4088470</v>
      </c>
      <c r="H913" s="30" t="s">
        <v>90</v>
      </c>
    </row>
    <row r="914" spans="1:8" x14ac:dyDescent="0.3">
      <c r="A914" s="30" t="s">
        <v>1002</v>
      </c>
      <c r="B914">
        <v>2234</v>
      </c>
      <c r="C914">
        <v>2252</v>
      </c>
      <c r="D914">
        <v>2230.1000979999999</v>
      </c>
      <c r="E914">
        <v>2242.6499020000001</v>
      </c>
      <c r="F914">
        <v>2058.514893</v>
      </c>
      <c r="G914">
        <v>984140</v>
      </c>
      <c r="H914" s="30" t="s">
        <v>90</v>
      </c>
    </row>
    <row r="915" spans="1:8" x14ac:dyDescent="0.3">
      <c r="A915" s="30" t="s">
        <v>1003</v>
      </c>
      <c r="B915">
        <v>2252.1999510000001</v>
      </c>
      <c r="C915">
        <v>2258.8000489999999</v>
      </c>
      <c r="D915">
        <v>2232</v>
      </c>
      <c r="E915">
        <v>2237.6499020000001</v>
      </c>
      <c r="F915">
        <v>2053.9260250000002</v>
      </c>
      <c r="G915">
        <v>1656881</v>
      </c>
      <c r="H915" s="30" t="s">
        <v>90</v>
      </c>
    </row>
    <row r="916" spans="1:8" x14ac:dyDescent="0.3">
      <c r="A916" s="30" t="s">
        <v>1004</v>
      </c>
      <c r="B916">
        <v>2244.8999020000001</v>
      </c>
      <c r="C916">
        <v>2257</v>
      </c>
      <c r="D916">
        <v>2216.4499510000001</v>
      </c>
      <c r="E916">
        <v>2252.1000979999999</v>
      </c>
      <c r="F916">
        <v>2067.1889649999998</v>
      </c>
      <c r="G916">
        <v>1771746</v>
      </c>
      <c r="H916" s="30" t="s">
        <v>90</v>
      </c>
    </row>
    <row r="917" spans="1:8" x14ac:dyDescent="0.3">
      <c r="A917" s="30" t="s">
        <v>1005</v>
      </c>
      <c r="B917">
        <v>2235</v>
      </c>
      <c r="C917">
        <v>2255</v>
      </c>
      <c r="D917">
        <v>2206.6000979999999</v>
      </c>
      <c r="E917">
        <v>2239.5500489999999</v>
      </c>
      <c r="F917">
        <v>2055.6694339999999</v>
      </c>
      <c r="G917">
        <v>2769940</v>
      </c>
      <c r="H917" s="30" t="s">
        <v>90</v>
      </c>
    </row>
    <row r="918" spans="1:8" x14ac:dyDescent="0.3">
      <c r="A918" s="30" t="s">
        <v>1006</v>
      </c>
      <c r="B918">
        <v>2260</v>
      </c>
      <c r="C918">
        <v>2261.9499510000001</v>
      </c>
      <c r="D918">
        <v>2222.5</v>
      </c>
      <c r="E918">
        <v>2227.1999510000001</v>
      </c>
      <c r="F918">
        <v>2044.3332519999999</v>
      </c>
      <c r="G918">
        <v>2372928</v>
      </c>
      <c r="H918" s="30" t="s">
        <v>90</v>
      </c>
    </row>
    <row r="919" spans="1:8" x14ac:dyDescent="0.3">
      <c r="A919" s="30" t="s">
        <v>1007</v>
      </c>
      <c r="B919">
        <v>2255</v>
      </c>
      <c r="C919">
        <v>2264</v>
      </c>
      <c r="D919">
        <v>2241.3000489999999</v>
      </c>
      <c r="E919">
        <v>2252.5500489999999</v>
      </c>
      <c r="F919">
        <v>2067.601807</v>
      </c>
      <c r="G919">
        <v>2813464</v>
      </c>
      <c r="H919" s="30" t="s">
        <v>90</v>
      </c>
    </row>
    <row r="920" spans="1:8" x14ac:dyDescent="0.3">
      <c r="A920" s="30" t="s">
        <v>1008</v>
      </c>
      <c r="B920">
        <v>2265</v>
      </c>
      <c r="C920">
        <v>2266.8000489999999</v>
      </c>
      <c r="D920">
        <v>2250</v>
      </c>
      <c r="E920">
        <v>2254.1999510000001</v>
      </c>
      <c r="F920">
        <v>2069.1166990000002</v>
      </c>
      <c r="G920">
        <v>1762224</v>
      </c>
      <c r="H920" s="30" t="s">
        <v>90</v>
      </c>
    </row>
    <row r="921" spans="1:8" x14ac:dyDescent="0.3">
      <c r="A921" s="30" t="s">
        <v>1009</v>
      </c>
      <c r="B921">
        <v>2270</v>
      </c>
      <c r="C921">
        <v>2274.4499510000001</v>
      </c>
      <c r="D921">
        <v>2250.5</v>
      </c>
      <c r="E921">
        <v>2267.8000489999999</v>
      </c>
      <c r="F921">
        <v>2081.6000979999999</v>
      </c>
      <c r="G921">
        <v>1386077</v>
      </c>
      <c r="H921" s="30" t="s">
        <v>90</v>
      </c>
    </row>
    <row r="922" spans="1:8" x14ac:dyDescent="0.3">
      <c r="A922" s="30" t="s">
        <v>1010</v>
      </c>
      <c r="B922">
        <v>2254.1499020000001</v>
      </c>
      <c r="C922">
        <v>2280</v>
      </c>
      <c r="D922">
        <v>2250.8000489999999</v>
      </c>
      <c r="E922">
        <v>2275.5</v>
      </c>
      <c r="F922">
        <v>2088.6677249999998</v>
      </c>
      <c r="G922">
        <v>1382424</v>
      </c>
      <c r="H922" s="30" t="s">
        <v>90</v>
      </c>
    </row>
    <row r="923" spans="1:8" x14ac:dyDescent="0.3">
      <c r="A923" s="30" t="s">
        <v>1011</v>
      </c>
      <c r="B923">
        <v>2285</v>
      </c>
      <c r="C923">
        <v>2292.5</v>
      </c>
      <c r="D923">
        <v>2242</v>
      </c>
      <c r="E923">
        <v>2249.8500979999999</v>
      </c>
      <c r="F923">
        <v>2065.1240229999999</v>
      </c>
      <c r="G923">
        <v>3871804</v>
      </c>
      <c r="H923" s="30" t="s">
        <v>90</v>
      </c>
    </row>
    <row r="924" spans="1:8" x14ac:dyDescent="0.3">
      <c r="A924" s="30" t="s">
        <v>1012</v>
      </c>
      <c r="B924">
        <v>2230</v>
      </c>
      <c r="C924">
        <v>2284</v>
      </c>
      <c r="D924">
        <v>2212</v>
      </c>
      <c r="E924">
        <v>2277.9499510000001</v>
      </c>
      <c r="F924">
        <v>2090.9167480000001</v>
      </c>
      <c r="G924">
        <v>2199377</v>
      </c>
      <c r="H924" s="30" t="s">
        <v>90</v>
      </c>
    </row>
    <row r="925" spans="1:8" x14ac:dyDescent="0.3">
      <c r="A925" s="30" t="s">
        <v>1013</v>
      </c>
      <c r="B925">
        <v>2255</v>
      </c>
      <c r="C925">
        <v>2276</v>
      </c>
      <c r="D925">
        <v>2243.1499020000001</v>
      </c>
      <c r="E925">
        <v>2259.8999020000001</v>
      </c>
      <c r="F925">
        <v>2074.3483890000002</v>
      </c>
      <c r="G925">
        <v>1652817</v>
      </c>
      <c r="H925" s="30" t="s">
        <v>90</v>
      </c>
    </row>
    <row r="926" spans="1:8" x14ac:dyDescent="0.3">
      <c r="A926" s="30" t="s">
        <v>1014</v>
      </c>
      <c r="B926">
        <v>2244</v>
      </c>
      <c r="C926">
        <v>2260</v>
      </c>
      <c r="D926">
        <v>2231.1999510000001</v>
      </c>
      <c r="E926">
        <v>2250.8500979999999</v>
      </c>
      <c r="F926">
        <v>2066.04126</v>
      </c>
      <c r="G926">
        <v>1877447</v>
      </c>
      <c r="H926" s="30" t="s">
        <v>90</v>
      </c>
    </row>
    <row r="927" spans="1:8" x14ac:dyDescent="0.3">
      <c r="A927" s="30" t="s">
        <v>1015</v>
      </c>
      <c r="B927">
        <v>2256</v>
      </c>
      <c r="C927">
        <v>2262</v>
      </c>
      <c r="D927">
        <v>2241.4499510000001</v>
      </c>
      <c r="E927">
        <v>2249.1999510000001</v>
      </c>
      <c r="F927">
        <v>2064.5270999999998</v>
      </c>
      <c r="G927">
        <v>1489497</v>
      </c>
      <c r="H927" s="30" t="s">
        <v>90</v>
      </c>
    </row>
    <row r="928" spans="1:8" x14ac:dyDescent="0.3">
      <c r="A928" s="30" t="s">
        <v>1016</v>
      </c>
      <c r="B928">
        <v>2257.25</v>
      </c>
      <c r="C928">
        <v>2263.1000979999999</v>
      </c>
      <c r="D928">
        <v>2234</v>
      </c>
      <c r="E928">
        <v>2254.5</v>
      </c>
      <c r="F928">
        <v>2069.3920899999998</v>
      </c>
      <c r="G928">
        <v>2131408</v>
      </c>
      <c r="H928" s="30" t="s">
        <v>90</v>
      </c>
    </row>
    <row r="929" spans="1:8" x14ac:dyDescent="0.3">
      <c r="A929" s="30" t="s">
        <v>1017</v>
      </c>
      <c r="B929">
        <v>2264</v>
      </c>
      <c r="C929">
        <v>2285</v>
      </c>
      <c r="D929">
        <v>2243.0500489999999</v>
      </c>
      <c r="E929">
        <v>2254.1000979999999</v>
      </c>
      <c r="F929">
        <v>2069.024414</v>
      </c>
      <c r="G929">
        <v>3320916</v>
      </c>
      <c r="H929" s="30" t="s">
        <v>90</v>
      </c>
    </row>
    <row r="930" spans="1:8" x14ac:dyDescent="0.3">
      <c r="A930" s="30" t="s">
        <v>1018</v>
      </c>
      <c r="B930">
        <v>2245</v>
      </c>
      <c r="C930">
        <v>2266.8999020000001</v>
      </c>
      <c r="D930">
        <v>2219</v>
      </c>
      <c r="E930">
        <v>2260.8999020000001</v>
      </c>
      <c r="F930">
        <v>2075.2673340000001</v>
      </c>
      <c r="G930">
        <v>2404448</v>
      </c>
      <c r="H930" s="30" t="s">
        <v>90</v>
      </c>
    </row>
    <row r="931" spans="1:8" x14ac:dyDescent="0.3">
      <c r="A931" s="30" t="s">
        <v>1019</v>
      </c>
      <c r="B931">
        <v>2237</v>
      </c>
      <c r="C931">
        <v>2263.9499510000001</v>
      </c>
      <c r="D931">
        <v>2231</v>
      </c>
      <c r="E931">
        <v>2252.8000489999999</v>
      </c>
      <c r="F931">
        <v>2067.8310550000001</v>
      </c>
      <c r="G931">
        <v>3048937</v>
      </c>
      <c r="H931" s="30" t="s">
        <v>90</v>
      </c>
    </row>
    <row r="932" spans="1:8" x14ac:dyDescent="0.3">
      <c r="A932" s="30" t="s">
        <v>1020</v>
      </c>
      <c r="B932">
        <v>2196.6999510000001</v>
      </c>
      <c r="C932">
        <v>2235.8500979999999</v>
      </c>
      <c r="D932">
        <v>2185.5</v>
      </c>
      <c r="E932">
        <v>2231.5</v>
      </c>
      <c r="F932">
        <v>2048.2807619999999</v>
      </c>
      <c r="G932">
        <v>2080593</v>
      </c>
      <c r="H932" s="30" t="s">
        <v>90</v>
      </c>
    </row>
    <row r="933" spans="1:8" x14ac:dyDescent="0.3">
      <c r="A933" s="30" t="s">
        <v>1021</v>
      </c>
      <c r="B933">
        <v>2174</v>
      </c>
      <c r="C933">
        <v>2189.8000489999999</v>
      </c>
      <c r="D933">
        <v>2142.1000979999999</v>
      </c>
      <c r="E933">
        <v>2181.75</v>
      </c>
      <c r="F933">
        <v>2002.614746</v>
      </c>
      <c r="G933">
        <v>2659446</v>
      </c>
      <c r="H933" s="30" t="s">
        <v>90</v>
      </c>
    </row>
    <row r="934" spans="1:8" x14ac:dyDescent="0.3">
      <c r="A934" s="30" t="s">
        <v>1022</v>
      </c>
      <c r="B934">
        <v>2199</v>
      </c>
      <c r="C934">
        <v>2199</v>
      </c>
      <c r="D934">
        <v>2152</v>
      </c>
      <c r="E934">
        <v>2166.1000979999999</v>
      </c>
      <c r="F934">
        <v>1988.2502440000001</v>
      </c>
      <c r="G934">
        <v>3735467</v>
      </c>
      <c r="H934" s="30" t="s">
        <v>90</v>
      </c>
    </row>
    <row r="935" spans="1:8" x14ac:dyDescent="0.3">
      <c r="A935" s="30" t="s">
        <v>1023</v>
      </c>
      <c r="B935">
        <v>2224</v>
      </c>
      <c r="C935">
        <v>2224</v>
      </c>
      <c r="D935">
        <v>2175</v>
      </c>
      <c r="E935">
        <v>2183.1000979999999</v>
      </c>
      <c r="F935">
        <v>2003.8546140000001</v>
      </c>
      <c r="G935">
        <v>2408658</v>
      </c>
      <c r="H935" s="30" t="s">
        <v>90</v>
      </c>
    </row>
    <row r="936" spans="1:8" x14ac:dyDescent="0.3">
      <c r="A936" s="30" t="s">
        <v>1024</v>
      </c>
      <c r="B936">
        <v>2201</v>
      </c>
      <c r="C936">
        <v>2247.6499020000001</v>
      </c>
      <c r="D936">
        <v>2185.6499020000001</v>
      </c>
      <c r="E936">
        <v>2242.3000489999999</v>
      </c>
      <c r="F936">
        <v>2041.6717530000001</v>
      </c>
      <c r="G936">
        <v>3682419</v>
      </c>
      <c r="H936" s="30" t="s">
        <v>90</v>
      </c>
    </row>
    <row r="937" spans="1:8" x14ac:dyDescent="0.3">
      <c r="A937" s="30" t="s">
        <v>1025</v>
      </c>
      <c r="B937">
        <v>2160</v>
      </c>
      <c r="C937">
        <v>2204.9499510000001</v>
      </c>
      <c r="D937">
        <v>2152.25</v>
      </c>
      <c r="E937">
        <v>2196.5500489999999</v>
      </c>
      <c r="F937">
        <v>2000.015259</v>
      </c>
      <c r="G937">
        <v>4265370</v>
      </c>
      <c r="H937" s="30" t="s">
        <v>90</v>
      </c>
    </row>
    <row r="938" spans="1:8" x14ac:dyDescent="0.3">
      <c r="A938" s="30" t="s">
        <v>1026</v>
      </c>
      <c r="B938">
        <v>2123</v>
      </c>
      <c r="C938">
        <v>2156.5500489999999</v>
      </c>
      <c r="D938">
        <v>2114.3999020000001</v>
      </c>
      <c r="E938">
        <v>2146.3000489999999</v>
      </c>
      <c r="F938">
        <v>1954.2612300000001</v>
      </c>
      <c r="G938">
        <v>4971725</v>
      </c>
      <c r="H938" s="30" t="s">
        <v>90</v>
      </c>
    </row>
    <row r="939" spans="1:8" x14ac:dyDescent="0.3">
      <c r="A939" s="30" t="s">
        <v>1027</v>
      </c>
      <c r="B939">
        <v>2080</v>
      </c>
      <c r="C939">
        <v>2123.6999510000001</v>
      </c>
      <c r="D939">
        <v>2077.1000979999999</v>
      </c>
      <c r="E939">
        <v>2107.5500489999999</v>
      </c>
      <c r="F939">
        <v>1918.978149</v>
      </c>
      <c r="G939">
        <v>3281320</v>
      </c>
      <c r="H939" s="30" t="s">
        <v>90</v>
      </c>
    </row>
    <row r="940" spans="1:8" x14ac:dyDescent="0.3">
      <c r="A940" s="30" t="s">
        <v>1028</v>
      </c>
      <c r="B940">
        <v>2060</v>
      </c>
      <c r="C940">
        <v>2097.5</v>
      </c>
      <c r="D940">
        <v>2045</v>
      </c>
      <c r="E940">
        <v>2073.75</v>
      </c>
      <c r="F940">
        <v>1888.2025149999999</v>
      </c>
      <c r="G940">
        <v>5872979</v>
      </c>
      <c r="H940" s="30" t="s">
        <v>90</v>
      </c>
    </row>
    <row r="941" spans="1:8" x14ac:dyDescent="0.3">
      <c r="A941" s="30" t="s">
        <v>1029</v>
      </c>
      <c r="B941">
        <v>2054.8000489999999</v>
      </c>
      <c r="C941">
        <v>2068.9499510000001</v>
      </c>
      <c r="D941">
        <v>2040.099976</v>
      </c>
      <c r="E941">
        <v>2055.1499020000001</v>
      </c>
      <c r="F941">
        <v>1871.266357</v>
      </c>
      <c r="G941">
        <v>2329820</v>
      </c>
      <c r="H941" s="30" t="s">
        <v>90</v>
      </c>
    </row>
    <row r="942" spans="1:8" x14ac:dyDescent="0.3">
      <c r="A942" s="30" t="s">
        <v>1030</v>
      </c>
      <c r="B942">
        <v>2070</v>
      </c>
      <c r="C942">
        <v>2070</v>
      </c>
      <c r="D942">
        <v>2032.25</v>
      </c>
      <c r="E942">
        <v>2048</v>
      </c>
      <c r="F942">
        <v>1864.756226</v>
      </c>
      <c r="G942">
        <v>2274208</v>
      </c>
      <c r="H942" s="30" t="s">
        <v>90</v>
      </c>
    </row>
    <row r="943" spans="1:8" x14ac:dyDescent="0.3">
      <c r="A943" s="30" t="s">
        <v>1031</v>
      </c>
      <c r="B943">
        <v>2098</v>
      </c>
      <c r="C943">
        <v>2115.3500979999999</v>
      </c>
      <c r="D943">
        <v>2050</v>
      </c>
      <c r="E943">
        <v>2054.0500489999999</v>
      </c>
      <c r="F943">
        <v>1870.265259</v>
      </c>
      <c r="G943">
        <v>2541294</v>
      </c>
      <c r="H943" s="30" t="s">
        <v>90</v>
      </c>
    </row>
    <row r="944" spans="1:8" x14ac:dyDescent="0.3">
      <c r="A944" s="30" t="s">
        <v>1032</v>
      </c>
      <c r="B944">
        <v>2110</v>
      </c>
      <c r="C944">
        <v>2121.9499510000001</v>
      </c>
      <c r="D944">
        <v>2075</v>
      </c>
      <c r="E944">
        <v>2081.75</v>
      </c>
      <c r="F944">
        <v>1895.486938</v>
      </c>
      <c r="G944">
        <v>2595795</v>
      </c>
      <c r="H944" s="30" t="s">
        <v>90</v>
      </c>
    </row>
    <row r="945" spans="1:8" x14ac:dyDescent="0.3">
      <c r="A945" s="30" t="s">
        <v>1033</v>
      </c>
      <c r="B945">
        <v>2148.0500489999999</v>
      </c>
      <c r="C945">
        <v>2148.6999510000001</v>
      </c>
      <c r="D945">
        <v>2102.5500489999999</v>
      </c>
      <c r="E945">
        <v>2109.75</v>
      </c>
      <c r="F945">
        <v>1920.981689</v>
      </c>
      <c r="G945">
        <v>1863157</v>
      </c>
      <c r="H945" s="30" t="s">
        <v>90</v>
      </c>
    </row>
    <row r="946" spans="1:8" x14ac:dyDescent="0.3">
      <c r="A946" s="30" t="s">
        <v>1034</v>
      </c>
      <c r="B946">
        <v>2125</v>
      </c>
      <c r="C946">
        <v>2151.3999020000001</v>
      </c>
      <c r="D946">
        <v>2050</v>
      </c>
      <c r="E946">
        <v>2143.9499510000001</v>
      </c>
      <c r="F946">
        <v>1952.1213379999999</v>
      </c>
      <c r="G946">
        <v>2625116</v>
      </c>
      <c r="H946" s="30" t="s">
        <v>90</v>
      </c>
    </row>
    <row r="947" spans="1:8" x14ac:dyDescent="0.3">
      <c r="A947" s="30" t="s">
        <v>1035</v>
      </c>
      <c r="B947">
        <v>2112.6000979999999</v>
      </c>
      <c r="C947">
        <v>2135</v>
      </c>
      <c r="D947">
        <v>2090</v>
      </c>
      <c r="E947">
        <v>2095.4499510000001</v>
      </c>
      <c r="F947">
        <v>1907.9608149999999</v>
      </c>
      <c r="G947">
        <v>1947908</v>
      </c>
      <c r="H947" s="30" t="s">
        <v>90</v>
      </c>
    </row>
    <row r="948" spans="1:8" x14ac:dyDescent="0.3">
      <c r="A948" s="30" t="s">
        <v>1036</v>
      </c>
      <c r="B948">
        <v>2096</v>
      </c>
      <c r="C948">
        <v>2124</v>
      </c>
      <c r="D948">
        <v>2077.0500489999999</v>
      </c>
      <c r="E948">
        <v>2108.75</v>
      </c>
      <c r="F948">
        <v>1920.0706789999999</v>
      </c>
      <c r="G948">
        <v>1946529</v>
      </c>
      <c r="H948" s="30" t="s">
        <v>90</v>
      </c>
    </row>
    <row r="949" spans="1:8" x14ac:dyDescent="0.3">
      <c r="A949" s="30" t="s">
        <v>1037</v>
      </c>
      <c r="B949">
        <v>2097</v>
      </c>
      <c r="C949">
        <v>2124</v>
      </c>
      <c r="D949">
        <v>2084.5</v>
      </c>
      <c r="E949">
        <v>2095.3999020000001</v>
      </c>
      <c r="F949">
        <v>1907.915283</v>
      </c>
      <c r="G949">
        <v>2346876</v>
      </c>
      <c r="H949" s="30" t="s">
        <v>90</v>
      </c>
    </row>
    <row r="950" spans="1:8" x14ac:dyDescent="0.3">
      <c r="A950" s="30" t="s">
        <v>1038</v>
      </c>
      <c r="B950">
        <v>2135</v>
      </c>
      <c r="C950">
        <v>2159.8000489999999</v>
      </c>
      <c r="D950">
        <v>2072.3500979999999</v>
      </c>
      <c r="E950">
        <v>2092.3500979999999</v>
      </c>
      <c r="F950">
        <v>1905.1385499999999</v>
      </c>
      <c r="G950">
        <v>2456110</v>
      </c>
      <c r="H950" s="30" t="s">
        <v>90</v>
      </c>
    </row>
    <row r="951" spans="1:8" x14ac:dyDescent="0.3">
      <c r="A951" s="30" t="s">
        <v>1039</v>
      </c>
      <c r="B951">
        <v>2133</v>
      </c>
      <c r="C951">
        <v>2167</v>
      </c>
      <c r="D951">
        <v>2121.6499020000001</v>
      </c>
      <c r="E951">
        <v>2128.75</v>
      </c>
      <c r="F951">
        <v>1938.28125</v>
      </c>
      <c r="G951">
        <v>1701744</v>
      </c>
      <c r="H951" s="30" t="s">
        <v>90</v>
      </c>
    </row>
    <row r="952" spans="1:8" x14ac:dyDescent="0.3">
      <c r="A952" s="30" t="s">
        <v>1040</v>
      </c>
      <c r="B952">
        <v>2175</v>
      </c>
      <c r="C952">
        <v>2192</v>
      </c>
      <c r="D952">
        <v>2125.8500979999999</v>
      </c>
      <c r="E952">
        <v>2135.8000489999999</v>
      </c>
      <c r="F952">
        <v>1944.7006839999999</v>
      </c>
      <c r="G952">
        <v>2039633</v>
      </c>
      <c r="H952" s="30" t="s">
        <v>90</v>
      </c>
    </row>
    <row r="953" spans="1:8" x14ac:dyDescent="0.3">
      <c r="A953" s="30" t="s">
        <v>1041</v>
      </c>
      <c r="B953">
        <v>2145</v>
      </c>
      <c r="C953">
        <v>2184.1000979999999</v>
      </c>
      <c r="D953">
        <v>2136.1000979999999</v>
      </c>
      <c r="E953">
        <v>2172.5500489999999</v>
      </c>
      <c r="F953">
        <v>1978.1625979999999</v>
      </c>
      <c r="G953">
        <v>2264162</v>
      </c>
      <c r="H953" s="30" t="s">
        <v>90</v>
      </c>
    </row>
    <row r="954" spans="1:8" x14ac:dyDescent="0.3">
      <c r="A954" s="30" t="s">
        <v>1042</v>
      </c>
      <c r="B954">
        <v>2151</v>
      </c>
      <c r="C954">
        <v>2168</v>
      </c>
      <c r="D954">
        <v>2130.3999020000001</v>
      </c>
      <c r="E954">
        <v>2152.8500979999999</v>
      </c>
      <c r="F954">
        <v>1960.2248540000001</v>
      </c>
      <c r="G954">
        <v>1824895</v>
      </c>
      <c r="H954" s="30" t="s">
        <v>90</v>
      </c>
    </row>
    <row r="955" spans="1:8" x14ac:dyDescent="0.3">
      <c r="A955" s="30" t="s">
        <v>1043</v>
      </c>
      <c r="B955">
        <v>2160.0500489999999</v>
      </c>
      <c r="C955">
        <v>2184.3500979999999</v>
      </c>
      <c r="D955">
        <v>2138.8000489999999</v>
      </c>
      <c r="E955">
        <v>2151.9499510000001</v>
      </c>
      <c r="F955">
        <v>1959.405518</v>
      </c>
      <c r="G955">
        <v>2201698</v>
      </c>
      <c r="H955" s="30" t="s">
        <v>90</v>
      </c>
    </row>
    <row r="956" spans="1:8" x14ac:dyDescent="0.3">
      <c r="A956" s="30" t="s">
        <v>1044</v>
      </c>
      <c r="B956">
        <v>2110</v>
      </c>
      <c r="C956">
        <v>2165</v>
      </c>
      <c r="D956">
        <v>2108.5</v>
      </c>
      <c r="E956">
        <v>2157.8500979999999</v>
      </c>
      <c r="F956">
        <v>1964.7775879999999</v>
      </c>
      <c r="G956">
        <v>2891422</v>
      </c>
      <c r="H956" s="30" t="s">
        <v>90</v>
      </c>
    </row>
    <row r="957" spans="1:8" x14ac:dyDescent="0.3">
      <c r="A957" s="30" t="s">
        <v>1045</v>
      </c>
      <c r="B957">
        <v>2185</v>
      </c>
      <c r="C957">
        <v>2186.0500489999999</v>
      </c>
      <c r="D957">
        <v>2125</v>
      </c>
      <c r="E957">
        <v>2132</v>
      </c>
      <c r="F957">
        <v>1941.240356</v>
      </c>
      <c r="G957">
        <v>3780886</v>
      </c>
      <c r="H957" s="30" t="s">
        <v>90</v>
      </c>
    </row>
    <row r="958" spans="1:8" x14ac:dyDescent="0.3">
      <c r="A958" s="30" t="s">
        <v>1046</v>
      </c>
      <c r="B958">
        <v>2255</v>
      </c>
      <c r="C958">
        <v>2259.3999020000001</v>
      </c>
      <c r="D958">
        <v>2211.1000979999999</v>
      </c>
      <c r="E958">
        <v>2215.3999020000001</v>
      </c>
      <c r="F958">
        <v>2017.1785890000001</v>
      </c>
      <c r="G958">
        <v>2457699</v>
      </c>
      <c r="H958" s="30" t="s">
        <v>90</v>
      </c>
    </row>
    <row r="959" spans="1:8" x14ac:dyDescent="0.3">
      <c r="A959" s="30" t="s">
        <v>1047</v>
      </c>
      <c r="B959">
        <v>2238.5500489999999</v>
      </c>
      <c r="C959">
        <v>2266.9499510000001</v>
      </c>
      <c r="D959">
        <v>2230.1000979999999</v>
      </c>
      <c r="E959">
        <v>2260.3500979999999</v>
      </c>
      <c r="F959">
        <v>2058.1066890000002</v>
      </c>
      <c r="G959">
        <v>3488395</v>
      </c>
      <c r="H959" s="30" t="s">
        <v>90</v>
      </c>
    </row>
    <row r="960" spans="1:8" x14ac:dyDescent="0.3">
      <c r="A960" s="30" t="s">
        <v>1048</v>
      </c>
      <c r="B960">
        <v>2203</v>
      </c>
      <c r="C960">
        <v>2243.9499510000001</v>
      </c>
      <c r="D960">
        <v>2193.1499020000001</v>
      </c>
      <c r="E960">
        <v>2238.5500489999999</v>
      </c>
      <c r="F960">
        <v>2038.257202</v>
      </c>
      <c r="G960">
        <v>2716958</v>
      </c>
      <c r="H960" s="30" t="s">
        <v>90</v>
      </c>
    </row>
    <row r="961" spans="1:8" x14ac:dyDescent="0.3">
      <c r="A961" s="30" t="s">
        <v>1049</v>
      </c>
      <c r="B961">
        <v>2175</v>
      </c>
      <c r="C961">
        <v>2205</v>
      </c>
      <c r="D961">
        <v>2168.0500489999999</v>
      </c>
      <c r="E961">
        <v>2195</v>
      </c>
      <c r="F961">
        <v>1998.604126</v>
      </c>
      <c r="G961">
        <v>4211526</v>
      </c>
      <c r="H961" s="30" t="s">
        <v>90</v>
      </c>
    </row>
    <row r="962" spans="1:8" x14ac:dyDescent="0.3">
      <c r="A962" s="30" t="s">
        <v>1050</v>
      </c>
      <c r="B962">
        <v>2158</v>
      </c>
      <c r="C962">
        <v>2195</v>
      </c>
      <c r="D962">
        <v>2156.1000979999999</v>
      </c>
      <c r="E962">
        <v>2183.4499510000001</v>
      </c>
      <c r="F962">
        <v>1988.087158</v>
      </c>
      <c r="G962">
        <v>3003071</v>
      </c>
      <c r="H962" s="30" t="s">
        <v>90</v>
      </c>
    </row>
    <row r="963" spans="1:8" x14ac:dyDescent="0.3">
      <c r="A963" s="30" t="s">
        <v>1051</v>
      </c>
      <c r="B963">
        <v>2163</v>
      </c>
      <c r="C963">
        <v>2165.5</v>
      </c>
      <c r="D963">
        <v>2134.0500489999999</v>
      </c>
      <c r="E963">
        <v>2155.0500489999999</v>
      </c>
      <c r="F963">
        <v>1962.2285159999999</v>
      </c>
      <c r="G963">
        <v>2163524</v>
      </c>
      <c r="H963" s="30" t="s">
        <v>90</v>
      </c>
    </row>
    <row r="964" spans="1:8" x14ac:dyDescent="0.3">
      <c r="A964" s="30" t="s">
        <v>1052</v>
      </c>
      <c r="B964">
        <v>2148</v>
      </c>
      <c r="C964">
        <v>2176</v>
      </c>
      <c r="D964">
        <v>2145.6000979999999</v>
      </c>
      <c r="E964">
        <v>2161.4499510000001</v>
      </c>
      <c r="F964">
        <v>1968.055298</v>
      </c>
      <c r="G964">
        <v>2007135</v>
      </c>
      <c r="H964" s="30" t="s">
        <v>90</v>
      </c>
    </row>
    <row r="965" spans="1:8" x14ac:dyDescent="0.3">
      <c r="A965" s="30" t="s">
        <v>1053</v>
      </c>
      <c r="B965">
        <v>2149.8999020000001</v>
      </c>
      <c r="C965">
        <v>2155</v>
      </c>
      <c r="D965">
        <v>2114.1999510000001</v>
      </c>
      <c r="E965">
        <v>2150.0500489999999</v>
      </c>
      <c r="F965">
        <v>1957.6754149999999</v>
      </c>
      <c r="G965">
        <v>3413728</v>
      </c>
      <c r="H965" s="30" t="s">
        <v>90</v>
      </c>
    </row>
    <row r="966" spans="1:8" x14ac:dyDescent="0.3">
      <c r="A966" s="30" t="s">
        <v>1054</v>
      </c>
      <c r="B966">
        <v>2120</v>
      </c>
      <c r="C966">
        <v>2155.9499510000001</v>
      </c>
      <c r="D966">
        <v>2115.5500489999999</v>
      </c>
      <c r="E966">
        <v>2131.8000489999999</v>
      </c>
      <c r="F966">
        <v>1941.0585940000001</v>
      </c>
      <c r="G966">
        <v>5771952</v>
      </c>
      <c r="H966" s="30" t="s">
        <v>90</v>
      </c>
    </row>
    <row r="967" spans="1:8" x14ac:dyDescent="0.3">
      <c r="A967" s="30" t="s">
        <v>1055</v>
      </c>
      <c r="B967">
        <v>2070</v>
      </c>
      <c r="C967">
        <v>2119.8000489999999</v>
      </c>
      <c r="D967">
        <v>2041</v>
      </c>
      <c r="E967">
        <v>2113.3000489999999</v>
      </c>
      <c r="F967">
        <v>1924.213745</v>
      </c>
      <c r="G967">
        <v>9189201</v>
      </c>
      <c r="H967" s="30" t="s">
        <v>90</v>
      </c>
    </row>
    <row r="968" spans="1:8" x14ac:dyDescent="0.3">
      <c r="A968" s="30" t="s">
        <v>1056</v>
      </c>
      <c r="B968">
        <v>2038</v>
      </c>
      <c r="C968">
        <v>2039</v>
      </c>
      <c r="D968">
        <v>2007</v>
      </c>
      <c r="E968">
        <v>2014.5</v>
      </c>
      <c r="F968">
        <v>1834.2536620000001</v>
      </c>
      <c r="G968">
        <v>3198471</v>
      </c>
      <c r="H968" s="30" t="s">
        <v>90</v>
      </c>
    </row>
    <row r="969" spans="1:8" x14ac:dyDescent="0.3">
      <c r="A969" s="30" t="s">
        <v>1057</v>
      </c>
      <c r="B969">
        <v>2045</v>
      </c>
      <c r="C969">
        <v>2055</v>
      </c>
      <c r="D969">
        <v>2013.650024</v>
      </c>
      <c r="E969">
        <v>2019.5</v>
      </c>
      <c r="F969">
        <v>1838.8066409999999</v>
      </c>
      <c r="G969">
        <v>3422442</v>
      </c>
      <c r="H969" s="30" t="s">
        <v>90</v>
      </c>
    </row>
    <row r="970" spans="1:8" x14ac:dyDescent="0.3">
      <c r="A970" s="30" t="s">
        <v>1058</v>
      </c>
      <c r="B970">
        <v>2083</v>
      </c>
      <c r="C970">
        <v>2085.5</v>
      </c>
      <c r="D970">
        <v>2036</v>
      </c>
      <c r="E970">
        <v>2040.25</v>
      </c>
      <c r="F970">
        <v>1857.6998289999999</v>
      </c>
      <c r="G970">
        <v>3313062</v>
      </c>
      <c r="H970" s="30" t="s">
        <v>90</v>
      </c>
    </row>
    <row r="971" spans="1:8" x14ac:dyDescent="0.3">
      <c r="A971" s="30" t="s">
        <v>1059</v>
      </c>
      <c r="B971">
        <v>2070</v>
      </c>
      <c r="C971">
        <v>2098</v>
      </c>
      <c r="D971">
        <v>2057.6499020000001</v>
      </c>
      <c r="E971">
        <v>2091.5</v>
      </c>
      <c r="F971">
        <v>1904.3641359999999</v>
      </c>
      <c r="G971">
        <v>2690970</v>
      </c>
      <c r="H971" s="30" t="s">
        <v>90</v>
      </c>
    </row>
    <row r="972" spans="1:8" x14ac:dyDescent="0.3">
      <c r="A972" s="30" t="s">
        <v>1060</v>
      </c>
      <c r="B972">
        <v>2059</v>
      </c>
      <c r="C972">
        <v>2075</v>
      </c>
      <c r="D972">
        <v>2032.6999510000001</v>
      </c>
      <c r="E972">
        <v>2070.75</v>
      </c>
      <c r="F972">
        <v>1885.470947</v>
      </c>
      <c r="G972">
        <v>2194294</v>
      </c>
      <c r="H972" s="30" t="s">
        <v>90</v>
      </c>
    </row>
    <row r="973" spans="1:8" x14ac:dyDescent="0.3">
      <c r="A973" s="30" t="s">
        <v>1061</v>
      </c>
      <c r="B973">
        <v>2028.650024</v>
      </c>
      <c r="C973">
        <v>2054.3999020000001</v>
      </c>
      <c r="D973">
        <v>2018.8000489999999</v>
      </c>
      <c r="E973">
        <v>2048.3000489999999</v>
      </c>
      <c r="F973">
        <v>1865.029419</v>
      </c>
      <c r="G973">
        <v>3152103</v>
      </c>
      <c r="H973" s="30" t="s">
        <v>90</v>
      </c>
    </row>
    <row r="974" spans="1:8" x14ac:dyDescent="0.3">
      <c r="A974" s="30" t="s">
        <v>1062</v>
      </c>
      <c r="B974">
        <v>2078.1499020000001</v>
      </c>
      <c r="C974">
        <v>2079.6999510000001</v>
      </c>
      <c r="D974">
        <v>2007.400024</v>
      </c>
      <c r="E974">
        <v>2014.5</v>
      </c>
      <c r="F974">
        <v>1834.2536620000001</v>
      </c>
      <c r="G974">
        <v>4397518</v>
      </c>
      <c r="H974" s="30" t="s">
        <v>90</v>
      </c>
    </row>
    <row r="975" spans="1:8" x14ac:dyDescent="0.3">
      <c r="A975" s="30" t="s">
        <v>1063</v>
      </c>
      <c r="B975">
        <v>2085</v>
      </c>
      <c r="C975">
        <v>2089.6000979999999</v>
      </c>
      <c r="D975">
        <v>2058.1000979999999</v>
      </c>
      <c r="E975">
        <v>2079.3000489999999</v>
      </c>
      <c r="F975">
        <v>1893.255981</v>
      </c>
      <c r="G975">
        <v>2939886</v>
      </c>
      <c r="H975" s="30" t="s">
        <v>90</v>
      </c>
    </row>
    <row r="976" spans="1:8" x14ac:dyDescent="0.3">
      <c r="A976" s="30" t="s">
        <v>1064</v>
      </c>
      <c r="B976">
        <v>2037.099976</v>
      </c>
      <c r="C976">
        <v>2086</v>
      </c>
      <c r="D976">
        <v>2037</v>
      </c>
      <c r="E976">
        <v>2079.3000489999999</v>
      </c>
      <c r="F976">
        <v>1893.255981</v>
      </c>
      <c r="G976">
        <v>3719663</v>
      </c>
      <c r="H976" s="30" t="s">
        <v>90</v>
      </c>
    </row>
    <row r="977" spans="1:8" x14ac:dyDescent="0.3">
      <c r="A977" s="30" t="s">
        <v>1065</v>
      </c>
      <c r="B977">
        <v>2010</v>
      </c>
      <c r="C977">
        <v>2039.9499510000001</v>
      </c>
      <c r="D977">
        <v>2008.25</v>
      </c>
      <c r="E977">
        <v>2031.650024</v>
      </c>
      <c r="F977">
        <v>1849.8698730000001</v>
      </c>
      <c r="G977">
        <v>2095740</v>
      </c>
      <c r="H977" s="30" t="s">
        <v>90</v>
      </c>
    </row>
    <row r="978" spans="1:8" x14ac:dyDescent="0.3">
      <c r="A978" s="30" t="s">
        <v>1066</v>
      </c>
      <c r="B978">
        <v>1980</v>
      </c>
      <c r="C978">
        <v>2014.599976</v>
      </c>
      <c r="D978">
        <v>1972.8000489999999</v>
      </c>
      <c r="E978">
        <v>2000.3000489999999</v>
      </c>
      <c r="F978">
        <v>1821.3244629999999</v>
      </c>
      <c r="G978">
        <v>4054489</v>
      </c>
      <c r="H978" s="30" t="s">
        <v>90</v>
      </c>
    </row>
    <row r="979" spans="1:8" x14ac:dyDescent="0.3">
      <c r="A979" s="30" t="s">
        <v>1067</v>
      </c>
      <c r="B979">
        <v>1994</v>
      </c>
      <c r="C979">
        <v>1998</v>
      </c>
      <c r="D979">
        <v>1961</v>
      </c>
      <c r="E979">
        <v>1967.900024</v>
      </c>
      <c r="F979">
        <v>1791.8233640000001</v>
      </c>
      <c r="G979">
        <v>2266166</v>
      </c>
      <c r="H979" s="30" t="s">
        <v>90</v>
      </c>
    </row>
    <row r="980" spans="1:8" x14ac:dyDescent="0.3">
      <c r="A980" s="30" t="s">
        <v>1068</v>
      </c>
      <c r="B980">
        <v>1984</v>
      </c>
      <c r="C980">
        <v>1994.9499510000001</v>
      </c>
      <c r="D980">
        <v>1958.0500489999999</v>
      </c>
      <c r="E980">
        <v>1982.650024</v>
      </c>
      <c r="F980">
        <v>1805.2535399999999</v>
      </c>
      <c r="G980">
        <v>2316539</v>
      </c>
      <c r="H980" s="30" t="s">
        <v>90</v>
      </c>
    </row>
    <row r="981" spans="1:8" x14ac:dyDescent="0.3">
      <c r="A981" s="30" t="s">
        <v>1069</v>
      </c>
      <c r="B981">
        <v>2007.8000489999999</v>
      </c>
      <c r="C981">
        <v>2007.8000489999999</v>
      </c>
      <c r="D981">
        <v>1977.1999510000001</v>
      </c>
      <c r="E981">
        <v>1984.25</v>
      </c>
      <c r="F981">
        <v>1806.7105710000001</v>
      </c>
      <c r="G981">
        <v>2429205</v>
      </c>
      <c r="H981" s="30" t="s">
        <v>90</v>
      </c>
    </row>
    <row r="982" spans="1:8" x14ac:dyDescent="0.3">
      <c r="A982" s="30" t="s">
        <v>1070</v>
      </c>
      <c r="B982">
        <v>2015</v>
      </c>
      <c r="C982">
        <v>2016</v>
      </c>
      <c r="D982">
        <v>1983.3000489999999</v>
      </c>
      <c r="E982">
        <v>2005.650024</v>
      </c>
      <c r="F982">
        <v>1826.1956789999999</v>
      </c>
      <c r="G982">
        <v>3148149</v>
      </c>
      <c r="H982" s="30" t="s">
        <v>90</v>
      </c>
    </row>
    <row r="983" spans="1:8" x14ac:dyDescent="0.3">
      <c r="A983" s="30" t="s">
        <v>1071</v>
      </c>
      <c r="B983">
        <v>2028</v>
      </c>
      <c r="C983">
        <v>2044.8000489999999</v>
      </c>
      <c r="D983">
        <v>2000</v>
      </c>
      <c r="E983">
        <v>2015.0500489999999</v>
      </c>
      <c r="F983">
        <v>1834.754639</v>
      </c>
      <c r="G983">
        <v>3091165</v>
      </c>
      <c r="H983" s="30" t="s">
        <v>90</v>
      </c>
    </row>
    <row r="984" spans="1:8" x14ac:dyDescent="0.3">
      <c r="A984" s="30" t="s">
        <v>1072</v>
      </c>
      <c r="B984">
        <v>2030</v>
      </c>
      <c r="C984">
        <v>2030</v>
      </c>
      <c r="D984">
        <v>1995.099976</v>
      </c>
      <c r="E984">
        <v>2022.8000489999999</v>
      </c>
      <c r="F984">
        <v>1841.810913</v>
      </c>
      <c r="G984">
        <v>2373993</v>
      </c>
      <c r="H984" s="30" t="s">
        <v>90</v>
      </c>
    </row>
    <row r="985" spans="1:8" x14ac:dyDescent="0.3">
      <c r="A985" s="30" t="s">
        <v>1073</v>
      </c>
      <c r="B985">
        <v>2043</v>
      </c>
      <c r="C985">
        <v>2064.6000979999999</v>
      </c>
      <c r="D985">
        <v>2011</v>
      </c>
      <c r="E985">
        <v>2022.8000489999999</v>
      </c>
      <c r="F985">
        <v>1841.810913</v>
      </c>
      <c r="G985">
        <v>2349915</v>
      </c>
      <c r="H985" s="30" t="s">
        <v>90</v>
      </c>
    </row>
    <row r="986" spans="1:8" x14ac:dyDescent="0.3">
      <c r="A986" s="30" t="s">
        <v>1074</v>
      </c>
      <c r="B986">
        <v>1998.900024</v>
      </c>
      <c r="C986">
        <v>2068.9499510000001</v>
      </c>
      <c r="D986">
        <v>1991</v>
      </c>
      <c r="E986">
        <v>2039.9499510000001</v>
      </c>
      <c r="F986">
        <v>1857.4263920000001</v>
      </c>
      <c r="G986">
        <v>5184318</v>
      </c>
      <c r="H986" s="30" t="s">
        <v>90</v>
      </c>
    </row>
    <row r="987" spans="1:8" x14ac:dyDescent="0.3">
      <c r="A987" s="30" t="s">
        <v>1075</v>
      </c>
      <c r="B987">
        <v>2004.9499510000001</v>
      </c>
      <c r="C987">
        <v>2007.8000489999999</v>
      </c>
      <c r="D987">
        <v>1981</v>
      </c>
      <c r="E987">
        <v>1987.400024</v>
      </c>
      <c r="F987">
        <v>1809.5789789999999</v>
      </c>
      <c r="G987">
        <v>1905495</v>
      </c>
      <c r="H987" s="30" t="s">
        <v>90</v>
      </c>
    </row>
    <row r="988" spans="1:8" x14ac:dyDescent="0.3">
      <c r="A988" s="30" t="s">
        <v>1076</v>
      </c>
      <c r="B988">
        <v>2013</v>
      </c>
      <c r="C988">
        <v>2015.900024</v>
      </c>
      <c r="D988">
        <v>1978.599976</v>
      </c>
      <c r="E988">
        <v>2000.5</v>
      </c>
      <c r="F988">
        <v>1821.5063479999999</v>
      </c>
      <c r="G988">
        <v>1833163</v>
      </c>
      <c r="H988" s="30" t="s">
        <v>90</v>
      </c>
    </row>
    <row r="989" spans="1:8" x14ac:dyDescent="0.3">
      <c r="A989" s="30" t="s">
        <v>1077</v>
      </c>
      <c r="B989">
        <v>2014.0500489999999</v>
      </c>
      <c r="C989">
        <v>2024.8000489999999</v>
      </c>
      <c r="D989">
        <v>2003</v>
      </c>
      <c r="E989">
        <v>2012.4499510000001</v>
      </c>
      <c r="F989">
        <v>1832.387207</v>
      </c>
      <c r="G989">
        <v>2658550</v>
      </c>
      <c r="H989" s="30" t="s">
        <v>90</v>
      </c>
    </row>
    <row r="990" spans="1:8" x14ac:dyDescent="0.3">
      <c r="A990" s="30" t="s">
        <v>1078</v>
      </c>
      <c r="B990">
        <v>2028.900024</v>
      </c>
      <c r="C990">
        <v>2033</v>
      </c>
      <c r="D990">
        <v>2003.650024</v>
      </c>
      <c r="E990">
        <v>2014.8000489999999</v>
      </c>
      <c r="F990">
        <v>1834.5271</v>
      </c>
      <c r="G990">
        <v>3111689</v>
      </c>
      <c r="H990" s="30" t="s">
        <v>90</v>
      </c>
    </row>
    <row r="991" spans="1:8" x14ac:dyDescent="0.3">
      <c r="A991" s="30" t="s">
        <v>1079</v>
      </c>
      <c r="B991">
        <v>2025</v>
      </c>
      <c r="C991">
        <v>2033</v>
      </c>
      <c r="D991">
        <v>2010.0500489999999</v>
      </c>
      <c r="E991">
        <v>2022.6999510000001</v>
      </c>
      <c r="F991">
        <v>1841.7202150000001</v>
      </c>
      <c r="G991">
        <v>2031071</v>
      </c>
      <c r="H991" s="30" t="s">
        <v>90</v>
      </c>
    </row>
    <row r="992" spans="1:8" x14ac:dyDescent="0.3">
      <c r="A992" s="30" t="s">
        <v>1080</v>
      </c>
      <c r="B992">
        <v>2005</v>
      </c>
      <c r="C992">
        <v>2024.0500489999999</v>
      </c>
      <c r="D992">
        <v>2000.1999510000001</v>
      </c>
      <c r="E992">
        <v>2013.3000489999999</v>
      </c>
      <c r="F992">
        <v>1833.161255</v>
      </c>
      <c r="G992">
        <v>2539884</v>
      </c>
      <c r="H992" s="30" t="s">
        <v>90</v>
      </c>
    </row>
    <row r="993" spans="1:8" x14ac:dyDescent="0.3">
      <c r="A993" s="30" t="s">
        <v>1081</v>
      </c>
      <c r="B993">
        <v>1989.3000489999999</v>
      </c>
      <c r="C993">
        <v>2015</v>
      </c>
      <c r="D993">
        <v>1985.0500489999999</v>
      </c>
      <c r="E993">
        <v>1999.599976</v>
      </c>
      <c r="F993">
        <v>1820.686768</v>
      </c>
      <c r="G993">
        <v>2635047</v>
      </c>
      <c r="H993" s="30" t="s">
        <v>90</v>
      </c>
    </row>
    <row r="994" spans="1:8" x14ac:dyDescent="0.3">
      <c r="A994" s="30" t="s">
        <v>1082</v>
      </c>
      <c r="B994">
        <v>2005</v>
      </c>
      <c r="C994">
        <v>2007</v>
      </c>
      <c r="D994">
        <v>1976.599976</v>
      </c>
      <c r="E994">
        <v>1988.099976</v>
      </c>
      <c r="F994">
        <v>1810.216064</v>
      </c>
      <c r="G994">
        <v>2449622</v>
      </c>
      <c r="H994" s="30" t="s">
        <v>90</v>
      </c>
    </row>
    <row r="995" spans="1:8" x14ac:dyDescent="0.3">
      <c r="A995" s="30" t="s">
        <v>1083</v>
      </c>
      <c r="B995">
        <v>1995.0500489999999</v>
      </c>
      <c r="C995">
        <v>2005</v>
      </c>
      <c r="D995">
        <v>1980.349976</v>
      </c>
      <c r="E995">
        <v>1995.400024</v>
      </c>
      <c r="F995">
        <v>1816.8626710000001</v>
      </c>
      <c r="G995">
        <v>4148548</v>
      </c>
      <c r="H995" s="30" t="s">
        <v>90</v>
      </c>
    </row>
    <row r="996" spans="1:8" x14ac:dyDescent="0.3">
      <c r="A996" s="30" t="s">
        <v>1084</v>
      </c>
      <c r="B996">
        <v>2060</v>
      </c>
      <c r="C996">
        <v>2071.3500979999999</v>
      </c>
      <c r="D996">
        <v>1977.599976</v>
      </c>
      <c r="E996">
        <v>1983.4499510000001</v>
      </c>
      <c r="F996">
        <v>1805.9819339999999</v>
      </c>
      <c r="G996">
        <v>8454295</v>
      </c>
      <c r="H996" s="30" t="s">
        <v>90</v>
      </c>
    </row>
    <row r="997" spans="1:8" x14ac:dyDescent="0.3">
      <c r="A997" s="30" t="s">
        <v>1085</v>
      </c>
      <c r="B997">
        <v>2040</v>
      </c>
      <c r="C997">
        <v>2074.9499510000001</v>
      </c>
      <c r="D997">
        <v>2022</v>
      </c>
      <c r="E997">
        <v>2058.1000979999999</v>
      </c>
      <c r="F997">
        <v>1873.9526370000001</v>
      </c>
      <c r="G997">
        <v>4732082</v>
      </c>
      <c r="H997" s="30" t="s">
        <v>90</v>
      </c>
    </row>
    <row r="998" spans="1:8" x14ac:dyDescent="0.3">
      <c r="A998" s="30" t="s">
        <v>1086</v>
      </c>
      <c r="B998">
        <v>1984</v>
      </c>
      <c r="C998">
        <v>2045.150024</v>
      </c>
      <c r="D998">
        <v>1972.25</v>
      </c>
      <c r="E998">
        <v>2038.6999510000001</v>
      </c>
      <c r="F998">
        <v>1856.288452</v>
      </c>
      <c r="G998">
        <v>6453309</v>
      </c>
      <c r="H998" s="30" t="s">
        <v>90</v>
      </c>
    </row>
    <row r="999" spans="1:8" x14ac:dyDescent="0.3">
      <c r="A999" s="30" t="s">
        <v>1087</v>
      </c>
      <c r="B999">
        <v>1932.5</v>
      </c>
      <c r="C999">
        <v>1990</v>
      </c>
      <c r="D999">
        <v>1930.5</v>
      </c>
      <c r="E999">
        <v>1985.150024</v>
      </c>
      <c r="F999">
        <v>1807.5297849999999</v>
      </c>
      <c r="G999">
        <v>2934880</v>
      </c>
      <c r="H999" s="30" t="s">
        <v>90</v>
      </c>
    </row>
    <row r="1000" spans="1:8" x14ac:dyDescent="0.3">
      <c r="A1000" s="30" t="s">
        <v>1088</v>
      </c>
      <c r="B1000">
        <v>1917.1999510000001</v>
      </c>
      <c r="C1000">
        <v>1930</v>
      </c>
      <c r="D1000">
        <v>1905.099976</v>
      </c>
      <c r="E1000">
        <v>1925.650024</v>
      </c>
      <c r="F1000">
        <v>1753.353638</v>
      </c>
      <c r="G1000">
        <v>2271955</v>
      </c>
      <c r="H1000" s="30" t="s">
        <v>90</v>
      </c>
    </row>
    <row r="1001" spans="1:8" x14ac:dyDescent="0.3">
      <c r="A1001" s="30" t="s">
        <v>1089</v>
      </c>
      <c r="B1001">
        <v>1914.75</v>
      </c>
      <c r="C1001">
        <v>1940</v>
      </c>
      <c r="D1001">
        <v>1897.0500489999999</v>
      </c>
      <c r="E1001">
        <v>1914.1999510000001</v>
      </c>
      <c r="F1001">
        <v>1742.928101</v>
      </c>
      <c r="G1001">
        <v>4683919</v>
      </c>
      <c r="H1001" s="30" t="s">
        <v>90</v>
      </c>
    </row>
    <row r="1002" spans="1:8" x14ac:dyDescent="0.3">
      <c r="A1002" s="30" t="s">
        <v>1090</v>
      </c>
      <c r="B1002">
        <v>1915</v>
      </c>
      <c r="C1002">
        <v>1933.8000489999999</v>
      </c>
      <c r="D1002">
        <v>1881.3000489999999</v>
      </c>
      <c r="E1002">
        <v>1914.75</v>
      </c>
      <c r="F1002">
        <v>1743.4289550000001</v>
      </c>
      <c r="G1002">
        <v>4645778</v>
      </c>
      <c r="H1002" s="30" t="s">
        <v>90</v>
      </c>
    </row>
    <row r="1003" spans="1:8" x14ac:dyDescent="0.3">
      <c r="A1003" s="30" t="s">
        <v>1091</v>
      </c>
      <c r="B1003">
        <v>1970</v>
      </c>
      <c r="C1003">
        <v>1971</v>
      </c>
      <c r="D1003">
        <v>1892</v>
      </c>
      <c r="E1003">
        <v>1904.8000489999999</v>
      </c>
      <c r="F1003">
        <v>1734.369263</v>
      </c>
      <c r="G1003">
        <v>4408554</v>
      </c>
      <c r="H1003" s="30" t="s">
        <v>90</v>
      </c>
    </row>
    <row r="1004" spans="1:8" x14ac:dyDescent="0.3">
      <c r="A1004" s="30" t="s">
        <v>1092</v>
      </c>
      <c r="B1004">
        <v>2037.599976</v>
      </c>
      <c r="C1004">
        <v>2041.9499510000001</v>
      </c>
      <c r="D1004">
        <v>1962.650024</v>
      </c>
      <c r="E1004">
        <v>1970.3000489999999</v>
      </c>
      <c r="F1004">
        <v>1794.008789</v>
      </c>
      <c r="G1004">
        <v>2942184</v>
      </c>
      <c r="H1004" s="30" t="s">
        <v>90</v>
      </c>
    </row>
    <row r="1005" spans="1:8" x14ac:dyDescent="0.3">
      <c r="A1005" s="30" t="s">
        <v>1093</v>
      </c>
      <c r="B1005">
        <v>2049</v>
      </c>
      <c r="C1005">
        <v>2052</v>
      </c>
      <c r="D1005">
        <v>2010.9499510000001</v>
      </c>
      <c r="E1005">
        <v>2029.6999510000001</v>
      </c>
      <c r="F1005">
        <v>1848.09375</v>
      </c>
      <c r="G1005">
        <v>1930065</v>
      </c>
      <c r="H1005" s="30" t="s">
        <v>90</v>
      </c>
    </row>
    <row r="1006" spans="1:8" x14ac:dyDescent="0.3">
      <c r="A1006" s="30" t="s">
        <v>1094</v>
      </c>
      <c r="B1006">
        <v>2060.0500489999999</v>
      </c>
      <c r="C1006">
        <v>2075</v>
      </c>
      <c r="D1006">
        <v>2033.0500489999999</v>
      </c>
      <c r="E1006">
        <v>2044.599976</v>
      </c>
      <c r="F1006">
        <v>1861.6606449999999</v>
      </c>
      <c r="G1006">
        <v>1724085</v>
      </c>
      <c r="H1006" s="30" t="s">
        <v>90</v>
      </c>
    </row>
    <row r="1007" spans="1:8" x14ac:dyDescent="0.3">
      <c r="A1007" s="30" t="s">
        <v>1095</v>
      </c>
      <c r="B1007">
        <v>2070</v>
      </c>
      <c r="C1007">
        <v>2070</v>
      </c>
      <c r="D1007">
        <v>2018</v>
      </c>
      <c r="E1007">
        <v>2051.6000979999999</v>
      </c>
      <c r="F1007">
        <v>1868.0344239999999</v>
      </c>
      <c r="G1007">
        <v>2422903</v>
      </c>
      <c r="H1007" s="30" t="s">
        <v>90</v>
      </c>
    </row>
    <row r="1008" spans="1:8" x14ac:dyDescent="0.3">
      <c r="A1008" s="30" t="s">
        <v>1096</v>
      </c>
      <c r="B1008">
        <v>2060</v>
      </c>
      <c r="C1008">
        <v>2096</v>
      </c>
      <c r="D1008">
        <v>2048.8999020000001</v>
      </c>
      <c r="E1008">
        <v>2065.8999020000001</v>
      </c>
      <c r="F1008">
        <v>1881.0546879999999</v>
      </c>
      <c r="G1008">
        <v>1778730</v>
      </c>
      <c r="H1008" s="30" t="s">
        <v>90</v>
      </c>
    </row>
    <row r="1009" spans="1:8" x14ac:dyDescent="0.3">
      <c r="A1009" s="30" t="s">
        <v>1097</v>
      </c>
      <c r="B1009">
        <v>2075</v>
      </c>
      <c r="C1009">
        <v>2089.5</v>
      </c>
      <c r="D1009">
        <v>2051</v>
      </c>
      <c r="E1009">
        <v>2061.3999020000001</v>
      </c>
      <c r="F1009">
        <v>1876.9573969999999</v>
      </c>
      <c r="G1009">
        <v>1684474</v>
      </c>
      <c r="H1009" s="30" t="s">
        <v>90</v>
      </c>
    </row>
    <row r="1010" spans="1:8" x14ac:dyDescent="0.3">
      <c r="A1010" s="30" t="s">
        <v>1098</v>
      </c>
      <c r="B1010">
        <v>2074.75</v>
      </c>
      <c r="C1010">
        <v>2097.9499510000001</v>
      </c>
      <c r="D1010">
        <v>2067</v>
      </c>
      <c r="E1010">
        <v>2082.8999020000001</v>
      </c>
      <c r="F1010">
        <v>1896.5336910000001</v>
      </c>
      <c r="G1010">
        <v>1339945</v>
      </c>
      <c r="H1010" s="30" t="s">
        <v>90</v>
      </c>
    </row>
    <row r="1011" spans="1:8" x14ac:dyDescent="0.3">
      <c r="A1011" s="30" t="s">
        <v>1099</v>
      </c>
      <c r="B1011">
        <v>2049.8999020000001</v>
      </c>
      <c r="C1011">
        <v>2086.8500979999999</v>
      </c>
      <c r="D1011">
        <v>2041.0500489999999</v>
      </c>
      <c r="E1011">
        <v>2074.8000489999999</v>
      </c>
      <c r="F1011">
        <v>1889.1586910000001</v>
      </c>
      <c r="G1011">
        <v>1789812</v>
      </c>
      <c r="H1011" s="30" t="s">
        <v>90</v>
      </c>
    </row>
    <row r="1012" spans="1:8" x14ac:dyDescent="0.3">
      <c r="A1012" s="30" t="s">
        <v>1100</v>
      </c>
      <c r="B1012">
        <v>2050</v>
      </c>
      <c r="C1012">
        <v>2055</v>
      </c>
      <c r="D1012">
        <v>2028</v>
      </c>
      <c r="E1012">
        <v>2044.5500489999999</v>
      </c>
      <c r="F1012">
        <v>1861.6154790000001</v>
      </c>
      <c r="G1012">
        <v>1111404</v>
      </c>
      <c r="H1012" s="30" t="s">
        <v>90</v>
      </c>
    </row>
    <row r="1013" spans="1:8" x14ac:dyDescent="0.3">
      <c r="A1013" s="30" t="s">
        <v>1101</v>
      </c>
      <c r="B1013">
        <v>2029.9499510000001</v>
      </c>
      <c r="C1013">
        <v>2055.4499510000001</v>
      </c>
      <c r="D1013">
        <v>2023</v>
      </c>
      <c r="E1013">
        <v>2050.25</v>
      </c>
      <c r="F1013">
        <v>1866.8050539999999</v>
      </c>
      <c r="G1013">
        <v>1590764</v>
      </c>
      <c r="H1013" s="30" t="s">
        <v>90</v>
      </c>
    </row>
    <row r="1014" spans="1:8" x14ac:dyDescent="0.3">
      <c r="A1014" s="30" t="s">
        <v>1102</v>
      </c>
      <c r="B1014">
        <v>2009.5</v>
      </c>
      <c r="C1014">
        <v>2034.75</v>
      </c>
      <c r="D1014">
        <v>1998.099976</v>
      </c>
      <c r="E1014">
        <v>2029.9499510000001</v>
      </c>
      <c r="F1014">
        <v>1848.321533</v>
      </c>
      <c r="G1014">
        <v>3064163</v>
      </c>
      <c r="H1014" s="30" t="s">
        <v>90</v>
      </c>
    </row>
    <row r="1015" spans="1:8" x14ac:dyDescent="0.3">
      <c r="A1015" s="30" t="s">
        <v>1103</v>
      </c>
      <c r="B1015">
        <v>1987</v>
      </c>
      <c r="C1015">
        <v>2019.75</v>
      </c>
      <c r="D1015">
        <v>1985</v>
      </c>
      <c r="E1015">
        <v>2014.099976</v>
      </c>
      <c r="F1015">
        <v>1833.8895259999999</v>
      </c>
      <c r="G1015">
        <v>4094319</v>
      </c>
      <c r="H1015" s="30" t="s">
        <v>90</v>
      </c>
    </row>
    <row r="1016" spans="1:8" x14ac:dyDescent="0.3">
      <c r="A1016" s="30" t="s">
        <v>1104</v>
      </c>
      <c r="B1016">
        <v>1979.599976</v>
      </c>
      <c r="C1016">
        <v>1989.5</v>
      </c>
      <c r="D1016">
        <v>1954.650024</v>
      </c>
      <c r="E1016">
        <v>1981.400024</v>
      </c>
      <c r="F1016">
        <v>1804.1154790000001</v>
      </c>
      <c r="G1016">
        <v>2429575</v>
      </c>
      <c r="H1016" s="30" t="s">
        <v>90</v>
      </c>
    </row>
    <row r="1017" spans="1:8" x14ac:dyDescent="0.3">
      <c r="A1017" s="30" t="s">
        <v>1105</v>
      </c>
      <c r="B1017">
        <v>1962</v>
      </c>
      <c r="C1017">
        <v>1989.0500489999999</v>
      </c>
      <c r="D1017">
        <v>1936.650024</v>
      </c>
      <c r="E1017">
        <v>1982.75</v>
      </c>
      <c r="F1017">
        <v>1805.344482</v>
      </c>
      <c r="G1017">
        <v>2557626</v>
      </c>
      <c r="H1017" s="30" t="s">
        <v>90</v>
      </c>
    </row>
    <row r="1018" spans="1:8" x14ac:dyDescent="0.3">
      <c r="A1018" s="30" t="s">
        <v>1106</v>
      </c>
      <c r="B1018">
        <v>1933</v>
      </c>
      <c r="C1018">
        <v>1962</v>
      </c>
      <c r="D1018">
        <v>1925.5</v>
      </c>
      <c r="E1018">
        <v>1955</v>
      </c>
      <c r="F1018">
        <v>1780.0775149999999</v>
      </c>
      <c r="G1018">
        <v>2769033</v>
      </c>
      <c r="H1018" s="30" t="s">
        <v>90</v>
      </c>
    </row>
    <row r="1019" spans="1:8" x14ac:dyDescent="0.3">
      <c r="A1019" s="30" t="s">
        <v>1107</v>
      </c>
      <c r="B1019">
        <v>1902</v>
      </c>
      <c r="C1019">
        <v>1935</v>
      </c>
      <c r="D1019">
        <v>1901</v>
      </c>
      <c r="E1019">
        <v>1920.8000489999999</v>
      </c>
      <c r="F1019">
        <v>1748.937866</v>
      </c>
      <c r="G1019">
        <v>2327080</v>
      </c>
      <c r="H1019" s="30" t="s">
        <v>90</v>
      </c>
    </row>
    <row r="1020" spans="1:8" x14ac:dyDescent="0.3">
      <c r="A1020" s="30" t="s">
        <v>1108</v>
      </c>
      <c r="B1020">
        <v>1884.8000489999999</v>
      </c>
      <c r="C1020">
        <v>1905.25</v>
      </c>
      <c r="D1020">
        <v>1875</v>
      </c>
      <c r="E1020">
        <v>1901.5500489999999</v>
      </c>
      <c r="F1020">
        <v>1731.4099120000001</v>
      </c>
      <c r="G1020">
        <v>1962927</v>
      </c>
      <c r="H1020" s="30" t="s">
        <v>90</v>
      </c>
    </row>
    <row r="1021" spans="1:8" x14ac:dyDescent="0.3">
      <c r="A1021" s="30" t="s">
        <v>1109</v>
      </c>
      <c r="B1021">
        <v>1901</v>
      </c>
      <c r="C1021">
        <v>1906.099976</v>
      </c>
      <c r="D1021">
        <v>1870</v>
      </c>
      <c r="E1021">
        <v>1875.599976</v>
      </c>
      <c r="F1021">
        <v>1707.7818600000001</v>
      </c>
      <c r="G1021">
        <v>2578169</v>
      </c>
      <c r="H1021" s="30" t="s">
        <v>90</v>
      </c>
    </row>
    <row r="1022" spans="1:8" x14ac:dyDescent="0.3">
      <c r="A1022" s="30" t="s">
        <v>1110</v>
      </c>
      <c r="B1022">
        <v>1907.099976</v>
      </c>
      <c r="C1022">
        <v>1918.25</v>
      </c>
      <c r="D1022">
        <v>1890</v>
      </c>
      <c r="E1022">
        <v>1901.900024</v>
      </c>
      <c r="F1022">
        <v>1731.72876</v>
      </c>
      <c r="G1022">
        <v>2457093</v>
      </c>
      <c r="H1022" s="30" t="s">
        <v>90</v>
      </c>
    </row>
    <row r="1023" spans="1:8" x14ac:dyDescent="0.3">
      <c r="A1023" s="30" t="s">
        <v>1111</v>
      </c>
      <c r="B1023">
        <v>1902</v>
      </c>
      <c r="C1023">
        <v>1932</v>
      </c>
      <c r="D1023">
        <v>1895.4499510000001</v>
      </c>
      <c r="E1023">
        <v>1908.6999510000001</v>
      </c>
      <c r="F1023">
        <v>1737.919922</v>
      </c>
      <c r="G1023">
        <v>2409803</v>
      </c>
      <c r="H1023" s="30" t="s">
        <v>90</v>
      </c>
    </row>
    <row r="1024" spans="1:8" x14ac:dyDescent="0.3">
      <c r="A1024" s="30" t="s">
        <v>1112</v>
      </c>
      <c r="B1024">
        <v>1881</v>
      </c>
      <c r="C1024">
        <v>1904.1999510000001</v>
      </c>
      <c r="D1024">
        <v>1876</v>
      </c>
      <c r="E1024">
        <v>1900.650024</v>
      </c>
      <c r="F1024">
        <v>1730.590698</v>
      </c>
      <c r="G1024">
        <v>1683728</v>
      </c>
      <c r="H1024" s="30" t="s">
        <v>90</v>
      </c>
    </row>
    <row r="1025" spans="1:8" x14ac:dyDescent="0.3">
      <c r="A1025" s="30" t="s">
        <v>1113</v>
      </c>
      <c r="B1025">
        <v>1878</v>
      </c>
      <c r="C1025">
        <v>1898</v>
      </c>
      <c r="D1025">
        <v>1871.3000489999999</v>
      </c>
      <c r="E1025">
        <v>1894.3000489999999</v>
      </c>
      <c r="F1025">
        <v>1724.808716</v>
      </c>
      <c r="G1025">
        <v>2625816</v>
      </c>
      <c r="H1025" s="30" t="s">
        <v>90</v>
      </c>
    </row>
    <row r="1026" spans="1:8" x14ac:dyDescent="0.3">
      <c r="A1026" s="30" t="s">
        <v>1114</v>
      </c>
      <c r="B1026">
        <v>1870</v>
      </c>
      <c r="C1026">
        <v>1875</v>
      </c>
      <c r="D1026">
        <v>1847</v>
      </c>
      <c r="E1026">
        <v>1870.150024</v>
      </c>
      <c r="F1026">
        <v>1699.177612</v>
      </c>
      <c r="G1026">
        <v>2359280</v>
      </c>
      <c r="H1026" s="30" t="s">
        <v>90</v>
      </c>
    </row>
    <row r="1027" spans="1:8" x14ac:dyDescent="0.3">
      <c r="A1027" s="30" t="s">
        <v>1115</v>
      </c>
      <c r="B1027">
        <v>1810</v>
      </c>
      <c r="C1027">
        <v>1869.349976</v>
      </c>
      <c r="D1027">
        <v>1808</v>
      </c>
      <c r="E1027">
        <v>1867.8000489999999</v>
      </c>
      <c r="F1027">
        <v>1697.0423579999999</v>
      </c>
      <c r="G1027">
        <v>7711653</v>
      </c>
      <c r="H1027" s="30" t="s">
        <v>90</v>
      </c>
    </row>
    <row r="1028" spans="1:8" x14ac:dyDescent="0.3">
      <c r="A1028" s="30" t="s">
        <v>1116</v>
      </c>
      <c r="B1028">
        <v>1850</v>
      </c>
      <c r="C1028">
        <v>1851</v>
      </c>
      <c r="D1028">
        <v>1810</v>
      </c>
      <c r="E1028">
        <v>1813.25</v>
      </c>
      <c r="F1028">
        <v>1647.47937</v>
      </c>
      <c r="G1028">
        <v>3615370</v>
      </c>
      <c r="H1028" s="30" t="s">
        <v>90</v>
      </c>
    </row>
    <row r="1029" spans="1:8" x14ac:dyDescent="0.3">
      <c r="A1029" s="30" t="s">
        <v>1117</v>
      </c>
      <c r="B1029">
        <v>1870</v>
      </c>
      <c r="C1029">
        <v>1875</v>
      </c>
      <c r="D1029">
        <v>1835</v>
      </c>
      <c r="E1029">
        <v>1842.5500489999999</v>
      </c>
      <c r="F1029">
        <v>1674.1007079999999</v>
      </c>
      <c r="G1029">
        <v>9209862</v>
      </c>
      <c r="H1029" s="30" t="s">
        <v>90</v>
      </c>
    </row>
    <row r="1030" spans="1:8" x14ac:dyDescent="0.3">
      <c r="A1030" s="30" t="s">
        <v>1118</v>
      </c>
      <c r="B1030">
        <v>1890</v>
      </c>
      <c r="C1030">
        <v>1905</v>
      </c>
      <c r="D1030">
        <v>1872.099976</v>
      </c>
      <c r="E1030">
        <v>1888.5500489999999</v>
      </c>
      <c r="F1030">
        <v>1715.8953859999999</v>
      </c>
      <c r="G1030">
        <v>3053461</v>
      </c>
      <c r="H1030" s="30" t="s">
        <v>90</v>
      </c>
    </row>
    <row r="1031" spans="1:8" x14ac:dyDescent="0.3">
      <c r="A1031" s="30" t="s">
        <v>1119</v>
      </c>
      <c r="B1031">
        <v>1907.400024</v>
      </c>
      <c r="C1031">
        <v>1919</v>
      </c>
      <c r="D1031">
        <v>1866.6999510000001</v>
      </c>
      <c r="E1031">
        <v>1886.9499510000001</v>
      </c>
      <c r="F1031">
        <v>1714.4415280000001</v>
      </c>
      <c r="G1031">
        <v>2414376</v>
      </c>
      <c r="H1031" s="30" t="s">
        <v>90</v>
      </c>
    </row>
    <row r="1032" spans="1:8" x14ac:dyDescent="0.3">
      <c r="A1032" s="30" t="s">
        <v>1120</v>
      </c>
      <c r="B1032">
        <v>1905.400024</v>
      </c>
      <c r="C1032">
        <v>1906.400024</v>
      </c>
      <c r="D1032">
        <v>1883.3000489999999</v>
      </c>
      <c r="E1032">
        <v>1893.5500489999999</v>
      </c>
      <c r="F1032">
        <v>1720.4381100000001</v>
      </c>
      <c r="G1032">
        <v>1691756</v>
      </c>
      <c r="H1032" s="30" t="s">
        <v>90</v>
      </c>
    </row>
    <row r="1033" spans="1:8" x14ac:dyDescent="0.3">
      <c r="A1033" s="30" t="s">
        <v>1121</v>
      </c>
      <c r="B1033">
        <v>1891.8000489999999</v>
      </c>
      <c r="C1033">
        <v>1908.8000489999999</v>
      </c>
      <c r="D1033">
        <v>1881</v>
      </c>
      <c r="E1033">
        <v>1897.900024</v>
      </c>
      <c r="F1033">
        <v>1724.390625</v>
      </c>
      <c r="G1033">
        <v>1856423</v>
      </c>
      <c r="H1033" s="30" t="s">
        <v>90</v>
      </c>
    </row>
    <row r="1034" spans="1:8" x14ac:dyDescent="0.3">
      <c r="A1034" s="30" t="s">
        <v>1122</v>
      </c>
      <c r="B1034">
        <v>1900</v>
      </c>
      <c r="C1034">
        <v>1901.1999510000001</v>
      </c>
      <c r="D1034">
        <v>1841</v>
      </c>
      <c r="E1034">
        <v>1876.849976</v>
      </c>
      <c r="F1034">
        <v>1705.2646480000001</v>
      </c>
      <c r="G1034">
        <v>4280862</v>
      </c>
      <c r="H1034" s="30" t="s">
        <v>90</v>
      </c>
    </row>
    <row r="1035" spans="1:8" x14ac:dyDescent="0.3">
      <c r="A1035" s="30" t="s">
        <v>1123</v>
      </c>
      <c r="B1035">
        <v>1919</v>
      </c>
      <c r="C1035">
        <v>1944.9499510000001</v>
      </c>
      <c r="D1035">
        <v>1893.099976</v>
      </c>
      <c r="E1035">
        <v>1899.9499510000001</v>
      </c>
      <c r="F1035">
        <v>1726.252808</v>
      </c>
      <c r="G1035">
        <v>2611668</v>
      </c>
      <c r="H1035" s="30" t="s">
        <v>90</v>
      </c>
    </row>
    <row r="1036" spans="1:8" x14ac:dyDescent="0.3">
      <c r="A1036" s="30" t="s">
        <v>1124</v>
      </c>
      <c r="B1036">
        <v>1905</v>
      </c>
      <c r="C1036">
        <v>1934.4499510000001</v>
      </c>
      <c r="D1036">
        <v>1900</v>
      </c>
      <c r="E1036">
        <v>1923.3000489999999</v>
      </c>
      <c r="F1036">
        <v>1747.4682620000001</v>
      </c>
      <c r="G1036">
        <v>2100463</v>
      </c>
      <c r="H1036" s="30" t="s">
        <v>90</v>
      </c>
    </row>
    <row r="1037" spans="1:8" x14ac:dyDescent="0.3">
      <c r="A1037" s="30" t="s">
        <v>1125</v>
      </c>
      <c r="B1037">
        <v>1896</v>
      </c>
      <c r="C1037">
        <v>1910</v>
      </c>
      <c r="D1037">
        <v>1885</v>
      </c>
      <c r="E1037">
        <v>1902.8000489999999</v>
      </c>
      <c r="F1037">
        <v>1728.8426509999999</v>
      </c>
      <c r="G1037">
        <v>1094883</v>
      </c>
      <c r="H1037" s="30" t="s">
        <v>90</v>
      </c>
    </row>
    <row r="1038" spans="1:8" x14ac:dyDescent="0.3">
      <c r="A1038" s="30" t="s">
        <v>1126</v>
      </c>
      <c r="B1038">
        <v>1908</v>
      </c>
      <c r="C1038">
        <v>1909</v>
      </c>
      <c r="D1038">
        <v>1886.150024</v>
      </c>
      <c r="E1038">
        <v>1893.0500489999999</v>
      </c>
      <c r="F1038">
        <v>1719.9838870000001</v>
      </c>
      <c r="G1038">
        <v>1879740</v>
      </c>
      <c r="H1038" s="30" t="s">
        <v>90</v>
      </c>
    </row>
    <row r="1039" spans="1:8" x14ac:dyDescent="0.3">
      <c r="A1039" s="30" t="s">
        <v>1127</v>
      </c>
      <c r="B1039">
        <v>1915</v>
      </c>
      <c r="C1039">
        <v>1920</v>
      </c>
      <c r="D1039">
        <v>1893</v>
      </c>
      <c r="E1039">
        <v>1896.0500489999999</v>
      </c>
      <c r="F1039">
        <v>1722.709595</v>
      </c>
      <c r="G1039">
        <v>2239130</v>
      </c>
      <c r="H1039" s="30" t="s">
        <v>90</v>
      </c>
    </row>
    <row r="1040" spans="1:8" x14ac:dyDescent="0.3">
      <c r="A1040" s="30" t="s">
        <v>1128</v>
      </c>
      <c r="B1040">
        <v>1909</v>
      </c>
      <c r="C1040">
        <v>1941.6999510000001</v>
      </c>
      <c r="D1040">
        <v>1872.099976</v>
      </c>
      <c r="E1040">
        <v>1908.9499510000001</v>
      </c>
      <c r="F1040">
        <v>1734.4301760000001</v>
      </c>
      <c r="G1040">
        <v>4968201</v>
      </c>
      <c r="H1040" s="30" t="s">
        <v>90</v>
      </c>
    </row>
    <row r="1041" spans="1:8" x14ac:dyDescent="0.3">
      <c r="A1041" s="30" t="s">
        <v>1129</v>
      </c>
      <c r="B1041">
        <v>1921.8000489999999</v>
      </c>
      <c r="C1041">
        <v>1921.8000489999999</v>
      </c>
      <c r="D1041">
        <v>1870.25</v>
      </c>
      <c r="E1041">
        <v>1889.1999510000001</v>
      </c>
      <c r="F1041">
        <v>1716.485596</v>
      </c>
      <c r="G1041">
        <v>2446614</v>
      </c>
      <c r="H1041" s="30" t="s">
        <v>90</v>
      </c>
    </row>
    <row r="1042" spans="1:8" x14ac:dyDescent="0.3">
      <c r="A1042" s="30" t="s">
        <v>1130</v>
      </c>
      <c r="B1042">
        <v>1905.8000489999999</v>
      </c>
      <c r="C1042">
        <v>1938.900024</v>
      </c>
      <c r="D1042">
        <v>1905</v>
      </c>
      <c r="E1042">
        <v>1918.5</v>
      </c>
      <c r="F1042">
        <v>1743.107544</v>
      </c>
      <c r="G1042">
        <v>1864116</v>
      </c>
      <c r="H1042" s="30" t="s">
        <v>90</v>
      </c>
    </row>
    <row r="1043" spans="1:8" x14ac:dyDescent="0.3">
      <c r="A1043" s="30" t="s">
        <v>1131</v>
      </c>
      <c r="B1043">
        <v>1948</v>
      </c>
      <c r="C1043">
        <v>1950</v>
      </c>
      <c r="D1043">
        <v>1886.5500489999999</v>
      </c>
      <c r="E1043">
        <v>1895.8000489999999</v>
      </c>
      <c r="F1043">
        <v>1722.482422</v>
      </c>
      <c r="G1043">
        <v>3729956</v>
      </c>
      <c r="H1043" s="30" t="s">
        <v>90</v>
      </c>
    </row>
    <row r="1044" spans="1:8" x14ac:dyDescent="0.3">
      <c r="A1044" s="30" t="s">
        <v>1132</v>
      </c>
      <c r="B1044">
        <v>1953.8000489999999</v>
      </c>
      <c r="C1044">
        <v>1974.900024</v>
      </c>
      <c r="D1044">
        <v>1946</v>
      </c>
      <c r="E1044">
        <v>1954.0500489999999</v>
      </c>
      <c r="F1044">
        <v>1775.4072269999999</v>
      </c>
      <c r="G1044">
        <v>1940277</v>
      </c>
      <c r="H1044" s="30" t="s">
        <v>90</v>
      </c>
    </row>
    <row r="1045" spans="1:8" x14ac:dyDescent="0.3">
      <c r="A1045" s="30" t="s">
        <v>1133</v>
      </c>
      <c r="B1045">
        <v>1984.8000489999999</v>
      </c>
      <c r="C1045">
        <v>1984.8000489999999</v>
      </c>
      <c r="D1045">
        <v>1960.0500489999999</v>
      </c>
      <c r="E1045">
        <v>1968.4499510000001</v>
      </c>
      <c r="F1045">
        <v>1788.4904790000001</v>
      </c>
      <c r="G1045">
        <v>2498833</v>
      </c>
      <c r="H1045" s="30" t="s">
        <v>90</v>
      </c>
    </row>
    <row r="1046" spans="1:8" x14ac:dyDescent="0.3">
      <c r="A1046" s="30" t="s">
        <v>1134</v>
      </c>
      <c r="B1046">
        <v>1991.900024</v>
      </c>
      <c r="C1046">
        <v>2002</v>
      </c>
      <c r="D1046">
        <v>1976.400024</v>
      </c>
      <c r="E1046">
        <v>1987.849976</v>
      </c>
      <c r="F1046">
        <v>1806.116943</v>
      </c>
      <c r="G1046">
        <v>1768742</v>
      </c>
      <c r="H1046" s="30" t="s">
        <v>90</v>
      </c>
    </row>
    <row r="1047" spans="1:8" x14ac:dyDescent="0.3">
      <c r="A1047" s="30" t="s">
        <v>1135</v>
      </c>
      <c r="B1047">
        <v>1999</v>
      </c>
      <c r="C1047">
        <v>2004.900024</v>
      </c>
      <c r="D1047">
        <v>1985</v>
      </c>
      <c r="E1047">
        <v>1994.3000489999999</v>
      </c>
      <c r="F1047">
        <v>1811.9774170000001</v>
      </c>
      <c r="G1047">
        <v>1227921</v>
      </c>
      <c r="H1047" s="30" t="s">
        <v>90</v>
      </c>
    </row>
    <row r="1048" spans="1:8" x14ac:dyDescent="0.3">
      <c r="A1048" s="30" t="s">
        <v>1136</v>
      </c>
      <c r="B1048">
        <v>1983</v>
      </c>
      <c r="C1048">
        <v>1998.9499510000001</v>
      </c>
      <c r="D1048">
        <v>1975.25</v>
      </c>
      <c r="E1048">
        <v>1989.75</v>
      </c>
      <c r="F1048">
        <v>1807.8432620000001</v>
      </c>
      <c r="G1048">
        <v>2473761</v>
      </c>
      <c r="H1048" s="30" t="s">
        <v>90</v>
      </c>
    </row>
    <row r="1049" spans="1:8" x14ac:dyDescent="0.3">
      <c r="A1049" s="30" t="s">
        <v>1137</v>
      </c>
      <c r="B1049">
        <v>2024</v>
      </c>
      <c r="C1049">
        <v>2029.6999510000001</v>
      </c>
      <c r="D1049">
        <v>1974.5</v>
      </c>
      <c r="E1049">
        <v>1982.599976</v>
      </c>
      <c r="F1049">
        <v>1801.346802</v>
      </c>
      <c r="G1049">
        <v>3748429</v>
      </c>
      <c r="H1049" s="30" t="s">
        <v>90</v>
      </c>
    </row>
    <row r="1050" spans="1:8" x14ac:dyDescent="0.3">
      <c r="A1050" s="30" t="s">
        <v>1138</v>
      </c>
      <c r="B1050">
        <v>2001.099976</v>
      </c>
      <c r="C1050">
        <v>2022</v>
      </c>
      <c r="D1050">
        <v>1984.9499510000001</v>
      </c>
      <c r="E1050">
        <v>2016.8000489999999</v>
      </c>
      <c r="F1050">
        <v>1832.4204099999999</v>
      </c>
      <c r="G1050">
        <v>2219993</v>
      </c>
      <c r="H1050" s="30" t="s">
        <v>90</v>
      </c>
    </row>
    <row r="1051" spans="1:8" x14ac:dyDescent="0.3">
      <c r="A1051" s="30" t="s">
        <v>1139</v>
      </c>
      <c r="B1051">
        <v>1970</v>
      </c>
      <c r="C1051">
        <v>2010</v>
      </c>
      <c r="D1051">
        <v>1961</v>
      </c>
      <c r="E1051">
        <v>2000</v>
      </c>
      <c r="F1051">
        <v>1817.15625</v>
      </c>
      <c r="G1051">
        <v>2942014</v>
      </c>
      <c r="H1051" s="30" t="s">
        <v>90</v>
      </c>
    </row>
    <row r="1052" spans="1:8" x14ac:dyDescent="0.3">
      <c r="A1052" s="30" t="s">
        <v>1140</v>
      </c>
      <c r="B1052">
        <v>1975</v>
      </c>
      <c r="C1052">
        <v>2011</v>
      </c>
      <c r="D1052">
        <v>1960</v>
      </c>
      <c r="E1052">
        <v>1975.8000489999999</v>
      </c>
      <c r="F1052">
        <v>1795.1687010000001</v>
      </c>
      <c r="G1052">
        <v>2010786</v>
      </c>
      <c r="H1052" s="30" t="s">
        <v>90</v>
      </c>
    </row>
    <row r="1053" spans="1:8" x14ac:dyDescent="0.3">
      <c r="A1053" s="30" t="s">
        <v>1141</v>
      </c>
      <c r="B1053">
        <v>1985.0500489999999</v>
      </c>
      <c r="C1053">
        <v>2003.900024</v>
      </c>
      <c r="D1053">
        <v>1973</v>
      </c>
      <c r="E1053">
        <v>1995.1999510000001</v>
      </c>
      <c r="F1053">
        <v>1812.794922</v>
      </c>
      <c r="G1053">
        <v>1680420</v>
      </c>
      <c r="H1053" s="30" t="s">
        <v>90</v>
      </c>
    </row>
    <row r="1054" spans="1:8" x14ac:dyDescent="0.3">
      <c r="A1054" s="30" t="s">
        <v>1142</v>
      </c>
      <c r="B1054">
        <v>1998</v>
      </c>
      <c r="C1054">
        <v>2017</v>
      </c>
      <c r="D1054">
        <v>1979.599976</v>
      </c>
      <c r="E1054">
        <v>1992.6999510000001</v>
      </c>
      <c r="F1054">
        <v>1810.5235600000001</v>
      </c>
      <c r="G1054">
        <v>2321216</v>
      </c>
      <c r="H1054" s="30" t="s">
        <v>90</v>
      </c>
    </row>
    <row r="1055" spans="1:8" x14ac:dyDescent="0.3">
      <c r="A1055" s="30" t="s">
        <v>1143</v>
      </c>
      <c r="B1055">
        <v>2006</v>
      </c>
      <c r="C1055">
        <v>2018</v>
      </c>
      <c r="D1055">
        <v>1985</v>
      </c>
      <c r="E1055">
        <v>2006.75</v>
      </c>
      <c r="F1055">
        <v>1823.2891850000001</v>
      </c>
      <c r="G1055">
        <v>2501539</v>
      </c>
      <c r="H1055" s="30" t="s">
        <v>90</v>
      </c>
    </row>
    <row r="1056" spans="1:8" x14ac:dyDescent="0.3">
      <c r="A1056" s="30" t="s">
        <v>1144</v>
      </c>
      <c r="B1056">
        <v>1983</v>
      </c>
      <c r="C1056">
        <v>2019.400024</v>
      </c>
      <c r="D1056">
        <v>1971</v>
      </c>
      <c r="E1056">
        <v>2010.849976</v>
      </c>
      <c r="F1056">
        <v>1827.0141599999999</v>
      </c>
      <c r="G1056">
        <v>3270615</v>
      </c>
      <c r="H1056" s="30" t="s">
        <v>90</v>
      </c>
    </row>
    <row r="1057" spans="1:8" x14ac:dyDescent="0.3">
      <c r="A1057" s="30" t="s">
        <v>1145</v>
      </c>
      <c r="B1057">
        <v>1984</v>
      </c>
      <c r="C1057">
        <v>1990</v>
      </c>
      <c r="D1057">
        <v>1968.3000489999999</v>
      </c>
      <c r="E1057">
        <v>1982.400024</v>
      </c>
      <c r="F1057">
        <v>1801.1651609999999</v>
      </c>
      <c r="G1057">
        <v>1610576</v>
      </c>
      <c r="H1057" s="30" t="s">
        <v>90</v>
      </c>
    </row>
    <row r="1058" spans="1:8" x14ac:dyDescent="0.3">
      <c r="A1058" s="30" t="s">
        <v>1146</v>
      </c>
      <c r="B1058">
        <v>1966</v>
      </c>
      <c r="C1058">
        <v>1991</v>
      </c>
      <c r="D1058">
        <v>1959.849976</v>
      </c>
      <c r="E1058">
        <v>1968.25</v>
      </c>
      <c r="F1058">
        <v>1788.3092039999999</v>
      </c>
      <c r="G1058">
        <v>5268901</v>
      </c>
      <c r="H1058" s="30" t="s">
        <v>90</v>
      </c>
    </row>
    <row r="1059" spans="1:8" x14ac:dyDescent="0.3">
      <c r="A1059" s="30" t="s">
        <v>1147</v>
      </c>
      <c r="B1059">
        <v>1997</v>
      </c>
      <c r="C1059">
        <v>1997</v>
      </c>
      <c r="D1059">
        <v>1942.5500489999999</v>
      </c>
      <c r="E1059">
        <v>1960.5500489999999</v>
      </c>
      <c r="F1059">
        <v>1781.3127440000001</v>
      </c>
      <c r="G1059">
        <v>4035441</v>
      </c>
      <c r="H1059" s="30" t="s">
        <v>90</v>
      </c>
    </row>
    <row r="1060" spans="1:8" x14ac:dyDescent="0.3">
      <c r="A1060" s="30" t="s">
        <v>1148</v>
      </c>
      <c r="B1060">
        <v>1889</v>
      </c>
      <c r="C1060">
        <v>1989</v>
      </c>
      <c r="D1060">
        <v>1882.5</v>
      </c>
      <c r="E1060">
        <v>1983.900024</v>
      </c>
      <c r="F1060">
        <v>1802.5283199999999</v>
      </c>
      <c r="G1060">
        <v>5313249</v>
      </c>
      <c r="H1060" s="30" t="s">
        <v>90</v>
      </c>
    </row>
    <row r="1061" spans="1:8" x14ac:dyDescent="0.3">
      <c r="A1061" s="30" t="s">
        <v>1149</v>
      </c>
      <c r="B1061">
        <v>1854</v>
      </c>
      <c r="C1061">
        <v>1897.900024</v>
      </c>
      <c r="D1061">
        <v>1835.349976</v>
      </c>
      <c r="E1061">
        <v>1890.25</v>
      </c>
      <c r="F1061">
        <v>1717.439697</v>
      </c>
      <c r="G1061">
        <v>3344839</v>
      </c>
      <c r="H1061" s="30" t="s">
        <v>90</v>
      </c>
    </row>
    <row r="1062" spans="1:8" x14ac:dyDescent="0.3">
      <c r="A1062" s="30" t="s">
        <v>1150</v>
      </c>
      <c r="B1062">
        <v>1819</v>
      </c>
      <c r="C1062">
        <v>1860</v>
      </c>
      <c r="D1062">
        <v>1784.5</v>
      </c>
      <c r="E1062">
        <v>1846.099976</v>
      </c>
      <c r="F1062">
        <v>1677.326172</v>
      </c>
      <c r="G1062">
        <v>4333177</v>
      </c>
      <c r="H1062" s="30" t="s">
        <v>90</v>
      </c>
    </row>
    <row r="1063" spans="1:8" x14ac:dyDescent="0.3">
      <c r="A1063" s="30" t="s">
        <v>1151</v>
      </c>
      <c r="B1063">
        <v>1820</v>
      </c>
      <c r="C1063">
        <v>1847.599976</v>
      </c>
      <c r="D1063">
        <v>1809.9499510000001</v>
      </c>
      <c r="E1063">
        <v>1812.5500489999999</v>
      </c>
      <c r="F1063">
        <v>1646.843384</v>
      </c>
      <c r="G1063">
        <v>3194219</v>
      </c>
      <c r="H1063" s="30" t="s">
        <v>90</v>
      </c>
    </row>
    <row r="1064" spans="1:8" x14ac:dyDescent="0.3">
      <c r="A1064" s="30" t="s">
        <v>1152</v>
      </c>
      <c r="B1064">
        <v>1871</v>
      </c>
      <c r="C1064">
        <v>1871.0500489999999</v>
      </c>
      <c r="D1064">
        <v>1798.5500489999999</v>
      </c>
      <c r="E1064">
        <v>1812</v>
      </c>
      <c r="F1064">
        <v>1646.3436280000001</v>
      </c>
      <c r="G1064">
        <v>3840461</v>
      </c>
      <c r="H1064" s="30" t="s">
        <v>90</v>
      </c>
    </row>
    <row r="1065" spans="1:8" x14ac:dyDescent="0.3">
      <c r="A1065" s="30" t="s">
        <v>1153</v>
      </c>
      <c r="B1065">
        <v>1902</v>
      </c>
      <c r="C1065">
        <v>1902</v>
      </c>
      <c r="D1065">
        <v>1874.1999510000001</v>
      </c>
      <c r="E1065">
        <v>1878.25</v>
      </c>
      <c r="F1065">
        <v>1706.5367429999999</v>
      </c>
      <c r="G1065">
        <v>1190182</v>
      </c>
      <c r="H1065" s="30" t="s">
        <v>90</v>
      </c>
    </row>
    <row r="1066" spans="1:8" x14ac:dyDescent="0.3">
      <c r="A1066" s="30" t="s">
        <v>1154</v>
      </c>
      <c r="B1066">
        <v>1899</v>
      </c>
      <c r="C1066">
        <v>1907.349976</v>
      </c>
      <c r="D1066">
        <v>1864.3000489999999</v>
      </c>
      <c r="E1066">
        <v>1902.4499510000001</v>
      </c>
      <c r="F1066">
        <v>1728.5245359999999</v>
      </c>
      <c r="G1066">
        <v>1740628</v>
      </c>
      <c r="H1066" s="30" t="s">
        <v>90</v>
      </c>
    </row>
    <row r="1067" spans="1:8" x14ac:dyDescent="0.3">
      <c r="A1067" s="30" t="s">
        <v>1155</v>
      </c>
      <c r="B1067">
        <v>1889</v>
      </c>
      <c r="C1067">
        <v>1899.8000489999999</v>
      </c>
      <c r="D1067">
        <v>1870.25</v>
      </c>
      <c r="E1067">
        <v>1886.599976</v>
      </c>
      <c r="F1067">
        <v>1714.123413</v>
      </c>
      <c r="G1067">
        <v>1829729</v>
      </c>
      <c r="H1067" s="30" t="s">
        <v>90</v>
      </c>
    </row>
    <row r="1068" spans="1:8" x14ac:dyDescent="0.3">
      <c r="A1068" s="30" t="s">
        <v>1156</v>
      </c>
      <c r="B1068">
        <v>1864</v>
      </c>
      <c r="C1068">
        <v>1899</v>
      </c>
      <c r="D1068">
        <v>1857.599976</v>
      </c>
      <c r="E1068">
        <v>1872.849976</v>
      </c>
      <c r="F1068">
        <v>1701.6304929999999</v>
      </c>
      <c r="G1068">
        <v>1829123</v>
      </c>
      <c r="H1068" s="30" t="s">
        <v>90</v>
      </c>
    </row>
    <row r="1069" spans="1:8" x14ac:dyDescent="0.3">
      <c r="A1069" s="30" t="s">
        <v>1157</v>
      </c>
      <c r="B1069">
        <v>1925</v>
      </c>
      <c r="C1069">
        <v>1929.900024</v>
      </c>
      <c r="D1069">
        <v>1870</v>
      </c>
      <c r="E1069">
        <v>1880.650024</v>
      </c>
      <c r="F1069">
        <v>1708.7174070000001</v>
      </c>
      <c r="G1069">
        <v>2422318</v>
      </c>
      <c r="H1069" s="30" t="s">
        <v>90</v>
      </c>
    </row>
    <row r="1070" spans="1:8" x14ac:dyDescent="0.3">
      <c r="A1070" s="30" t="s">
        <v>1158</v>
      </c>
      <c r="B1070">
        <v>1915</v>
      </c>
      <c r="C1070">
        <v>1939</v>
      </c>
      <c r="D1070">
        <v>1903</v>
      </c>
      <c r="E1070">
        <v>1934.9499510000001</v>
      </c>
      <c r="F1070">
        <v>1758.053345</v>
      </c>
      <c r="G1070">
        <v>1418432</v>
      </c>
      <c r="H1070" s="30" t="s">
        <v>90</v>
      </c>
    </row>
    <row r="1071" spans="1:8" x14ac:dyDescent="0.3">
      <c r="A1071" s="30" t="s">
        <v>1159</v>
      </c>
      <c r="B1071">
        <v>1908.5</v>
      </c>
      <c r="C1071">
        <v>1946.099976</v>
      </c>
      <c r="D1071">
        <v>1908.5</v>
      </c>
      <c r="E1071">
        <v>1914.849976</v>
      </c>
      <c r="F1071">
        <v>1739.7907709999999</v>
      </c>
      <c r="G1071">
        <v>2552008</v>
      </c>
      <c r="H1071" s="30" t="s">
        <v>90</v>
      </c>
    </row>
    <row r="1072" spans="1:8" x14ac:dyDescent="0.3">
      <c r="A1072" s="30" t="s">
        <v>1160</v>
      </c>
      <c r="B1072">
        <v>1961</v>
      </c>
      <c r="C1072">
        <v>1961.9499510000001</v>
      </c>
      <c r="D1072">
        <v>1905</v>
      </c>
      <c r="E1072">
        <v>1909.1999510000001</v>
      </c>
      <c r="F1072">
        <v>1734.6573490000001</v>
      </c>
      <c r="G1072">
        <v>2570479</v>
      </c>
      <c r="H1072" s="30" t="s">
        <v>90</v>
      </c>
    </row>
    <row r="1073" spans="1:8" x14ac:dyDescent="0.3">
      <c r="A1073" s="30" t="s">
        <v>1161</v>
      </c>
      <c r="B1073">
        <v>1940</v>
      </c>
      <c r="C1073">
        <v>1949</v>
      </c>
      <c r="D1073">
        <v>1937</v>
      </c>
      <c r="E1073">
        <v>1942.150024</v>
      </c>
      <c r="F1073">
        <v>1764.5948490000001</v>
      </c>
      <c r="G1073">
        <v>144530</v>
      </c>
      <c r="H1073" s="30" t="s">
        <v>90</v>
      </c>
    </row>
    <row r="1074" spans="1:8" x14ac:dyDescent="0.3">
      <c r="A1074" s="30" t="s">
        <v>1162</v>
      </c>
      <c r="B1074">
        <v>1894</v>
      </c>
      <c r="C1074">
        <v>1937.5</v>
      </c>
      <c r="D1074">
        <v>1891</v>
      </c>
      <c r="E1074">
        <v>1932.6999510000001</v>
      </c>
      <c r="F1074">
        <v>1756.0092770000001</v>
      </c>
      <c r="G1074">
        <v>1398710</v>
      </c>
      <c r="H1074" s="30" t="s">
        <v>90</v>
      </c>
    </row>
    <row r="1075" spans="1:8" x14ac:dyDescent="0.3">
      <c r="A1075" s="30" t="s">
        <v>1163</v>
      </c>
      <c r="B1075">
        <v>1910</v>
      </c>
      <c r="C1075">
        <v>1927.349976</v>
      </c>
      <c r="D1075">
        <v>1884.75</v>
      </c>
      <c r="E1075">
        <v>1890.849976</v>
      </c>
      <c r="F1075">
        <v>1717.9849850000001</v>
      </c>
      <c r="G1075">
        <v>1713366</v>
      </c>
      <c r="H1075" s="30" t="s">
        <v>90</v>
      </c>
    </row>
    <row r="1076" spans="1:8" x14ac:dyDescent="0.3">
      <c r="A1076" s="30" t="s">
        <v>1164</v>
      </c>
      <c r="B1076">
        <v>1934.1999510000001</v>
      </c>
      <c r="C1076">
        <v>1954.599976</v>
      </c>
      <c r="D1076">
        <v>1905</v>
      </c>
      <c r="E1076">
        <v>1913.4499510000001</v>
      </c>
      <c r="F1076">
        <v>1738.5187989999999</v>
      </c>
      <c r="G1076">
        <v>1818635</v>
      </c>
      <c r="H1076" s="30" t="s">
        <v>90</v>
      </c>
    </row>
    <row r="1077" spans="1:8" x14ac:dyDescent="0.3">
      <c r="A1077" s="30" t="s">
        <v>1165</v>
      </c>
      <c r="B1077">
        <v>1943.650024</v>
      </c>
      <c r="C1077">
        <v>1944.349976</v>
      </c>
      <c r="D1077">
        <v>1901.3000489999999</v>
      </c>
      <c r="E1077">
        <v>1935.75</v>
      </c>
      <c r="F1077">
        <v>1758.780029</v>
      </c>
      <c r="G1077">
        <v>2769759</v>
      </c>
      <c r="H1077" s="30" t="s">
        <v>90</v>
      </c>
    </row>
    <row r="1078" spans="1:8" x14ac:dyDescent="0.3">
      <c r="A1078" s="30" t="s">
        <v>1166</v>
      </c>
      <c r="B1078">
        <v>1900</v>
      </c>
      <c r="C1078">
        <v>1943.900024</v>
      </c>
      <c r="D1078">
        <v>1875.4499510000001</v>
      </c>
      <c r="E1078">
        <v>1938.150024</v>
      </c>
      <c r="F1078">
        <v>1760.9608149999999</v>
      </c>
      <c r="G1078">
        <v>2769190</v>
      </c>
      <c r="H1078" s="30" t="s">
        <v>90</v>
      </c>
    </row>
    <row r="1079" spans="1:8" x14ac:dyDescent="0.3">
      <c r="A1079" s="30" t="s">
        <v>1167</v>
      </c>
      <c r="B1079">
        <v>1867</v>
      </c>
      <c r="C1079">
        <v>1909.400024</v>
      </c>
      <c r="D1079">
        <v>1845</v>
      </c>
      <c r="E1079">
        <v>1894.8000489999999</v>
      </c>
      <c r="F1079">
        <v>1721.573975</v>
      </c>
      <c r="G1079">
        <v>2404883</v>
      </c>
      <c r="H1079" s="30" t="s">
        <v>90</v>
      </c>
    </row>
    <row r="1080" spans="1:8" x14ac:dyDescent="0.3">
      <c r="A1080" s="30" t="s">
        <v>1168</v>
      </c>
      <c r="B1080">
        <v>1808.6999510000001</v>
      </c>
      <c r="C1080">
        <v>1877.9499510000001</v>
      </c>
      <c r="D1080">
        <v>1784.349976</v>
      </c>
      <c r="E1080">
        <v>1871</v>
      </c>
      <c r="F1080">
        <v>1699.9495850000001</v>
      </c>
      <c r="G1080">
        <v>2609483</v>
      </c>
      <c r="H1080" s="30" t="s">
        <v>90</v>
      </c>
    </row>
    <row r="1081" spans="1:8" x14ac:dyDescent="0.3">
      <c r="A1081" s="30" t="s">
        <v>1169</v>
      </c>
      <c r="B1081">
        <v>1853.900024</v>
      </c>
      <c r="C1081">
        <v>1853.900024</v>
      </c>
      <c r="D1081">
        <v>1791.099976</v>
      </c>
      <c r="E1081">
        <v>1799.099976</v>
      </c>
      <c r="F1081">
        <v>1634.6229249999999</v>
      </c>
      <c r="G1081">
        <v>2285970</v>
      </c>
      <c r="H1081" s="30" t="s">
        <v>90</v>
      </c>
    </row>
    <row r="1082" spans="1:8" x14ac:dyDescent="0.3">
      <c r="A1082" s="30" t="s">
        <v>1170</v>
      </c>
      <c r="B1082">
        <v>1844</v>
      </c>
      <c r="C1082">
        <v>1876.900024</v>
      </c>
      <c r="D1082">
        <v>1825.0500489999999</v>
      </c>
      <c r="E1082">
        <v>1853</v>
      </c>
      <c r="F1082">
        <v>1683.5952150000001</v>
      </c>
      <c r="G1082">
        <v>2507233</v>
      </c>
      <c r="H1082" s="30" t="s">
        <v>90</v>
      </c>
    </row>
    <row r="1083" spans="1:8" x14ac:dyDescent="0.3">
      <c r="A1083" s="30" t="s">
        <v>1171</v>
      </c>
      <c r="B1083">
        <v>1852.0500489999999</v>
      </c>
      <c r="C1083">
        <v>1874</v>
      </c>
      <c r="D1083">
        <v>1811.099976</v>
      </c>
      <c r="E1083">
        <v>1848.5</v>
      </c>
      <c r="F1083">
        <v>1679.5067140000001</v>
      </c>
      <c r="G1083">
        <v>2735913</v>
      </c>
      <c r="H1083" s="30" t="s">
        <v>90</v>
      </c>
    </row>
    <row r="1084" spans="1:8" x14ac:dyDescent="0.3">
      <c r="A1084" s="30" t="s">
        <v>1172</v>
      </c>
      <c r="B1084">
        <v>1888</v>
      </c>
      <c r="C1084">
        <v>1898</v>
      </c>
      <c r="D1084">
        <v>1837</v>
      </c>
      <c r="E1084">
        <v>1843.650024</v>
      </c>
      <c r="F1084">
        <v>1675.1000979999999</v>
      </c>
      <c r="G1084">
        <v>2752811</v>
      </c>
      <c r="H1084" s="30" t="s">
        <v>90</v>
      </c>
    </row>
    <row r="1085" spans="1:8" x14ac:dyDescent="0.3">
      <c r="A1085" s="30" t="s">
        <v>1173</v>
      </c>
      <c r="B1085">
        <v>1914</v>
      </c>
      <c r="C1085">
        <v>1916</v>
      </c>
      <c r="D1085">
        <v>1886.9499510000001</v>
      </c>
      <c r="E1085">
        <v>1903</v>
      </c>
      <c r="F1085">
        <v>1725.3896480000001</v>
      </c>
      <c r="G1085">
        <v>1778496</v>
      </c>
      <c r="H1085" s="30" t="s">
        <v>90</v>
      </c>
    </row>
    <row r="1086" spans="1:8" x14ac:dyDescent="0.3">
      <c r="A1086" s="30" t="s">
        <v>1174</v>
      </c>
      <c r="B1086">
        <v>1929</v>
      </c>
      <c r="C1086">
        <v>1929</v>
      </c>
      <c r="D1086">
        <v>1870.0500489999999</v>
      </c>
      <c r="E1086">
        <v>1913.1999510000001</v>
      </c>
      <c r="F1086">
        <v>1734.637939</v>
      </c>
      <c r="G1086">
        <v>3428776</v>
      </c>
      <c r="H1086" s="30" t="s">
        <v>90</v>
      </c>
    </row>
    <row r="1087" spans="1:8" x14ac:dyDescent="0.3">
      <c r="A1087" s="30" t="s">
        <v>1175</v>
      </c>
      <c r="B1087">
        <v>1970</v>
      </c>
      <c r="C1087">
        <v>1989</v>
      </c>
      <c r="D1087">
        <v>1920</v>
      </c>
      <c r="E1087">
        <v>1929.400024</v>
      </c>
      <c r="F1087">
        <v>1749.3256839999999</v>
      </c>
      <c r="G1087">
        <v>2779207</v>
      </c>
      <c r="H1087" s="30" t="s">
        <v>90</v>
      </c>
    </row>
    <row r="1088" spans="1:8" x14ac:dyDescent="0.3">
      <c r="A1088" s="30" t="s">
        <v>1176</v>
      </c>
      <c r="B1088">
        <v>1958</v>
      </c>
      <c r="C1088">
        <v>1971.900024</v>
      </c>
      <c r="D1088">
        <v>1935</v>
      </c>
      <c r="E1088">
        <v>1962.3000489999999</v>
      </c>
      <c r="F1088">
        <v>1779.1552730000001</v>
      </c>
      <c r="G1088">
        <v>2815425</v>
      </c>
      <c r="H1088" s="30" t="s">
        <v>90</v>
      </c>
    </row>
    <row r="1089" spans="1:8" x14ac:dyDescent="0.3">
      <c r="A1089" s="30" t="s">
        <v>1177</v>
      </c>
      <c r="B1089">
        <v>1940</v>
      </c>
      <c r="C1089">
        <v>1955.5500489999999</v>
      </c>
      <c r="D1089">
        <v>1920</v>
      </c>
      <c r="E1089">
        <v>1949.5</v>
      </c>
      <c r="F1089">
        <v>1767.5498050000001</v>
      </c>
      <c r="G1089">
        <v>2638151</v>
      </c>
      <c r="H1089" s="30" t="s">
        <v>90</v>
      </c>
    </row>
    <row r="1090" spans="1:8" x14ac:dyDescent="0.3">
      <c r="A1090" s="30" t="s">
        <v>1178</v>
      </c>
      <c r="B1090">
        <v>1978</v>
      </c>
      <c r="C1090">
        <v>1978</v>
      </c>
      <c r="D1090">
        <v>1903</v>
      </c>
      <c r="E1090">
        <v>1918.3000489999999</v>
      </c>
      <c r="F1090">
        <v>1739.261841</v>
      </c>
      <c r="G1090">
        <v>9373289</v>
      </c>
      <c r="H1090" s="30" t="s">
        <v>90</v>
      </c>
    </row>
    <row r="1091" spans="1:8" x14ac:dyDescent="0.3">
      <c r="A1091" s="30" t="s">
        <v>1179</v>
      </c>
      <c r="B1091">
        <v>1985</v>
      </c>
      <c r="C1091">
        <v>2013</v>
      </c>
      <c r="D1091">
        <v>1941</v>
      </c>
      <c r="E1091">
        <v>1979.9499510000001</v>
      </c>
      <c r="F1091">
        <v>1795.158081</v>
      </c>
      <c r="G1091">
        <v>4700256</v>
      </c>
      <c r="H1091" s="30" t="s">
        <v>90</v>
      </c>
    </row>
    <row r="1092" spans="1:8" x14ac:dyDescent="0.3">
      <c r="A1092" s="30" t="s">
        <v>1180</v>
      </c>
      <c r="B1092">
        <v>2100</v>
      </c>
      <c r="C1092">
        <v>2105.9499510000001</v>
      </c>
      <c r="D1092">
        <v>2029</v>
      </c>
      <c r="E1092">
        <v>2043.599976</v>
      </c>
      <c r="F1092">
        <v>1852.8675539999999</v>
      </c>
      <c r="G1092">
        <v>2749573</v>
      </c>
      <c r="H1092" s="30" t="s">
        <v>90</v>
      </c>
    </row>
    <row r="1093" spans="1:8" x14ac:dyDescent="0.3">
      <c r="A1093" s="30" t="s">
        <v>1181</v>
      </c>
      <c r="B1093">
        <v>2080.3500979999999</v>
      </c>
      <c r="C1093">
        <v>2107.6499020000001</v>
      </c>
      <c r="D1093">
        <v>2053.1999510000001</v>
      </c>
      <c r="E1093">
        <v>2091.8000489999999</v>
      </c>
      <c r="F1093">
        <v>1896.56897</v>
      </c>
      <c r="G1093">
        <v>1867130</v>
      </c>
      <c r="H1093" s="30" t="s">
        <v>90</v>
      </c>
    </row>
    <row r="1094" spans="1:8" x14ac:dyDescent="0.3">
      <c r="A1094" s="30" t="s">
        <v>1182</v>
      </c>
      <c r="B1094">
        <v>2102.6499020000001</v>
      </c>
      <c r="C1094">
        <v>2122.1999510000001</v>
      </c>
      <c r="D1094">
        <v>2048.1499020000001</v>
      </c>
      <c r="E1094">
        <v>2077.5500489999999</v>
      </c>
      <c r="F1094">
        <v>1883.6489260000001</v>
      </c>
      <c r="G1094">
        <v>2010154</v>
      </c>
      <c r="H1094" s="30" t="s">
        <v>90</v>
      </c>
    </row>
    <row r="1095" spans="1:8" x14ac:dyDescent="0.3">
      <c r="A1095" s="30" t="s">
        <v>1183</v>
      </c>
      <c r="B1095">
        <v>2050</v>
      </c>
      <c r="C1095">
        <v>2120</v>
      </c>
      <c r="D1095">
        <v>2020.900024</v>
      </c>
      <c r="E1095">
        <v>2102.6499020000001</v>
      </c>
      <c r="F1095">
        <v>1906.405884</v>
      </c>
      <c r="G1095">
        <v>3417624</v>
      </c>
      <c r="H1095" s="30" t="s">
        <v>90</v>
      </c>
    </row>
    <row r="1096" spans="1:8" x14ac:dyDescent="0.3">
      <c r="A1096" s="30" t="s">
        <v>1184</v>
      </c>
      <c r="B1096">
        <v>2156.6000979999999</v>
      </c>
      <c r="C1096">
        <v>2156.6499020000001</v>
      </c>
      <c r="D1096">
        <v>2056.3500979999999</v>
      </c>
      <c r="E1096">
        <v>2064.8000489999999</v>
      </c>
      <c r="F1096">
        <v>1872.0889890000001</v>
      </c>
      <c r="G1096">
        <v>4762419</v>
      </c>
      <c r="H1096" s="30" t="s">
        <v>90</v>
      </c>
    </row>
    <row r="1097" spans="1:8" x14ac:dyDescent="0.3">
      <c r="A1097" s="30" t="s">
        <v>1185</v>
      </c>
      <c r="B1097">
        <v>2250.3000489999999</v>
      </c>
      <c r="C1097">
        <v>2255</v>
      </c>
      <c r="D1097">
        <v>2155.6000979999999</v>
      </c>
      <c r="E1097">
        <v>2162.8500979999999</v>
      </c>
      <c r="F1097">
        <v>1960.9875489999999</v>
      </c>
      <c r="G1097">
        <v>3902322</v>
      </c>
      <c r="H1097" s="30" t="s">
        <v>90</v>
      </c>
    </row>
    <row r="1098" spans="1:8" x14ac:dyDescent="0.3">
      <c r="A1098" s="30" t="s">
        <v>1186</v>
      </c>
      <c r="B1098">
        <v>2190.8999020000001</v>
      </c>
      <c r="C1098">
        <v>2275.9499510000001</v>
      </c>
      <c r="D1098">
        <v>2190.3500979999999</v>
      </c>
      <c r="E1098">
        <v>2255.5500489999999</v>
      </c>
      <c r="F1098">
        <v>2045.0367429999999</v>
      </c>
      <c r="G1098">
        <v>3772208</v>
      </c>
      <c r="H1098" s="30" t="s">
        <v>90</v>
      </c>
    </row>
    <row r="1099" spans="1:8" x14ac:dyDescent="0.3">
      <c r="A1099" s="30" t="s">
        <v>1187</v>
      </c>
      <c r="B1099">
        <v>2178</v>
      </c>
      <c r="C1099">
        <v>2190</v>
      </c>
      <c r="D1099">
        <v>2158.8500979999999</v>
      </c>
      <c r="E1099">
        <v>2183.6999510000001</v>
      </c>
      <c r="F1099">
        <v>1979.8912350000001</v>
      </c>
      <c r="G1099">
        <v>2904371</v>
      </c>
      <c r="H1099" s="30" t="s">
        <v>90</v>
      </c>
    </row>
    <row r="1100" spans="1:8" x14ac:dyDescent="0.3">
      <c r="A1100" s="30" t="s">
        <v>1188</v>
      </c>
      <c r="B1100">
        <v>2141.8999020000001</v>
      </c>
      <c r="C1100">
        <v>2209.6999510000001</v>
      </c>
      <c r="D1100">
        <v>2135.8000489999999</v>
      </c>
      <c r="E1100">
        <v>2188.8500979999999</v>
      </c>
      <c r="F1100">
        <v>1984.561279</v>
      </c>
      <c r="G1100">
        <v>3311802</v>
      </c>
      <c r="H1100" s="30" t="s">
        <v>90</v>
      </c>
    </row>
    <row r="1101" spans="1:8" x14ac:dyDescent="0.3">
      <c r="A1101" s="30" t="s">
        <v>1189</v>
      </c>
      <c r="B1101">
        <v>2187</v>
      </c>
      <c r="C1101">
        <v>2199</v>
      </c>
      <c r="D1101">
        <v>2135.1000979999999</v>
      </c>
      <c r="E1101">
        <v>2142.1499020000001</v>
      </c>
      <c r="F1101">
        <v>1942.2193600000001</v>
      </c>
      <c r="G1101">
        <v>1970951</v>
      </c>
      <c r="H1101" s="30" t="s">
        <v>90</v>
      </c>
    </row>
    <row r="1102" spans="1:8" x14ac:dyDescent="0.3">
      <c r="A1102" s="30" t="s">
        <v>1190</v>
      </c>
      <c r="B1102">
        <v>2204.8999020000001</v>
      </c>
      <c r="C1102">
        <v>2211.8999020000001</v>
      </c>
      <c r="D1102">
        <v>2153.8000489999999</v>
      </c>
      <c r="E1102">
        <v>2183.1999510000001</v>
      </c>
      <c r="F1102">
        <v>1979.4385990000001</v>
      </c>
      <c r="G1102">
        <v>2868778</v>
      </c>
      <c r="H1102" s="30" t="s">
        <v>90</v>
      </c>
    </row>
    <row r="1103" spans="1:8" x14ac:dyDescent="0.3">
      <c r="A1103" s="30" t="s">
        <v>1191</v>
      </c>
      <c r="B1103">
        <v>2115</v>
      </c>
      <c r="C1103">
        <v>2210.5</v>
      </c>
      <c r="D1103">
        <v>2098.1499020000001</v>
      </c>
      <c r="E1103">
        <v>2198.4499510000001</v>
      </c>
      <c r="F1103">
        <v>1993.2647710000001</v>
      </c>
      <c r="G1103">
        <v>3032226</v>
      </c>
      <c r="H1103" s="30" t="s">
        <v>90</v>
      </c>
    </row>
    <row r="1104" spans="1:8" x14ac:dyDescent="0.3">
      <c r="A1104" s="30" t="s">
        <v>1192</v>
      </c>
      <c r="B1104">
        <v>2077</v>
      </c>
      <c r="C1104">
        <v>2121</v>
      </c>
      <c r="D1104">
        <v>2050.1499020000001</v>
      </c>
      <c r="E1104">
        <v>2103.1499020000001</v>
      </c>
      <c r="F1104">
        <v>1906.8592530000001</v>
      </c>
      <c r="G1104">
        <v>4508530</v>
      </c>
      <c r="H1104" s="30" t="s">
        <v>90</v>
      </c>
    </row>
    <row r="1105" spans="1:8" x14ac:dyDescent="0.3">
      <c r="A1105" s="30" t="s">
        <v>1193</v>
      </c>
      <c r="B1105">
        <v>2071.8999020000001</v>
      </c>
      <c r="C1105">
        <v>2089</v>
      </c>
      <c r="D1105">
        <v>2066.8500979999999</v>
      </c>
      <c r="E1105">
        <v>2077.8999020000001</v>
      </c>
      <c r="F1105">
        <v>1883.966064</v>
      </c>
      <c r="G1105">
        <v>1301268</v>
      </c>
      <c r="H1105" s="30" t="s">
        <v>90</v>
      </c>
    </row>
    <row r="1106" spans="1:8" x14ac:dyDescent="0.3">
      <c r="A1106" s="30" t="s">
        <v>1194</v>
      </c>
      <c r="B1106">
        <v>2073</v>
      </c>
      <c r="C1106">
        <v>2078.8000489999999</v>
      </c>
      <c r="D1106">
        <v>2057.6000979999999</v>
      </c>
      <c r="E1106">
        <v>2070.75</v>
      </c>
      <c r="F1106">
        <v>1877.4833980000001</v>
      </c>
      <c r="G1106">
        <v>1456507</v>
      </c>
      <c r="H1106" s="30" t="s">
        <v>90</v>
      </c>
    </row>
    <row r="1107" spans="1:8" x14ac:dyDescent="0.3">
      <c r="A1107" s="30" t="s">
        <v>1195</v>
      </c>
      <c r="B1107">
        <v>2070</v>
      </c>
      <c r="C1107">
        <v>2077.8000489999999</v>
      </c>
      <c r="D1107">
        <v>2054.5500489999999</v>
      </c>
      <c r="E1107">
        <v>2074.1499020000001</v>
      </c>
      <c r="F1107">
        <v>1880.5661620000001</v>
      </c>
      <c r="G1107">
        <v>1033857</v>
      </c>
      <c r="H1107" s="30" t="s">
        <v>90</v>
      </c>
    </row>
    <row r="1108" spans="1:8" x14ac:dyDescent="0.3">
      <c r="A1108" s="30" t="s">
        <v>1196</v>
      </c>
      <c r="B1108">
        <v>2044</v>
      </c>
      <c r="C1108">
        <v>2071.5500489999999</v>
      </c>
      <c r="D1108">
        <v>2018.150024</v>
      </c>
      <c r="E1108">
        <v>2065.3999020000001</v>
      </c>
      <c r="F1108">
        <v>1872.6329350000001</v>
      </c>
      <c r="G1108">
        <v>3642038</v>
      </c>
      <c r="H1108" s="30" t="s">
        <v>90</v>
      </c>
    </row>
    <row r="1109" spans="1:8" x14ac:dyDescent="0.3">
      <c r="A1109" s="30" t="s">
        <v>1197</v>
      </c>
      <c r="B1109">
        <v>2052.3500979999999</v>
      </c>
      <c r="C1109">
        <v>2068.8999020000001</v>
      </c>
      <c r="D1109">
        <v>2040</v>
      </c>
      <c r="E1109">
        <v>2043.9499510000001</v>
      </c>
      <c r="F1109">
        <v>1853.184692</v>
      </c>
      <c r="G1109">
        <v>2307661</v>
      </c>
      <c r="H1109" s="30" t="s">
        <v>90</v>
      </c>
    </row>
    <row r="1110" spans="1:8" x14ac:dyDescent="0.3">
      <c r="A1110" s="30" t="s">
        <v>1198</v>
      </c>
      <c r="B1110">
        <v>2089</v>
      </c>
      <c r="C1110">
        <v>2089</v>
      </c>
      <c r="D1110">
        <v>2042.1999510000001</v>
      </c>
      <c r="E1110">
        <v>2046.25</v>
      </c>
      <c r="F1110">
        <v>1855.2701420000001</v>
      </c>
      <c r="G1110">
        <v>3679745</v>
      </c>
      <c r="H1110" s="30" t="s">
        <v>90</v>
      </c>
    </row>
    <row r="1111" spans="1:8" x14ac:dyDescent="0.3">
      <c r="A1111" s="30" t="s">
        <v>1199</v>
      </c>
      <c r="B1111">
        <v>2084.3999020000001</v>
      </c>
      <c r="C1111">
        <v>2093.3999020000001</v>
      </c>
      <c r="D1111">
        <v>2074.25</v>
      </c>
      <c r="E1111">
        <v>2080.75</v>
      </c>
      <c r="F1111">
        <v>1886.5501710000001</v>
      </c>
      <c r="G1111">
        <v>1530539</v>
      </c>
      <c r="H1111" s="30" t="s">
        <v>90</v>
      </c>
    </row>
    <row r="1112" spans="1:8" x14ac:dyDescent="0.3">
      <c r="A1112" s="30" t="s">
        <v>1200</v>
      </c>
      <c r="B1112">
        <v>2079.3000489999999</v>
      </c>
      <c r="C1112">
        <v>2084</v>
      </c>
      <c r="D1112">
        <v>2065.3999020000001</v>
      </c>
      <c r="E1112">
        <v>2079.8500979999999</v>
      </c>
      <c r="F1112">
        <v>1885.734375</v>
      </c>
      <c r="G1112">
        <v>1312182</v>
      </c>
      <c r="H1112" s="30" t="s">
        <v>90</v>
      </c>
    </row>
    <row r="1113" spans="1:8" x14ac:dyDescent="0.3">
      <c r="A1113" s="30" t="s">
        <v>1201</v>
      </c>
      <c r="B1113">
        <v>2075</v>
      </c>
      <c r="C1113">
        <v>2081.5</v>
      </c>
      <c r="D1113">
        <v>2060.3000489999999</v>
      </c>
      <c r="E1113">
        <v>2075.3000489999999</v>
      </c>
      <c r="F1113">
        <v>1881.6088870000001</v>
      </c>
      <c r="G1113">
        <v>2238097</v>
      </c>
      <c r="H1113" s="30" t="s">
        <v>90</v>
      </c>
    </row>
    <row r="1114" spans="1:8" x14ac:dyDescent="0.3">
      <c r="A1114" s="30" t="s">
        <v>1202</v>
      </c>
      <c r="B1114">
        <v>2100</v>
      </c>
      <c r="C1114">
        <v>2107.25</v>
      </c>
      <c r="D1114">
        <v>2075.0500489999999</v>
      </c>
      <c r="E1114">
        <v>2079.25</v>
      </c>
      <c r="F1114">
        <v>1885.190186</v>
      </c>
      <c r="G1114">
        <v>1681106</v>
      </c>
      <c r="H1114" s="30" t="s">
        <v>90</v>
      </c>
    </row>
    <row r="1115" spans="1:8" x14ac:dyDescent="0.3">
      <c r="A1115" s="30" t="s">
        <v>1203</v>
      </c>
      <c r="B1115">
        <v>2059.8000489999999</v>
      </c>
      <c r="C1115">
        <v>2104.75</v>
      </c>
      <c r="D1115">
        <v>2056.9499510000001</v>
      </c>
      <c r="E1115">
        <v>2098.8999020000001</v>
      </c>
      <c r="F1115">
        <v>1903.0063479999999</v>
      </c>
      <c r="G1115">
        <v>4420803</v>
      </c>
      <c r="H1115" s="30" t="s">
        <v>90</v>
      </c>
    </row>
    <row r="1116" spans="1:8" x14ac:dyDescent="0.3">
      <c r="A1116" s="30" t="s">
        <v>1204</v>
      </c>
      <c r="B1116">
        <v>2084.8000489999999</v>
      </c>
      <c r="C1116">
        <v>2090</v>
      </c>
      <c r="D1116">
        <v>2048.3999020000001</v>
      </c>
      <c r="E1116">
        <v>2052.8999020000001</v>
      </c>
      <c r="F1116">
        <v>1861.299561</v>
      </c>
      <c r="G1116">
        <v>1439711</v>
      </c>
      <c r="H1116" s="30" t="s">
        <v>90</v>
      </c>
    </row>
    <row r="1117" spans="1:8" x14ac:dyDescent="0.3">
      <c r="A1117" s="30" t="s">
        <v>1205</v>
      </c>
      <c r="B1117">
        <v>2082.3000489999999</v>
      </c>
      <c r="C1117">
        <v>2092</v>
      </c>
      <c r="D1117">
        <v>2074</v>
      </c>
      <c r="E1117">
        <v>2078.3999020000001</v>
      </c>
      <c r="F1117">
        <v>1884.419189</v>
      </c>
      <c r="G1117">
        <v>2504554</v>
      </c>
      <c r="H1117" s="30" t="s">
        <v>90</v>
      </c>
    </row>
    <row r="1118" spans="1:8" x14ac:dyDescent="0.3">
      <c r="A1118" s="30" t="s">
        <v>1206</v>
      </c>
      <c r="B1118">
        <v>2068</v>
      </c>
      <c r="C1118">
        <v>2085</v>
      </c>
      <c r="D1118">
        <v>2065.5</v>
      </c>
      <c r="E1118">
        <v>2082.3999020000001</v>
      </c>
      <c r="F1118">
        <v>1888.046143</v>
      </c>
      <c r="G1118">
        <v>2408020</v>
      </c>
      <c r="H1118" s="30" t="s">
        <v>90</v>
      </c>
    </row>
    <row r="1119" spans="1:8" x14ac:dyDescent="0.3">
      <c r="A1119" s="30" t="s">
        <v>1207</v>
      </c>
      <c r="B1119">
        <v>2072.5</v>
      </c>
      <c r="C1119">
        <v>2076.6000979999999</v>
      </c>
      <c r="D1119">
        <v>2045.599976</v>
      </c>
      <c r="E1119">
        <v>2072</v>
      </c>
      <c r="F1119">
        <v>1878.616577</v>
      </c>
      <c r="G1119">
        <v>1525867</v>
      </c>
      <c r="H1119" s="30" t="s">
        <v>90</v>
      </c>
    </row>
    <row r="1120" spans="1:8" x14ac:dyDescent="0.3">
      <c r="A1120" s="30" t="s">
        <v>1208</v>
      </c>
      <c r="B1120">
        <v>2055</v>
      </c>
      <c r="C1120">
        <v>2072</v>
      </c>
      <c r="D1120">
        <v>2052</v>
      </c>
      <c r="E1120">
        <v>2069.1999510000001</v>
      </c>
      <c r="F1120">
        <v>1876.0780030000001</v>
      </c>
      <c r="G1120">
        <v>1987983</v>
      </c>
      <c r="H1120" s="30" t="s">
        <v>90</v>
      </c>
    </row>
    <row r="1121" spans="1:8" x14ac:dyDescent="0.3">
      <c r="A1121" s="30" t="s">
        <v>1209</v>
      </c>
      <c r="B1121">
        <v>2043</v>
      </c>
      <c r="C1121">
        <v>2059</v>
      </c>
      <c r="D1121">
        <v>2035</v>
      </c>
      <c r="E1121">
        <v>2050.8999020000001</v>
      </c>
      <c r="F1121">
        <v>1859.4860839999999</v>
      </c>
      <c r="G1121">
        <v>1532702</v>
      </c>
      <c r="H1121" s="30" t="s">
        <v>90</v>
      </c>
    </row>
    <row r="1122" spans="1:8" x14ac:dyDescent="0.3">
      <c r="A1122" s="30" t="s">
        <v>1210</v>
      </c>
      <c r="B1122">
        <v>2035.099976</v>
      </c>
      <c r="C1122">
        <v>2046</v>
      </c>
      <c r="D1122">
        <v>2031</v>
      </c>
      <c r="E1122">
        <v>2043</v>
      </c>
      <c r="F1122">
        <v>1852.3233640000001</v>
      </c>
      <c r="G1122">
        <v>1570533</v>
      </c>
      <c r="H1122" s="30" t="s">
        <v>90</v>
      </c>
    </row>
    <row r="1123" spans="1:8" x14ac:dyDescent="0.3">
      <c r="A1123" s="30" t="s">
        <v>1211</v>
      </c>
      <c r="B1123">
        <v>2022.8000489999999</v>
      </c>
      <c r="C1123">
        <v>2038</v>
      </c>
      <c r="D1123">
        <v>2020.3000489999999</v>
      </c>
      <c r="E1123">
        <v>2035.099976</v>
      </c>
      <c r="F1123">
        <v>1845.1607670000001</v>
      </c>
      <c r="G1123">
        <v>3046791</v>
      </c>
      <c r="H1123" s="30" t="s">
        <v>90</v>
      </c>
    </row>
    <row r="1124" spans="1:8" x14ac:dyDescent="0.3">
      <c r="A1124" s="30" t="s">
        <v>1212</v>
      </c>
      <c r="B1124">
        <v>2010.150024</v>
      </c>
      <c r="C1124">
        <v>2024</v>
      </c>
      <c r="D1124">
        <v>2004</v>
      </c>
      <c r="E1124">
        <v>2017.650024</v>
      </c>
      <c r="F1124">
        <v>1829.3394780000001</v>
      </c>
      <c r="G1124">
        <v>1376866</v>
      </c>
      <c r="H1124" s="30" t="s">
        <v>90</v>
      </c>
    </row>
    <row r="1125" spans="1:8" x14ac:dyDescent="0.3">
      <c r="A1125" s="30" t="s">
        <v>1213</v>
      </c>
      <c r="B1125">
        <v>2024</v>
      </c>
      <c r="C1125">
        <v>2024</v>
      </c>
      <c r="D1125">
        <v>2003.6999510000001</v>
      </c>
      <c r="E1125">
        <v>2009.9499510000001</v>
      </c>
      <c r="F1125">
        <v>1822.3579099999999</v>
      </c>
      <c r="G1125">
        <v>1587032</v>
      </c>
      <c r="H1125" s="30" t="s">
        <v>90</v>
      </c>
    </row>
    <row r="1126" spans="1:8" x14ac:dyDescent="0.3">
      <c r="A1126" s="30" t="s">
        <v>1214</v>
      </c>
      <c r="B1126">
        <v>2013.849976</v>
      </c>
      <c r="C1126">
        <v>2021.900024</v>
      </c>
      <c r="D1126">
        <v>2004</v>
      </c>
      <c r="E1126">
        <v>2012.75</v>
      </c>
      <c r="F1126">
        <v>1824.8969729999999</v>
      </c>
      <c r="G1126">
        <v>1213731</v>
      </c>
      <c r="H1126" s="30" t="s">
        <v>90</v>
      </c>
    </row>
    <row r="1127" spans="1:8" x14ac:dyDescent="0.3">
      <c r="A1127" s="30" t="s">
        <v>1215</v>
      </c>
      <c r="B1127">
        <v>2000.3000489999999</v>
      </c>
      <c r="C1127">
        <v>2020.0500489999999</v>
      </c>
      <c r="D1127">
        <v>1995</v>
      </c>
      <c r="E1127">
        <v>2008.5</v>
      </c>
      <c r="F1127">
        <v>1821.0432129999999</v>
      </c>
      <c r="G1127">
        <v>2152065</v>
      </c>
      <c r="H1127" s="30" t="s">
        <v>90</v>
      </c>
    </row>
    <row r="1128" spans="1:8" x14ac:dyDescent="0.3">
      <c r="A1128" s="30" t="s">
        <v>1216</v>
      </c>
      <c r="B1128">
        <v>1992</v>
      </c>
      <c r="C1128">
        <v>2024.599976</v>
      </c>
      <c r="D1128">
        <v>1982.400024</v>
      </c>
      <c r="E1128">
        <v>2003.5500489999999</v>
      </c>
      <c r="F1128">
        <v>1816.555298</v>
      </c>
      <c r="G1128">
        <v>3311765</v>
      </c>
      <c r="H1128" s="30" t="s">
        <v>90</v>
      </c>
    </row>
    <row r="1129" spans="1:8" x14ac:dyDescent="0.3">
      <c r="A1129" s="30" t="s">
        <v>1217</v>
      </c>
      <c r="B1129">
        <v>1997.8000489999999</v>
      </c>
      <c r="C1129">
        <v>2004.25</v>
      </c>
      <c r="D1129">
        <v>1990</v>
      </c>
      <c r="E1129">
        <v>2000.150024</v>
      </c>
      <c r="F1129">
        <v>1813.4727780000001</v>
      </c>
      <c r="G1129">
        <v>3559575</v>
      </c>
      <c r="H1129" s="30" t="s">
        <v>90</v>
      </c>
    </row>
    <row r="1130" spans="1:8" x14ac:dyDescent="0.3">
      <c r="A1130" s="30" t="s">
        <v>1218</v>
      </c>
      <c r="B1130">
        <v>1980.9499510000001</v>
      </c>
      <c r="C1130">
        <v>1996.5</v>
      </c>
      <c r="D1130">
        <v>1972.0500489999999</v>
      </c>
      <c r="E1130">
        <v>1993.099976</v>
      </c>
      <c r="F1130">
        <v>1807.080688</v>
      </c>
      <c r="G1130">
        <v>2784105</v>
      </c>
      <c r="H1130" s="30" t="s">
        <v>90</v>
      </c>
    </row>
    <row r="1131" spans="1:8" x14ac:dyDescent="0.3">
      <c r="A1131" s="30" t="s">
        <v>1219</v>
      </c>
      <c r="B1131">
        <v>1980</v>
      </c>
      <c r="C1131">
        <v>1980.8000489999999</v>
      </c>
      <c r="D1131">
        <v>1966</v>
      </c>
      <c r="E1131">
        <v>1974.349976</v>
      </c>
      <c r="F1131">
        <v>1790.080811</v>
      </c>
      <c r="G1131">
        <v>2060297</v>
      </c>
      <c r="H1131" s="30" t="s">
        <v>90</v>
      </c>
    </row>
    <row r="1132" spans="1:8" x14ac:dyDescent="0.3">
      <c r="A1132" s="30" t="s">
        <v>1220</v>
      </c>
      <c r="B1132">
        <v>1972</v>
      </c>
      <c r="C1132">
        <v>1978.3000489999999</v>
      </c>
      <c r="D1132">
        <v>1962</v>
      </c>
      <c r="E1132">
        <v>1974</v>
      </c>
      <c r="F1132">
        <v>1789.7631839999999</v>
      </c>
      <c r="G1132">
        <v>1315062</v>
      </c>
      <c r="H1132" s="30" t="s">
        <v>90</v>
      </c>
    </row>
    <row r="1133" spans="1:8" x14ac:dyDescent="0.3">
      <c r="A1133" s="30" t="s">
        <v>1221</v>
      </c>
      <c r="B1133">
        <v>1978.1999510000001</v>
      </c>
      <c r="C1133">
        <v>1979.150024</v>
      </c>
      <c r="D1133">
        <v>1960.5</v>
      </c>
      <c r="E1133">
        <v>1967.349976</v>
      </c>
      <c r="F1133">
        <v>1783.734009</v>
      </c>
      <c r="G1133">
        <v>1353521</v>
      </c>
      <c r="H1133" s="30" t="s">
        <v>90</v>
      </c>
    </row>
    <row r="1134" spans="1:8" x14ac:dyDescent="0.3">
      <c r="A1134" s="30" t="s">
        <v>1222</v>
      </c>
      <c r="B1134">
        <v>1997</v>
      </c>
      <c r="C1134">
        <v>1998.9499510000001</v>
      </c>
      <c r="D1134">
        <v>1972.25</v>
      </c>
      <c r="E1134">
        <v>1975.5500489999999</v>
      </c>
      <c r="F1134">
        <v>1791.1687010000001</v>
      </c>
      <c r="G1134">
        <v>1532249</v>
      </c>
      <c r="H1134" s="30" t="s">
        <v>90</v>
      </c>
    </row>
    <row r="1135" spans="1:8" x14ac:dyDescent="0.3">
      <c r="A1135" s="30" t="s">
        <v>1223</v>
      </c>
      <c r="B1135">
        <v>1956.5</v>
      </c>
      <c r="C1135">
        <v>1982.0500489999999</v>
      </c>
      <c r="D1135">
        <v>1956.5</v>
      </c>
      <c r="E1135">
        <v>1979.4499510000001</v>
      </c>
      <c r="F1135">
        <v>1794.7044679999999</v>
      </c>
      <c r="G1135">
        <v>1505131</v>
      </c>
      <c r="H1135" s="30" t="s">
        <v>90</v>
      </c>
    </row>
    <row r="1136" spans="1:8" x14ac:dyDescent="0.3">
      <c r="A1136" s="30" t="s">
        <v>1224</v>
      </c>
      <c r="B1136">
        <v>1980</v>
      </c>
      <c r="C1136">
        <v>1985</v>
      </c>
      <c r="D1136">
        <v>1945</v>
      </c>
      <c r="E1136">
        <v>1948.400024</v>
      </c>
      <c r="F1136">
        <v>1766.5527340000001</v>
      </c>
      <c r="G1136">
        <v>1509287</v>
      </c>
      <c r="H1136" s="30" t="s">
        <v>90</v>
      </c>
    </row>
    <row r="1137" spans="1:8" x14ac:dyDescent="0.3">
      <c r="A1137" s="30" t="s">
        <v>1225</v>
      </c>
      <c r="B1137">
        <v>1949.9499510000001</v>
      </c>
      <c r="C1137">
        <v>1981.5500489999999</v>
      </c>
      <c r="D1137">
        <v>1949.8000489999999</v>
      </c>
      <c r="E1137">
        <v>1976.5</v>
      </c>
      <c r="F1137">
        <v>1792.030029</v>
      </c>
      <c r="G1137">
        <v>2425180</v>
      </c>
      <c r="H1137" s="30" t="s">
        <v>90</v>
      </c>
    </row>
    <row r="1138" spans="1:8" x14ac:dyDescent="0.3">
      <c r="A1138" s="30" t="s">
        <v>1226</v>
      </c>
      <c r="B1138">
        <v>1942</v>
      </c>
      <c r="C1138">
        <v>1947</v>
      </c>
      <c r="D1138">
        <v>1928</v>
      </c>
      <c r="E1138">
        <v>1940.1999510000001</v>
      </c>
      <c r="F1138">
        <v>1759.1176760000001</v>
      </c>
      <c r="G1138">
        <v>2204803</v>
      </c>
      <c r="H1138" s="30" t="s">
        <v>90</v>
      </c>
    </row>
    <row r="1139" spans="1:8" x14ac:dyDescent="0.3">
      <c r="A1139" s="30" t="s">
        <v>1227</v>
      </c>
      <c r="B1139">
        <v>1943</v>
      </c>
      <c r="C1139">
        <v>1954.6999510000001</v>
      </c>
      <c r="D1139">
        <v>1931.5500489999999</v>
      </c>
      <c r="E1139">
        <v>1944.599976</v>
      </c>
      <c r="F1139">
        <v>1763.107178</v>
      </c>
      <c r="G1139">
        <v>1579251</v>
      </c>
      <c r="H1139" s="30" t="s">
        <v>90</v>
      </c>
    </row>
    <row r="1140" spans="1:8" x14ac:dyDescent="0.3">
      <c r="A1140" s="30" t="s">
        <v>1228</v>
      </c>
      <c r="B1140">
        <v>1960.849976</v>
      </c>
      <c r="C1140">
        <v>1964.650024</v>
      </c>
      <c r="D1140">
        <v>1940.3000489999999</v>
      </c>
      <c r="E1140">
        <v>1943.75</v>
      </c>
      <c r="F1140">
        <v>1762.336548</v>
      </c>
      <c r="G1140">
        <v>2033977</v>
      </c>
      <c r="H1140" s="30" t="s">
        <v>90</v>
      </c>
    </row>
    <row r="1141" spans="1:8" x14ac:dyDescent="0.3">
      <c r="A1141" s="30" t="s">
        <v>1229</v>
      </c>
      <c r="B1141">
        <v>1974.9499510000001</v>
      </c>
      <c r="C1141">
        <v>1985</v>
      </c>
      <c r="D1141">
        <v>1955.099976</v>
      </c>
      <c r="E1141">
        <v>1964.6999510000001</v>
      </c>
      <c r="F1141">
        <v>1781.3314210000001</v>
      </c>
      <c r="G1141">
        <v>3503036</v>
      </c>
      <c r="H1141" s="30" t="s">
        <v>90</v>
      </c>
    </row>
    <row r="1142" spans="1:8" x14ac:dyDescent="0.3">
      <c r="A1142" s="30" t="s">
        <v>1230</v>
      </c>
      <c r="B1142">
        <v>2001.900024</v>
      </c>
      <c r="C1142">
        <v>2002</v>
      </c>
      <c r="D1142">
        <v>1968.400024</v>
      </c>
      <c r="E1142">
        <v>1981.5</v>
      </c>
      <c r="F1142">
        <v>1796.5633539999999</v>
      </c>
      <c r="G1142">
        <v>1535492</v>
      </c>
      <c r="H1142" s="30" t="s">
        <v>90</v>
      </c>
    </row>
    <row r="1143" spans="1:8" x14ac:dyDescent="0.3">
      <c r="A1143" s="30" t="s">
        <v>1231</v>
      </c>
      <c r="B1143">
        <v>2015</v>
      </c>
      <c r="C1143">
        <v>2015</v>
      </c>
      <c r="D1143">
        <v>1984.150024</v>
      </c>
      <c r="E1143">
        <v>1999</v>
      </c>
      <c r="F1143">
        <v>1812.4300539999999</v>
      </c>
      <c r="G1143">
        <v>2038423</v>
      </c>
      <c r="H1143" s="30" t="s">
        <v>90</v>
      </c>
    </row>
    <row r="1144" spans="1:8" x14ac:dyDescent="0.3">
      <c r="A1144" s="30" t="s">
        <v>1232</v>
      </c>
      <c r="B1144">
        <v>2001</v>
      </c>
      <c r="C1144">
        <v>2009.9499510000001</v>
      </c>
      <c r="D1144">
        <v>1986</v>
      </c>
      <c r="E1144">
        <v>2005.650024</v>
      </c>
      <c r="F1144">
        <v>1818.459351</v>
      </c>
      <c r="G1144">
        <v>2086201</v>
      </c>
      <c r="H1144" s="30" t="s">
        <v>90</v>
      </c>
    </row>
    <row r="1145" spans="1:8" x14ac:dyDescent="0.3">
      <c r="A1145" s="30" t="s">
        <v>1233</v>
      </c>
      <c r="B1145">
        <v>1984.900024</v>
      </c>
      <c r="C1145">
        <v>2000</v>
      </c>
      <c r="D1145">
        <v>1984</v>
      </c>
      <c r="E1145">
        <v>1996.599976</v>
      </c>
      <c r="F1145">
        <v>1810.2539059999999</v>
      </c>
      <c r="G1145">
        <v>1934995</v>
      </c>
      <c r="H1145" s="30" t="s">
        <v>90</v>
      </c>
    </row>
    <row r="1146" spans="1:8" x14ac:dyDescent="0.3">
      <c r="A1146" s="30" t="s">
        <v>1234</v>
      </c>
      <c r="B1146">
        <v>2002.099976</v>
      </c>
      <c r="C1146">
        <v>2010.4499510000001</v>
      </c>
      <c r="D1146">
        <v>1970</v>
      </c>
      <c r="E1146">
        <v>1981.400024</v>
      </c>
      <c r="F1146">
        <v>1796.472534</v>
      </c>
      <c r="G1146">
        <v>1746318</v>
      </c>
      <c r="H1146" s="30" t="s">
        <v>90</v>
      </c>
    </row>
    <row r="1147" spans="1:8" x14ac:dyDescent="0.3">
      <c r="A1147" s="30" t="s">
        <v>1235</v>
      </c>
      <c r="B1147">
        <v>2005</v>
      </c>
      <c r="C1147">
        <v>2011.6999510000001</v>
      </c>
      <c r="D1147">
        <v>1993.0500489999999</v>
      </c>
      <c r="E1147">
        <v>2000.25</v>
      </c>
      <c r="F1147">
        <v>1813.5634769999999</v>
      </c>
      <c r="G1147">
        <v>2013869</v>
      </c>
      <c r="H1147" s="30" t="s">
        <v>90</v>
      </c>
    </row>
    <row r="1148" spans="1:8" x14ac:dyDescent="0.3">
      <c r="A1148" s="30" t="s">
        <v>1236</v>
      </c>
      <c r="B1148">
        <v>1989</v>
      </c>
      <c r="C1148">
        <v>2009</v>
      </c>
      <c r="D1148">
        <v>1981</v>
      </c>
      <c r="E1148">
        <v>2002.150024</v>
      </c>
      <c r="F1148">
        <v>1815.2857670000001</v>
      </c>
      <c r="G1148">
        <v>3315492</v>
      </c>
      <c r="H1148" s="30" t="s">
        <v>90</v>
      </c>
    </row>
    <row r="1149" spans="1:8" x14ac:dyDescent="0.3">
      <c r="A1149" s="30" t="s">
        <v>1237</v>
      </c>
      <c r="B1149">
        <v>1990</v>
      </c>
      <c r="C1149">
        <v>1996</v>
      </c>
      <c r="D1149">
        <v>1977.4499510000001</v>
      </c>
      <c r="E1149">
        <v>1989.1999510000001</v>
      </c>
      <c r="F1149">
        <v>1799.9179690000001</v>
      </c>
      <c r="G1149">
        <v>2582159</v>
      </c>
      <c r="H1149" s="30" t="s">
        <v>90</v>
      </c>
    </row>
    <row r="1150" spans="1:8" x14ac:dyDescent="0.3">
      <c r="A1150" s="30" t="s">
        <v>1238</v>
      </c>
      <c r="B1150">
        <v>1975</v>
      </c>
      <c r="C1150">
        <v>1997.900024</v>
      </c>
      <c r="D1150">
        <v>1974</v>
      </c>
      <c r="E1150">
        <v>1981.099976</v>
      </c>
      <c r="F1150">
        <v>1792.588379</v>
      </c>
      <c r="G1150">
        <v>4148185</v>
      </c>
      <c r="H1150" s="30" t="s">
        <v>90</v>
      </c>
    </row>
    <row r="1151" spans="1:8" x14ac:dyDescent="0.3">
      <c r="A1151" s="30" t="s">
        <v>1239</v>
      </c>
      <c r="B1151">
        <v>1984</v>
      </c>
      <c r="C1151">
        <v>1990.900024</v>
      </c>
      <c r="D1151">
        <v>1960.5</v>
      </c>
      <c r="E1151">
        <v>1971.349976</v>
      </c>
      <c r="F1151">
        <v>1783.7666019999999</v>
      </c>
      <c r="G1151">
        <v>6921701</v>
      </c>
      <c r="H1151" s="30" t="s">
        <v>90</v>
      </c>
    </row>
    <row r="1152" spans="1:8" x14ac:dyDescent="0.3">
      <c r="A1152" s="30" t="s">
        <v>1240</v>
      </c>
      <c r="B1152">
        <v>1900</v>
      </c>
      <c r="C1152">
        <v>1998</v>
      </c>
      <c r="D1152">
        <v>1894.150024</v>
      </c>
      <c r="E1152">
        <v>1979.900024</v>
      </c>
      <c r="F1152">
        <v>1791.502686</v>
      </c>
      <c r="G1152">
        <v>22903802</v>
      </c>
      <c r="H1152" s="30" t="s">
        <v>90</v>
      </c>
    </row>
    <row r="1153" spans="1:8" x14ac:dyDescent="0.3">
      <c r="A1153" s="30" t="s">
        <v>1241</v>
      </c>
      <c r="B1153">
        <v>1898</v>
      </c>
      <c r="C1153">
        <v>1898.900024</v>
      </c>
      <c r="D1153">
        <v>1870.75</v>
      </c>
      <c r="E1153">
        <v>1875.099976</v>
      </c>
      <c r="F1153">
        <v>1696.675293</v>
      </c>
      <c r="G1153">
        <v>5303302</v>
      </c>
      <c r="H1153" s="30" t="s">
        <v>90</v>
      </c>
    </row>
    <row r="1154" spans="1:8" x14ac:dyDescent="0.3">
      <c r="A1154" s="30" t="s">
        <v>1242</v>
      </c>
      <c r="B1154">
        <v>1924</v>
      </c>
      <c r="C1154">
        <v>1924.400024</v>
      </c>
      <c r="D1154">
        <v>1876.5</v>
      </c>
      <c r="E1154">
        <v>1883</v>
      </c>
      <c r="F1154">
        <v>1703.8233640000001</v>
      </c>
      <c r="G1154">
        <v>6151747</v>
      </c>
      <c r="H1154" s="30" t="s">
        <v>90</v>
      </c>
    </row>
    <row r="1155" spans="1:8" x14ac:dyDescent="0.3">
      <c r="A1155" s="30" t="s">
        <v>1243</v>
      </c>
      <c r="B1155">
        <v>1882.849976</v>
      </c>
      <c r="C1155">
        <v>1921</v>
      </c>
      <c r="D1155">
        <v>1881.650024</v>
      </c>
      <c r="E1155">
        <v>1912.9499510000001</v>
      </c>
      <c r="F1155">
        <v>1730.9235839999999</v>
      </c>
      <c r="G1155">
        <v>3713781</v>
      </c>
      <c r="H1155" s="30" t="s">
        <v>90</v>
      </c>
    </row>
    <row r="1156" spans="1:8" x14ac:dyDescent="0.3">
      <c r="A1156" s="30" t="s">
        <v>1244</v>
      </c>
      <c r="B1156">
        <v>1873</v>
      </c>
      <c r="C1156">
        <v>1887.5</v>
      </c>
      <c r="D1156">
        <v>1862.099976</v>
      </c>
      <c r="E1156">
        <v>1880.3000489999999</v>
      </c>
      <c r="F1156">
        <v>1701.380371</v>
      </c>
      <c r="G1156">
        <v>2472571</v>
      </c>
      <c r="H1156" s="30" t="s">
        <v>90</v>
      </c>
    </row>
    <row r="1157" spans="1:8" x14ac:dyDescent="0.3">
      <c r="A1157" s="30" t="s">
        <v>1245</v>
      </c>
      <c r="B1157">
        <v>1879.900024</v>
      </c>
      <c r="C1157">
        <v>1879.900024</v>
      </c>
      <c r="D1157">
        <v>1857.150024</v>
      </c>
      <c r="E1157">
        <v>1866.150024</v>
      </c>
      <c r="F1157">
        <v>1688.5766599999999</v>
      </c>
      <c r="G1157">
        <v>2700614</v>
      </c>
      <c r="H1157" s="30" t="s">
        <v>90</v>
      </c>
    </row>
    <row r="1158" spans="1:8" x14ac:dyDescent="0.3">
      <c r="A1158" s="30" t="s">
        <v>1246</v>
      </c>
      <c r="B1158">
        <v>1859.9499510000001</v>
      </c>
      <c r="C1158">
        <v>1879.900024</v>
      </c>
      <c r="D1158">
        <v>1857.0500489999999</v>
      </c>
      <c r="E1158">
        <v>1874.0500489999999</v>
      </c>
      <c r="F1158">
        <v>1695.725342</v>
      </c>
      <c r="G1158">
        <v>3242233</v>
      </c>
      <c r="H1158" s="30" t="s">
        <v>90</v>
      </c>
    </row>
    <row r="1159" spans="1:8" x14ac:dyDescent="0.3">
      <c r="A1159" s="30" t="s">
        <v>1247</v>
      </c>
      <c r="B1159">
        <v>1852</v>
      </c>
      <c r="C1159">
        <v>1857.8000489999999</v>
      </c>
      <c r="D1159">
        <v>1841.099976</v>
      </c>
      <c r="E1159">
        <v>1851.349976</v>
      </c>
      <c r="F1159">
        <v>1675.1851810000001</v>
      </c>
      <c r="G1159">
        <v>2650290</v>
      </c>
      <c r="H1159" s="30" t="s">
        <v>90</v>
      </c>
    </row>
    <row r="1160" spans="1:8" x14ac:dyDescent="0.3">
      <c r="A1160" s="30" t="s">
        <v>1248</v>
      </c>
      <c r="B1160">
        <v>1844.900024</v>
      </c>
      <c r="C1160">
        <v>1867.400024</v>
      </c>
      <c r="D1160">
        <v>1842.3000489999999</v>
      </c>
      <c r="E1160">
        <v>1847.75</v>
      </c>
      <c r="F1160">
        <v>1671.9277340000001</v>
      </c>
      <c r="G1160">
        <v>3506276</v>
      </c>
      <c r="H1160" s="30" t="s">
        <v>90</v>
      </c>
    </row>
    <row r="1161" spans="1:8" x14ac:dyDescent="0.3">
      <c r="A1161" s="30" t="s">
        <v>1249</v>
      </c>
      <c r="B1161">
        <v>1865</v>
      </c>
      <c r="C1161">
        <v>1871</v>
      </c>
      <c r="D1161">
        <v>1826.3000489999999</v>
      </c>
      <c r="E1161">
        <v>1842.6999510000001</v>
      </c>
      <c r="F1161">
        <v>1667.3579099999999</v>
      </c>
      <c r="G1161">
        <v>4888125</v>
      </c>
      <c r="H1161" s="30" t="s">
        <v>90</v>
      </c>
    </row>
    <row r="1162" spans="1:8" x14ac:dyDescent="0.3">
      <c r="A1162" s="30" t="s">
        <v>1250</v>
      </c>
      <c r="B1162">
        <v>1860</v>
      </c>
      <c r="C1162">
        <v>1885.150024</v>
      </c>
      <c r="D1162">
        <v>1851.25</v>
      </c>
      <c r="E1162">
        <v>1858</v>
      </c>
      <c r="F1162">
        <v>1681.2022710000001</v>
      </c>
      <c r="G1162">
        <v>4081208</v>
      </c>
      <c r="H1162" s="30" t="s">
        <v>90</v>
      </c>
    </row>
    <row r="1163" spans="1:8" x14ac:dyDescent="0.3">
      <c r="A1163" s="30" t="s">
        <v>1251</v>
      </c>
      <c r="B1163">
        <v>1823</v>
      </c>
      <c r="C1163">
        <v>1861</v>
      </c>
      <c r="D1163">
        <v>1821</v>
      </c>
      <c r="E1163">
        <v>1852</v>
      </c>
      <c r="F1163">
        <v>1675.7730710000001</v>
      </c>
      <c r="G1163">
        <v>4679712</v>
      </c>
      <c r="H1163" s="30" t="s">
        <v>90</v>
      </c>
    </row>
    <row r="1164" spans="1:8" x14ac:dyDescent="0.3">
      <c r="A1164" s="30" t="s">
        <v>1252</v>
      </c>
      <c r="B1164">
        <v>1811.900024</v>
      </c>
      <c r="C1164">
        <v>1822.349976</v>
      </c>
      <c r="D1164">
        <v>1806</v>
      </c>
      <c r="E1164">
        <v>1819.25</v>
      </c>
      <c r="F1164">
        <v>1646.1395259999999</v>
      </c>
      <c r="G1164">
        <v>2083217</v>
      </c>
      <c r="H1164" s="30" t="s">
        <v>90</v>
      </c>
    </row>
    <row r="1165" spans="1:8" x14ac:dyDescent="0.3">
      <c r="A1165" s="30" t="s">
        <v>1253</v>
      </c>
      <c r="B1165">
        <v>1827</v>
      </c>
      <c r="C1165">
        <v>1827</v>
      </c>
      <c r="D1165">
        <v>1799.5500489999999</v>
      </c>
      <c r="E1165">
        <v>1809.8000489999999</v>
      </c>
      <c r="F1165">
        <v>1637.588745</v>
      </c>
      <c r="G1165">
        <v>2949458</v>
      </c>
      <c r="H1165" s="30" t="s">
        <v>90</v>
      </c>
    </row>
    <row r="1166" spans="1:8" x14ac:dyDescent="0.3">
      <c r="A1166" s="30" t="s">
        <v>1254</v>
      </c>
      <c r="B1166">
        <v>1832</v>
      </c>
      <c r="C1166">
        <v>1832</v>
      </c>
      <c r="D1166">
        <v>1817.599976</v>
      </c>
      <c r="E1166">
        <v>1819.349976</v>
      </c>
      <c r="F1166">
        <v>1646.2301030000001</v>
      </c>
      <c r="G1166">
        <v>2910659</v>
      </c>
      <c r="H1166" s="30" t="s">
        <v>90</v>
      </c>
    </row>
    <row r="1167" spans="1:8" x14ac:dyDescent="0.3">
      <c r="A1167" s="30" t="s">
        <v>1255</v>
      </c>
      <c r="B1167">
        <v>1832</v>
      </c>
      <c r="C1167">
        <v>1836.3000489999999</v>
      </c>
      <c r="D1167">
        <v>1818.599976</v>
      </c>
      <c r="E1167">
        <v>1822.4499510000001</v>
      </c>
      <c r="F1167">
        <v>1649.0349120000001</v>
      </c>
      <c r="G1167">
        <v>3107695</v>
      </c>
      <c r="H1167" s="30" t="s">
        <v>90</v>
      </c>
    </row>
    <row r="1168" spans="1:8" x14ac:dyDescent="0.3">
      <c r="A1168" s="30" t="s">
        <v>1256</v>
      </c>
      <c r="B1168">
        <v>1822.150024</v>
      </c>
      <c r="C1168">
        <v>1839</v>
      </c>
      <c r="D1168">
        <v>1821</v>
      </c>
      <c r="E1168">
        <v>1824.5</v>
      </c>
      <c r="F1168">
        <v>1650.889893</v>
      </c>
      <c r="G1168">
        <v>3245034</v>
      </c>
      <c r="H1168" s="30" t="s">
        <v>90</v>
      </c>
    </row>
    <row r="1169" spans="1:8" x14ac:dyDescent="0.3">
      <c r="A1169" s="30" t="s">
        <v>1257</v>
      </c>
      <c r="B1169">
        <v>1867.9499510000001</v>
      </c>
      <c r="C1169">
        <v>1867.9499510000001</v>
      </c>
      <c r="D1169">
        <v>1822.150024</v>
      </c>
      <c r="E1169">
        <v>1829</v>
      </c>
      <c r="F1169">
        <v>1654.9616699999999</v>
      </c>
      <c r="G1169">
        <v>4674987</v>
      </c>
      <c r="H1169" s="30" t="s">
        <v>90</v>
      </c>
    </row>
    <row r="1170" spans="1:8" x14ac:dyDescent="0.3">
      <c r="A1170" s="30" t="s">
        <v>1258</v>
      </c>
      <c r="B1170">
        <v>1800</v>
      </c>
      <c r="C1170">
        <v>1847.099976</v>
      </c>
      <c r="D1170">
        <v>1788.599976</v>
      </c>
      <c r="E1170">
        <v>1840.0500489999999</v>
      </c>
      <c r="F1170">
        <v>1664.9604489999999</v>
      </c>
      <c r="G1170">
        <v>9183574</v>
      </c>
      <c r="H1170" s="30" t="s">
        <v>90</v>
      </c>
    </row>
    <row r="1171" spans="1:8" x14ac:dyDescent="0.3">
      <c r="A1171" s="30" t="s">
        <v>1259</v>
      </c>
      <c r="B1171">
        <v>1830</v>
      </c>
      <c r="C1171">
        <v>1832.3000489999999</v>
      </c>
      <c r="D1171">
        <v>1784</v>
      </c>
      <c r="E1171">
        <v>1787.5500489999999</v>
      </c>
      <c r="F1171">
        <v>1617.455933</v>
      </c>
      <c r="G1171">
        <v>3819998</v>
      </c>
      <c r="H1171" s="30" t="s">
        <v>90</v>
      </c>
    </row>
    <row r="1172" spans="1:8" x14ac:dyDescent="0.3">
      <c r="A1172" s="30" t="s">
        <v>1260</v>
      </c>
      <c r="B1172">
        <v>1816</v>
      </c>
      <c r="C1172">
        <v>1831.650024</v>
      </c>
      <c r="D1172">
        <v>1798</v>
      </c>
      <c r="E1172">
        <v>1824.099976</v>
      </c>
      <c r="F1172">
        <v>1650.527832</v>
      </c>
      <c r="G1172">
        <v>5370983</v>
      </c>
      <c r="H1172" s="30" t="s">
        <v>90</v>
      </c>
    </row>
    <row r="1173" spans="1:8" x14ac:dyDescent="0.3">
      <c r="A1173" s="30" t="s">
        <v>1261</v>
      </c>
      <c r="B1173">
        <v>1757</v>
      </c>
      <c r="C1173">
        <v>1785</v>
      </c>
      <c r="D1173">
        <v>1753</v>
      </c>
      <c r="E1173">
        <v>1781</v>
      </c>
      <c r="F1173">
        <v>1611.5291749999999</v>
      </c>
      <c r="G1173">
        <v>4608875</v>
      </c>
      <c r="H1173" s="30" t="s">
        <v>90</v>
      </c>
    </row>
    <row r="1174" spans="1:8" x14ac:dyDescent="0.3">
      <c r="A1174" s="30" t="s">
        <v>1262</v>
      </c>
      <c r="B1174">
        <v>1747.099976</v>
      </c>
      <c r="C1174">
        <v>1763</v>
      </c>
      <c r="D1174">
        <v>1743</v>
      </c>
      <c r="E1174">
        <v>1749.6999510000001</v>
      </c>
      <c r="F1174">
        <v>1583.2076420000001</v>
      </c>
      <c r="G1174">
        <v>2179378</v>
      </c>
      <c r="H1174" s="30" t="s">
        <v>90</v>
      </c>
    </row>
    <row r="1175" spans="1:8" x14ac:dyDescent="0.3">
      <c r="A1175" s="30" t="s">
        <v>1263</v>
      </c>
      <c r="B1175">
        <v>1735</v>
      </c>
      <c r="C1175">
        <v>1757.3000489999999</v>
      </c>
      <c r="D1175">
        <v>1735</v>
      </c>
      <c r="E1175">
        <v>1747.099976</v>
      </c>
      <c r="F1175">
        <v>1580.854736</v>
      </c>
      <c r="G1175">
        <v>2582138</v>
      </c>
      <c r="H1175" s="30" t="s">
        <v>90</v>
      </c>
    </row>
    <row r="1176" spans="1:8" x14ac:dyDescent="0.3">
      <c r="A1176" s="30" t="s">
        <v>1264</v>
      </c>
      <c r="B1176">
        <v>1725</v>
      </c>
      <c r="C1176">
        <v>1749</v>
      </c>
      <c r="D1176">
        <v>1723.8000489999999</v>
      </c>
      <c r="E1176">
        <v>1735.5500489999999</v>
      </c>
      <c r="F1176">
        <v>1570.404053</v>
      </c>
      <c r="G1176">
        <v>2414762</v>
      </c>
      <c r="H1176" s="30" t="s">
        <v>90</v>
      </c>
    </row>
    <row r="1177" spans="1:8" x14ac:dyDescent="0.3">
      <c r="A1177" s="30" t="s">
        <v>1265</v>
      </c>
      <c r="B1177">
        <v>1723</v>
      </c>
      <c r="C1177">
        <v>1734.900024</v>
      </c>
      <c r="D1177">
        <v>1715.1999510000001</v>
      </c>
      <c r="E1177">
        <v>1725.75</v>
      </c>
      <c r="F1177">
        <v>1561.5361330000001</v>
      </c>
      <c r="G1177">
        <v>2236512</v>
      </c>
      <c r="H1177" s="30" t="s">
        <v>90</v>
      </c>
    </row>
    <row r="1178" spans="1:8" x14ac:dyDescent="0.3">
      <c r="A1178" s="30" t="s">
        <v>1266</v>
      </c>
      <c r="B1178">
        <v>1744</v>
      </c>
      <c r="C1178">
        <v>1751.900024</v>
      </c>
      <c r="D1178">
        <v>1711.150024</v>
      </c>
      <c r="E1178">
        <v>1721.599976</v>
      </c>
      <c r="F1178">
        <v>1557.78125</v>
      </c>
      <c r="G1178">
        <v>2449568</v>
      </c>
      <c r="H1178" s="30" t="s">
        <v>90</v>
      </c>
    </row>
    <row r="1179" spans="1:8" x14ac:dyDescent="0.3">
      <c r="A1179" s="30" t="s">
        <v>1267</v>
      </c>
      <c r="B1179">
        <v>1745</v>
      </c>
      <c r="C1179">
        <v>1749</v>
      </c>
      <c r="D1179">
        <v>1712.599976</v>
      </c>
      <c r="E1179">
        <v>1744.25</v>
      </c>
      <c r="F1179">
        <v>1578.2761230000001</v>
      </c>
      <c r="G1179">
        <v>1681483</v>
      </c>
      <c r="H1179" s="30" t="s">
        <v>90</v>
      </c>
    </row>
    <row r="1180" spans="1:8" x14ac:dyDescent="0.3">
      <c r="A1180" s="30" t="s">
        <v>1268</v>
      </c>
      <c r="B1180">
        <v>1754</v>
      </c>
      <c r="C1180">
        <v>1757.5</v>
      </c>
      <c r="D1180">
        <v>1716.3000489999999</v>
      </c>
      <c r="E1180">
        <v>1732.4499510000001</v>
      </c>
      <c r="F1180">
        <v>1567.598755</v>
      </c>
      <c r="G1180">
        <v>1603856</v>
      </c>
      <c r="H1180" s="30" t="s">
        <v>90</v>
      </c>
    </row>
    <row r="1181" spans="1:8" x14ac:dyDescent="0.3">
      <c r="A1181" s="30" t="s">
        <v>1269</v>
      </c>
      <c r="B1181">
        <v>1734</v>
      </c>
      <c r="C1181">
        <v>1759.0500489999999</v>
      </c>
      <c r="D1181">
        <v>1726.099976</v>
      </c>
      <c r="E1181">
        <v>1741.0500489999999</v>
      </c>
      <c r="F1181">
        <v>1575.3804929999999</v>
      </c>
      <c r="G1181">
        <v>5049371</v>
      </c>
      <c r="H1181" s="30" t="s">
        <v>90</v>
      </c>
    </row>
    <row r="1182" spans="1:8" x14ac:dyDescent="0.3">
      <c r="A1182" s="30" t="s">
        <v>1270</v>
      </c>
      <c r="B1182">
        <v>1754.525024</v>
      </c>
      <c r="C1182">
        <v>1766.5</v>
      </c>
      <c r="D1182">
        <v>1741.25</v>
      </c>
      <c r="E1182">
        <v>1757.0500489999999</v>
      </c>
      <c r="F1182">
        <v>1576.7379149999999</v>
      </c>
      <c r="G1182">
        <v>3779106</v>
      </c>
      <c r="H1182" s="30" t="s">
        <v>90</v>
      </c>
    </row>
    <row r="1183" spans="1:8" x14ac:dyDescent="0.3">
      <c r="A1183" s="30" t="s">
        <v>1271</v>
      </c>
      <c r="B1183">
        <v>1764.9499510000001</v>
      </c>
      <c r="C1183">
        <v>1772</v>
      </c>
      <c r="D1183">
        <v>1744</v>
      </c>
      <c r="E1183">
        <v>1761.75</v>
      </c>
      <c r="F1183">
        <v>1580.9555660000001</v>
      </c>
      <c r="G1183">
        <v>3525312</v>
      </c>
      <c r="H1183" s="30" t="s">
        <v>90</v>
      </c>
    </row>
    <row r="1184" spans="1:8" x14ac:dyDescent="0.3">
      <c r="A1184" s="30" t="s">
        <v>1272</v>
      </c>
      <c r="B1184">
        <v>1808.25</v>
      </c>
      <c r="C1184">
        <v>1808.25</v>
      </c>
      <c r="D1184">
        <v>1743</v>
      </c>
      <c r="E1184">
        <v>1751.025024</v>
      </c>
      <c r="F1184">
        <v>1571.3314210000001</v>
      </c>
      <c r="G1184">
        <v>3716798</v>
      </c>
      <c r="H1184" s="30" t="s">
        <v>90</v>
      </c>
    </row>
    <row r="1185" spans="1:8" x14ac:dyDescent="0.3">
      <c r="A1185" s="30" t="s">
        <v>1273</v>
      </c>
      <c r="B1185">
        <v>1812.5</v>
      </c>
      <c r="C1185">
        <v>1837.400024</v>
      </c>
      <c r="D1185">
        <v>1786.275024</v>
      </c>
      <c r="E1185">
        <v>1792.900024</v>
      </c>
      <c r="F1185">
        <v>1608.908813</v>
      </c>
      <c r="G1185">
        <v>3769772</v>
      </c>
      <c r="H1185" s="30" t="s">
        <v>90</v>
      </c>
    </row>
    <row r="1186" spans="1:8" x14ac:dyDescent="0.3">
      <c r="A1186" s="30" t="s">
        <v>1274</v>
      </c>
      <c r="B1186">
        <v>1755</v>
      </c>
      <c r="C1186">
        <v>1807.5</v>
      </c>
      <c r="D1186">
        <v>1751.1750489999999</v>
      </c>
      <c r="E1186">
        <v>1801.849976</v>
      </c>
      <c r="F1186">
        <v>1616.940186</v>
      </c>
      <c r="G1186">
        <v>2962316</v>
      </c>
      <c r="H1186" s="30" t="s">
        <v>90</v>
      </c>
    </row>
    <row r="1187" spans="1:8" x14ac:dyDescent="0.3">
      <c r="A1187" s="30" t="s">
        <v>1275</v>
      </c>
      <c r="B1187">
        <v>1762.5</v>
      </c>
      <c r="C1187">
        <v>1772.5</v>
      </c>
      <c r="D1187">
        <v>1740.5</v>
      </c>
      <c r="E1187">
        <v>1747.5500489999999</v>
      </c>
      <c r="F1187">
        <v>1568.213013</v>
      </c>
      <c r="G1187">
        <v>1507298</v>
      </c>
      <c r="H1187" s="30" t="s">
        <v>90</v>
      </c>
    </row>
    <row r="1188" spans="1:8" x14ac:dyDescent="0.3">
      <c r="A1188" s="30" t="s">
        <v>1276</v>
      </c>
      <c r="B1188">
        <v>1779</v>
      </c>
      <c r="C1188">
        <v>1787.474976</v>
      </c>
      <c r="D1188">
        <v>1746.849976</v>
      </c>
      <c r="E1188">
        <v>1754.4499510000001</v>
      </c>
      <c r="F1188">
        <v>1574.4049070000001</v>
      </c>
      <c r="G1188">
        <v>1857416</v>
      </c>
      <c r="H1188" s="30" t="s">
        <v>90</v>
      </c>
    </row>
    <row r="1189" spans="1:8" x14ac:dyDescent="0.3">
      <c r="A1189" s="30" t="s">
        <v>1277</v>
      </c>
      <c r="B1189">
        <v>1764.349976</v>
      </c>
      <c r="C1189">
        <v>1796</v>
      </c>
      <c r="D1189">
        <v>1759.025024</v>
      </c>
      <c r="E1189">
        <v>1778.375</v>
      </c>
      <c r="F1189">
        <v>1595.8745120000001</v>
      </c>
      <c r="G1189">
        <v>3446178</v>
      </c>
      <c r="H1189" s="30" t="s">
        <v>90</v>
      </c>
    </row>
    <row r="1190" spans="1:8" x14ac:dyDescent="0.3">
      <c r="A1190" s="30" t="s">
        <v>1278</v>
      </c>
      <c r="B1190">
        <v>1740.400024</v>
      </c>
      <c r="C1190">
        <v>1758.849976</v>
      </c>
      <c r="D1190">
        <v>1729</v>
      </c>
      <c r="E1190">
        <v>1751.025024</v>
      </c>
      <c r="F1190">
        <v>1571.3314210000001</v>
      </c>
      <c r="G1190">
        <v>1874996</v>
      </c>
      <c r="H1190" s="30" t="s">
        <v>90</v>
      </c>
    </row>
    <row r="1191" spans="1:8" x14ac:dyDescent="0.3">
      <c r="A1191" s="30" t="s">
        <v>1279</v>
      </c>
      <c r="B1191">
        <v>1756.474976</v>
      </c>
      <c r="C1191">
        <v>1766.5749510000001</v>
      </c>
      <c r="D1191">
        <v>1738</v>
      </c>
      <c r="E1191">
        <v>1745.900024</v>
      </c>
      <c r="F1191">
        <v>1566.7320560000001</v>
      </c>
      <c r="G1191">
        <v>2968048</v>
      </c>
      <c r="H1191" s="30" t="s">
        <v>90</v>
      </c>
    </row>
    <row r="1192" spans="1:8" x14ac:dyDescent="0.3">
      <c r="A1192" s="30" t="s">
        <v>1280</v>
      </c>
      <c r="B1192">
        <v>1739.974976</v>
      </c>
      <c r="C1192">
        <v>1754.5</v>
      </c>
      <c r="D1192">
        <v>1737.625</v>
      </c>
      <c r="E1192">
        <v>1746.9499510000001</v>
      </c>
      <c r="F1192">
        <v>1567.6741939999999</v>
      </c>
      <c r="G1192">
        <v>1648450</v>
      </c>
      <c r="H1192" s="30" t="s">
        <v>90</v>
      </c>
    </row>
    <row r="1193" spans="1:8" x14ac:dyDescent="0.3">
      <c r="A1193" s="30" t="s">
        <v>1281</v>
      </c>
      <c r="B1193">
        <v>1725</v>
      </c>
      <c r="C1193">
        <v>1747.900024</v>
      </c>
      <c r="D1193">
        <v>1716.849976</v>
      </c>
      <c r="E1193">
        <v>1741.1999510000001</v>
      </c>
      <c r="F1193">
        <v>1562.5146480000001</v>
      </c>
      <c r="G1193">
        <v>1952890</v>
      </c>
      <c r="H1193" s="30" t="s">
        <v>90</v>
      </c>
    </row>
    <row r="1194" spans="1:8" x14ac:dyDescent="0.3">
      <c r="A1194" s="30" t="s">
        <v>1282</v>
      </c>
      <c r="B1194">
        <v>1728.5</v>
      </c>
      <c r="C1194">
        <v>1735.5</v>
      </c>
      <c r="D1194">
        <v>1705.400024</v>
      </c>
      <c r="E1194">
        <v>1716.775024</v>
      </c>
      <c r="F1194">
        <v>1540.5961910000001</v>
      </c>
      <c r="G1194">
        <v>2433894</v>
      </c>
      <c r="H1194" s="30" t="s">
        <v>90</v>
      </c>
    </row>
    <row r="1195" spans="1:8" x14ac:dyDescent="0.3">
      <c r="A1195" s="30" t="s">
        <v>1283</v>
      </c>
      <c r="B1195">
        <v>1727.099976</v>
      </c>
      <c r="C1195">
        <v>1742.5</v>
      </c>
      <c r="D1195">
        <v>1721.25</v>
      </c>
      <c r="E1195">
        <v>1728.474976</v>
      </c>
      <c r="F1195">
        <v>1551.095337</v>
      </c>
      <c r="G1195">
        <v>2627876</v>
      </c>
      <c r="H1195" s="30" t="s">
        <v>90</v>
      </c>
    </row>
    <row r="1196" spans="1:8" x14ac:dyDescent="0.3">
      <c r="A1196" s="30" t="s">
        <v>1284</v>
      </c>
      <c r="B1196">
        <v>1751.474976</v>
      </c>
      <c r="C1196">
        <v>1755.5749510000001</v>
      </c>
      <c r="D1196">
        <v>1720.099976</v>
      </c>
      <c r="E1196">
        <v>1725.625</v>
      </c>
      <c r="F1196">
        <v>1548.537476</v>
      </c>
      <c r="G1196">
        <v>3858678</v>
      </c>
      <c r="H1196" s="30" t="s">
        <v>90</v>
      </c>
    </row>
    <row r="1197" spans="1:8" x14ac:dyDescent="0.3">
      <c r="A1197" s="30" t="s">
        <v>1285</v>
      </c>
      <c r="B1197">
        <v>1720.099976</v>
      </c>
      <c r="C1197">
        <v>1747.375</v>
      </c>
      <c r="D1197">
        <v>1720.099976</v>
      </c>
      <c r="E1197">
        <v>1744.650024</v>
      </c>
      <c r="F1197">
        <v>1565.6103519999999</v>
      </c>
      <c r="G1197">
        <v>2615050</v>
      </c>
      <c r="H1197" s="30" t="s">
        <v>90</v>
      </c>
    </row>
    <row r="1198" spans="1:8" x14ac:dyDescent="0.3">
      <c r="A1198" s="30" t="s">
        <v>1286</v>
      </c>
      <c r="B1198">
        <v>1717.349976</v>
      </c>
      <c r="C1198">
        <v>1743.25</v>
      </c>
      <c r="D1198">
        <v>1698.349976</v>
      </c>
      <c r="E1198">
        <v>1720.599976</v>
      </c>
      <c r="F1198">
        <v>1544.028687</v>
      </c>
      <c r="G1198">
        <v>2992820</v>
      </c>
      <c r="H1198" s="30" t="s">
        <v>90</v>
      </c>
    </row>
    <row r="1199" spans="1:8" x14ac:dyDescent="0.3">
      <c r="A1199" s="30" t="s">
        <v>1287</v>
      </c>
      <c r="B1199">
        <v>1745</v>
      </c>
      <c r="C1199">
        <v>1745</v>
      </c>
      <c r="D1199">
        <v>1705.4499510000001</v>
      </c>
      <c r="E1199">
        <v>1710.474976</v>
      </c>
      <c r="F1199">
        <v>1534.942505</v>
      </c>
      <c r="G1199">
        <v>3484426</v>
      </c>
      <c r="H1199" s="30" t="s">
        <v>90</v>
      </c>
    </row>
    <row r="1200" spans="1:8" x14ac:dyDescent="0.3">
      <c r="A1200" s="30" t="s">
        <v>1288</v>
      </c>
      <c r="B1200">
        <v>1746</v>
      </c>
      <c r="C1200">
        <v>1748.5</v>
      </c>
      <c r="D1200">
        <v>1735</v>
      </c>
      <c r="E1200">
        <v>1740.375</v>
      </c>
      <c r="F1200">
        <v>1561.7742920000001</v>
      </c>
      <c r="G1200">
        <v>2347244</v>
      </c>
      <c r="H1200" s="30" t="s">
        <v>90</v>
      </c>
    </row>
    <row r="1201" spans="1:8" x14ac:dyDescent="0.3">
      <c r="A1201" s="30" t="s">
        <v>1289</v>
      </c>
      <c r="B1201">
        <v>1754.900024</v>
      </c>
      <c r="C1201">
        <v>1763</v>
      </c>
      <c r="D1201">
        <v>1735.1999510000001</v>
      </c>
      <c r="E1201">
        <v>1740.9250489999999</v>
      </c>
      <c r="F1201">
        <v>1562.2677000000001</v>
      </c>
      <c r="G1201">
        <v>3761550</v>
      </c>
      <c r="H1201" s="30" t="s">
        <v>90</v>
      </c>
    </row>
    <row r="1202" spans="1:8" x14ac:dyDescent="0.3">
      <c r="A1202" s="30" t="s">
        <v>1290</v>
      </c>
      <c r="B1202">
        <v>1765.25</v>
      </c>
      <c r="C1202">
        <v>1766.099976</v>
      </c>
      <c r="D1202">
        <v>1735.650024</v>
      </c>
      <c r="E1202">
        <v>1749.875</v>
      </c>
      <c r="F1202">
        <v>1570.299438</v>
      </c>
      <c r="G1202">
        <v>3158046</v>
      </c>
      <c r="H1202" s="30" t="s">
        <v>90</v>
      </c>
    </row>
    <row r="1203" spans="1:8" x14ac:dyDescent="0.3">
      <c r="A1203" s="30" t="s">
        <v>1291</v>
      </c>
      <c r="B1203">
        <v>1725.974976</v>
      </c>
      <c r="C1203">
        <v>1774.5</v>
      </c>
      <c r="D1203">
        <v>1718.8000489999999</v>
      </c>
      <c r="E1203">
        <v>1766.0500489999999</v>
      </c>
      <c r="F1203">
        <v>1584.814453</v>
      </c>
      <c r="G1203">
        <v>3458558</v>
      </c>
      <c r="H1203" s="30" t="s">
        <v>90</v>
      </c>
    </row>
    <row r="1204" spans="1:8" x14ac:dyDescent="0.3">
      <c r="A1204" s="30" t="s">
        <v>1292</v>
      </c>
      <c r="B1204">
        <v>1762.5</v>
      </c>
      <c r="C1204">
        <v>1772</v>
      </c>
      <c r="D1204">
        <v>1710</v>
      </c>
      <c r="E1204">
        <v>1725.974976</v>
      </c>
      <c r="F1204">
        <v>1548.851807</v>
      </c>
      <c r="G1204">
        <v>4501330</v>
      </c>
      <c r="H1204" s="30" t="s">
        <v>90</v>
      </c>
    </row>
    <row r="1205" spans="1:8" x14ac:dyDescent="0.3">
      <c r="A1205" s="30" t="s">
        <v>1293</v>
      </c>
      <c r="B1205">
        <v>1733.5</v>
      </c>
      <c r="C1205">
        <v>1780</v>
      </c>
      <c r="D1205">
        <v>1733.5</v>
      </c>
      <c r="E1205">
        <v>1769.625</v>
      </c>
      <c r="F1205">
        <v>1588.022461</v>
      </c>
      <c r="G1205">
        <v>12135034</v>
      </c>
      <c r="H1205" s="30" t="s">
        <v>90</v>
      </c>
    </row>
    <row r="1206" spans="1:8" x14ac:dyDescent="0.3">
      <c r="A1206" s="30" t="s">
        <v>1294</v>
      </c>
      <c r="B1206">
        <v>1692.5</v>
      </c>
      <c r="C1206">
        <v>1741.5</v>
      </c>
      <c r="D1206">
        <v>1682.525024</v>
      </c>
      <c r="E1206">
        <v>1735.125</v>
      </c>
      <c r="F1206">
        <v>1557.0633539999999</v>
      </c>
      <c r="G1206">
        <v>8196574</v>
      </c>
      <c r="H1206" s="30" t="s">
        <v>90</v>
      </c>
    </row>
    <row r="1207" spans="1:8" x14ac:dyDescent="0.3">
      <c r="A1207" s="30" t="s">
        <v>1295</v>
      </c>
      <c r="B1207">
        <v>1705</v>
      </c>
      <c r="C1207">
        <v>1721.5749510000001</v>
      </c>
      <c r="D1207">
        <v>1671.25</v>
      </c>
      <c r="E1207">
        <v>1692.8249510000001</v>
      </c>
      <c r="F1207">
        <v>1519.103638</v>
      </c>
      <c r="G1207">
        <v>8314336</v>
      </c>
      <c r="H1207" s="30" t="s">
        <v>90</v>
      </c>
    </row>
    <row r="1208" spans="1:8" x14ac:dyDescent="0.3">
      <c r="A1208" s="30" t="s">
        <v>1296</v>
      </c>
      <c r="B1208">
        <v>1712</v>
      </c>
      <c r="C1208">
        <v>1778.9499510000001</v>
      </c>
      <c r="D1208">
        <v>1694.775024</v>
      </c>
      <c r="E1208">
        <v>1704.3249510000001</v>
      </c>
      <c r="F1208">
        <v>1529.423828</v>
      </c>
      <c r="G1208">
        <v>15185910</v>
      </c>
      <c r="H1208" s="30" t="s">
        <v>90</v>
      </c>
    </row>
    <row r="1209" spans="1:8" x14ac:dyDescent="0.3">
      <c r="A1209" s="30" t="s">
        <v>1297</v>
      </c>
      <c r="B1209">
        <v>1625</v>
      </c>
      <c r="C1209">
        <v>1711.1750489999999</v>
      </c>
      <c r="D1209">
        <v>1620</v>
      </c>
      <c r="E1209">
        <v>1701.224976</v>
      </c>
      <c r="F1209">
        <v>1526.6414789999999</v>
      </c>
      <c r="G1209">
        <v>18465662</v>
      </c>
      <c r="H1209" s="30" t="s">
        <v>90</v>
      </c>
    </row>
    <row r="1210" spans="1:8" x14ac:dyDescent="0.3">
      <c r="A1210" s="30" t="s">
        <v>1298</v>
      </c>
      <c r="B1210">
        <v>1589.9499510000001</v>
      </c>
      <c r="C1210">
        <v>1608.599976</v>
      </c>
      <c r="D1210">
        <v>1582.875</v>
      </c>
      <c r="E1210">
        <v>1595.5749510000001</v>
      </c>
      <c r="F1210">
        <v>1431.833374</v>
      </c>
      <c r="G1210">
        <v>4820952</v>
      </c>
      <c r="H1210" s="30" t="s">
        <v>90</v>
      </c>
    </row>
    <row r="1211" spans="1:8" x14ac:dyDescent="0.3">
      <c r="A1211" s="30" t="s">
        <v>1299</v>
      </c>
      <c r="B1211">
        <v>1583</v>
      </c>
      <c r="C1211">
        <v>1596.724976</v>
      </c>
      <c r="D1211">
        <v>1572.9250489999999</v>
      </c>
      <c r="E1211">
        <v>1579.5500489999999</v>
      </c>
      <c r="F1211">
        <v>1417.4533690000001</v>
      </c>
      <c r="G1211">
        <v>2433066</v>
      </c>
      <c r="H1211" s="30" t="s">
        <v>90</v>
      </c>
    </row>
    <row r="1212" spans="1:8" x14ac:dyDescent="0.3">
      <c r="A1212" s="30" t="s">
        <v>1300</v>
      </c>
      <c r="B1212">
        <v>1593.8249510000001</v>
      </c>
      <c r="C1212">
        <v>1597.474976</v>
      </c>
      <c r="D1212">
        <v>1573.599976</v>
      </c>
      <c r="E1212">
        <v>1583.3000489999999</v>
      </c>
      <c r="F1212">
        <v>1420.818726</v>
      </c>
      <c r="G1212">
        <v>3301724</v>
      </c>
      <c r="H1212" s="30" t="s">
        <v>90</v>
      </c>
    </row>
    <row r="1213" spans="1:8" x14ac:dyDescent="0.3">
      <c r="A1213" s="30" t="s">
        <v>1301</v>
      </c>
      <c r="B1213">
        <v>1558</v>
      </c>
      <c r="C1213">
        <v>1599.974976</v>
      </c>
      <c r="D1213">
        <v>1555.375</v>
      </c>
      <c r="E1213">
        <v>1593.8249510000001</v>
      </c>
      <c r="F1213">
        <v>1430.263428</v>
      </c>
      <c r="G1213">
        <v>6270274</v>
      </c>
      <c r="H1213" s="30" t="s">
        <v>90</v>
      </c>
    </row>
    <row r="1214" spans="1:8" x14ac:dyDescent="0.3">
      <c r="A1214" s="30" t="s">
        <v>1302</v>
      </c>
      <c r="B1214">
        <v>1575</v>
      </c>
      <c r="C1214">
        <v>1620.400024</v>
      </c>
      <c r="D1214">
        <v>1566.0500489999999</v>
      </c>
      <c r="E1214">
        <v>1576.650024</v>
      </c>
      <c r="F1214">
        <v>1414.850952</v>
      </c>
      <c r="G1214">
        <v>8179118</v>
      </c>
      <c r="H1214" s="30" t="s">
        <v>90</v>
      </c>
    </row>
    <row r="1215" spans="1:8" x14ac:dyDescent="0.3">
      <c r="A1215" s="30" t="s">
        <v>1303</v>
      </c>
      <c r="B1215">
        <v>1505</v>
      </c>
      <c r="C1215">
        <v>1575</v>
      </c>
      <c r="D1215">
        <v>1503.974976</v>
      </c>
      <c r="E1215">
        <v>1569.625</v>
      </c>
      <c r="F1215">
        <v>1408.5469969999999</v>
      </c>
      <c r="G1215">
        <v>6114360</v>
      </c>
      <c r="H1215" s="30" t="s">
        <v>90</v>
      </c>
    </row>
    <row r="1216" spans="1:8" x14ac:dyDescent="0.3">
      <c r="A1216" s="30" t="s">
        <v>1304</v>
      </c>
      <c r="B1216">
        <v>1475.3000489999999</v>
      </c>
      <c r="C1216">
        <v>1512.5</v>
      </c>
      <c r="D1216">
        <v>1472.8000489999999</v>
      </c>
      <c r="E1216">
        <v>1507.0749510000001</v>
      </c>
      <c r="F1216">
        <v>1352.415894</v>
      </c>
      <c r="G1216">
        <v>3124416</v>
      </c>
      <c r="H1216" s="30" t="s">
        <v>90</v>
      </c>
    </row>
    <row r="1217" spans="1:8" x14ac:dyDescent="0.3">
      <c r="A1217" s="30" t="s">
        <v>1305</v>
      </c>
      <c r="B1217">
        <v>1462.849976</v>
      </c>
      <c r="C1217">
        <v>1478.625</v>
      </c>
      <c r="D1217">
        <v>1462.849976</v>
      </c>
      <c r="E1217">
        <v>1468.8000489999999</v>
      </c>
      <c r="F1217">
        <v>1318.068726</v>
      </c>
      <c r="G1217">
        <v>1184532</v>
      </c>
      <c r="H1217" s="30" t="s">
        <v>90</v>
      </c>
    </row>
    <row r="1218" spans="1:8" x14ac:dyDescent="0.3">
      <c r="A1218" s="30" t="s">
        <v>1306</v>
      </c>
      <c r="B1218">
        <v>1469.849976</v>
      </c>
      <c r="C1218">
        <v>1481.75</v>
      </c>
      <c r="D1218">
        <v>1457.5</v>
      </c>
      <c r="E1218">
        <v>1461.9499510000001</v>
      </c>
      <c r="F1218">
        <v>1311.9217530000001</v>
      </c>
      <c r="G1218">
        <v>1235866</v>
      </c>
      <c r="H1218" s="30" t="s">
        <v>90</v>
      </c>
    </row>
    <row r="1219" spans="1:8" x14ac:dyDescent="0.3">
      <c r="A1219" s="30" t="s">
        <v>1307</v>
      </c>
      <c r="B1219">
        <v>1477</v>
      </c>
      <c r="C1219">
        <v>1480</v>
      </c>
      <c r="D1219">
        <v>1463.275024</v>
      </c>
      <c r="E1219">
        <v>1475.150024</v>
      </c>
      <c r="F1219">
        <v>1323.767212</v>
      </c>
      <c r="G1219">
        <v>1129018</v>
      </c>
      <c r="H1219" s="30" t="s">
        <v>90</v>
      </c>
    </row>
    <row r="1220" spans="1:8" x14ac:dyDescent="0.3">
      <c r="A1220" s="30" t="s">
        <v>1308</v>
      </c>
      <c r="B1220">
        <v>1463.275024</v>
      </c>
      <c r="C1220">
        <v>1481.875</v>
      </c>
      <c r="D1220">
        <v>1460.1750489999999</v>
      </c>
      <c r="E1220">
        <v>1478.974976</v>
      </c>
      <c r="F1220">
        <v>1327.1995850000001</v>
      </c>
      <c r="G1220">
        <v>1809424</v>
      </c>
      <c r="H1220" s="30" t="s">
        <v>90</v>
      </c>
    </row>
    <row r="1221" spans="1:8" x14ac:dyDescent="0.3">
      <c r="A1221" s="30" t="s">
        <v>1309</v>
      </c>
      <c r="B1221">
        <v>1464.724976</v>
      </c>
      <c r="C1221">
        <v>1467</v>
      </c>
      <c r="D1221">
        <v>1446</v>
      </c>
      <c r="E1221">
        <v>1455.4499510000001</v>
      </c>
      <c r="F1221">
        <v>1306.0886230000001</v>
      </c>
      <c r="G1221">
        <v>2841820</v>
      </c>
      <c r="H1221" s="30" t="s">
        <v>90</v>
      </c>
    </row>
    <row r="1222" spans="1:8" x14ac:dyDescent="0.3">
      <c r="A1222" s="30" t="s">
        <v>1310</v>
      </c>
      <c r="B1222">
        <v>1446.0500489999999</v>
      </c>
      <c r="C1222">
        <v>1464.9499510000001</v>
      </c>
      <c r="D1222">
        <v>1446.0500489999999</v>
      </c>
      <c r="E1222">
        <v>1455.625</v>
      </c>
      <c r="F1222">
        <v>1306.24585</v>
      </c>
      <c r="G1222">
        <v>1937290</v>
      </c>
      <c r="H1222" s="30" t="s">
        <v>90</v>
      </c>
    </row>
    <row r="1223" spans="1:8" x14ac:dyDescent="0.3">
      <c r="A1223" s="30" t="s">
        <v>1311</v>
      </c>
      <c r="B1223">
        <v>1420</v>
      </c>
      <c r="C1223">
        <v>1457</v>
      </c>
      <c r="D1223">
        <v>1420</v>
      </c>
      <c r="E1223">
        <v>1454.8249510000001</v>
      </c>
      <c r="F1223">
        <v>1305.5275879999999</v>
      </c>
      <c r="G1223">
        <v>1662988</v>
      </c>
      <c r="H1223" s="30" t="s">
        <v>90</v>
      </c>
    </row>
    <row r="1224" spans="1:8" x14ac:dyDescent="0.3">
      <c r="A1224" s="30" t="s">
        <v>1312</v>
      </c>
      <c r="B1224">
        <v>1417.9499510000001</v>
      </c>
      <c r="C1224">
        <v>1437.5</v>
      </c>
      <c r="D1224">
        <v>1412.5</v>
      </c>
      <c r="E1224">
        <v>1424.5749510000001</v>
      </c>
      <c r="F1224">
        <v>1278.381836</v>
      </c>
      <c r="G1224">
        <v>6865654</v>
      </c>
      <c r="H1224" s="30" t="s">
        <v>90</v>
      </c>
    </row>
    <row r="1225" spans="1:8" x14ac:dyDescent="0.3">
      <c r="A1225" s="30" t="s">
        <v>1313</v>
      </c>
      <c r="B1225">
        <v>1412.5</v>
      </c>
      <c r="C1225">
        <v>1431.5</v>
      </c>
      <c r="D1225">
        <v>1411.525024</v>
      </c>
      <c r="E1225">
        <v>1423.849976</v>
      </c>
      <c r="F1225">
        <v>1277.731567</v>
      </c>
      <c r="G1225">
        <v>2494574</v>
      </c>
      <c r="H1225" s="30" t="s">
        <v>90</v>
      </c>
    </row>
    <row r="1226" spans="1:8" x14ac:dyDescent="0.3">
      <c r="A1226" s="30" t="s">
        <v>1314</v>
      </c>
      <c r="B1226">
        <v>1409.5</v>
      </c>
      <c r="C1226">
        <v>1413.6999510000001</v>
      </c>
      <c r="D1226">
        <v>1390.775024</v>
      </c>
      <c r="E1226">
        <v>1408.5</v>
      </c>
      <c r="F1226">
        <v>1263.956909</v>
      </c>
      <c r="G1226">
        <v>2964210</v>
      </c>
      <c r="H1226" s="30" t="s">
        <v>90</v>
      </c>
    </row>
    <row r="1227" spans="1:8" x14ac:dyDescent="0.3">
      <c r="A1227" s="30" t="s">
        <v>1315</v>
      </c>
      <c r="B1227">
        <v>1401</v>
      </c>
      <c r="C1227">
        <v>1417.0500489999999</v>
      </c>
      <c r="D1227">
        <v>1399.025024</v>
      </c>
      <c r="E1227">
        <v>1409.0749510000001</v>
      </c>
      <c r="F1227">
        <v>1264.4729</v>
      </c>
      <c r="G1227">
        <v>3654122</v>
      </c>
      <c r="H1227" s="30" t="s">
        <v>90</v>
      </c>
    </row>
    <row r="1228" spans="1:8" x14ac:dyDescent="0.3">
      <c r="A1228" s="30" t="s">
        <v>1316</v>
      </c>
      <c r="B1228">
        <v>1429.974976</v>
      </c>
      <c r="C1228">
        <v>1437.974976</v>
      </c>
      <c r="D1228">
        <v>1411.275024</v>
      </c>
      <c r="E1228">
        <v>1415.6750489999999</v>
      </c>
      <c r="F1228">
        <v>1270.395264</v>
      </c>
      <c r="G1228">
        <v>2326094</v>
      </c>
      <c r="H1228" s="30" t="s">
        <v>90</v>
      </c>
    </row>
    <row r="1229" spans="1:8" x14ac:dyDescent="0.3">
      <c r="A1229" s="30" t="s">
        <v>1317</v>
      </c>
      <c r="B1229">
        <v>1436.25</v>
      </c>
      <c r="C1229">
        <v>1442.150024</v>
      </c>
      <c r="D1229">
        <v>1425</v>
      </c>
      <c r="E1229">
        <v>1428.375</v>
      </c>
      <c r="F1229">
        <v>1281.7924800000001</v>
      </c>
      <c r="G1229">
        <v>3907678</v>
      </c>
      <c r="H1229" s="30" t="s">
        <v>90</v>
      </c>
    </row>
    <row r="1230" spans="1:8" x14ac:dyDescent="0.3">
      <c r="A1230" s="30" t="s">
        <v>1318</v>
      </c>
      <c r="B1230">
        <v>1410</v>
      </c>
      <c r="C1230">
        <v>1436.599976</v>
      </c>
      <c r="D1230">
        <v>1409.5</v>
      </c>
      <c r="E1230">
        <v>1432.4250489999999</v>
      </c>
      <c r="F1230">
        <v>1285.4267580000001</v>
      </c>
      <c r="G1230">
        <v>4024984</v>
      </c>
      <c r="H1230" s="30" t="s">
        <v>90</v>
      </c>
    </row>
    <row r="1231" spans="1:8" x14ac:dyDescent="0.3">
      <c r="A1231" s="30" t="s">
        <v>1319</v>
      </c>
      <c r="B1231">
        <v>1414.5</v>
      </c>
      <c r="C1231">
        <v>1424</v>
      </c>
      <c r="D1231">
        <v>1410</v>
      </c>
      <c r="E1231">
        <v>1415.5</v>
      </c>
      <c r="F1231">
        <v>1270.2384030000001</v>
      </c>
      <c r="G1231">
        <v>3489940</v>
      </c>
      <c r="H1231" s="30" t="s">
        <v>90</v>
      </c>
    </row>
    <row r="1232" spans="1:8" x14ac:dyDescent="0.3">
      <c r="A1232" s="30" t="s">
        <v>1320</v>
      </c>
      <c r="B1232">
        <v>1434.400024</v>
      </c>
      <c r="C1232">
        <v>1436</v>
      </c>
      <c r="D1232">
        <v>1402.5</v>
      </c>
      <c r="E1232">
        <v>1412.849976</v>
      </c>
      <c r="F1232">
        <v>1267.8603519999999</v>
      </c>
      <c r="G1232">
        <v>7197482</v>
      </c>
      <c r="H1232" s="30" t="s">
        <v>90</v>
      </c>
    </row>
    <row r="1233" spans="1:8" x14ac:dyDescent="0.3">
      <c r="A1233" s="30" t="s">
        <v>1321</v>
      </c>
      <c r="B1233">
        <v>1447.5</v>
      </c>
      <c r="C1233">
        <v>1451.275024</v>
      </c>
      <c r="D1233">
        <v>1427.8000489999999</v>
      </c>
      <c r="E1233">
        <v>1434.849976</v>
      </c>
      <c r="F1233">
        <v>1287.602783</v>
      </c>
      <c r="G1233">
        <v>2348906</v>
      </c>
      <c r="H1233" s="30" t="s">
        <v>90</v>
      </c>
    </row>
    <row r="1234" spans="1:8" x14ac:dyDescent="0.3">
      <c r="A1234" s="30" t="s">
        <v>1322</v>
      </c>
      <c r="B1234">
        <v>1446.474976</v>
      </c>
      <c r="C1234">
        <v>1461.525024</v>
      </c>
      <c r="D1234">
        <v>1437.525024</v>
      </c>
      <c r="E1234">
        <v>1443.4499510000001</v>
      </c>
      <c r="F1234">
        <v>1295.3201899999999</v>
      </c>
      <c r="G1234">
        <v>3668668</v>
      </c>
      <c r="H1234" s="30" t="s">
        <v>90</v>
      </c>
    </row>
    <row r="1235" spans="1:8" x14ac:dyDescent="0.3">
      <c r="A1235" s="30" t="s">
        <v>1323</v>
      </c>
      <c r="B1235">
        <v>1462.4499510000001</v>
      </c>
      <c r="C1235">
        <v>1469.849976</v>
      </c>
      <c r="D1235">
        <v>1436</v>
      </c>
      <c r="E1235">
        <v>1443.400024</v>
      </c>
      <c r="F1235">
        <v>1295.2753909999999</v>
      </c>
      <c r="G1235">
        <v>88067154</v>
      </c>
      <c r="H1235" s="30" t="s">
        <v>90</v>
      </c>
    </row>
    <row r="1236" spans="1:8" x14ac:dyDescent="0.3">
      <c r="A1236" s="30" t="s">
        <v>1324</v>
      </c>
      <c r="B1236">
        <v>1521.5</v>
      </c>
      <c r="C1236">
        <v>1541.9499510000001</v>
      </c>
      <c r="D1236">
        <v>1517.75</v>
      </c>
      <c r="E1236">
        <v>1526.0749510000001</v>
      </c>
      <c r="F1236">
        <v>1369.4658199999999</v>
      </c>
      <c r="G1236">
        <v>2091340</v>
      </c>
      <c r="H1236" s="30" t="s">
        <v>90</v>
      </c>
    </row>
    <row r="1237" spans="1:8" x14ac:dyDescent="0.3">
      <c r="A1237" s="30" t="s">
        <v>1325</v>
      </c>
      <c r="B1237">
        <v>1502.5</v>
      </c>
      <c r="C1237">
        <v>1531.599976</v>
      </c>
      <c r="D1237">
        <v>1488.599976</v>
      </c>
      <c r="E1237">
        <v>1517.0500489999999</v>
      </c>
      <c r="F1237">
        <v>1361.3675539999999</v>
      </c>
      <c r="G1237">
        <v>1872436</v>
      </c>
      <c r="H1237" s="30" t="s">
        <v>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0.6640625" style="6" customWidth="1"/>
    <col min="2" max="11" width="13.44140625" style="6" bestFit="1" customWidth="1"/>
    <col min="12" max="16384" width="8.77734375" style="6"/>
  </cols>
  <sheetData>
    <row r="1" spans="1:11" s="8" customFormat="1" x14ac:dyDescent="0.3">
      <c r="A1" s="8" t="str">
        <f>'Profit &amp; Loss'!A1</f>
        <v>TATA CONSULTANCY SERVICES LTD</v>
      </c>
      <c r="E1" t="str">
        <f>UPDATE</f>
        <v/>
      </c>
      <c r="J1" s="4" t="s">
        <v>1</v>
      </c>
      <c r="K1" s="4"/>
    </row>
    <row r="3" spans="1:11" s="2" customFormat="1" x14ac:dyDescent="0.3">
      <c r="A3" s="15" t="s">
        <v>2</v>
      </c>
      <c r="B3" s="16">
        <f>'Data Sheet'!B41</f>
        <v>44561</v>
      </c>
      <c r="C3" s="16">
        <f>'Data Sheet'!C41</f>
        <v>44651</v>
      </c>
      <c r="D3" s="16">
        <f>'Data Sheet'!D41</f>
        <v>44742</v>
      </c>
      <c r="E3" s="16">
        <f>'Data Sheet'!E41</f>
        <v>44834</v>
      </c>
      <c r="F3" s="16">
        <f>'Data Sheet'!F41</f>
        <v>44926</v>
      </c>
      <c r="G3" s="16">
        <f>'Data Sheet'!G41</f>
        <v>45016</v>
      </c>
      <c r="H3" s="16">
        <f>'Data Sheet'!H41</f>
        <v>45107</v>
      </c>
      <c r="I3" s="16">
        <f>'Data Sheet'!I41</f>
        <v>45199</v>
      </c>
      <c r="J3" s="16">
        <f>'Data Sheet'!J41</f>
        <v>45291</v>
      </c>
      <c r="K3" s="16">
        <f>'Data Sheet'!K41</f>
        <v>45382</v>
      </c>
    </row>
    <row r="4" spans="1:11" s="8" customFormat="1" x14ac:dyDescent="0.3">
      <c r="A4" s="8" t="s">
        <v>6</v>
      </c>
      <c r="B4" s="1">
        <f>'Data Sheet'!B42</f>
        <v>48885</v>
      </c>
      <c r="C4" s="1">
        <f>'Data Sheet'!C42</f>
        <v>50591</v>
      </c>
      <c r="D4" s="1">
        <f>'Data Sheet'!D42</f>
        <v>52758</v>
      </c>
      <c r="E4" s="1">
        <f>'Data Sheet'!E42</f>
        <v>55309</v>
      </c>
      <c r="F4" s="1">
        <f>'Data Sheet'!F42</f>
        <v>58229</v>
      </c>
      <c r="G4" s="1">
        <f>'Data Sheet'!G42</f>
        <v>59162</v>
      </c>
      <c r="H4" s="1">
        <f>'Data Sheet'!H42</f>
        <v>59381</v>
      </c>
      <c r="I4" s="1">
        <f>'Data Sheet'!I42</f>
        <v>59692</v>
      </c>
      <c r="J4" s="1">
        <f>'Data Sheet'!J42</f>
        <v>60583</v>
      </c>
      <c r="K4" s="1">
        <f>'Data Sheet'!K42</f>
        <v>61237</v>
      </c>
    </row>
    <row r="5" spans="1:11" x14ac:dyDescent="0.3">
      <c r="A5" s="6" t="s">
        <v>7</v>
      </c>
      <c r="B5" s="9">
        <f>'Data Sheet'!B43</f>
        <v>35452</v>
      </c>
      <c r="C5" s="9">
        <f>'Data Sheet'!C43</f>
        <v>36746</v>
      </c>
      <c r="D5" s="9">
        <f>'Data Sheet'!D43</f>
        <v>39342</v>
      </c>
      <c r="E5" s="9">
        <f>'Data Sheet'!E43</f>
        <v>40793</v>
      </c>
      <c r="F5" s="9">
        <f>'Data Sheet'!F43</f>
        <v>42676</v>
      </c>
      <c r="G5" s="9">
        <f>'Data Sheet'!G43</f>
        <v>43388</v>
      </c>
      <c r="H5" s="9">
        <f>'Data Sheet'!H43</f>
        <v>44383</v>
      </c>
      <c r="I5" s="9">
        <f>'Data Sheet'!I43</f>
        <v>43946</v>
      </c>
      <c r="J5" s="9">
        <f>'Data Sheet'!J43</f>
        <v>44195</v>
      </c>
      <c r="K5" s="9">
        <f>'Data Sheet'!K43</f>
        <v>44073</v>
      </c>
    </row>
    <row r="6" spans="1:11" s="8" customFormat="1" x14ac:dyDescent="0.3">
      <c r="A6" s="8" t="s">
        <v>8</v>
      </c>
      <c r="B6" s="1">
        <f>'Data Sheet'!B50</f>
        <v>13433</v>
      </c>
      <c r="C6" s="1">
        <f>'Data Sheet'!C50</f>
        <v>13845</v>
      </c>
      <c r="D6" s="1">
        <f>'Data Sheet'!D50</f>
        <v>13416</v>
      </c>
      <c r="E6" s="1">
        <f>'Data Sheet'!E50</f>
        <v>14516</v>
      </c>
      <c r="F6" s="1">
        <f>'Data Sheet'!F50</f>
        <v>15553</v>
      </c>
      <c r="G6" s="1">
        <f>'Data Sheet'!G50</f>
        <v>15774</v>
      </c>
      <c r="H6" s="1">
        <f>'Data Sheet'!H50</f>
        <v>14998</v>
      </c>
      <c r="I6" s="1">
        <f>'Data Sheet'!I50</f>
        <v>15746</v>
      </c>
      <c r="J6" s="1">
        <f>'Data Sheet'!J50</f>
        <v>16388</v>
      </c>
      <c r="K6" s="1">
        <f>'Data Sheet'!K50</f>
        <v>17164</v>
      </c>
    </row>
    <row r="7" spans="1:11" x14ac:dyDescent="0.3">
      <c r="A7" s="6" t="s">
        <v>9</v>
      </c>
      <c r="B7" s="9">
        <f>'Data Sheet'!B44</f>
        <v>1205</v>
      </c>
      <c r="C7" s="9">
        <f>'Data Sheet'!C44</f>
        <v>981</v>
      </c>
      <c r="D7" s="9">
        <f>'Data Sheet'!D44</f>
        <v>789</v>
      </c>
      <c r="E7" s="9">
        <f>'Data Sheet'!E44</f>
        <v>965</v>
      </c>
      <c r="F7" s="9">
        <f>'Data Sheet'!F44</f>
        <v>520</v>
      </c>
      <c r="G7" s="9">
        <f>'Data Sheet'!G44</f>
        <v>1175</v>
      </c>
      <c r="H7" s="9">
        <f>'Data Sheet'!H44</f>
        <v>1397</v>
      </c>
      <c r="I7" s="9">
        <f>'Data Sheet'!I44</f>
        <v>1006</v>
      </c>
      <c r="J7" s="9">
        <f>'Data Sheet'!J44</f>
        <v>-96</v>
      </c>
      <c r="K7" s="9">
        <f>'Data Sheet'!K44</f>
        <v>1157</v>
      </c>
    </row>
    <row r="8" spans="1:11" x14ac:dyDescent="0.3">
      <c r="A8" s="6" t="s">
        <v>10</v>
      </c>
      <c r="B8" s="9">
        <f>'Data Sheet'!B45</f>
        <v>1196</v>
      </c>
      <c r="C8" s="9">
        <f>'Data Sheet'!C45</f>
        <v>1217</v>
      </c>
      <c r="D8" s="9">
        <f>'Data Sheet'!D45</f>
        <v>1230</v>
      </c>
      <c r="E8" s="9">
        <f>'Data Sheet'!E45</f>
        <v>1237</v>
      </c>
      <c r="F8" s="9">
        <f>'Data Sheet'!F45</f>
        <v>1269</v>
      </c>
      <c r="G8" s="9">
        <f>'Data Sheet'!G45</f>
        <v>1286</v>
      </c>
      <c r="H8" s="9">
        <f>'Data Sheet'!H45</f>
        <v>1243</v>
      </c>
      <c r="I8" s="9">
        <f>'Data Sheet'!I45</f>
        <v>1263</v>
      </c>
      <c r="J8" s="9">
        <f>'Data Sheet'!J45</f>
        <v>1233</v>
      </c>
      <c r="K8" s="9">
        <f>'Data Sheet'!K45</f>
        <v>1246</v>
      </c>
    </row>
    <row r="9" spans="1:11" x14ac:dyDescent="0.3">
      <c r="A9" s="6" t="s">
        <v>11</v>
      </c>
      <c r="B9" s="9">
        <f>'Data Sheet'!B46</f>
        <v>251</v>
      </c>
      <c r="C9" s="9">
        <f>'Data Sheet'!C46</f>
        <v>245</v>
      </c>
      <c r="D9" s="9">
        <f>'Data Sheet'!D46</f>
        <v>199</v>
      </c>
      <c r="E9" s="9">
        <f>'Data Sheet'!E46</f>
        <v>148</v>
      </c>
      <c r="F9" s="9">
        <f>'Data Sheet'!F46</f>
        <v>160</v>
      </c>
      <c r="G9" s="9">
        <f>'Data Sheet'!G46</f>
        <v>272</v>
      </c>
      <c r="H9" s="9">
        <f>'Data Sheet'!H46</f>
        <v>163</v>
      </c>
      <c r="I9" s="9">
        <f>'Data Sheet'!I46</f>
        <v>159</v>
      </c>
      <c r="J9" s="9">
        <f>'Data Sheet'!J46</f>
        <v>230</v>
      </c>
      <c r="K9" s="9">
        <f>'Data Sheet'!K46</f>
        <v>226</v>
      </c>
    </row>
    <row r="10" spans="1:11" x14ac:dyDescent="0.3">
      <c r="A10" s="6" t="s">
        <v>12</v>
      </c>
      <c r="B10" s="9">
        <f>'Data Sheet'!B47</f>
        <v>13191</v>
      </c>
      <c r="C10" s="9">
        <f>'Data Sheet'!C47</f>
        <v>13364</v>
      </c>
      <c r="D10" s="9">
        <f>'Data Sheet'!D47</f>
        <v>12776</v>
      </c>
      <c r="E10" s="9">
        <f>'Data Sheet'!E47</f>
        <v>14096</v>
      </c>
      <c r="F10" s="9">
        <f>'Data Sheet'!F47</f>
        <v>14644</v>
      </c>
      <c r="G10" s="9">
        <f>'Data Sheet'!G47</f>
        <v>15391</v>
      </c>
      <c r="H10" s="9">
        <f>'Data Sheet'!H47</f>
        <v>14989</v>
      </c>
      <c r="I10" s="9">
        <f>'Data Sheet'!I47</f>
        <v>15330</v>
      </c>
      <c r="J10" s="9">
        <f>'Data Sheet'!J47</f>
        <v>14829</v>
      </c>
      <c r="K10" s="9">
        <f>'Data Sheet'!K47</f>
        <v>16849</v>
      </c>
    </row>
    <row r="11" spans="1:11" x14ac:dyDescent="0.3">
      <c r="A11" s="6" t="s">
        <v>13</v>
      </c>
      <c r="B11" s="9">
        <f>'Data Sheet'!B48</f>
        <v>3385</v>
      </c>
      <c r="C11" s="9">
        <f>'Data Sheet'!C48</f>
        <v>3405</v>
      </c>
      <c r="D11" s="9">
        <f>'Data Sheet'!D48</f>
        <v>3257</v>
      </c>
      <c r="E11" s="9">
        <f>'Data Sheet'!E48</f>
        <v>3631</v>
      </c>
      <c r="F11" s="9">
        <f>'Data Sheet'!F48</f>
        <v>3761</v>
      </c>
      <c r="G11" s="9">
        <f>'Data Sheet'!G48</f>
        <v>3955</v>
      </c>
      <c r="H11" s="9">
        <f>'Data Sheet'!H48</f>
        <v>3869</v>
      </c>
      <c r="I11" s="9">
        <f>'Data Sheet'!I48</f>
        <v>3950</v>
      </c>
      <c r="J11" s="9">
        <f>'Data Sheet'!J48</f>
        <v>3732</v>
      </c>
      <c r="K11" s="9">
        <f>'Data Sheet'!K48</f>
        <v>4347</v>
      </c>
    </row>
    <row r="12" spans="1:11" s="8" customFormat="1" x14ac:dyDescent="0.3">
      <c r="A12" s="8" t="s">
        <v>14</v>
      </c>
      <c r="B12" s="1">
        <f>'Data Sheet'!B49</f>
        <v>9769</v>
      </c>
      <c r="C12" s="1">
        <f>'Data Sheet'!C49</f>
        <v>9926</v>
      </c>
      <c r="D12" s="1">
        <f>'Data Sheet'!D49</f>
        <v>9478</v>
      </c>
      <c r="E12" s="1">
        <f>'Data Sheet'!E49</f>
        <v>10431</v>
      </c>
      <c r="F12" s="1">
        <f>'Data Sheet'!F49</f>
        <v>10846</v>
      </c>
      <c r="G12" s="1">
        <f>'Data Sheet'!G49</f>
        <v>11392</v>
      </c>
      <c r="H12" s="1">
        <f>'Data Sheet'!H49</f>
        <v>11074</v>
      </c>
      <c r="I12" s="1">
        <f>'Data Sheet'!I49</f>
        <v>11342</v>
      </c>
      <c r="J12" s="1">
        <f>'Data Sheet'!J49</f>
        <v>11058</v>
      </c>
      <c r="K12" s="1">
        <f>'Data Sheet'!K49</f>
        <v>12434</v>
      </c>
    </row>
    <row r="14" spans="1:11" s="8" customFormat="1" x14ac:dyDescent="0.3">
      <c r="A14" s="2" t="s">
        <v>18</v>
      </c>
      <c r="B14" s="14">
        <f>IF(B4&gt;0,B6/B4,"")</f>
        <v>0.27478776720875525</v>
      </c>
      <c r="C14" s="14">
        <f t="shared" ref="C14:K14" si="0">IF(C4&gt;0,C6/C4,"")</f>
        <v>0.27366527643256705</v>
      </c>
      <c r="D14" s="14">
        <f t="shared" si="0"/>
        <v>0.25429318776299331</v>
      </c>
      <c r="E14" s="14">
        <f t="shared" si="0"/>
        <v>0.26245276537272416</v>
      </c>
      <c r="F14" s="14">
        <f t="shared" si="0"/>
        <v>0.2671005856188497</v>
      </c>
      <c r="G14" s="14">
        <f t="shared" si="0"/>
        <v>0.26662384638788411</v>
      </c>
      <c r="H14" s="14">
        <f t="shared" si="0"/>
        <v>0.25257237163402435</v>
      </c>
      <c r="I14" s="14">
        <f t="shared" si="0"/>
        <v>0.26378744220331035</v>
      </c>
      <c r="J14" s="14">
        <f t="shared" si="0"/>
        <v>0.27050492712477098</v>
      </c>
      <c r="K14" s="14">
        <f t="shared" si="0"/>
        <v>0.28028806113950716</v>
      </c>
    </row>
    <row r="22" s="26" customFormat="1" x14ac:dyDescent="0.3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9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77734375" defaultRowHeight="14.4" x14ac:dyDescent="0.3"/>
  <cols>
    <col min="1" max="1" width="22.77734375" style="11" bestFit="1" customWidth="1"/>
    <col min="2" max="2" width="13.44140625" style="11" customWidth="1"/>
    <col min="3" max="11" width="15.44140625" style="11" customWidth="1"/>
    <col min="12" max="16384" width="8.77734375" style="11"/>
  </cols>
  <sheetData>
    <row r="1" spans="1:11" s="8" customFormat="1" x14ac:dyDescent="0.3">
      <c r="A1" s="8" t="str">
        <f>'Profit &amp; Loss'!A1</f>
        <v>TATA CONSULTANCY SERVICES LTD</v>
      </c>
      <c r="E1" t="str">
        <f>UPDATE</f>
        <v/>
      </c>
      <c r="G1"/>
      <c r="J1" s="4" t="s">
        <v>1</v>
      </c>
      <c r="K1" s="4"/>
    </row>
    <row r="2" spans="1:11" x14ac:dyDescent="0.3">
      <c r="G2" s="8"/>
      <c r="H2" s="8"/>
    </row>
    <row r="3" spans="1:11" s="18" customFormat="1" x14ac:dyDescent="0.3">
      <c r="A3" s="15" t="s">
        <v>2</v>
      </c>
      <c r="B3" s="16">
        <f>'Data Sheet'!B56</f>
        <v>42094</v>
      </c>
      <c r="C3" s="16">
        <f>'Data Sheet'!C56</f>
        <v>42460</v>
      </c>
      <c r="D3" s="16">
        <f>'Data Sheet'!D56</f>
        <v>42825</v>
      </c>
      <c r="E3" s="16">
        <f>'Data Sheet'!E56</f>
        <v>43190</v>
      </c>
      <c r="F3" s="16">
        <f>'Data Sheet'!F56</f>
        <v>43555</v>
      </c>
      <c r="G3" s="16">
        <f>'Data Sheet'!G56</f>
        <v>43921</v>
      </c>
      <c r="H3" s="16">
        <f>'Data Sheet'!H56</f>
        <v>44286</v>
      </c>
      <c r="I3" s="16">
        <f>'Data Sheet'!I56</f>
        <v>44651</v>
      </c>
      <c r="J3" s="16">
        <f>'Data Sheet'!J56</f>
        <v>45016</v>
      </c>
      <c r="K3" s="16">
        <f>'Data Sheet'!K56</f>
        <v>45382</v>
      </c>
    </row>
    <row r="4" spans="1:11" x14ac:dyDescent="0.3">
      <c r="A4" s="6" t="s">
        <v>24</v>
      </c>
      <c r="B4" s="19">
        <f>'Data Sheet'!B57</f>
        <v>195.87</v>
      </c>
      <c r="C4" s="19">
        <f>'Data Sheet'!C57</f>
        <v>197</v>
      </c>
      <c r="D4" s="19">
        <f>'Data Sheet'!D57</f>
        <v>197</v>
      </c>
      <c r="E4" s="19">
        <f>'Data Sheet'!E57</f>
        <v>191</v>
      </c>
      <c r="F4" s="19">
        <f>'Data Sheet'!F57</f>
        <v>375</v>
      </c>
      <c r="G4" s="19">
        <f>'Data Sheet'!G57</f>
        <v>375</v>
      </c>
      <c r="H4" s="19">
        <f>'Data Sheet'!H57</f>
        <v>370</v>
      </c>
      <c r="I4" s="19">
        <f>'Data Sheet'!I57</f>
        <v>366</v>
      </c>
      <c r="J4" s="19">
        <f>'Data Sheet'!J57</f>
        <v>366</v>
      </c>
      <c r="K4" s="19">
        <f>'Data Sheet'!K57</f>
        <v>362</v>
      </c>
    </row>
    <row r="5" spans="1:11" s="6" customFormat="1" x14ac:dyDescent="0.3">
      <c r="A5" s="6" t="s">
        <v>25</v>
      </c>
      <c r="B5" s="19">
        <f>'Data Sheet'!B58</f>
        <v>50438.89</v>
      </c>
      <c r="C5" s="19">
        <f>'Data Sheet'!C58</f>
        <v>70875</v>
      </c>
      <c r="D5" s="19">
        <f>'Data Sheet'!D58</f>
        <v>86017</v>
      </c>
      <c r="E5" s="19">
        <f>'Data Sheet'!E58</f>
        <v>84937</v>
      </c>
      <c r="F5" s="19">
        <f>'Data Sheet'!F58</f>
        <v>89071</v>
      </c>
      <c r="G5" s="19">
        <f>'Data Sheet'!G58</f>
        <v>83751</v>
      </c>
      <c r="H5" s="19">
        <f>'Data Sheet'!H58</f>
        <v>86063</v>
      </c>
      <c r="I5" s="19">
        <f>'Data Sheet'!I58</f>
        <v>88773</v>
      </c>
      <c r="J5" s="19">
        <f>'Data Sheet'!J58</f>
        <v>90058</v>
      </c>
      <c r="K5" s="19">
        <f>'Data Sheet'!K58</f>
        <v>90127</v>
      </c>
    </row>
    <row r="6" spans="1:11" x14ac:dyDescent="0.3">
      <c r="A6" s="11" t="s">
        <v>62</v>
      </c>
      <c r="B6" s="19">
        <f>'Data Sheet'!B59</f>
        <v>357.7</v>
      </c>
      <c r="C6" s="19">
        <f>'Data Sheet'!C59</f>
        <v>245</v>
      </c>
      <c r="D6" s="19">
        <f>'Data Sheet'!D59</f>
        <v>289</v>
      </c>
      <c r="E6" s="19">
        <f>'Data Sheet'!E59</f>
        <v>247</v>
      </c>
      <c r="F6" s="19">
        <f>'Data Sheet'!F59</f>
        <v>62</v>
      </c>
      <c r="G6" s="19">
        <f>'Data Sheet'!G59</f>
        <v>8174</v>
      </c>
      <c r="H6" s="19">
        <f>'Data Sheet'!H59</f>
        <v>7795</v>
      </c>
      <c r="I6" s="19">
        <f>'Data Sheet'!I59</f>
        <v>7818</v>
      </c>
      <c r="J6" s="19">
        <f>'Data Sheet'!J59</f>
        <v>7688</v>
      </c>
      <c r="K6" s="19">
        <f>'Data Sheet'!K59</f>
        <v>8021</v>
      </c>
    </row>
    <row r="7" spans="1:11" s="6" customFormat="1" x14ac:dyDescent="0.3">
      <c r="A7" s="11" t="s">
        <v>63</v>
      </c>
      <c r="B7" s="19">
        <f>'Data Sheet'!B60</f>
        <v>22325.46</v>
      </c>
      <c r="C7" s="19">
        <f>'Data Sheet'!C60</f>
        <v>16974</v>
      </c>
      <c r="D7" s="19">
        <f>'Data Sheet'!D60</f>
        <v>15830</v>
      </c>
      <c r="E7" s="19">
        <f>'Data Sheet'!E60</f>
        <v>19751</v>
      </c>
      <c r="F7" s="19">
        <f>'Data Sheet'!F60</f>
        <v>24393</v>
      </c>
      <c r="G7" s="19">
        <f>'Data Sheet'!G60</f>
        <v>27820</v>
      </c>
      <c r="H7" s="19">
        <f>'Data Sheet'!H60</f>
        <v>35764</v>
      </c>
      <c r="I7" s="19">
        <f>'Data Sheet'!I60</f>
        <v>43967</v>
      </c>
      <c r="J7" s="19">
        <f>'Data Sheet'!J60</f>
        <v>44747</v>
      </c>
      <c r="K7" s="19">
        <f>'Data Sheet'!K60</f>
        <v>46962</v>
      </c>
    </row>
    <row r="8" spans="1:11" s="8" customFormat="1" x14ac:dyDescent="0.3">
      <c r="A8" s="8" t="s">
        <v>26</v>
      </c>
      <c r="B8" s="20">
        <f>'Data Sheet'!B61</f>
        <v>73317.919999999998</v>
      </c>
      <c r="C8" s="20">
        <f>'Data Sheet'!C61</f>
        <v>88291</v>
      </c>
      <c r="D8" s="20">
        <f>'Data Sheet'!D61</f>
        <v>102333</v>
      </c>
      <c r="E8" s="20">
        <f>'Data Sheet'!E61</f>
        <v>105126</v>
      </c>
      <c r="F8" s="20">
        <f>'Data Sheet'!F61</f>
        <v>113901</v>
      </c>
      <c r="G8" s="20">
        <f>'Data Sheet'!G61</f>
        <v>120120</v>
      </c>
      <c r="H8" s="20">
        <f>'Data Sheet'!H61</f>
        <v>129992</v>
      </c>
      <c r="I8" s="20">
        <f>'Data Sheet'!I61</f>
        <v>140924</v>
      </c>
      <c r="J8" s="20">
        <f>'Data Sheet'!J61</f>
        <v>142859</v>
      </c>
      <c r="K8" s="20">
        <f>'Data Sheet'!K61</f>
        <v>145472</v>
      </c>
    </row>
    <row r="9" spans="1:11" s="8" customFormat="1" x14ac:dyDescent="0.3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3">
      <c r="A10" s="6" t="s">
        <v>27</v>
      </c>
      <c r="B10" s="19">
        <f>'Data Sheet'!B62</f>
        <v>11638.17</v>
      </c>
      <c r="C10" s="19">
        <f>'Data Sheet'!C62</f>
        <v>11774</v>
      </c>
      <c r="D10" s="19">
        <f>'Data Sheet'!D62</f>
        <v>11701</v>
      </c>
      <c r="E10" s="19">
        <f>'Data Sheet'!E62</f>
        <v>11973</v>
      </c>
      <c r="F10" s="19">
        <f>'Data Sheet'!F62</f>
        <v>12290</v>
      </c>
      <c r="G10" s="19">
        <f>'Data Sheet'!G62</f>
        <v>20928</v>
      </c>
      <c r="H10" s="19">
        <f>'Data Sheet'!H62</f>
        <v>21021</v>
      </c>
      <c r="I10" s="19">
        <f>'Data Sheet'!I62</f>
        <v>21298</v>
      </c>
      <c r="J10" s="19">
        <f>'Data Sheet'!J62</f>
        <v>20515</v>
      </c>
      <c r="K10" s="19">
        <f>'Data Sheet'!K62</f>
        <v>19604</v>
      </c>
    </row>
    <row r="11" spans="1:11" x14ac:dyDescent="0.3">
      <c r="A11" s="6" t="s">
        <v>28</v>
      </c>
      <c r="B11" s="19">
        <f>'Data Sheet'!B63</f>
        <v>2766.37</v>
      </c>
      <c r="C11" s="19">
        <f>'Data Sheet'!C63</f>
        <v>1670</v>
      </c>
      <c r="D11" s="19">
        <f>'Data Sheet'!D63</f>
        <v>1541</v>
      </c>
      <c r="E11" s="19">
        <f>'Data Sheet'!E63</f>
        <v>1278</v>
      </c>
      <c r="F11" s="19">
        <f>'Data Sheet'!F63</f>
        <v>963</v>
      </c>
      <c r="G11" s="19">
        <f>'Data Sheet'!G63</f>
        <v>906</v>
      </c>
      <c r="H11" s="19">
        <f>'Data Sheet'!H63</f>
        <v>926</v>
      </c>
      <c r="I11" s="19">
        <f>'Data Sheet'!I63</f>
        <v>1205</v>
      </c>
      <c r="J11" s="19">
        <f>'Data Sheet'!J63</f>
        <v>1234</v>
      </c>
      <c r="K11" s="19">
        <f>'Data Sheet'!K63</f>
        <v>1564</v>
      </c>
    </row>
    <row r="12" spans="1:11" x14ac:dyDescent="0.3">
      <c r="A12" s="6" t="s">
        <v>29</v>
      </c>
      <c r="B12" s="19">
        <f>'Data Sheet'!B64</f>
        <v>1661.78</v>
      </c>
      <c r="C12" s="19">
        <f>'Data Sheet'!C64</f>
        <v>22822</v>
      </c>
      <c r="D12" s="19">
        <f>'Data Sheet'!D64</f>
        <v>41980</v>
      </c>
      <c r="E12" s="19">
        <f>'Data Sheet'!E64</f>
        <v>36008</v>
      </c>
      <c r="F12" s="19">
        <f>'Data Sheet'!F64</f>
        <v>29330</v>
      </c>
      <c r="G12" s="19">
        <f>'Data Sheet'!G64</f>
        <v>26356</v>
      </c>
      <c r="H12" s="19">
        <f>'Data Sheet'!H64</f>
        <v>29373</v>
      </c>
      <c r="I12" s="19">
        <f>'Data Sheet'!I64</f>
        <v>30485</v>
      </c>
      <c r="J12" s="19">
        <f>'Data Sheet'!J64</f>
        <v>37163</v>
      </c>
      <c r="K12" s="19">
        <f>'Data Sheet'!K64</f>
        <v>31762</v>
      </c>
    </row>
    <row r="13" spans="1:11" x14ac:dyDescent="0.3">
      <c r="A13" s="11" t="s">
        <v>64</v>
      </c>
      <c r="B13" s="19">
        <f>'Data Sheet'!B65</f>
        <v>57251.6</v>
      </c>
      <c r="C13" s="19">
        <f>'Data Sheet'!C65</f>
        <v>52025</v>
      </c>
      <c r="D13" s="19">
        <f>'Data Sheet'!D65</f>
        <v>47111</v>
      </c>
      <c r="E13" s="19">
        <f>'Data Sheet'!E65</f>
        <v>55867</v>
      </c>
      <c r="F13" s="19">
        <f>'Data Sheet'!F65</f>
        <v>71318</v>
      </c>
      <c r="G13" s="19">
        <f>'Data Sheet'!G65</f>
        <v>71930</v>
      </c>
      <c r="H13" s="19">
        <f>'Data Sheet'!H65</f>
        <v>78672</v>
      </c>
      <c r="I13" s="19">
        <f>'Data Sheet'!I65</f>
        <v>87936</v>
      </c>
      <c r="J13" s="19">
        <f>'Data Sheet'!J65</f>
        <v>83947</v>
      </c>
      <c r="K13" s="19">
        <f>'Data Sheet'!K65</f>
        <v>92542</v>
      </c>
    </row>
    <row r="14" spans="1:11" s="8" customFormat="1" x14ac:dyDescent="0.3">
      <c r="A14" s="8" t="s">
        <v>26</v>
      </c>
      <c r="B14" s="19">
        <f>'Data Sheet'!B66</f>
        <v>73317.919999999998</v>
      </c>
      <c r="C14" s="19">
        <f>'Data Sheet'!C66</f>
        <v>88291</v>
      </c>
      <c r="D14" s="19">
        <f>'Data Sheet'!D66</f>
        <v>102333</v>
      </c>
      <c r="E14" s="19">
        <f>'Data Sheet'!E66</f>
        <v>105126</v>
      </c>
      <c r="F14" s="19">
        <f>'Data Sheet'!F66</f>
        <v>113901</v>
      </c>
      <c r="G14" s="19">
        <f>'Data Sheet'!G66</f>
        <v>120120</v>
      </c>
      <c r="H14" s="19">
        <f>'Data Sheet'!H66</f>
        <v>129992</v>
      </c>
      <c r="I14" s="19">
        <f>'Data Sheet'!I66</f>
        <v>140924</v>
      </c>
      <c r="J14" s="19">
        <f>'Data Sheet'!J66</f>
        <v>142859</v>
      </c>
      <c r="K14" s="19">
        <f>'Data Sheet'!K66</f>
        <v>145472</v>
      </c>
    </row>
    <row r="15" spans="1:11" x14ac:dyDescent="0.3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3">
      <c r="A16" s="25" t="s">
        <v>30</v>
      </c>
      <c r="B16" s="21">
        <f>B13-B7</f>
        <v>34926.14</v>
      </c>
      <c r="C16" s="21">
        <f t="shared" ref="C16:K16" si="0">C13-C7</f>
        <v>35051</v>
      </c>
      <c r="D16" s="21">
        <f t="shared" si="0"/>
        <v>31281</v>
      </c>
      <c r="E16" s="21">
        <f t="shared" si="0"/>
        <v>36116</v>
      </c>
      <c r="F16" s="21">
        <f t="shared" si="0"/>
        <v>46925</v>
      </c>
      <c r="G16" s="21">
        <f t="shared" si="0"/>
        <v>44110</v>
      </c>
      <c r="H16" s="21">
        <f t="shared" si="0"/>
        <v>42908</v>
      </c>
      <c r="I16" s="21">
        <f t="shared" si="0"/>
        <v>43969</v>
      </c>
      <c r="J16" s="21">
        <f t="shared" si="0"/>
        <v>39200</v>
      </c>
      <c r="K16" s="21">
        <f t="shared" si="0"/>
        <v>45580</v>
      </c>
    </row>
    <row r="17" spans="1:11" x14ac:dyDescent="0.3">
      <c r="A17" s="11" t="s">
        <v>44</v>
      </c>
      <c r="B17" s="21">
        <f>'Data Sheet'!B67</f>
        <v>20437.939999999999</v>
      </c>
      <c r="C17" s="21">
        <f>'Data Sheet'!C67</f>
        <v>24073</v>
      </c>
      <c r="D17" s="21">
        <f>'Data Sheet'!D67</f>
        <v>22617</v>
      </c>
      <c r="E17" s="21">
        <f>'Data Sheet'!E67</f>
        <v>24943</v>
      </c>
      <c r="F17" s="21">
        <f>'Data Sheet'!F67</f>
        <v>27346</v>
      </c>
      <c r="G17" s="21">
        <f>'Data Sheet'!G67</f>
        <v>30532</v>
      </c>
      <c r="H17" s="21">
        <f>'Data Sheet'!H67</f>
        <v>30079</v>
      </c>
      <c r="I17" s="21">
        <f>'Data Sheet'!I67</f>
        <v>41810</v>
      </c>
      <c r="J17" s="21">
        <f>'Data Sheet'!J67</f>
        <v>49954</v>
      </c>
      <c r="K17" s="21">
        <f>'Data Sheet'!K67</f>
        <v>53577</v>
      </c>
    </row>
    <row r="18" spans="1:11" x14ac:dyDescent="0.3">
      <c r="A18" s="11" t="s">
        <v>45</v>
      </c>
      <c r="B18" s="21">
        <f>'Data Sheet'!B68</f>
        <v>16.07</v>
      </c>
      <c r="C18" s="21">
        <f>'Data Sheet'!C68</f>
        <v>16</v>
      </c>
      <c r="D18" s="21">
        <f>'Data Sheet'!D68</f>
        <v>21</v>
      </c>
      <c r="E18" s="21">
        <f>'Data Sheet'!E68</f>
        <v>26</v>
      </c>
      <c r="F18" s="21">
        <f>'Data Sheet'!F68</f>
        <v>10</v>
      </c>
      <c r="G18" s="21">
        <f>'Data Sheet'!G68</f>
        <v>5</v>
      </c>
      <c r="H18" s="21">
        <f>'Data Sheet'!H68</f>
        <v>8</v>
      </c>
      <c r="I18" s="21">
        <f>'Data Sheet'!I68</f>
        <v>20</v>
      </c>
      <c r="J18" s="21">
        <f>'Data Sheet'!J68</f>
        <v>28</v>
      </c>
      <c r="K18" s="21">
        <f>'Data Sheet'!K68</f>
        <v>28</v>
      </c>
    </row>
    <row r="20" spans="1:11" x14ac:dyDescent="0.3">
      <c r="A20" s="11" t="s">
        <v>46</v>
      </c>
      <c r="B20" s="5">
        <f>IF('Profit &amp; Loss'!B4&gt;0,'Balance Sheet'!B17/('Profit &amp; Loss'!B4/365),0)</f>
        <v>78.816412235556825</v>
      </c>
      <c r="C20" s="5">
        <f>IF('Profit &amp; Loss'!C4&gt;0,'Balance Sheet'!C17/('Profit &amp; Loss'!C4/365),0)</f>
        <v>80.87407727850082</v>
      </c>
      <c r="D20" s="5">
        <f>IF('Profit &amp; Loss'!D4&gt;0,'Balance Sheet'!D17/('Profit &amp; Loss'!D4/365),0)</f>
        <v>69.979527999593103</v>
      </c>
      <c r="E20" s="5">
        <f>IF('Profit &amp; Loss'!E4&gt;0,'Balance Sheet'!E17/('Profit &amp; Loss'!E4/365),0)</f>
        <v>73.955314205874714</v>
      </c>
      <c r="F20" s="5">
        <f>IF('Profit &amp; Loss'!F4&gt;0,'Balance Sheet'!F17/('Profit &amp; Loss'!F4/365),0)</f>
        <v>68.148884018489312</v>
      </c>
      <c r="G20" s="5">
        <f>IF('Profit &amp; Loss'!G4&gt;0,'Balance Sheet'!G17/('Profit &amp; Loss'!G4/365),0)</f>
        <v>71.005103568675182</v>
      </c>
      <c r="H20" s="5">
        <f>IF('Profit &amp; Loss'!H4&gt;0,'Balance Sheet'!H17/('Profit &amp; Loss'!H4/365),0)</f>
        <v>66.871943085815914</v>
      </c>
      <c r="I20" s="5">
        <f>IF('Profit &amp; Loss'!I4&gt;0,'Balance Sheet'!I17/('Profit &amp; Loss'!I4/365),0)</f>
        <v>79.584519749262085</v>
      </c>
      <c r="J20" s="5">
        <f>IF('Profit &amp; Loss'!J4&gt;0,'Balance Sheet'!J17/('Profit &amp; Loss'!J4/365),0)</f>
        <v>80.871869705222252</v>
      </c>
      <c r="K20" s="5">
        <f>IF('Profit &amp; Loss'!K4&gt;0,'Balance Sheet'!K17/('Profit &amp; Loss'!K4/365),0)</f>
        <v>81.179631620678052</v>
      </c>
    </row>
    <row r="21" spans="1:11" x14ac:dyDescent="0.3">
      <c r="A21" s="11" t="s">
        <v>47</v>
      </c>
      <c r="B21" s="5">
        <f>IF('Balance Sheet'!B18&gt;0,'Profit &amp; Loss'!B4/'Balance Sheet'!B18,0)</f>
        <v>5889.757934038581</v>
      </c>
      <c r="C21" s="5">
        <f>IF('Balance Sheet'!C18&gt;0,'Profit &amp; Loss'!C4/'Balance Sheet'!C18,0)</f>
        <v>6790.375</v>
      </c>
      <c r="D21" s="5">
        <f>IF('Balance Sheet'!D18&gt;0,'Profit &amp; Loss'!D4/'Balance Sheet'!D18,0)</f>
        <v>5617.4285714285716</v>
      </c>
      <c r="E21" s="5">
        <f>IF('Balance Sheet'!E18&gt;0,'Profit &amp; Loss'!E4/'Balance Sheet'!E18,0)</f>
        <v>4734.7692307692305</v>
      </c>
      <c r="F21" s="5">
        <f>IF('Balance Sheet'!F18&gt;0,'Profit &amp; Loss'!F4/'Balance Sheet'!F18,0)</f>
        <v>14646.3</v>
      </c>
      <c r="G21" s="5">
        <f>IF('Balance Sheet'!G18&gt;0,'Profit &amp; Loss'!G4/'Balance Sheet'!G18,0)</f>
        <v>31389.8</v>
      </c>
      <c r="H21" s="5">
        <f>IF('Balance Sheet'!H18&gt;0,'Profit &amp; Loss'!H4/'Balance Sheet'!H18,0)</f>
        <v>20522.125</v>
      </c>
      <c r="I21" s="5">
        <f>IF('Balance Sheet'!I18&gt;0,'Profit &amp; Loss'!I4/'Balance Sheet'!I18,0)</f>
        <v>9587.7000000000007</v>
      </c>
      <c r="J21" s="5">
        <f>IF('Balance Sheet'!J18&gt;0,'Profit &amp; Loss'!J4/'Balance Sheet'!J18,0)</f>
        <v>8052.0714285714284</v>
      </c>
      <c r="K21" s="5">
        <f>IF('Balance Sheet'!K18&gt;0,'Profit &amp; Loss'!K4/'Balance Sheet'!K18,0)</f>
        <v>8603.3214285714294</v>
      </c>
    </row>
    <row r="23" spans="1:11" s="8" customFormat="1" x14ac:dyDescent="0.3">
      <c r="A23" s="8" t="s">
        <v>50</v>
      </c>
      <c r="B23" s="14">
        <f>IF(SUM('Balance Sheet'!B4:B5)&gt;0,'Profit &amp; Loss'!B12/SUM('Balance Sheet'!B4:B5),"")</f>
        <v>0.39206624066155343</v>
      </c>
      <c r="C23" s="14">
        <f>IF(SUM('Balance Sheet'!C4:C5)&gt;0,'Profit &amp; Loss'!C12/SUM('Balance Sheet'!C4:C5),"")</f>
        <v>0.3414846915803692</v>
      </c>
      <c r="D23" s="14">
        <f>IF(SUM('Balance Sheet'!D4:D5)&gt;0,'Profit &amp; Loss'!D12/SUM('Balance Sheet'!D4:D5),"")</f>
        <v>0.30492727399262298</v>
      </c>
      <c r="E23" s="14">
        <f>IF(SUM('Balance Sheet'!E4:E5)&gt;0,'Profit &amp; Loss'!E12/SUM('Balance Sheet'!E4:E5),"")</f>
        <v>0.30337844187576357</v>
      </c>
      <c r="F23" s="14">
        <f>IF(SUM('Balance Sheet'!F4:F5)&gt;0,'Profit &amp; Loss'!F12/SUM('Balance Sheet'!F4:F5),"")</f>
        <v>0.35185475035216779</v>
      </c>
      <c r="G23" s="14">
        <f>IF(SUM('Balance Sheet'!G4:G5)&gt;0,'Profit &amp; Loss'!G12/SUM('Balance Sheet'!G4:G5),"")</f>
        <v>0.38442336495257112</v>
      </c>
      <c r="H23" s="14">
        <f>IF(SUM('Balance Sheet'!H4:H5)&gt;0,'Profit &amp; Loss'!H12/SUM('Balance Sheet'!H4:H5),"")</f>
        <v>0.37520391517128876</v>
      </c>
      <c r="I23" s="14">
        <f>IF(SUM('Balance Sheet'!I4:I5)&gt;0,'Profit &amp; Loss'!I12/SUM('Balance Sheet'!I4:I5),"")</f>
        <v>0.42996892493745725</v>
      </c>
      <c r="J23" s="14">
        <f>IF(SUM('Balance Sheet'!J4:J5)&gt;0,'Profit &amp; Loss'!J12/SUM('Balance Sheet'!J4:J5),"")</f>
        <v>0.46610413164646552</v>
      </c>
      <c r="K23" s="14">
        <f>IF(SUM('Balance Sheet'!K4:K5)&gt;0,'Profit &amp; Loss'!K12/SUM('Balance Sheet'!K4:K5),"")</f>
        <v>0.50733238294157301</v>
      </c>
    </row>
    <row r="24" spans="1:11" s="8" customFormat="1" x14ac:dyDescent="0.3">
      <c r="A24" s="8" t="s">
        <v>51</v>
      </c>
      <c r="B24" s="14"/>
      <c r="C24" s="14">
        <f>IF((B4+B5+B6+C4+C5+C6)&gt;0,('Profit &amp; Loss'!C10+'Profit &amp; Loss'!C9)*2/(B4+B5+B6+C4+C5+C6),"")</f>
        <v>0.52118617807649548</v>
      </c>
      <c r="D24" s="14">
        <f>IF((C4+C5+C6+D4+D5+D6)&gt;0,('Profit &amp; Loss'!D10+'Profit &amp; Loss'!D9)*2/(C4+C5+C6+D4+D5+D6),"")</f>
        <v>0.4377772145482195</v>
      </c>
      <c r="E24" s="14">
        <f>IF((D4+D5+D6+E4+E5+E6)&gt;0,('Profit &amp; Loss'!E10+'Profit &amp; Loss'!E9)*2/(D4+D5+D6+E4+E5+E6),"")</f>
        <v>0.39730506522067977</v>
      </c>
      <c r="F24" s="14">
        <f>IF((E4+E5+E6+F4+F5+F6)&gt;0,('Profit &amp; Loss'!F10+'Profit &amp; Loss'!F9)*2/(E4+E5+E6+F4+F5+F6),"")</f>
        <v>0.47758787303511491</v>
      </c>
      <c r="G24" s="14">
        <f>IF((F4+F5+F6+G4+G5+G6)&gt;0,('Profit &amp; Loss'!G10+'Profit &amp; Loss'!G9)*2/(F4+F5+F6+G4+G5+G6),"")</f>
        <v>0.47491859544134474</v>
      </c>
      <c r="H24" s="14">
        <f>IF((G4+G5+G6+H4+H5+H6)&gt;0,('Profit &amp; Loss'!H10+'Profit &amp; Loss'!H9)*2/(G4+G5+G6+H4+H5+H6),"")</f>
        <v>0.4760357694287185</v>
      </c>
      <c r="I24" s="14">
        <f>IF((H4+H5+H6+I4+I5+I6)&gt;0,('Profit &amp; Loss'!I10+'Profit &amp; Loss'!I9)*2/(H4+H5+H6+I4+I5+I6),"")</f>
        <v>0.54890289510160317</v>
      </c>
      <c r="J24" s="14">
        <f>IF((I4+I5+I6+J4+J5+J6)&gt;0,('Profit &amp; Loss'!J10+'Profit &amp; Loss'!J9)*2/(I4+I5+I6+J4+J5+J6),"")</f>
        <v>0.59144200257344837</v>
      </c>
      <c r="K24" s="14">
        <f>IF((J4+J5+J6+K4+K5+K6)&gt;0,('Profit &amp; Loss'!K10+'Profit &amp; Loss'!K9)*2/(J4+J5+J6+K4+K5+K6),"")</f>
        <v>0.63853485367863205</v>
      </c>
    </row>
    <row r="25" spans="1:11" s="18" customFormat="1" x14ac:dyDescent="0.3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6.77734375" style="6" bestFit="1" customWidth="1"/>
    <col min="2" max="6" width="13.44140625" style="6" customWidth="1"/>
    <col min="7" max="11" width="13.44140625" style="6" bestFit="1" customWidth="1"/>
    <col min="12" max="16384" width="8.77734375" style="6"/>
  </cols>
  <sheetData>
    <row r="1" spans="1:11" s="8" customFormat="1" x14ac:dyDescent="0.3">
      <c r="A1" s="8" t="str">
        <f>'Balance Sheet'!A1</f>
        <v>TATA CONSULTANCY SERVICES LTD</v>
      </c>
      <c r="E1" t="str">
        <f>UPDATE</f>
        <v/>
      </c>
      <c r="F1"/>
      <c r="J1" s="4" t="s">
        <v>1</v>
      </c>
      <c r="K1" s="4"/>
    </row>
    <row r="3" spans="1:11" s="2" customFormat="1" x14ac:dyDescent="0.3">
      <c r="A3" s="15" t="s">
        <v>2</v>
      </c>
      <c r="B3" s="16">
        <f>'Data Sheet'!B81</f>
        <v>42094</v>
      </c>
      <c r="C3" s="16">
        <f>'Data Sheet'!C81</f>
        <v>42460</v>
      </c>
      <c r="D3" s="16">
        <f>'Data Sheet'!D81</f>
        <v>42825</v>
      </c>
      <c r="E3" s="16">
        <f>'Data Sheet'!E81</f>
        <v>43190</v>
      </c>
      <c r="F3" s="16">
        <f>'Data Sheet'!F81</f>
        <v>43555</v>
      </c>
      <c r="G3" s="16">
        <f>'Data Sheet'!G81</f>
        <v>43921</v>
      </c>
      <c r="H3" s="16">
        <f>'Data Sheet'!H81</f>
        <v>44286</v>
      </c>
      <c r="I3" s="16">
        <f>'Data Sheet'!I81</f>
        <v>44651</v>
      </c>
      <c r="J3" s="16">
        <f>'Data Sheet'!J81</f>
        <v>45016</v>
      </c>
      <c r="K3" s="16">
        <f>'Data Sheet'!K81</f>
        <v>45382</v>
      </c>
    </row>
    <row r="4" spans="1:11" s="8" customFormat="1" x14ac:dyDescent="0.3">
      <c r="A4" s="8" t="s">
        <v>32</v>
      </c>
      <c r="B4" s="1">
        <f>'Data Sheet'!B82</f>
        <v>19368.78</v>
      </c>
      <c r="C4" s="1">
        <f>'Data Sheet'!C82</f>
        <v>19109</v>
      </c>
      <c r="D4" s="1">
        <f>'Data Sheet'!D82</f>
        <v>25223</v>
      </c>
      <c r="E4" s="1">
        <f>'Data Sheet'!E82</f>
        <v>25067</v>
      </c>
      <c r="F4" s="1">
        <f>'Data Sheet'!F82</f>
        <v>28593</v>
      </c>
      <c r="G4" s="1">
        <f>'Data Sheet'!G82</f>
        <v>32369</v>
      </c>
      <c r="H4" s="1">
        <f>'Data Sheet'!H82</f>
        <v>38802</v>
      </c>
      <c r="I4" s="1">
        <f>'Data Sheet'!I82</f>
        <v>39949</v>
      </c>
      <c r="J4" s="1">
        <f>'Data Sheet'!J82</f>
        <v>41965</v>
      </c>
      <c r="K4" s="1">
        <f>'Data Sheet'!K82</f>
        <v>44338</v>
      </c>
    </row>
    <row r="5" spans="1:11" x14ac:dyDescent="0.3">
      <c r="A5" s="6" t="s">
        <v>33</v>
      </c>
      <c r="B5" s="9">
        <f>'Data Sheet'!B83</f>
        <v>-1807.14</v>
      </c>
      <c r="C5" s="9">
        <f>'Data Sheet'!C83</f>
        <v>-5010</v>
      </c>
      <c r="D5" s="9">
        <f>'Data Sheet'!D83</f>
        <v>-16895</v>
      </c>
      <c r="E5" s="9">
        <f>'Data Sheet'!E83</f>
        <v>3104</v>
      </c>
      <c r="F5" s="9">
        <f>'Data Sheet'!F83</f>
        <v>1645</v>
      </c>
      <c r="G5" s="9">
        <f>'Data Sheet'!G83</f>
        <v>8968</v>
      </c>
      <c r="H5" s="9">
        <f>'Data Sheet'!H83</f>
        <v>-7956</v>
      </c>
      <c r="I5" s="9">
        <f>'Data Sheet'!I83</f>
        <v>-738</v>
      </c>
      <c r="J5" s="9">
        <f>'Data Sheet'!J83</f>
        <v>548</v>
      </c>
      <c r="K5" s="9">
        <f>'Data Sheet'!K83</f>
        <v>6091</v>
      </c>
    </row>
    <row r="6" spans="1:11" x14ac:dyDescent="0.3">
      <c r="A6" s="6" t="s">
        <v>34</v>
      </c>
      <c r="B6" s="9">
        <f>'Data Sheet'!B84</f>
        <v>-17167.61</v>
      </c>
      <c r="C6" s="9">
        <f>'Data Sheet'!C84</f>
        <v>-9666</v>
      </c>
      <c r="D6" s="9">
        <f>'Data Sheet'!D84</f>
        <v>-11026</v>
      </c>
      <c r="E6" s="9">
        <f>'Data Sheet'!E84</f>
        <v>-26885</v>
      </c>
      <c r="F6" s="9">
        <f>'Data Sheet'!F84</f>
        <v>-27897</v>
      </c>
      <c r="G6" s="9">
        <f>'Data Sheet'!G84</f>
        <v>-39915</v>
      </c>
      <c r="H6" s="9">
        <f>'Data Sheet'!H84</f>
        <v>-32634</v>
      </c>
      <c r="I6" s="9">
        <f>'Data Sheet'!I84</f>
        <v>-33581</v>
      </c>
      <c r="J6" s="9">
        <f>'Data Sheet'!J84</f>
        <v>-47878</v>
      </c>
      <c r="K6" s="9">
        <f>'Data Sheet'!K84</f>
        <v>-48536</v>
      </c>
    </row>
    <row r="7" spans="1:11" s="8" customFormat="1" x14ac:dyDescent="0.3">
      <c r="A7" s="8" t="s">
        <v>35</v>
      </c>
      <c r="B7" s="1">
        <f>'Data Sheet'!B85</f>
        <v>394.03</v>
      </c>
      <c r="C7" s="1">
        <f>'Data Sheet'!C85</f>
        <v>4433</v>
      </c>
      <c r="D7" s="1">
        <f>'Data Sheet'!D85</f>
        <v>-2698</v>
      </c>
      <c r="E7" s="1">
        <f>'Data Sheet'!E85</f>
        <v>1286</v>
      </c>
      <c r="F7" s="1">
        <f>'Data Sheet'!F85</f>
        <v>2341</v>
      </c>
      <c r="G7" s="1">
        <f>'Data Sheet'!G85</f>
        <v>1422</v>
      </c>
      <c r="H7" s="1">
        <f>'Data Sheet'!H85</f>
        <v>-1788</v>
      </c>
      <c r="I7" s="1">
        <f>'Data Sheet'!I85</f>
        <v>5630</v>
      </c>
      <c r="J7" s="1">
        <f>'Data Sheet'!J85</f>
        <v>-5365</v>
      </c>
      <c r="K7" s="1">
        <f>'Data Sheet'!K85</f>
        <v>1893</v>
      </c>
    </row>
    <row r="8" spans="1:11" x14ac:dyDescent="0.3">
      <c r="A8" s="25"/>
      <c r="B8" s="9"/>
      <c r="C8" s="9"/>
      <c r="D8" s="9"/>
      <c r="E8" s="9"/>
      <c r="F8" s="9"/>
      <c r="G8" s="9"/>
      <c r="H8" s="9"/>
      <c r="I8" s="9"/>
      <c r="J8" s="9"/>
      <c r="K8" s="9"/>
    </row>
    <row r="24" s="25" customFormat="1" x14ac:dyDescent="0.3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16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ColWidth="8.77734375" defaultRowHeight="14.4" x14ac:dyDescent="0.3"/>
  <cols>
    <col min="1" max="1" width="27.6640625" style="5" bestFit="1" customWidth="1"/>
    <col min="2" max="11" width="13.44140625" style="5" bestFit="1" customWidth="1"/>
    <col min="12" max="16384" width="8.77734375" style="5"/>
  </cols>
  <sheetData>
    <row r="1" spans="1:11" s="1" customFormat="1" x14ac:dyDescent="0.3">
      <c r="A1" s="1" t="s">
        <v>0</v>
      </c>
      <c r="B1" s="1" t="s">
        <v>54</v>
      </c>
      <c r="E1" s="28" t="str">
        <f>IF(B2&lt;&gt;B3, "A NEW VERSION OF THE WORKSHEET IS AVAILABLE", "")</f>
        <v/>
      </c>
      <c r="F1" s="28"/>
      <c r="G1" s="28"/>
      <c r="H1" s="28"/>
      <c r="I1" s="28"/>
      <c r="J1" s="28"/>
      <c r="K1" s="28"/>
    </row>
    <row r="2" spans="1:11" x14ac:dyDescent="0.3">
      <c r="A2" s="1" t="s">
        <v>52</v>
      </c>
      <c r="B2" s="5">
        <v>2.1</v>
      </c>
      <c r="E2" s="29" t="s">
        <v>36</v>
      </c>
      <c r="F2" s="29"/>
      <c r="G2" s="29"/>
      <c r="H2" s="29"/>
      <c r="I2" s="29"/>
      <c r="J2" s="29"/>
      <c r="K2" s="29"/>
    </row>
    <row r="3" spans="1:11" x14ac:dyDescent="0.3">
      <c r="A3" s="1" t="s">
        <v>53</v>
      </c>
      <c r="B3" s="5">
        <v>2.1</v>
      </c>
    </row>
    <row r="4" spans="1:11" x14ac:dyDescent="0.3">
      <c r="A4" s="1"/>
    </row>
    <row r="5" spans="1:11" x14ac:dyDescent="0.3">
      <c r="A5" s="1" t="s">
        <v>55</v>
      </c>
    </row>
    <row r="6" spans="1:11" x14ac:dyDescent="0.3">
      <c r="A6" s="5" t="s">
        <v>42</v>
      </c>
      <c r="B6" s="5">
        <f>IF(B9&gt;0, B9/B8, 0)</f>
        <v>361.8087524954006</v>
      </c>
    </row>
    <row r="7" spans="1:11" x14ac:dyDescent="0.3">
      <c r="A7" s="5" t="s">
        <v>31</v>
      </c>
      <c r="B7">
        <v>1</v>
      </c>
    </row>
    <row r="8" spans="1:11" x14ac:dyDescent="0.3">
      <c r="A8" s="5" t="s">
        <v>43</v>
      </c>
      <c r="B8">
        <v>3832.05</v>
      </c>
    </row>
    <row r="9" spans="1:11" x14ac:dyDescent="0.3">
      <c r="A9" s="5" t="s">
        <v>70</v>
      </c>
      <c r="B9">
        <v>1386469.23</v>
      </c>
    </row>
    <row r="15" spans="1:11" x14ac:dyDescent="0.3">
      <c r="A15" s="1" t="s">
        <v>37</v>
      </c>
    </row>
    <row r="16" spans="1:11" s="24" customFormat="1" x14ac:dyDescent="0.3">
      <c r="A16" s="23" t="s">
        <v>38</v>
      </c>
      <c r="B16" s="16">
        <v>42094</v>
      </c>
      <c r="C16" s="16">
        <v>42460</v>
      </c>
      <c r="D16" s="16">
        <v>42825</v>
      </c>
      <c r="E16" s="16">
        <v>43190</v>
      </c>
      <c r="F16" s="16">
        <v>43555</v>
      </c>
      <c r="G16" s="16">
        <v>43921</v>
      </c>
      <c r="H16" s="16">
        <v>44286</v>
      </c>
      <c r="I16" s="16">
        <v>44651</v>
      </c>
      <c r="J16" s="16">
        <v>45016</v>
      </c>
      <c r="K16" s="16">
        <v>45382</v>
      </c>
    </row>
    <row r="17" spans="1:11" s="9" customFormat="1" x14ac:dyDescent="0.3">
      <c r="A17" s="9" t="s">
        <v>6</v>
      </c>
      <c r="B17">
        <v>94648.41</v>
      </c>
      <c r="C17">
        <v>108646</v>
      </c>
      <c r="D17">
        <v>117966</v>
      </c>
      <c r="E17">
        <v>123104</v>
      </c>
      <c r="F17">
        <v>146463</v>
      </c>
      <c r="G17">
        <v>156949</v>
      </c>
      <c r="H17">
        <v>164177</v>
      </c>
      <c r="I17">
        <v>191754</v>
      </c>
      <c r="J17">
        <v>225458</v>
      </c>
      <c r="K17">
        <v>240893</v>
      </c>
    </row>
    <row r="18" spans="1:11" s="9" customFormat="1" x14ac:dyDescent="0.3">
      <c r="A18" s="5" t="s">
        <v>71</v>
      </c>
      <c r="D18">
        <v>94</v>
      </c>
      <c r="E18">
        <v>86</v>
      </c>
      <c r="F18">
        <v>40</v>
      </c>
      <c r="G18">
        <v>18</v>
      </c>
      <c r="H18">
        <v>14</v>
      </c>
      <c r="I18">
        <v>29</v>
      </c>
      <c r="J18">
        <v>37</v>
      </c>
      <c r="K18">
        <v>42</v>
      </c>
    </row>
    <row r="19" spans="1:11" s="9" customFormat="1" x14ac:dyDescent="0.3">
      <c r="A19" s="5" t="s">
        <v>72</v>
      </c>
      <c r="D19">
        <v>1</v>
      </c>
    </row>
    <row r="20" spans="1:11" s="9" customFormat="1" x14ac:dyDescent="0.3">
      <c r="A20" s="5" t="s">
        <v>73</v>
      </c>
      <c r="B20">
        <v>573.87</v>
      </c>
    </row>
    <row r="21" spans="1:11" s="9" customFormat="1" x14ac:dyDescent="0.3">
      <c r="A21" s="5" t="s">
        <v>74</v>
      </c>
      <c r="B21">
        <v>24485.93</v>
      </c>
      <c r="C21">
        <v>2571</v>
      </c>
      <c r="D21">
        <v>2715</v>
      </c>
      <c r="E21">
        <v>2614</v>
      </c>
      <c r="F21">
        <v>2230</v>
      </c>
      <c r="G21">
        <v>1887</v>
      </c>
      <c r="H21">
        <v>1448</v>
      </c>
      <c r="I21">
        <v>1134</v>
      </c>
      <c r="J21">
        <v>1844</v>
      </c>
      <c r="K21">
        <v>3660</v>
      </c>
    </row>
    <row r="22" spans="1:11" s="9" customFormat="1" x14ac:dyDescent="0.3">
      <c r="A22" s="5" t="s">
        <v>75</v>
      </c>
      <c r="B22">
        <v>38701.15</v>
      </c>
      <c r="C22">
        <v>55348</v>
      </c>
      <c r="D22">
        <v>61621</v>
      </c>
      <c r="E22">
        <v>66396</v>
      </c>
      <c r="F22">
        <v>78246</v>
      </c>
      <c r="G22">
        <v>85952</v>
      </c>
      <c r="H22">
        <v>91814</v>
      </c>
      <c r="I22">
        <v>107554</v>
      </c>
      <c r="J22">
        <v>127522</v>
      </c>
      <c r="K22">
        <v>140131</v>
      </c>
    </row>
    <row r="23" spans="1:11" s="9" customFormat="1" x14ac:dyDescent="0.3">
      <c r="A23" s="5" t="s">
        <v>76</v>
      </c>
      <c r="B23">
        <v>4842.25</v>
      </c>
      <c r="C23">
        <v>15589</v>
      </c>
      <c r="D23">
        <v>16392</v>
      </c>
      <c r="E23">
        <v>16808</v>
      </c>
      <c r="F23">
        <v>20387</v>
      </c>
      <c r="G23">
        <v>20527</v>
      </c>
      <c r="H23">
        <v>18322</v>
      </c>
      <c r="I23">
        <v>23187</v>
      </c>
      <c r="J23">
        <v>28913</v>
      </c>
      <c r="K23">
        <v>24151</v>
      </c>
    </row>
    <row r="24" spans="1:11" s="9" customFormat="1" x14ac:dyDescent="0.3">
      <c r="A24" s="5" t="s">
        <v>77</v>
      </c>
      <c r="B24">
        <v>1563.5</v>
      </c>
      <c r="C24">
        <v>4461</v>
      </c>
      <c r="D24">
        <v>4834</v>
      </c>
      <c r="E24">
        <v>4684</v>
      </c>
      <c r="F24">
        <v>6054</v>
      </c>
      <c r="G24">
        <v>6456</v>
      </c>
      <c r="H24">
        <v>6033</v>
      </c>
      <c r="I24">
        <v>6793</v>
      </c>
      <c r="J24">
        <v>7883</v>
      </c>
      <c r="K24">
        <v>8613</v>
      </c>
    </row>
    <row r="25" spans="1:11" s="9" customFormat="1" x14ac:dyDescent="0.3">
      <c r="A25" s="9" t="s">
        <v>9</v>
      </c>
      <c r="B25">
        <v>3719.66</v>
      </c>
      <c r="C25">
        <v>3084</v>
      </c>
      <c r="D25">
        <v>4221</v>
      </c>
      <c r="E25">
        <v>3642</v>
      </c>
      <c r="F25">
        <v>4311</v>
      </c>
      <c r="G25">
        <v>4592</v>
      </c>
      <c r="H25">
        <v>1916</v>
      </c>
      <c r="I25">
        <v>4018</v>
      </c>
      <c r="J25">
        <v>3449</v>
      </c>
      <c r="K25">
        <v>3464</v>
      </c>
    </row>
    <row r="26" spans="1:11" s="9" customFormat="1" x14ac:dyDescent="0.3">
      <c r="A26" s="9" t="s">
        <v>10</v>
      </c>
      <c r="B26">
        <v>1798.69</v>
      </c>
      <c r="C26">
        <v>1888</v>
      </c>
      <c r="D26">
        <v>1987</v>
      </c>
      <c r="E26">
        <v>2014</v>
      </c>
      <c r="F26">
        <v>2056</v>
      </c>
      <c r="G26">
        <v>3529</v>
      </c>
      <c r="H26">
        <v>4065</v>
      </c>
      <c r="I26">
        <v>4604</v>
      </c>
      <c r="J26">
        <v>5022</v>
      </c>
      <c r="K26">
        <v>4985</v>
      </c>
    </row>
    <row r="27" spans="1:11" s="9" customFormat="1" x14ac:dyDescent="0.3">
      <c r="A27" s="9" t="s">
        <v>11</v>
      </c>
      <c r="B27">
        <v>104.19</v>
      </c>
      <c r="C27">
        <v>33</v>
      </c>
      <c r="D27">
        <v>32</v>
      </c>
      <c r="E27">
        <v>52</v>
      </c>
      <c r="F27">
        <v>198</v>
      </c>
      <c r="G27">
        <v>924</v>
      </c>
      <c r="H27">
        <v>637</v>
      </c>
      <c r="I27">
        <v>784</v>
      </c>
      <c r="J27">
        <v>779</v>
      </c>
      <c r="K27">
        <v>778</v>
      </c>
    </row>
    <row r="28" spans="1:11" s="9" customFormat="1" x14ac:dyDescent="0.3">
      <c r="A28" s="9" t="s">
        <v>12</v>
      </c>
      <c r="B28">
        <v>26298.49</v>
      </c>
      <c r="C28">
        <v>31840</v>
      </c>
      <c r="D28">
        <v>34513</v>
      </c>
      <c r="E28">
        <v>34092</v>
      </c>
      <c r="F28">
        <v>41563</v>
      </c>
      <c r="G28">
        <v>42248</v>
      </c>
      <c r="H28">
        <v>43760</v>
      </c>
      <c r="I28">
        <v>51687</v>
      </c>
      <c r="J28">
        <v>56907</v>
      </c>
      <c r="K28">
        <v>61997</v>
      </c>
    </row>
    <row r="29" spans="1:11" s="9" customFormat="1" x14ac:dyDescent="0.3">
      <c r="A29" s="9" t="s">
        <v>13</v>
      </c>
      <c r="B29">
        <v>6238.79</v>
      </c>
      <c r="C29">
        <v>7502</v>
      </c>
      <c r="D29">
        <v>8156</v>
      </c>
      <c r="E29">
        <v>8212</v>
      </c>
      <c r="F29">
        <v>10001</v>
      </c>
      <c r="G29">
        <v>9801</v>
      </c>
      <c r="H29">
        <v>11198</v>
      </c>
      <c r="I29">
        <v>13238</v>
      </c>
      <c r="J29">
        <v>14604</v>
      </c>
      <c r="K29">
        <v>15898</v>
      </c>
    </row>
    <row r="30" spans="1:11" s="9" customFormat="1" x14ac:dyDescent="0.3">
      <c r="A30" s="9" t="s">
        <v>14</v>
      </c>
      <c r="B30">
        <v>19852.18</v>
      </c>
      <c r="C30">
        <v>24270</v>
      </c>
      <c r="D30">
        <v>26289</v>
      </c>
      <c r="E30">
        <v>25826</v>
      </c>
      <c r="F30">
        <v>31472</v>
      </c>
      <c r="G30">
        <v>32340</v>
      </c>
      <c r="H30">
        <v>32430</v>
      </c>
      <c r="I30">
        <v>38327</v>
      </c>
      <c r="J30">
        <v>42147</v>
      </c>
      <c r="K30">
        <v>45908</v>
      </c>
    </row>
    <row r="31" spans="1:11" s="9" customFormat="1" x14ac:dyDescent="0.3">
      <c r="A31" s="9" t="s">
        <v>61</v>
      </c>
      <c r="B31">
        <v>15473.73</v>
      </c>
      <c r="C31">
        <v>8569.5</v>
      </c>
      <c r="D31">
        <v>9259</v>
      </c>
      <c r="E31">
        <v>9550</v>
      </c>
      <c r="F31">
        <v>11250</v>
      </c>
      <c r="G31">
        <v>27375</v>
      </c>
      <c r="H31">
        <v>14060</v>
      </c>
      <c r="I31">
        <v>15738</v>
      </c>
      <c r="J31">
        <v>42090</v>
      </c>
      <c r="K31">
        <v>26426</v>
      </c>
    </row>
    <row r="32" spans="1:11" s="9" customFormat="1" x14ac:dyDescent="0.3"/>
    <row r="33" spans="1:11" x14ac:dyDescent="0.3">
      <c r="A33" s="9"/>
    </row>
    <row r="34" spans="1:11" x14ac:dyDescent="0.3">
      <c r="A34" s="9"/>
    </row>
    <row r="35" spans="1:11" x14ac:dyDescent="0.3">
      <c r="A35" s="9"/>
    </row>
    <row r="36" spans="1:11" x14ac:dyDescent="0.3">
      <c r="A36" s="9"/>
    </row>
    <row r="37" spans="1:11" x14ac:dyDescent="0.3">
      <c r="A37" s="9"/>
    </row>
    <row r="38" spans="1:11" x14ac:dyDescent="0.3">
      <c r="A38" s="9"/>
    </row>
    <row r="39" spans="1:11" x14ac:dyDescent="0.3">
      <c r="A39" s="9"/>
    </row>
    <row r="40" spans="1:11" x14ac:dyDescent="0.3">
      <c r="A40" s="1" t="s">
        <v>39</v>
      </c>
    </row>
    <row r="41" spans="1:11" s="24" customFormat="1" x14ac:dyDescent="0.3">
      <c r="A41" s="23" t="s">
        <v>38</v>
      </c>
      <c r="B41" s="16">
        <v>44561</v>
      </c>
      <c r="C41" s="16">
        <v>44651</v>
      </c>
      <c r="D41" s="16">
        <v>44742</v>
      </c>
      <c r="E41" s="16">
        <v>44834</v>
      </c>
      <c r="F41" s="16">
        <v>44926</v>
      </c>
      <c r="G41" s="16">
        <v>45016</v>
      </c>
      <c r="H41" s="16">
        <v>45107</v>
      </c>
      <c r="I41" s="16">
        <v>45199</v>
      </c>
      <c r="J41" s="16">
        <v>45291</v>
      </c>
      <c r="K41" s="16">
        <v>45382</v>
      </c>
    </row>
    <row r="42" spans="1:11" s="9" customFormat="1" x14ac:dyDescent="0.3">
      <c r="A42" s="9" t="s">
        <v>6</v>
      </c>
      <c r="B42">
        <v>48885</v>
      </c>
      <c r="C42">
        <v>50591</v>
      </c>
      <c r="D42">
        <v>52758</v>
      </c>
      <c r="E42">
        <v>55309</v>
      </c>
      <c r="F42">
        <v>58229</v>
      </c>
      <c r="G42">
        <v>59162</v>
      </c>
      <c r="H42">
        <v>59381</v>
      </c>
      <c r="I42">
        <v>59692</v>
      </c>
      <c r="J42">
        <v>60583</v>
      </c>
      <c r="K42">
        <v>61237</v>
      </c>
    </row>
    <row r="43" spans="1:11" s="9" customFormat="1" x14ac:dyDescent="0.3">
      <c r="A43" s="9" t="s">
        <v>7</v>
      </c>
      <c r="B43">
        <v>35452</v>
      </c>
      <c r="C43">
        <v>36746</v>
      </c>
      <c r="D43">
        <v>39342</v>
      </c>
      <c r="E43">
        <v>40793</v>
      </c>
      <c r="F43">
        <v>42676</v>
      </c>
      <c r="G43">
        <v>43388</v>
      </c>
      <c r="H43">
        <v>44383</v>
      </c>
      <c r="I43">
        <v>43946</v>
      </c>
      <c r="J43">
        <v>44195</v>
      </c>
      <c r="K43">
        <v>44073</v>
      </c>
    </row>
    <row r="44" spans="1:11" s="9" customFormat="1" x14ac:dyDescent="0.3">
      <c r="A44" s="9" t="s">
        <v>9</v>
      </c>
      <c r="B44">
        <v>1205</v>
      </c>
      <c r="C44">
        <v>981</v>
      </c>
      <c r="D44">
        <v>789</v>
      </c>
      <c r="E44">
        <v>965</v>
      </c>
      <c r="F44">
        <v>520</v>
      </c>
      <c r="G44">
        <v>1175</v>
      </c>
      <c r="H44">
        <v>1397</v>
      </c>
      <c r="I44">
        <v>1006</v>
      </c>
      <c r="J44">
        <v>-96</v>
      </c>
      <c r="K44">
        <v>1157</v>
      </c>
    </row>
    <row r="45" spans="1:11" s="9" customFormat="1" x14ac:dyDescent="0.3">
      <c r="A45" s="9" t="s">
        <v>10</v>
      </c>
      <c r="B45">
        <v>1196</v>
      </c>
      <c r="C45">
        <v>1217</v>
      </c>
      <c r="D45">
        <v>1230</v>
      </c>
      <c r="E45">
        <v>1237</v>
      </c>
      <c r="F45">
        <v>1269</v>
      </c>
      <c r="G45">
        <v>1286</v>
      </c>
      <c r="H45">
        <v>1243</v>
      </c>
      <c r="I45">
        <v>1263</v>
      </c>
      <c r="J45">
        <v>1233</v>
      </c>
      <c r="K45">
        <v>1246</v>
      </c>
    </row>
    <row r="46" spans="1:11" s="9" customFormat="1" x14ac:dyDescent="0.3">
      <c r="A46" s="9" t="s">
        <v>11</v>
      </c>
      <c r="B46">
        <v>251</v>
      </c>
      <c r="C46">
        <v>245</v>
      </c>
      <c r="D46">
        <v>199</v>
      </c>
      <c r="E46">
        <v>148</v>
      </c>
      <c r="F46">
        <v>160</v>
      </c>
      <c r="G46">
        <v>272</v>
      </c>
      <c r="H46">
        <v>163</v>
      </c>
      <c r="I46">
        <v>159</v>
      </c>
      <c r="J46">
        <v>230</v>
      </c>
      <c r="K46">
        <v>226</v>
      </c>
    </row>
    <row r="47" spans="1:11" s="9" customFormat="1" x14ac:dyDescent="0.3">
      <c r="A47" s="9" t="s">
        <v>12</v>
      </c>
      <c r="B47">
        <v>13191</v>
      </c>
      <c r="C47">
        <v>13364</v>
      </c>
      <c r="D47">
        <v>12776</v>
      </c>
      <c r="E47">
        <v>14096</v>
      </c>
      <c r="F47">
        <v>14644</v>
      </c>
      <c r="G47">
        <v>15391</v>
      </c>
      <c r="H47">
        <v>14989</v>
      </c>
      <c r="I47">
        <v>15330</v>
      </c>
      <c r="J47">
        <v>14829</v>
      </c>
      <c r="K47">
        <v>16849</v>
      </c>
    </row>
    <row r="48" spans="1:11" s="9" customFormat="1" x14ac:dyDescent="0.3">
      <c r="A48" s="9" t="s">
        <v>13</v>
      </c>
      <c r="B48">
        <v>3385</v>
      </c>
      <c r="C48">
        <v>3405</v>
      </c>
      <c r="D48">
        <v>3257</v>
      </c>
      <c r="E48">
        <v>3631</v>
      </c>
      <c r="F48">
        <v>3761</v>
      </c>
      <c r="G48">
        <v>3955</v>
      </c>
      <c r="H48">
        <v>3869</v>
      </c>
      <c r="I48">
        <v>3950</v>
      </c>
      <c r="J48">
        <v>3732</v>
      </c>
      <c r="K48">
        <v>4347</v>
      </c>
    </row>
    <row r="49" spans="1:11" s="9" customFormat="1" x14ac:dyDescent="0.3">
      <c r="A49" s="9" t="s">
        <v>14</v>
      </c>
      <c r="B49">
        <v>9769</v>
      </c>
      <c r="C49">
        <v>9926</v>
      </c>
      <c r="D49">
        <v>9478</v>
      </c>
      <c r="E49">
        <v>10431</v>
      </c>
      <c r="F49">
        <v>10846</v>
      </c>
      <c r="G49">
        <v>11392</v>
      </c>
      <c r="H49">
        <v>11074</v>
      </c>
      <c r="I49">
        <v>11342</v>
      </c>
      <c r="J49">
        <v>11058</v>
      </c>
      <c r="K49">
        <v>12434</v>
      </c>
    </row>
    <row r="50" spans="1:11" x14ac:dyDescent="0.3">
      <c r="A50" s="9" t="s">
        <v>8</v>
      </c>
      <c r="B50">
        <v>13433</v>
      </c>
      <c r="C50">
        <v>13845</v>
      </c>
      <c r="D50">
        <v>13416</v>
      </c>
      <c r="E50">
        <v>14516</v>
      </c>
      <c r="F50">
        <v>15553</v>
      </c>
      <c r="G50">
        <v>15774</v>
      </c>
      <c r="H50">
        <v>14998</v>
      </c>
      <c r="I50">
        <v>15746</v>
      </c>
      <c r="J50">
        <v>16388</v>
      </c>
      <c r="K50">
        <v>17164</v>
      </c>
    </row>
    <row r="51" spans="1:11" x14ac:dyDescent="0.3">
      <c r="A51" s="9"/>
    </row>
    <row r="52" spans="1:11" x14ac:dyDescent="0.3">
      <c r="A52" s="9"/>
    </row>
    <row r="53" spans="1:11" x14ac:dyDescent="0.3">
      <c r="A53" s="9"/>
    </row>
    <row r="54" spans="1:11" x14ac:dyDescent="0.3">
      <c r="A54" s="9"/>
    </row>
    <row r="55" spans="1:11" x14ac:dyDescent="0.3">
      <c r="A55" s="1" t="s">
        <v>40</v>
      </c>
    </row>
    <row r="56" spans="1:11" s="24" customFormat="1" x14ac:dyDescent="0.3">
      <c r="A56" s="23" t="s">
        <v>38</v>
      </c>
      <c r="B56" s="16">
        <v>42094</v>
      </c>
      <c r="C56" s="16">
        <v>42460</v>
      </c>
      <c r="D56" s="16">
        <v>42825</v>
      </c>
      <c r="E56" s="16">
        <v>43190</v>
      </c>
      <c r="F56" s="16">
        <v>43555</v>
      </c>
      <c r="G56" s="16">
        <v>43921</v>
      </c>
      <c r="H56" s="16">
        <v>44286</v>
      </c>
      <c r="I56" s="16">
        <v>44651</v>
      </c>
      <c r="J56" s="16">
        <v>45016</v>
      </c>
      <c r="K56" s="16">
        <v>45382</v>
      </c>
    </row>
    <row r="57" spans="1:11" x14ac:dyDescent="0.3">
      <c r="A57" s="9" t="s">
        <v>24</v>
      </c>
      <c r="B57">
        <v>195.87</v>
      </c>
      <c r="C57">
        <v>197</v>
      </c>
      <c r="D57">
        <v>197</v>
      </c>
      <c r="E57">
        <v>191</v>
      </c>
      <c r="F57">
        <v>375</v>
      </c>
      <c r="G57">
        <v>375</v>
      </c>
      <c r="H57">
        <v>370</v>
      </c>
      <c r="I57">
        <v>366</v>
      </c>
      <c r="J57">
        <v>366</v>
      </c>
      <c r="K57">
        <v>362</v>
      </c>
    </row>
    <row r="58" spans="1:11" x14ac:dyDescent="0.3">
      <c r="A58" s="9" t="s">
        <v>25</v>
      </c>
      <c r="B58">
        <v>50438.89</v>
      </c>
      <c r="C58">
        <v>70875</v>
      </c>
      <c r="D58">
        <v>86017</v>
      </c>
      <c r="E58">
        <v>84937</v>
      </c>
      <c r="F58">
        <v>89071</v>
      </c>
      <c r="G58">
        <v>83751</v>
      </c>
      <c r="H58">
        <v>86063</v>
      </c>
      <c r="I58">
        <v>88773</v>
      </c>
      <c r="J58">
        <v>90058</v>
      </c>
      <c r="K58">
        <v>90127</v>
      </c>
    </row>
    <row r="59" spans="1:11" x14ac:dyDescent="0.3">
      <c r="A59" s="9" t="s">
        <v>62</v>
      </c>
      <c r="B59">
        <v>357.7</v>
      </c>
      <c r="C59">
        <v>245</v>
      </c>
      <c r="D59">
        <v>289</v>
      </c>
      <c r="E59">
        <v>247</v>
      </c>
      <c r="F59">
        <v>62</v>
      </c>
      <c r="G59">
        <v>8174</v>
      </c>
      <c r="H59">
        <v>7795</v>
      </c>
      <c r="I59">
        <v>7818</v>
      </c>
      <c r="J59">
        <v>7688</v>
      </c>
      <c r="K59">
        <v>8021</v>
      </c>
    </row>
    <row r="60" spans="1:11" x14ac:dyDescent="0.3">
      <c r="A60" s="9" t="s">
        <v>63</v>
      </c>
      <c r="B60">
        <v>22325.46</v>
      </c>
      <c r="C60">
        <v>16974</v>
      </c>
      <c r="D60">
        <v>15830</v>
      </c>
      <c r="E60">
        <v>19751</v>
      </c>
      <c r="F60">
        <v>24393</v>
      </c>
      <c r="G60">
        <v>27820</v>
      </c>
      <c r="H60">
        <v>35764</v>
      </c>
      <c r="I60">
        <v>43967</v>
      </c>
      <c r="J60">
        <v>44747</v>
      </c>
      <c r="K60">
        <v>46962</v>
      </c>
    </row>
    <row r="61" spans="1:11" s="1" customFormat="1" x14ac:dyDescent="0.3">
      <c r="A61" s="1" t="s">
        <v>26</v>
      </c>
      <c r="B61">
        <v>73317.919999999998</v>
      </c>
      <c r="C61">
        <v>88291</v>
      </c>
      <c r="D61">
        <v>102333</v>
      </c>
      <c r="E61">
        <v>105126</v>
      </c>
      <c r="F61">
        <v>113901</v>
      </c>
      <c r="G61">
        <v>120120</v>
      </c>
      <c r="H61">
        <v>129992</v>
      </c>
      <c r="I61">
        <v>140924</v>
      </c>
      <c r="J61">
        <v>142859</v>
      </c>
      <c r="K61">
        <v>145472</v>
      </c>
    </row>
    <row r="62" spans="1:11" x14ac:dyDescent="0.3">
      <c r="A62" s="9" t="s">
        <v>27</v>
      </c>
      <c r="B62">
        <v>11638.17</v>
      </c>
      <c r="C62">
        <v>11774</v>
      </c>
      <c r="D62">
        <v>11701</v>
      </c>
      <c r="E62">
        <v>11973</v>
      </c>
      <c r="F62">
        <v>12290</v>
      </c>
      <c r="G62">
        <v>20928</v>
      </c>
      <c r="H62">
        <v>21021</v>
      </c>
      <c r="I62">
        <v>21298</v>
      </c>
      <c r="J62">
        <v>20515</v>
      </c>
      <c r="K62">
        <v>19604</v>
      </c>
    </row>
    <row r="63" spans="1:11" x14ac:dyDescent="0.3">
      <c r="A63" s="9" t="s">
        <v>28</v>
      </c>
      <c r="B63">
        <v>2766.37</v>
      </c>
      <c r="C63">
        <v>1670</v>
      </c>
      <c r="D63">
        <v>1541</v>
      </c>
      <c r="E63">
        <v>1278</v>
      </c>
      <c r="F63">
        <v>963</v>
      </c>
      <c r="G63">
        <v>906</v>
      </c>
      <c r="H63">
        <v>926</v>
      </c>
      <c r="I63">
        <v>1205</v>
      </c>
      <c r="J63">
        <v>1234</v>
      </c>
      <c r="K63">
        <v>1564</v>
      </c>
    </row>
    <row r="64" spans="1:11" x14ac:dyDescent="0.3">
      <c r="A64" s="9" t="s">
        <v>29</v>
      </c>
      <c r="B64">
        <v>1661.78</v>
      </c>
      <c r="C64">
        <v>22822</v>
      </c>
      <c r="D64">
        <v>41980</v>
      </c>
      <c r="E64">
        <v>36008</v>
      </c>
      <c r="F64">
        <v>29330</v>
      </c>
      <c r="G64">
        <v>26356</v>
      </c>
      <c r="H64">
        <v>29373</v>
      </c>
      <c r="I64">
        <v>30485</v>
      </c>
      <c r="J64">
        <v>37163</v>
      </c>
      <c r="K64">
        <v>31762</v>
      </c>
    </row>
    <row r="65" spans="1:11" x14ac:dyDescent="0.3">
      <c r="A65" s="9" t="s">
        <v>64</v>
      </c>
      <c r="B65">
        <v>57251.6</v>
      </c>
      <c r="C65">
        <v>52025</v>
      </c>
      <c r="D65">
        <v>47111</v>
      </c>
      <c r="E65">
        <v>55867</v>
      </c>
      <c r="F65">
        <v>71318</v>
      </c>
      <c r="G65">
        <v>71930</v>
      </c>
      <c r="H65">
        <v>78672</v>
      </c>
      <c r="I65">
        <v>87936</v>
      </c>
      <c r="J65">
        <v>83947</v>
      </c>
      <c r="K65">
        <v>92542</v>
      </c>
    </row>
    <row r="66" spans="1:11" s="1" customFormat="1" x14ac:dyDescent="0.3">
      <c r="A66" s="1" t="s">
        <v>26</v>
      </c>
      <c r="B66">
        <v>73317.919999999998</v>
      </c>
      <c r="C66">
        <v>88291</v>
      </c>
      <c r="D66">
        <v>102333</v>
      </c>
      <c r="E66">
        <v>105126</v>
      </c>
      <c r="F66">
        <v>113901</v>
      </c>
      <c r="G66">
        <v>120120</v>
      </c>
      <c r="H66">
        <v>129992</v>
      </c>
      <c r="I66">
        <v>140924</v>
      </c>
      <c r="J66">
        <v>142859</v>
      </c>
      <c r="K66">
        <v>145472</v>
      </c>
    </row>
    <row r="67" spans="1:11" s="9" customFormat="1" x14ac:dyDescent="0.3">
      <c r="A67" s="9" t="s">
        <v>69</v>
      </c>
      <c r="B67">
        <v>20437.939999999999</v>
      </c>
      <c r="C67">
        <v>24073</v>
      </c>
      <c r="D67">
        <v>22617</v>
      </c>
      <c r="E67">
        <v>24943</v>
      </c>
      <c r="F67">
        <v>27346</v>
      </c>
      <c r="G67">
        <v>30532</v>
      </c>
      <c r="H67">
        <v>30079</v>
      </c>
      <c r="I67">
        <v>41810</v>
      </c>
      <c r="J67">
        <v>49954</v>
      </c>
      <c r="K67">
        <v>53577</v>
      </c>
    </row>
    <row r="68" spans="1:11" x14ac:dyDescent="0.3">
      <c r="A68" s="9" t="s">
        <v>45</v>
      </c>
      <c r="B68">
        <v>16.07</v>
      </c>
      <c r="C68">
        <v>16</v>
      </c>
      <c r="D68">
        <v>21</v>
      </c>
      <c r="E68">
        <v>26</v>
      </c>
      <c r="F68">
        <v>10</v>
      </c>
      <c r="G68">
        <v>5</v>
      </c>
      <c r="H68">
        <v>8</v>
      </c>
      <c r="I68">
        <v>20</v>
      </c>
      <c r="J68">
        <v>28</v>
      </c>
      <c r="K68">
        <v>28</v>
      </c>
    </row>
    <row r="69" spans="1:11" x14ac:dyDescent="0.3">
      <c r="A69" s="5" t="s">
        <v>78</v>
      </c>
      <c r="B69">
        <v>18556.04</v>
      </c>
      <c r="C69">
        <v>6788</v>
      </c>
      <c r="D69">
        <v>4149</v>
      </c>
      <c r="E69">
        <v>7161</v>
      </c>
      <c r="F69">
        <v>12848</v>
      </c>
      <c r="G69">
        <v>9666</v>
      </c>
      <c r="H69">
        <v>9329</v>
      </c>
      <c r="I69">
        <v>18221</v>
      </c>
      <c r="J69">
        <v>11032</v>
      </c>
      <c r="K69">
        <v>13286</v>
      </c>
    </row>
    <row r="70" spans="1:11" x14ac:dyDescent="0.3">
      <c r="A70" s="5" t="s">
        <v>65</v>
      </c>
      <c r="B70">
        <v>1958727979</v>
      </c>
      <c r="C70">
        <v>1970427941</v>
      </c>
      <c r="D70">
        <v>1970427941</v>
      </c>
      <c r="E70">
        <v>1914287591</v>
      </c>
      <c r="F70">
        <v>3752384706</v>
      </c>
      <c r="G70">
        <v>3752384706</v>
      </c>
      <c r="H70">
        <v>3699051373</v>
      </c>
      <c r="I70">
        <v>3659051373</v>
      </c>
      <c r="J70">
        <v>3659051373</v>
      </c>
      <c r="K70">
        <v>3618087518</v>
      </c>
    </row>
    <row r="71" spans="1:11" x14ac:dyDescent="0.3">
      <c r="A71" s="5" t="s">
        <v>66</v>
      </c>
    </row>
    <row r="72" spans="1:11" x14ac:dyDescent="0.3">
      <c r="A72" s="5" t="s">
        <v>79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</row>
    <row r="74" spans="1:11" x14ac:dyDescent="0.3">
      <c r="A74" s="9"/>
    </row>
    <row r="75" spans="1:11" x14ac:dyDescent="0.3">
      <c r="A75" s="9"/>
    </row>
    <row r="76" spans="1:11" x14ac:dyDescent="0.3">
      <c r="A76" s="9"/>
    </row>
    <row r="77" spans="1:11" x14ac:dyDescent="0.3">
      <c r="A77" s="9"/>
    </row>
    <row r="78" spans="1:11" x14ac:dyDescent="0.3">
      <c r="A78" s="9"/>
    </row>
    <row r="79" spans="1:11" x14ac:dyDescent="0.3">
      <c r="A79" s="9"/>
    </row>
    <row r="80" spans="1:11" x14ac:dyDescent="0.3">
      <c r="A80" s="1" t="s">
        <v>41</v>
      </c>
    </row>
    <row r="81" spans="1:11" s="24" customFormat="1" x14ac:dyDescent="0.3">
      <c r="A81" s="23" t="s">
        <v>38</v>
      </c>
      <c r="B81" s="16">
        <v>42094</v>
      </c>
      <c r="C81" s="16">
        <v>42460</v>
      </c>
      <c r="D81" s="16">
        <v>42825</v>
      </c>
      <c r="E81" s="16">
        <v>43190</v>
      </c>
      <c r="F81" s="16">
        <v>43555</v>
      </c>
      <c r="G81" s="16">
        <v>43921</v>
      </c>
      <c r="H81" s="16">
        <v>44286</v>
      </c>
      <c r="I81" s="16">
        <v>44651</v>
      </c>
      <c r="J81" s="16">
        <v>45016</v>
      </c>
      <c r="K81" s="16">
        <v>45382</v>
      </c>
    </row>
    <row r="82" spans="1:11" s="1" customFormat="1" x14ac:dyDescent="0.3">
      <c r="A82" s="9" t="s">
        <v>32</v>
      </c>
      <c r="B82">
        <v>19368.78</v>
      </c>
      <c r="C82">
        <v>19109</v>
      </c>
      <c r="D82">
        <v>25223</v>
      </c>
      <c r="E82">
        <v>25067</v>
      </c>
      <c r="F82">
        <v>28593</v>
      </c>
      <c r="G82">
        <v>32369</v>
      </c>
      <c r="H82">
        <v>38802</v>
      </c>
      <c r="I82">
        <v>39949</v>
      </c>
      <c r="J82">
        <v>41965</v>
      </c>
      <c r="K82">
        <v>44338</v>
      </c>
    </row>
    <row r="83" spans="1:11" s="9" customFormat="1" x14ac:dyDescent="0.3">
      <c r="A83" s="9" t="s">
        <v>33</v>
      </c>
      <c r="B83">
        <v>-1807.14</v>
      </c>
      <c r="C83">
        <v>-5010</v>
      </c>
      <c r="D83">
        <v>-16895</v>
      </c>
      <c r="E83">
        <v>3104</v>
      </c>
      <c r="F83">
        <v>1645</v>
      </c>
      <c r="G83">
        <v>8968</v>
      </c>
      <c r="H83">
        <v>-7956</v>
      </c>
      <c r="I83">
        <v>-738</v>
      </c>
      <c r="J83">
        <v>548</v>
      </c>
      <c r="K83">
        <v>6091</v>
      </c>
    </row>
    <row r="84" spans="1:11" s="9" customFormat="1" x14ac:dyDescent="0.3">
      <c r="A84" s="9" t="s">
        <v>34</v>
      </c>
      <c r="B84">
        <v>-17167.61</v>
      </c>
      <c r="C84">
        <v>-9666</v>
      </c>
      <c r="D84">
        <v>-11026</v>
      </c>
      <c r="E84">
        <v>-26885</v>
      </c>
      <c r="F84">
        <v>-27897</v>
      </c>
      <c r="G84">
        <v>-39915</v>
      </c>
      <c r="H84">
        <v>-32634</v>
      </c>
      <c r="I84">
        <v>-33581</v>
      </c>
      <c r="J84">
        <v>-47878</v>
      </c>
      <c r="K84">
        <v>-48536</v>
      </c>
    </row>
    <row r="85" spans="1:11" s="1" customFormat="1" x14ac:dyDescent="0.3">
      <c r="A85" s="9" t="s">
        <v>35</v>
      </c>
      <c r="B85">
        <v>394.03</v>
      </c>
      <c r="C85">
        <v>4433</v>
      </c>
      <c r="D85">
        <v>-2698</v>
      </c>
      <c r="E85">
        <v>1286</v>
      </c>
      <c r="F85">
        <v>2341</v>
      </c>
      <c r="G85">
        <v>1422</v>
      </c>
      <c r="H85">
        <v>-1788</v>
      </c>
      <c r="I85">
        <v>5630</v>
      </c>
      <c r="J85">
        <v>-5365</v>
      </c>
      <c r="K85">
        <v>1893</v>
      </c>
    </row>
    <row r="86" spans="1:11" x14ac:dyDescent="0.3">
      <c r="A86" s="9"/>
    </row>
    <row r="87" spans="1:11" x14ac:dyDescent="0.3">
      <c r="A87" s="9"/>
    </row>
    <row r="88" spans="1:11" x14ac:dyDescent="0.3">
      <c r="A88" s="9"/>
    </row>
    <row r="89" spans="1:11" x14ac:dyDescent="0.3">
      <c r="A89" s="9"/>
    </row>
    <row r="90" spans="1:11" s="1" customFormat="1" x14ac:dyDescent="0.3">
      <c r="A90" s="1" t="s">
        <v>68</v>
      </c>
      <c r="B90">
        <v>1276.98</v>
      </c>
      <c r="C90">
        <v>1260.1500000000001</v>
      </c>
      <c r="D90">
        <v>1215.9000000000001</v>
      </c>
      <c r="E90">
        <v>1424.58</v>
      </c>
      <c r="F90">
        <v>2001.65</v>
      </c>
      <c r="G90">
        <v>1826.1</v>
      </c>
      <c r="H90">
        <v>3177.85</v>
      </c>
      <c r="I90">
        <v>3739.95</v>
      </c>
      <c r="J90">
        <v>3205.9</v>
      </c>
      <c r="K90">
        <v>3876.3</v>
      </c>
    </row>
    <row r="92" spans="1:11" s="1" customFormat="1" x14ac:dyDescent="0.3">
      <c r="A92" s="1" t="s">
        <v>67</v>
      </c>
    </row>
    <row r="93" spans="1:11" x14ac:dyDescent="0.3">
      <c r="A93" s="5" t="s">
        <v>80</v>
      </c>
      <c r="B93" s="27">
        <v>391.75</v>
      </c>
      <c r="C93" s="27">
        <v>394.09</v>
      </c>
      <c r="D93" s="27">
        <v>394.09</v>
      </c>
      <c r="E93" s="27">
        <v>382.86</v>
      </c>
      <c r="F93" s="27">
        <v>375.24</v>
      </c>
      <c r="G93" s="27">
        <v>375.24</v>
      </c>
      <c r="H93" s="27">
        <v>369.91</v>
      </c>
      <c r="I93" s="27">
        <v>365.91</v>
      </c>
      <c r="J93" s="27">
        <v>365.91</v>
      </c>
      <c r="K93" s="27">
        <v>361.81</v>
      </c>
    </row>
  </sheetData>
  <mergeCells count="2">
    <mergeCell ref="E1:K1"/>
    <mergeCell ref="E2:K2"/>
  </mergeCells>
  <conditionalFormatting sqref="E1:K1">
    <cfRule type="cellIs" dxfId="2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E A A B Q S w M E F A A C A A g A y Z X Q W C P + i q u m A A A A 9 w A A A B I A H A B D b 2 5 m a W c v U G F j a 2 F n Z S 5 4 b W w g o h g A K K A U A A A A A A A A A A A A A A A A A A A A A A A A A A A A h Y 8 x D o I w G I W v Q r r T l p o Q I T 9 l c D K R a G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D J l d B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Z X Q W O i 0 D z F G A Q A A V Q I A A B M A H A B G b 3 J t d W x h c y 9 T Z W N 0 a W 9 u M S 5 t I K I Y A C i g F A A A A A A A A A A A A A A A A A A A A A A A A A A A A H 2 Q U W v C M B S F 3 w v 9 D 5 f 4 U i E U l G 2 M S R 8 k d T j Y 1 K 1 1 L 7 q H 2 N 5 p R 5 p I k u p E / O 9 L V 4 c b 6 P K S 5 H y X k 3 N i M L O F k p A 0 e 6 f n e 7 5 n V l x j D i 2 S s g R G C Y E I B F r f A 7 c S V e k M n c L M J o x V V p U o b X B f C A y Z k t Z d T E D Y 3 X x q U J v 5 s P 8 8 H Q A b P 0 2 m 6 e B l H q u t F I r n Z u 6 c w 1 E S Z m Z D 2 n Q W o y j K w q K O C C U U m B J V K U 1 0 S 2 E g M 5 U X c h l 1 u t d d C s + V s p j Y n c D o d A x H S u J b m z Y B W 2 S i V e l Y D k P k u U t R 5 0 / 5 w g 0 e y V E P m i 4 U Z k e 9 L 0 S S c c G 1 i a y u f l u y F Z d L 5 5 j u 1 n i y S z W X 5 l 3 p s g l c Q x O c e Z / u 9 y T m F l 0 1 6 2 b A 4 q c 9 U N i T l F s O 4 z X K H y K r c o H 6 x I b F c n W J P a r t J c S E M n g J 9 v O P / w d e 6 z Y 1 f Z D 2 5 i q s a 3 3 D P / E P b d 8 r 5 N n / 6 X 0 B U E s B A i 0 A F A A C A A g A y Z X Q W C P + i q u m A A A A 9 w A A A B I A A A A A A A A A A A A A A A A A A A A A A E N v b m Z p Z y 9 Q Y W N r Y W d l L n h t b F B L A Q I t A B Q A A g A I A M m V 0 F g P y u m r p A A A A O k A A A A T A A A A A A A A A A A A A A A A A P I A A A B b Q 2 9 u d G V u d F 9 U e X B l c 1 0 u e G 1 s U E s B A i 0 A F A A C A A g A y Z X Q W O i 0 D z F G A Q A A V Q I A A B M A A A A A A A A A A A A A A A A A 4 w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Q s A A A A A A A C z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D U y U y M E 5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E N T X 0 5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Z U M T M 6 M T Y 6 M T g u O D E w O T I 1 M V o i I C 8 + P E V u d H J 5 I F R 5 c G U 9 I k Z p b G x D b 2 x 1 b W 5 U e X B l c y I g V m F s d W U 9 I n N C Z 1 V G Q l F V R k F 3 W T 0 i I C 8 + P E V u d H J 5 I F R 5 c G U 9 I k Z p b G x D b 2 x 1 b W 5 O Y W 1 l c y I g V m F s d W U 9 I n N b J n F 1 b 3 Q 7 R G F 0 Z S Z x d W 9 0 O y w m c X V v d D t U Y X R h I E 9 w Z W 4 m c X V v d D s s J n F 1 b 3 Q 7 V G F 0 Y S B I a W d o J n F 1 b 3 Q 7 L C Z x d W 9 0 O 1 R h d G E g T G 9 3 J n F 1 b 3 Q 7 L C Z x d W 9 0 O 1 R h d G E g Q 2 x v c 2 U m c X V v d D s s J n F 1 b 3 Q 7 V G F 0 Y S B B Z G o g Q 2 x v c 2 U m c X V v d D s s J n F 1 b 3 Q 7 V G F 0 Y S B W b 2 x 1 b W U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D U y B O U y 9 D a G F u Z 2 V k I F R 5 c G U u e 0 R h d G U s M H 0 m c X V v d D s s J n F 1 b 3 Q 7 U 2 V j d G l v b j E v V E N T I E 5 T L 0 N o Y W 5 n Z W Q g V H l w Z S 5 7 V G F 0 Y S B P c G V u L D F 9 J n F 1 b 3 Q 7 L C Z x d W 9 0 O 1 N l Y 3 R p b 2 4 x L 1 R D U y B O U y 9 D a G F u Z 2 V k I F R 5 c G U u e 1 R h d G E g S G l n a C w y f S Z x d W 9 0 O y w m c X V v d D t T Z W N 0 a W 9 u M S 9 U Q 1 M g T l M v Q 2 h h b m d l Z C B U e X B l L n t U Y X R h I E x v d y w z f S Z x d W 9 0 O y w m c X V v d D t T Z W N 0 a W 9 u M S 9 U Q 1 M g T l M v Q 2 h h b m d l Z C B U e X B l L n t U Y X R h I E N s b 3 N l L D R 9 J n F 1 b 3 Q 7 L C Z x d W 9 0 O 1 N l Y 3 R p b 2 4 x L 1 R D U y B O U y 9 D a G F u Z 2 V k I F R 5 c G U u e 1 R h d G E g Q W R q I E N s b 3 N l L D V 9 J n F 1 b 3 Q 7 L C Z x d W 9 0 O 1 N l Y 3 R p b 2 4 x L 1 R D U y B O U y 9 D a G F u Z 2 V k I F R 5 c G U u e 1 R h d G E g V m 9 s d W 1 l L D Z 9 J n F 1 b 3 Q 7 L C Z x d W 9 0 O 1 N l Y 3 R p b 2 4 x L 1 R D U y B O U y 9 D a G F u Z 2 V k I F R 5 c G U u e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Q 1 M g T l M v Q 2 h h b m d l Z C B U e X B l L n t E Y X R l L D B 9 J n F 1 b 3 Q 7 L C Z x d W 9 0 O 1 N l Y 3 R p b 2 4 x L 1 R D U y B O U y 9 D a G F u Z 2 V k I F R 5 c G U u e 1 R h d G E g T 3 B l b i w x f S Z x d W 9 0 O y w m c X V v d D t T Z W N 0 a W 9 u M S 9 U Q 1 M g T l M v Q 2 h h b m d l Z C B U e X B l L n t U Y X R h I E h p Z 2 g s M n 0 m c X V v d D s s J n F 1 b 3 Q 7 U 2 V j d G l v b j E v V E N T I E 5 T L 0 N o Y W 5 n Z W Q g V H l w Z S 5 7 V G F 0 Y S B M b 3 c s M 3 0 m c X V v d D s s J n F 1 b 3 Q 7 U 2 V j d G l v b j E v V E N T I E 5 T L 0 N o Y W 5 n Z W Q g V H l w Z S 5 7 V G F 0 Y S B D b G 9 z Z S w 0 f S Z x d W 9 0 O y w m c X V v d D t T Z W N 0 a W 9 u M S 9 U Q 1 M g T l M v Q 2 h h b m d l Z C B U e X B l L n t U Y X R h I E F k a i B D b G 9 z Z S w 1 f S Z x d W 9 0 O y w m c X V v d D t T Z W N 0 a W 9 u M S 9 U Q 1 M g T l M v Q 2 h h b m d l Z C B U e X B l L n t U Y X R h I F Z v b H V t Z S w 2 f S Z x d W 9 0 O y w m c X V v d D t T Z W N 0 a W 9 u M S 9 U Q 1 M g T l M v Q 2 h h b m d l Z C B U e X B l L n s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D U y U y M E 5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D U y U y M E 5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D U y U y M E 5 T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0 k 3 z f e f K d B g 1 j o Z L Q h H S s A A A A A A g A A A A A A E G Y A A A A B A A A g A A A A y y O T h l D s m W Q d 2 L R L U A e y U w p V H 7 X b x f + z g S Z e E y z k T D U A A A A A D o A A A A A C A A A g A A A A l S B b V p x i G t P + r P 3 e s r 2 E r A L A K L E T A q y T 7 R F U m s V 9 b I l Q A A A A j 2 s q 3 / s j 7 p 2 S 4 t i 0 0 s K X Z t O i 7 S 9 R N K 4 W Z L T P M o b d U F j Y Q Z A F 2 Y z j J R Q Z 4 2 Y b s O u n 7 f h Z r 2 G b 7 E p 7 E U d 5 Y a o 3 l i A 5 a 4 b 0 m 5 m A n 1 X Z H s X l C r V A A A A A B b f n V G z S b D R 7 h r d y K 2 R z 2 i t q h n g Q 1 x R y Z N J v R + 0 W N 0 Z e v z 2 i u P G L E L B c z U q g k 7 e 2 i U h + M W V a N O m K 5 w l H A l V N U A = = < / D a t a M a s h u p > 
</file>

<file path=customXml/itemProps1.xml><?xml version="1.0" encoding="utf-8"?>
<ds:datastoreItem xmlns:ds="http://schemas.openxmlformats.org/officeDocument/2006/customXml" ds:itemID="{9BA45584-D709-4733-83AE-8FA1E76162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TCS NS</vt:lpstr>
      <vt:lpstr>Quarters</vt:lpstr>
      <vt:lpstr>Balance Sheet</vt:lpstr>
      <vt:lpstr>Cash Flow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vivek Kumar</cp:lastModifiedBy>
  <cp:lastPrinted>2012-12-06T18:14:13Z</cp:lastPrinted>
  <dcterms:created xsi:type="dcterms:W3CDTF">2012-08-17T09:55:37Z</dcterms:created>
  <dcterms:modified xsi:type="dcterms:W3CDTF">2024-06-16T13:18:10Z</dcterms:modified>
</cp:coreProperties>
</file>