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L:\PMO\BizTalk Consultants\WorkLog\"/>
    </mc:Choice>
  </mc:AlternateContent>
  <bookViews>
    <workbookView xWindow="0" yWindow="1200" windowWidth="8790" windowHeight="2655" firstSheet="1" activeTab="4"/>
  </bookViews>
  <sheets>
    <sheet name="Worklog_Feb22" sheetId="1" state="hidden" r:id="rId1"/>
    <sheet name="Worklog_Aug2023" sheetId="6" r:id="rId2"/>
    <sheet name="Manhour per Day" sheetId="4" r:id="rId3"/>
    <sheet name="Suporting Document" sheetId="5" r:id="rId4"/>
    <sheet name="Performance Tracker" sheetId="7" r:id="rId5"/>
  </sheets>
  <definedNames>
    <definedName name="_xlnm._FilterDatabase" localSheetId="1" hidden="1">Worklog_Aug2023!$B$14:$N$77</definedName>
    <definedName name="_xlnm.Print_Area" localSheetId="1">Worklog_Aug2023!$B$3:$M$85</definedName>
    <definedName name="_xlnm.Print_Area" localSheetId="0">Worklog_Feb22!$B$3:$G$43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7" i="7" l="1"/>
  <c r="D17" i="7"/>
  <c r="K16" i="7"/>
  <c r="L16" i="7"/>
  <c r="D16" i="7"/>
  <c r="D6" i="7"/>
  <c r="D5" i="7"/>
  <c r="L5" i="7" s="1"/>
  <c r="K5" i="7"/>
  <c r="D4" i="7"/>
  <c r="D8" i="7"/>
  <c r="L8" i="7" s="1"/>
  <c r="K8" i="7"/>
  <c r="D10" i="7" l="1"/>
  <c r="L10" i="7" s="1"/>
  <c r="D3" i="7"/>
  <c r="L6" i="7"/>
  <c r="D7" i="7"/>
  <c r="E7" i="7" s="1"/>
  <c r="I7" i="7" s="1"/>
  <c r="K7" i="7" s="1"/>
  <c r="E8" i="7"/>
  <c r="D9" i="7"/>
  <c r="E9" i="7" s="1"/>
  <c r="K9" i="7" s="1"/>
  <c r="D11" i="7"/>
  <c r="L11" i="7" s="1"/>
  <c r="D12" i="7"/>
  <c r="L12" i="7" s="1"/>
  <c r="D13" i="7"/>
  <c r="E13" i="7" s="1"/>
  <c r="I13" i="7" s="1"/>
  <c r="K13" i="7" s="1"/>
  <c r="D14" i="7"/>
  <c r="E14" i="7" s="1"/>
  <c r="K14" i="7" s="1"/>
  <c r="D15" i="7"/>
  <c r="D2" i="7"/>
  <c r="L3" i="7"/>
  <c r="L4" i="7"/>
  <c r="L9" i="7"/>
  <c r="L15" i="7"/>
  <c r="G7" i="7"/>
  <c r="G8" i="7"/>
  <c r="G9" i="7"/>
  <c r="G10" i="7"/>
  <c r="G11" i="7"/>
  <c r="G12" i="7"/>
  <c r="G13" i="7"/>
  <c r="G14" i="7"/>
  <c r="G15" i="7"/>
  <c r="G16" i="7"/>
  <c r="G17" i="7"/>
  <c r="G3" i="7"/>
  <c r="G4" i="7"/>
  <c r="G5" i="7"/>
  <c r="G6" i="7"/>
  <c r="F18" i="7"/>
  <c r="E3" i="7"/>
  <c r="I3" i="7" s="1"/>
  <c r="K3" i="7" s="1"/>
  <c r="E4" i="7"/>
  <c r="I4" i="7" s="1"/>
  <c r="K4" i="7" s="1"/>
  <c r="E11" i="7"/>
  <c r="I11" i="7" s="1"/>
  <c r="K11" i="7" s="1"/>
  <c r="E15" i="7"/>
  <c r="K15" i="7" s="1"/>
  <c r="E16" i="7"/>
  <c r="I16" i="7" s="1"/>
  <c r="L2" i="7"/>
  <c r="G2" i="7"/>
  <c r="E2" i="7"/>
  <c r="I2" i="7" s="1"/>
  <c r="K2" i="7" s="1"/>
  <c r="E17" i="7" l="1"/>
  <c r="I17" i="7" s="1"/>
  <c r="K17" i="7" s="1"/>
  <c r="E12" i="7"/>
  <c r="I12" i="7" s="1"/>
  <c r="K12" i="7" s="1"/>
  <c r="E10" i="7"/>
  <c r="K10" i="7" s="1"/>
  <c r="E5" i="7"/>
  <c r="L14" i="7"/>
  <c r="E6" i="7"/>
  <c r="I6" i="7" s="1"/>
  <c r="K6" i="7" s="1"/>
  <c r="L13" i="7"/>
  <c r="L7" i="7"/>
  <c r="B20" i="4" l="1"/>
  <c r="J77" i="6" l="1"/>
  <c r="E35" i="1" l="1"/>
</calcChain>
</file>

<file path=xl/sharedStrings.xml><?xml version="1.0" encoding="utf-8"?>
<sst xmlns="http://schemas.openxmlformats.org/spreadsheetml/2006/main" count="410" uniqueCount="182">
  <si>
    <t>Consultant Name</t>
  </si>
  <si>
    <t>Client</t>
  </si>
  <si>
    <t>Client Manager</t>
  </si>
  <si>
    <t>Date
mm/dd/yy</t>
  </si>
  <si>
    <t>Total Hours Worked</t>
  </si>
  <si>
    <t>Remarks</t>
  </si>
  <si>
    <t>CONSULTANT SIGNATURE</t>
  </si>
  <si>
    <t>Date:</t>
  </si>
  <si>
    <t>CLIENT SIGNATURE</t>
  </si>
  <si>
    <t>For the period covered:</t>
  </si>
  <si>
    <t>Information Technology</t>
  </si>
  <si>
    <t>[Internal Use Only]</t>
  </si>
  <si>
    <t>Tiger Resort Leisure &amp; Entertainment Inc.</t>
  </si>
  <si>
    <t>Total Days/Hours</t>
  </si>
  <si>
    <t>PROJECT WORK LOG</t>
  </si>
  <si>
    <t>Service Provided</t>
  </si>
  <si>
    <t>Consultant's Company Name</t>
  </si>
  <si>
    <t>Vivek Sharma</t>
  </si>
  <si>
    <t>______________________________________________
Verified By:</t>
  </si>
  <si>
    <t>ALLAN LINDSEY LESCANO</t>
  </si>
  <si>
    <t>sr.No.</t>
  </si>
  <si>
    <t>Cut-off:</t>
  </si>
  <si>
    <t>Highlights Summary:</t>
  </si>
  <si>
    <t>Worklog #</t>
  </si>
  <si>
    <t>Start Date</t>
  </si>
  <si>
    <t>End Date</t>
  </si>
  <si>
    <t>% Completion</t>
  </si>
  <si>
    <t>Status</t>
  </si>
  <si>
    <t>Date</t>
  </si>
  <si>
    <t>Grand Total:</t>
  </si>
  <si>
    <t>Forex Selling Rate</t>
  </si>
  <si>
    <t>Forex Selling Rate(Complete)
Top up issue (Gsystem sending blank balance ) handeled in Biztalk
Production Issue for accessing ESS and Self Service , on call discussion with Charm(Issue connecting AD) Restart host monitoring (1 H)</t>
  </si>
  <si>
    <t>8+1</t>
  </si>
  <si>
    <t>OG Withdrawal Issue(Unable to view withdraw request from OG to DMS side)- Checked and updated with information and suggestions to integrate OG-DMS
Prod ESS Login  Error(32 less momery issue)- freed up run time memory (1 h)</t>
  </si>
  <si>
    <t>On call discussion with Dexter for  safe keeping withdrwal api and sharing details with ISJ with sample request and response</t>
  </si>
  <si>
    <t xml:space="preserve">Ge Latest card from Paymaya, random test and share with team.
Discussion with Nikki and Dennis for Admin portal email sending, Shared staff info enquery api with dennis </t>
  </si>
  <si>
    <t xml:space="preserve">Checking ISJ issue for  Halo Points(Free Play, Base Points) to slot bonus credit
Bigfour login issue, (accesstoken expired)
Metting with Gallagher for HALO_Gallagher integration(1 H)
BizTalk Authetication api deplouyment
1. Database table has been deployed in DB
2. IIS Application has been created on all 4 server 
3. Configuration of IIS service for app pool has been completed by Datasec
4. BizTalk Supporting dll (Total of 10) has been copied and installed in GAC for 30 &amp; 31 server
5. Configuration entry has been updated in BizTalk Config File for 30 &amp; 31 Server
6. Custom behavior configuration has been done in machine config file on 30 &amp; 31 server
7. BizTalk interface (Mobile App for access token, Property website for login &amp; OTP validation, Property Website for Resend OTP ) has been deployed on BizTalk server. 
8. A new BizTalk host instance Online Gaming has been created and configured for all 4 servers with the help of Ces.
9. Log file location has been created on archive location for above interfaces.
10. Receive location, Send Ports and Orchestration is configured for archive location, BizTalk DB, Halo universal service and Halo DB.
</t>
  </si>
  <si>
    <t xml:space="preserve">Deployment </t>
  </si>
  <si>
    <t>Testing Pin validation with correct PIN
Chcek on Dennis issue for Evoucher and Evoucher notification after deployment(30 min)</t>
  </si>
  <si>
    <t>BizTalk Deployment Discussion with Dennis (Application &amp; Interface)(1)
Meeting [OG] Withdrawal function with QA(30 min)</t>
  </si>
  <si>
    <t>Meeting Biztalk Task Prioritization(30 min)
Large Payout Flow - Online Slots DMS Issue, Wrong format of request(30 min)
Fixed the issue in  IIS servicefor evoucher (1 H)
Not Sending Withdrawal Request Status to Biztalk, no request received from DMS(30 min)</t>
  </si>
  <si>
    <t>Deployment Continue
Testing Pin Validation
Issue encountering to validate access token
Compared QA and Prod dependancy classes and dll's
Access to DMZ server fized with data sec(30 min)</t>
  </si>
  <si>
    <t xml:space="preserve">Okash transaction history date issue fixed and testing (2 H)
DMS Cashless Withdrawal Workflow Issues for no name display investigation. Reported to Bigfour to pass name in request.(30 min)
On Phone call with PM for pending task allocation and task prioritization(45 min)
Fixing deployment GetHaloComps project into 205 server issues. Still pending as need to redeploy the interface from old msi.(1 H)
Large Payout development to integrate with ISJ API (4 H)
</t>
  </si>
  <si>
    <t xml:space="preserve">Deployment and configuration of interface (FreePlay/CirclePoint History, Convert Free Play/ Circle Points to  Table Bonus Credit, My Request, Patron Contact Update, PatronPINUpdate), IIS services on server 30-33 ( 5 H).
Deploy DB Store Proc sp_CreateUpdateContactUpdateOTP, sp_CreateUpdatePINOTP (15 min)
Testing and Troubleshooting session with QA (2 H)
Deployment Pkg for (Safekeeping withdrawal, Okash withdrawal, cashless topup, Forex selling rate)(1 H)
</t>
  </si>
  <si>
    <t xml:space="preserve">
                                Update safekeeping Withdrawal interface , change the logic to create dms record only if g-system response is success . (1.5 h)
                        Update Canon withdrawal interface to accept status “Withdrawal Completed”. (1 H)
Discussion with EJ for OG related api security at iis.(30 Min)
Deployment of interface (Resend (SMS) OTP, send OTP, Patron Profile Information, Patron Point Balance), IIS services on server 31\32\33 (2 H).
Deploy DB table and data for Halo Points Mapping (30 min)
Deployment pkg for (FreePlay/CirclePoint History, Convert Free Play/ Circle Points to  Table Bonus Credit, Reset PIN(Update and forget, DMS Patron PIN Updat, 
UpdateContact (Dependency for Update PIN), My Request) (2 h
Deployment of interface (FreePlay/CirclePoint History, Convert Free Play/ Circle Points to  Table Bonus Credit,My Request )on server 30. (2 H)                               
</t>
  </si>
  <si>
    <t xml:space="preserve">Testing and deployment of safe keeping transfer to okash and safekeeping Tx History date changes on 205 (2 H)
                        OG API list completion after comparing with ISJ list (30 min)
                        Meeting with BigFour and troubleshooting session for One time top-up. (2 H)
                        Meeting with OG iSlot - Joint Test Session (30 min)
                        Meeting with JH and MAX for OG  large payout api.(30 min)               
                                Discussion with Leandro for issue OMA200640, get the table for withdrawal and status corresponding to db entry code. Need to update store procedure to include Withdrawal in my request.(30 min)
                                Deployment pkg and document for Resend OTP and Send OTP Interface (1.5 H)
                        Reply to Dennis Email for Admin Portal &amp; provided him the send email code with configuration values.(30 min)
                        Check on the issue for withdrawal after DMS approval(30 min)
</t>
  </si>
  <si>
    <t xml:space="preserve">Update store procedure to include Withdrawal in my request, testing .(1 H)
                        Testing OG Top-Up with Maris for issue, Coordinate with Max for the issue. (1 h)
Testing of Withdrawal with Chelle, Records are not reflected in G-System. UEC confirmed for receiving cancel request for Tx. After approval DMS response has different approval status than what is configured in BT and BT push a cancel request. Already notify to DMS to pass correct format. (1H)
Investigating DMS Withdrawal Issue, Transaction does not exist in G-System as there was an error in first step to call withdrawal request. Current Interface creates a DMS record before calling G-system. Need to modify the logic to first get response from G-system and if transaction status success only then create DMS ticket otherwise just respond the error to calling system.(2 H)
Discussion with EJ for OG deploye interface security.(20 Min)
Deployment of interface (Resend (SMS) OTP, send OTP, Patron Profile Information, Patron Point Balance), IIS services on server 30 (2.5H)
                               Discussion with Kathy for unmatched transactions in Admin portal (Need development in Payment gateway api), Service fee in Withdrawal, Contact update(30 min)
</t>
  </si>
  <si>
    <t xml:space="preserve">Deployment and configuration of interface (SafeKeeping Withdrawal, Okash Withdrawal, DMS Safekeeping Withdrawal/OkashWithdrawal, Large Payout, DMS Large Payout, Forex Selling Rate, Cashless Top up) &amp;  IIS services on server 30-33 ( 7.5H).
Discussion with Peachy for Payment gateway (30 min)
</t>
  </si>
  <si>
    <t xml:space="preserve">Large Payout development to integrate with ISJ API , Testing and deployment in 205 server(5 H)
Investigate OG pending transaction and card expiry issue reported by Peachy. Shared BizTalk logs, directed ISj to pass 2 digit in month &amp; reported issue to be investigate why OG showing error while opening PayMaya page. (1H)
BizTalk installation on DMZ servers.(1.5 H)
Prod issue for AD phone update, Shared logs and issue details and process for team to resolve the issue(30 min)
</t>
  </si>
  <si>
    <t xml:space="preserve">QA Issue Biztalk Error Messages in OMA with Kathy(30 Min)
Shared Large payout API for DMs with details ( 1 H)
Created a temporary sql job to clear pending payment transactions for smother testing by QA and ISJ(1 H)
Discussion with Carmie for Adding new email for Telco-AD integration no email notification(30 min)
OMA200644: Incorrect Withdrawal Date issue fix with Michelle(1.5 H)
Large Payout testing session(30 min)
Discussion with Peachy for payment gateway automated processor (30 min)
Void Payment development(3.5 H)
</t>
  </si>
  <si>
    <t>Project/Support</t>
  </si>
  <si>
    <t>Tiger Resorts Leisure &amp; Entertainment Inc.</t>
  </si>
  <si>
    <t>Sr. No.</t>
  </si>
  <si>
    <t>Change Request Number Reference (to be identified by IT Finance)</t>
  </si>
  <si>
    <t>Ringi Number Reference (to be identified by IT Finance)</t>
  </si>
  <si>
    <t>Cost Type (to be filled up by PMO/Consultant)</t>
  </si>
  <si>
    <t>Affected Systems (to be filled by PMO/Consultant)</t>
  </si>
  <si>
    <t>Hours Worked For Each Activity</t>
  </si>
  <si>
    <t>Amount</t>
  </si>
  <si>
    <t>Capex</t>
  </si>
  <si>
    <t>Forex Selling Rate
Top up issue (Gsystem sending blank balance ) handeled in Biztalk
-Add the logic to get the node value
-Add expressions to assign the values to parameter 
-Add expression to calculate cashless top up amount based on parameter value</t>
  </si>
  <si>
    <t>Date
dd/mm/yy</t>
  </si>
  <si>
    <t>SAP</t>
  </si>
  <si>
    <t>OOC</t>
  </si>
  <si>
    <t xml:space="preserve">Vr pit manager deployment </t>
  </si>
  <si>
    <t>Oma meeting for login attempts clarification, reload and promochip</t>
  </si>
  <si>
    <t>Sap deployment plan meeting</t>
  </si>
  <si>
    <t>Configuring access token for vr interface</t>
  </si>
  <si>
    <t>Maya wallet safe keeping testing</t>
  </si>
  <si>
    <t>VR</t>
  </si>
  <si>
    <t>OMA</t>
  </si>
  <si>
    <t>Autovallet</t>
  </si>
  <si>
    <t>Opex</t>
  </si>
  <si>
    <t xml:space="preserve">Sap deployment </t>
  </si>
  <si>
    <t>One time payment safe keeping test in qa</t>
  </si>
  <si>
    <t>Deployed fix for service fee in qa and test</t>
  </si>
  <si>
    <t>Maya wallet Safe keeping top</t>
  </si>
  <si>
    <t>Check the production issue  forex, circle points history, circle point reported by isj</t>
  </si>
  <si>
    <t>Oma issues discussion</t>
  </si>
  <si>
    <t>Maya wallet procecessor safekeeping</t>
  </si>
  <si>
    <t>One time processor safekeeping</t>
  </si>
  <si>
    <t>Team track import staff missing employee troubleshooting- termination date format</t>
  </si>
  <si>
    <t>Modifications in map to ignore date T00:00.000</t>
  </si>
  <si>
    <t>Discussion with app support for duplicate awarding fix and wangpos changes</t>
  </si>
  <si>
    <t>Team track employee data sync deployment</t>
  </si>
  <si>
    <t>Meeting with cignity</t>
  </si>
  <si>
    <t>Wangpos duplicate awarding issue fix</t>
  </si>
  <si>
    <t xml:space="preserve">Meeting with app support for fx  </t>
  </si>
  <si>
    <t>Discussion with ej for tls1.0 protocol used by Gsystem</t>
  </si>
  <si>
    <t>Research for disable server details in response header</t>
  </si>
  <si>
    <t>Testing retail point enquiry</t>
  </si>
  <si>
    <t>Fisxed Asset testing with RR</t>
  </si>
  <si>
    <t>WangPOS duplicate awarding fix in in post reatil point interface
Shared request response with BigFour</t>
  </si>
  <si>
    <t>Discussion with Justin for Promochip status in response
Chcek the current req/res
Share updated Request and response</t>
  </si>
  <si>
    <t>Meeting with carmie fot Maya issue
Shared response from Maya with QRPH type paymnet missing details.</t>
  </si>
  <si>
    <t>Discussion with It data sec for OGPG auditing and shared the list of api using OGPG with segrigated list specifically used for payment gateway</t>
  </si>
  <si>
    <t>BizTalk</t>
  </si>
  <si>
    <t>Pit Manager Module - Production meeting with VR
Tested with new access token using sopa ui 
Configured new access token -still not worked
Testing in QA -Did nt worked in Qa as well</t>
  </si>
  <si>
    <t xml:space="preserve">Development of function to extract Employees email from ad </t>
  </si>
  <si>
    <t>WangPOS</t>
  </si>
  <si>
    <t>RR-AX</t>
  </si>
  <si>
    <t>FusionEx</t>
  </si>
  <si>
    <t>Gcash processor Development</t>
  </si>
  <si>
    <t>GcashWallet  safekeeping processor,  
api creation for payment</t>
  </si>
  <si>
    <t xml:space="preserve">Meeting on  ax autovallet qa testing issue with Gordon and app support </t>
  </si>
  <si>
    <t>Testing gcash safekeeping payment, topup
Gcash processor development</t>
  </si>
  <si>
    <t>Gcash Notification to Safekeeping</t>
  </si>
  <si>
    <t xml:space="preserve">Gcash notifications dev and  testing </t>
  </si>
  <si>
    <t>OneTime Payment Safekeeping Dvelopment</t>
  </si>
  <si>
    <t>Meeting with jack for halo contact update 
Reported Halo error to Jaing</t>
  </si>
  <si>
    <t>AutoTable</t>
  </si>
  <si>
    <t>Biztalk Autotable rollover sync discussion with Dangel and setting the query run time to get 1 min record in interval of 30 sec</t>
  </si>
  <si>
    <t>AD</t>
  </si>
  <si>
    <t>AD missing CSN issue, Verify with list provided by Mark
Coordinated with Security for the issue of missing csn in csv file</t>
  </si>
  <si>
    <t xml:space="preserve">Pit manager VR  test </t>
  </si>
  <si>
    <t>TeamTrack</t>
  </si>
  <si>
    <t>Team track employees data testing and deployment in QA</t>
  </si>
  <si>
    <t>CSN to VR  date format development 
Unit Testing and Deployed
share with Reil</t>
  </si>
  <si>
    <t xml:space="preserve">CSN-VR testing </t>
  </si>
  <si>
    <t>Patron Registration issue reported in QA</t>
  </si>
  <si>
    <t>MOP Team Track for termination date, MOP VR CSN</t>
  </si>
  <si>
    <t>Team Track Skill suspended instances
Cleared and stop receive location</t>
  </si>
  <si>
    <t>Evoucher Filter Adjustments in Biztalk
adjust the filter from (GetDate) to (1 month from GetDate).</t>
  </si>
  <si>
    <t>Pit Manager -VR issue chceking with Costas</t>
  </si>
  <si>
    <t>Patron Registration</t>
  </si>
  <si>
    <t>Vr-csn test and discussion with qa and riel</t>
  </si>
  <si>
    <t>Project</t>
  </si>
  <si>
    <t>OMA related task</t>
  </si>
  <si>
    <t>Released notes Team Track date issue</t>
  </si>
  <si>
    <t>Team Track testing with Jay and verification of list of data shared.
Ran leaves and skills</t>
  </si>
  <si>
    <t>Dsicussion with carmie for Production shared path and credentials.</t>
  </si>
  <si>
    <t>Production checking team track for missing TM's shared by Dexter.</t>
  </si>
  <si>
    <t>UKG Pit Manager poduction issue for suspended messages, 
troubleshooting 
issue with PM access
disable receive location</t>
  </si>
  <si>
    <t>2,6,7</t>
  </si>
  <si>
    <t>BiztalkQA Support</t>
  </si>
  <si>
    <t>8,11</t>
  </si>
  <si>
    <t>Production Support</t>
  </si>
  <si>
    <t>Support</t>
  </si>
  <si>
    <t>5,17</t>
  </si>
  <si>
    <t>OneTime Payment Safekeeping Development</t>
  </si>
  <si>
    <t>12,21</t>
  </si>
  <si>
    <t xml:space="preserve">CSN to VR  date format development </t>
  </si>
  <si>
    <t>Team Track Testing and support</t>
  </si>
  <si>
    <t>Maya wallet procecessor safekeeping dev</t>
  </si>
  <si>
    <t>One time processor safekeeping Dev</t>
  </si>
  <si>
    <t>31,33</t>
  </si>
  <si>
    <t>32,34,</t>
  </si>
  <si>
    <t>14,19</t>
  </si>
  <si>
    <t>Gcash Processor Safekeeping</t>
  </si>
  <si>
    <t>38,</t>
  </si>
  <si>
    <t xml:space="preserve">Wongpos duplicate awarding issue </t>
  </si>
  <si>
    <t>GCash processor for safe keeping</t>
  </si>
  <si>
    <t>23,35,40,43</t>
  </si>
  <si>
    <t>Discussion for extracting expired vouchers and transaction ref. No in reload</t>
  </si>
  <si>
    <t>26,27,28,29,36,37,45,49</t>
  </si>
  <si>
    <t>3,10,18,24,51,53</t>
  </si>
  <si>
    <t>13, 15,16,22,52,55,57</t>
  </si>
  <si>
    <t>9,25,39,44,46,54,56,59,60</t>
  </si>
  <si>
    <t>41,42,47,58,61</t>
  </si>
  <si>
    <t>4, 20,30,48,50,62</t>
  </si>
  <si>
    <t>No.</t>
  </si>
  <si>
    <t>Task</t>
  </si>
  <si>
    <t>Type</t>
  </si>
  <si>
    <t>Estimated Effort (hours)</t>
  </si>
  <si>
    <t>Estimated Effort (days)</t>
  </si>
  <si>
    <t>Actual Effort
(Hours) Billable</t>
  </si>
  <si>
    <t>Actual Effort
(Days) Billable</t>
  </si>
  <si>
    <t>Delivery Date</t>
  </si>
  <si>
    <t>Delivery Variance</t>
  </si>
  <si>
    <t>Effort Variance</t>
  </si>
  <si>
    <t>Worklog Ref#</t>
  </si>
  <si>
    <t xml:space="preserve">Wangpos duplicate awarding issue </t>
  </si>
  <si>
    <t>Completed</t>
  </si>
  <si>
    <t>On-track</t>
  </si>
  <si>
    <t xml:space="preserve">VR pit manager deployment </t>
  </si>
  <si>
    <t>Schedule has been moved as per dependency from vendor team</t>
  </si>
  <si>
    <t>OM related discussion and clarification session</t>
  </si>
  <si>
    <t>Due to prioritization on support task</t>
  </si>
  <si>
    <t>Due to prioritization on some support task, delivery has been moved</t>
  </si>
  <si>
    <t>In-Progress(50%)</t>
  </si>
  <si>
    <t xml:space="preserve">Wangpos duplicate awarding issue 
Map to get db record
Schema for bt db record
Map from db to bt record
</t>
  </si>
  <si>
    <t>Issue resolution takes time to resolve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</si>
</sst>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_);_(* \(#,##0.00\);_(* &quot;-&quot;??_);_(@_)"/>
    <numFmt numFmtId="165" formatCode="_([$$-409]* #,##0.00_);_([$$-409]* \(#,##0.00\);_([$$-409]* &quot;-&quot;??_);_(@_)"/>
    <numFmt numFmtId="166" formatCode="[$-3409]dd\-mmm\-yy;@"/>
  </numFmts>
  <fonts count="20" x14ac:knownFonts="1">
    <font>
      <sz val="11"/>
      <color theme="1"/>
      <name val="Calibri"/>
      <family val="2"/>
      <scheme val="minor"/>
    </font>
    <font>
      <b/>
      <sz val="11"/>
      <color theme="1"/>
      <name val="Calibri"/>
      <family val="2"/>
      <scheme val="minor"/>
    </font>
    <font>
      <sz val="14"/>
      <color theme="1"/>
      <name val="Calibri"/>
      <family val="2"/>
      <scheme val="minor"/>
    </font>
    <font>
      <sz val="16"/>
      <color theme="1"/>
      <name val="Calibri"/>
      <family val="2"/>
      <scheme val="minor"/>
    </font>
    <font>
      <i/>
      <sz val="11"/>
      <color theme="1"/>
      <name val="Calibri"/>
      <family val="2"/>
      <scheme val="minor"/>
    </font>
    <font>
      <b/>
      <sz val="12"/>
      <color theme="1"/>
      <name val="Calibri"/>
      <family val="2"/>
      <scheme val="minor"/>
    </font>
    <font>
      <sz val="10"/>
      <color theme="1"/>
      <name val="Calibri"/>
      <family val="2"/>
      <scheme val="minor"/>
    </font>
    <font>
      <b/>
      <sz val="14"/>
      <color theme="1"/>
      <name val="Calibri"/>
      <family val="2"/>
      <scheme val="minor"/>
    </font>
    <font>
      <i/>
      <sz val="10"/>
      <color theme="1"/>
      <name val="Calibri"/>
      <family val="2"/>
      <scheme val="minor"/>
    </font>
    <font>
      <b/>
      <sz val="28"/>
      <color theme="1"/>
      <name val="Calibri"/>
      <family val="2"/>
      <scheme val="minor"/>
    </font>
    <font>
      <b/>
      <sz val="16"/>
      <color theme="8"/>
      <name val="Calibri"/>
      <family val="2"/>
      <scheme val="minor"/>
    </font>
    <font>
      <b/>
      <sz val="11"/>
      <color rgb="FFFF0000"/>
      <name val="Calibri"/>
      <family val="2"/>
      <scheme val="minor"/>
    </font>
    <font>
      <sz val="11"/>
      <color theme="1"/>
      <name val="Calibri"/>
      <family val="2"/>
      <scheme val="minor"/>
    </font>
    <font>
      <b/>
      <sz val="10"/>
      <color theme="1"/>
      <name val="Calibri"/>
      <family val="2"/>
      <scheme val="minor"/>
    </font>
    <font>
      <sz val="11"/>
      <name val="Calibri"/>
      <family val="2"/>
      <scheme val="minor"/>
    </font>
    <font>
      <sz val="12"/>
      <color theme="1"/>
      <name val="Times New Roman"/>
      <family val="1"/>
    </font>
    <font>
      <b/>
      <sz val="11"/>
      <color theme="0"/>
      <name val="Arial"/>
      <family val="2"/>
    </font>
    <font>
      <sz val="11"/>
      <color theme="4" tint="-0.499984740745262"/>
      <name val="Arial"/>
      <family val="2"/>
    </font>
    <font>
      <sz val="11"/>
      <color theme="1"/>
      <name val="Arial"/>
      <family val="2"/>
    </font>
    <font>
      <b/>
      <sz val="11"/>
      <color rgb="FFFF0000"/>
      <name val="Arial"/>
      <family val="2"/>
    </font>
  </fonts>
  <fills count="7">
    <fill>
      <patternFill patternType="none"/>
    </fill>
    <fill>
      <patternFill patternType="gray125"/>
    </fill>
    <fill>
      <patternFill patternType="solid">
        <fgColor rgb="FFCC0099"/>
        <bgColor indexed="64"/>
      </patternFill>
    </fill>
    <fill>
      <patternFill patternType="solid">
        <fgColor rgb="FFFFFF00"/>
        <bgColor indexed="64"/>
      </patternFill>
    </fill>
    <fill>
      <patternFill patternType="solid">
        <fgColor theme="0"/>
        <bgColor indexed="64"/>
      </patternFill>
    </fill>
    <fill>
      <patternFill patternType="solid">
        <fgColor rgb="FF0070C0"/>
        <bgColor indexed="64"/>
      </patternFill>
    </fill>
    <fill>
      <patternFill patternType="solid">
        <fgColor rgb="FF7030A0"/>
        <bgColor indexed="64"/>
      </patternFill>
    </fill>
  </fills>
  <borders count="18">
    <border>
      <left/>
      <right/>
      <top/>
      <bottom/>
      <diagonal/>
    </border>
    <border>
      <left style="medium">
        <color theme="0" tint="-0.499984740745262"/>
      </left>
      <right/>
      <top style="medium">
        <color theme="0" tint="-0.499984740745262"/>
      </top>
      <bottom/>
      <diagonal/>
    </border>
    <border>
      <left/>
      <right/>
      <top style="medium">
        <color theme="0" tint="-0.499984740745262"/>
      </top>
      <bottom/>
      <diagonal/>
    </border>
    <border>
      <left/>
      <right style="medium">
        <color theme="0" tint="-0.499984740745262"/>
      </right>
      <top style="medium">
        <color theme="0" tint="-0.499984740745262"/>
      </top>
      <bottom/>
      <diagonal/>
    </border>
    <border>
      <left style="medium">
        <color theme="0" tint="-0.499984740745262"/>
      </left>
      <right/>
      <top/>
      <bottom/>
      <diagonal/>
    </border>
    <border>
      <left/>
      <right style="medium">
        <color theme="0" tint="-0.499984740745262"/>
      </right>
      <top/>
      <bottom/>
      <diagonal/>
    </border>
    <border>
      <left style="medium">
        <color theme="0" tint="-0.499984740745262"/>
      </left>
      <right/>
      <top/>
      <bottom style="medium">
        <color theme="0" tint="-0.499984740745262"/>
      </bottom>
      <diagonal/>
    </border>
    <border>
      <left/>
      <right/>
      <top/>
      <bottom style="medium">
        <color theme="0" tint="-0.499984740745262"/>
      </bottom>
      <diagonal/>
    </border>
    <border>
      <left/>
      <right style="medium">
        <color theme="0" tint="-0.499984740745262"/>
      </right>
      <top/>
      <bottom style="medium">
        <color theme="0" tint="-0.499984740745262"/>
      </bottom>
      <diagonal/>
    </border>
    <border>
      <left/>
      <right/>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164" fontId="12" fillId="0" borderId="0" applyFont="0" applyFill="0" applyBorder="0" applyAlignment="0" applyProtection="0"/>
  </cellStyleXfs>
  <cellXfs count="156">
    <xf numFmtId="0" fontId="0" fillId="0" borderId="0" xfId="0"/>
    <xf numFmtId="0" fontId="0" fillId="0" borderId="0" xfId="0" applyAlignment="1">
      <alignment vertical="center"/>
    </xf>
    <xf numFmtId="0" fontId="0" fillId="0" borderId="0" xfId="0" applyBorder="1" applyAlignment="1"/>
    <xf numFmtId="0" fontId="6" fillId="0" borderId="0" xfId="0" applyFont="1" applyAlignment="1">
      <alignment vertical="center"/>
    </xf>
    <xf numFmtId="0" fontId="2" fillId="0" borderId="0" xfId="0" applyFont="1" applyAlignment="1">
      <alignment vertical="center"/>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0" xfId="0" applyBorder="1"/>
    <xf numFmtId="0" fontId="10" fillId="0" borderId="0" xfId="0" applyFont="1" applyBorder="1"/>
    <xf numFmtId="0" fontId="0" fillId="0" borderId="4" xfId="0" applyBorder="1" applyAlignment="1">
      <alignment vertical="center"/>
    </xf>
    <xf numFmtId="0" fontId="0" fillId="0" borderId="5" xfId="0" applyBorder="1" applyAlignment="1">
      <alignment vertical="center"/>
    </xf>
    <xf numFmtId="0" fontId="6" fillId="0" borderId="4" xfId="0" applyFont="1" applyBorder="1" applyAlignment="1">
      <alignment vertical="center"/>
    </xf>
    <xf numFmtId="0" fontId="6" fillId="0" borderId="5"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3" fillId="0" borderId="0" xfId="0" applyFont="1" applyBorder="1"/>
    <xf numFmtId="0" fontId="4" fillId="0" borderId="0" xfId="0" applyFont="1" applyBorder="1"/>
    <xf numFmtId="0" fontId="0" fillId="0" borderId="6" xfId="0" applyBorder="1"/>
    <xf numFmtId="0" fontId="0" fillId="0" borderId="7" xfId="0" applyBorder="1"/>
    <xf numFmtId="0" fontId="0" fillId="0" borderId="8" xfId="0" applyBorder="1"/>
    <xf numFmtId="14" fontId="0" fillId="0" borderId="9" xfId="0" applyNumberFormat="1" applyBorder="1" applyAlignment="1"/>
    <xf numFmtId="15" fontId="0" fillId="0" borderId="0" xfId="0" applyNumberFormat="1"/>
    <xf numFmtId="20" fontId="0" fillId="0" borderId="0" xfId="0" applyNumberFormat="1"/>
    <xf numFmtId="20" fontId="0" fillId="0" borderId="10" xfId="0" applyNumberFormat="1" applyBorder="1" applyAlignment="1">
      <alignment horizontal="center"/>
    </xf>
    <xf numFmtId="20" fontId="2" fillId="0" borderId="0" xfId="0" applyNumberFormat="1" applyFont="1" applyAlignment="1">
      <alignment vertical="center"/>
    </xf>
    <xf numFmtId="0" fontId="0" fillId="0" borderId="11" xfId="0" applyBorder="1" applyAlignment="1">
      <alignment vertical="top" wrapText="1"/>
    </xf>
    <xf numFmtId="0" fontId="0" fillId="0" borderId="11" xfId="0" applyBorder="1" applyAlignment="1">
      <alignment vertical="center"/>
    </xf>
    <xf numFmtId="14" fontId="0" fillId="0" borderId="11" xfId="0" applyNumberFormat="1" applyBorder="1"/>
    <xf numFmtId="20" fontId="0" fillId="0" borderId="0" xfId="0" applyNumberFormat="1" applyBorder="1" applyAlignment="1">
      <alignment horizontal="center"/>
    </xf>
    <xf numFmtId="0" fontId="1" fillId="0" borderId="11" xfId="0" applyFont="1" applyBorder="1" applyAlignment="1">
      <alignment vertical="center"/>
    </xf>
    <xf numFmtId="0" fontId="0" fillId="2" borderId="11" xfId="0" applyFill="1" applyBorder="1"/>
    <xf numFmtId="0" fontId="1" fillId="0" borderId="11" xfId="0" applyFont="1" applyBorder="1" applyAlignment="1">
      <alignment horizontal="center" vertical="center" wrapText="1"/>
    </xf>
    <xf numFmtId="0" fontId="0" fillId="0" borderId="11" xfId="0" applyFill="1" applyBorder="1" applyAlignment="1">
      <alignment vertical="top" wrapText="1"/>
    </xf>
    <xf numFmtId="0" fontId="7" fillId="0" borderId="11" xfId="0" applyFont="1" applyBorder="1" applyAlignment="1">
      <alignment vertical="center"/>
    </xf>
    <xf numFmtId="0" fontId="2" fillId="0" borderId="11" xfId="0" applyFont="1" applyBorder="1" applyAlignment="1">
      <alignment vertical="center"/>
    </xf>
    <xf numFmtId="0" fontId="0" fillId="0" borderId="11" xfId="0" applyBorder="1" applyAlignment="1">
      <alignment vertical="center" wrapText="1"/>
    </xf>
    <xf numFmtId="0" fontId="0" fillId="0" borderId="11" xfId="0" applyBorder="1" applyAlignment="1">
      <alignment wrapText="1"/>
    </xf>
    <xf numFmtId="0" fontId="0" fillId="0" borderId="15" xfId="0" applyFill="1" applyBorder="1" applyAlignment="1">
      <alignment vertical="top" wrapText="1"/>
    </xf>
    <xf numFmtId="0" fontId="0" fillId="0" borderId="0" xfId="0" applyNumberFormat="1" applyBorder="1" applyAlignment="1">
      <alignment horizontal="center"/>
    </xf>
    <xf numFmtId="9" fontId="2" fillId="0" borderId="0" xfId="0" applyNumberFormat="1" applyFont="1" applyAlignment="1">
      <alignment vertical="center"/>
    </xf>
    <xf numFmtId="0" fontId="0" fillId="0" borderId="0" xfId="0" applyAlignment="1">
      <alignment wrapText="1"/>
    </xf>
    <xf numFmtId="0" fontId="1" fillId="0" borderId="11" xfId="0" applyFont="1" applyBorder="1" applyAlignment="1">
      <alignment horizontal="center" wrapText="1"/>
    </xf>
    <xf numFmtId="0" fontId="0" fillId="0" borderId="11" xfId="0" applyBorder="1" applyAlignment="1">
      <alignment horizontal="left" wrapText="1"/>
    </xf>
    <xf numFmtId="0" fontId="0" fillId="0" borderId="11" xfId="0" applyBorder="1" applyAlignment="1">
      <alignment horizontal="left"/>
    </xf>
    <xf numFmtId="0" fontId="0" fillId="0" borderId="11" xfId="0" applyBorder="1" applyAlignment="1">
      <alignment horizontal="center" wrapText="1"/>
    </xf>
    <xf numFmtId="0" fontId="0" fillId="0" borderId="11" xfId="0" applyBorder="1"/>
    <xf numFmtId="0" fontId="0" fillId="0" borderId="11" xfId="0" applyFill="1" applyBorder="1" applyAlignment="1">
      <alignment horizontal="left" wrapText="1"/>
    </xf>
    <xf numFmtId="0" fontId="11" fillId="0" borderId="11" xfId="0" applyFont="1" applyBorder="1" applyAlignment="1">
      <alignment horizontal="center"/>
    </xf>
    <xf numFmtId="0" fontId="0" fillId="0" borderId="11" xfId="0" applyBorder="1" applyAlignment="1">
      <alignment horizontal="center"/>
    </xf>
    <xf numFmtId="0" fontId="1" fillId="0" borderId="11" xfId="0" applyFont="1" applyBorder="1" applyAlignment="1">
      <alignment horizontal="center"/>
    </xf>
    <xf numFmtId="0" fontId="0" fillId="0" borderId="0" xfId="0" applyBorder="1" applyAlignment="1">
      <alignment horizontal="center" vertical="top"/>
    </xf>
    <xf numFmtId="0" fontId="0" fillId="0" borderId="11" xfId="0" applyBorder="1" applyAlignment="1">
      <alignment horizontal="center" vertical="center"/>
    </xf>
    <xf numFmtId="0" fontId="0" fillId="0" borderId="11" xfId="0" applyFill="1" applyBorder="1" applyAlignment="1">
      <alignment horizontal="left"/>
    </xf>
    <xf numFmtId="165" fontId="0" fillId="0" borderId="0" xfId="1" applyNumberFormat="1" applyFont="1"/>
    <xf numFmtId="165" fontId="0" fillId="0" borderId="2" xfId="1" applyNumberFormat="1" applyFont="1" applyBorder="1"/>
    <xf numFmtId="165" fontId="0" fillId="0" borderId="0" xfId="1" applyNumberFormat="1" applyFont="1" applyBorder="1"/>
    <xf numFmtId="0" fontId="10" fillId="0" borderId="9" xfId="0" applyFont="1" applyBorder="1"/>
    <xf numFmtId="14" fontId="0" fillId="0" borderId="0" xfId="0" applyNumberFormat="1" applyBorder="1" applyAlignment="1"/>
    <xf numFmtId="165" fontId="0" fillId="0" borderId="0" xfId="1" applyNumberFormat="1" applyFont="1" applyBorder="1" applyAlignment="1"/>
    <xf numFmtId="165" fontId="0" fillId="2" borderId="11" xfId="1" applyNumberFormat="1" applyFont="1" applyFill="1" applyBorder="1"/>
    <xf numFmtId="0" fontId="13" fillId="0" borderId="4" xfId="0" applyFont="1" applyBorder="1" applyAlignment="1">
      <alignment vertical="center"/>
    </xf>
    <xf numFmtId="0" fontId="1" fillId="3" borderId="11" xfId="0" applyFont="1" applyFill="1" applyBorder="1" applyAlignment="1">
      <alignment horizontal="center" vertical="center" wrapText="1"/>
    </xf>
    <xf numFmtId="165" fontId="1" fillId="0" borderId="11" xfId="1" applyNumberFormat="1" applyFont="1" applyBorder="1" applyAlignment="1">
      <alignment horizontal="center" vertical="center" wrapText="1"/>
    </xf>
    <xf numFmtId="0" fontId="0" fillId="0" borderId="4" xfId="0" applyBorder="1" applyAlignment="1">
      <alignment horizontal="center" vertical="center"/>
    </xf>
    <xf numFmtId="0" fontId="14" fillId="0" borderId="11" xfId="0" applyFont="1" applyFill="1" applyBorder="1" applyAlignment="1">
      <alignment vertical="top" wrapText="1"/>
    </xf>
    <xf numFmtId="14" fontId="0" fillId="0" borderId="11" xfId="0" applyNumberFormat="1" applyBorder="1" applyAlignment="1">
      <alignment horizontal="center" vertical="center"/>
    </xf>
    <xf numFmtId="165" fontId="0" fillId="0" borderId="11" xfId="1" applyNumberFormat="1" applyFont="1" applyBorder="1" applyAlignment="1">
      <alignment horizontal="center" vertical="center"/>
    </xf>
    <xf numFmtId="165" fontId="1" fillId="0" borderId="11" xfId="1" applyNumberFormat="1" applyFont="1" applyBorder="1" applyAlignment="1">
      <alignment horizontal="center" vertical="center"/>
    </xf>
    <xf numFmtId="165" fontId="0" fillId="0" borderId="7" xfId="1" applyNumberFormat="1" applyFont="1" applyBorder="1"/>
    <xf numFmtId="9" fontId="0" fillId="0" borderId="11" xfId="0" applyNumberFormat="1" applyBorder="1" applyAlignment="1">
      <alignment horizontal="center"/>
    </xf>
    <xf numFmtId="9" fontId="0" fillId="0" borderId="11" xfId="0" applyNumberFormat="1" applyFill="1" applyBorder="1" applyAlignment="1">
      <alignment horizontal="center"/>
    </xf>
    <xf numFmtId="0" fontId="0" fillId="0" borderId="11" xfId="0" applyBorder="1" applyAlignment="1">
      <alignment horizontal="center" vertical="center"/>
    </xf>
    <xf numFmtId="16" fontId="0" fillId="0" borderId="11" xfId="0" applyNumberFormat="1" applyBorder="1" applyAlignment="1">
      <alignment horizontal="center" vertical="center"/>
    </xf>
    <xf numFmtId="0" fontId="0" fillId="0" borderId="11" xfId="0" applyBorder="1" applyAlignment="1">
      <alignment horizontal="center" vertical="center"/>
    </xf>
    <xf numFmtId="16" fontId="0" fillId="0" borderId="11" xfId="0" applyNumberFormat="1" applyBorder="1" applyAlignment="1">
      <alignment horizontal="center" vertical="center"/>
    </xf>
    <xf numFmtId="0" fontId="0" fillId="0" borderId="11" xfId="0" applyBorder="1" applyAlignment="1">
      <alignment horizontal="center" vertical="center"/>
    </xf>
    <xf numFmtId="16" fontId="0" fillId="0" borderId="11" xfId="0" applyNumberFormat="1" applyBorder="1" applyAlignment="1">
      <alignment horizontal="center" vertical="center"/>
    </xf>
    <xf numFmtId="0" fontId="0" fillId="0" borderId="11" xfId="0" applyBorder="1" applyAlignment="1">
      <alignment horizontal="center" vertical="center"/>
    </xf>
    <xf numFmtId="16" fontId="0" fillId="0" borderId="11" xfId="0" applyNumberFormat="1" applyBorder="1" applyAlignment="1">
      <alignment horizontal="center" vertical="center"/>
    </xf>
    <xf numFmtId="0" fontId="0" fillId="0" borderId="11" xfId="0" applyBorder="1" applyAlignment="1">
      <alignment horizontal="center" vertical="center"/>
    </xf>
    <xf numFmtId="16" fontId="0" fillId="0" borderId="11" xfId="0" applyNumberFormat="1" applyBorder="1" applyAlignment="1">
      <alignment horizontal="center" vertical="center"/>
    </xf>
    <xf numFmtId="0" fontId="0" fillId="0" borderId="11" xfId="0" applyBorder="1" applyAlignment="1">
      <alignment horizontal="center" vertical="center"/>
    </xf>
    <xf numFmtId="16" fontId="0" fillId="0" borderId="11" xfId="0" applyNumberFormat="1" applyBorder="1" applyAlignment="1">
      <alignment horizontal="center" vertical="center"/>
    </xf>
    <xf numFmtId="0" fontId="15" fillId="0" borderId="0" xfId="0" applyFont="1" applyAlignment="1">
      <alignment vertical="center"/>
    </xf>
    <xf numFmtId="0" fontId="0" fillId="0" borderId="11" xfId="0" applyBorder="1" applyAlignment="1">
      <alignment horizontal="center" vertical="center"/>
    </xf>
    <xf numFmtId="16" fontId="0" fillId="0" borderId="11" xfId="0" applyNumberFormat="1" applyBorder="1" applyAlignment="1">
      <alignment horizontal="center" vertical="center"/>
    </xf>
    <xf numFmtId="0" fontId="0" fillId="0" borderId="11" xfId="0" applyBorder="1" applyAlignment="1">
      <alignment horizontal="center" vertical="center"/>
    </xf>
    <xf numFmtId="16" fontId="0" fillId="0" borderId="11" xfId="0" applyNumberFormat="1" applyBorder="1" applyAlignment="1">
      <alignment horizontal="center" vertical="center"/>
    </xf>
    <xf numFmtId="0" fontId="15" fillId="0" borderId="0" xfId="0" applyFont="1" applyAlignment="1">
      <alignment vertical="center" wrapText="1"/>
    </xf>
    <xf numFmtId="0" fontId="15" fillId="0" borderId="0" xfId="0" applyFont="1"/>
    <xf numFmtId="0" fontId="0" fillId="0" borderId="11" xfId="0" applyBorder="1" applyAlignment="1">
      <alignment horizontal="center" vertical="center"/>
    </xf>
    <xf numFmtId="16" fontId="0" fillId="0" borderId="11" xfId="0" applyNumberFormat="1" applyBorder="1" applyAlignment="1">
      <alignment horizontal="center" vertical="center"/>
    </xf>
    <xf numFmtId="0" fontId="0" fillId="0" borderId="11" xfId="0" applyBorder="1" applyAlignment="1">
      <alignment horizontal="center" vertical="center"/>
    </xf>
    <xf numFmtId="16" fontId="0" fillId="0" borderId="11" xfId="0" applyNumberFormat="1" applyBorder="1" applyAlignment="1">
      <alignment horizontal="center" vertical="center"/>
    </xf>
    <xf numFmtId="0" fontId="14" fillId="0" borderId="0" xfId="0" applyFont="1" applyFill="1" applyBorder="1" applyAlignment="1">
      <alignment vertical="top" wrapText="1"/>
    </xf>
    <xf numFmtId="0" fontId="0" fillId="0" borderId="11" xfId="0" applyBorder="1" applyAlignment="1">
      <alignment horizontal="center" vertical="center"/>
    </xf>
    <xf numFmtId="16" fontId="0" fillId="0" borderId="11" xfId="0" applyNumberFormat="1" applyBorder="1" applyAlignment="1">
      <alignment horizontal="center" vertical="center"/>
    </xf>
    <xf numFmtId="0" fontId="14" fillId="4" borderId="11" xfId="0" applyFont="1" applyFill="1" applyBorder="1" applyAlignment="1">
      <alignment vertical="top" wrapText="1"/>
    </xf>
    <xf numFmtId="0" fontId="0" fillId="4" borderId="11" xfId="0" applyFill="1" applyBorder="1" applyAlignment="1">
      <alignment vertical="top" wrapText="1"/>
    </xf>
    <xf numFmtId="14" fontId="0" fillId="4" borderId="11" xfId="0" applyNumberFormat="1" applyFill="1" applyBorder="1"/>
    <xf numFmtId="14" fontId="0" fillId="4" borderId="11" xfId="0" applyNumberFormat="1" applyFill="1" applyBorder="1" applyAlignment="1">
      <alignment horizontal="center" vertical="center"/>
    </xf>
    <xf numFmtId="0" fontId="16" fillId="5" borderId="11" xfId="0" applyFont="1" applyFill="1" applyBorder="1" applyAlignment="1">
      <alignment vertical="center" wrapText="1"/>
    </xf>
    <xf numFmtId="2" fontId="16" fillId="6" borderId="11" xfId="0" applyNumberFormat="1" applyFont="1" applyFill="1" applyBorder="1" applyAlignment="1">
      <alignment horizontal="center" vertical="center" wrapText="1"/>
    </xf>
    <xf numFmtId="2" fontId="16" fillId="6" borderId="11" xfId="0" applyNumberFormat="1" applyFont="1" applyFill="1" applyBorder="1" applyAlignment="1">
      <alignment vertical="center" wrapText="1"/>
    </xf>
    <xf numFmtId="0" fontId="16" fillId="5" borderId="11" xfId="0" applyFont="1" applyFill="1" applyBorder="1" applyAlignment="1">
      <alignment horizontal="left" vertical="center" wrapText="1"/>
    </xf>
    <xf numFmtId="0" fontId="17" fillId="0" borderId="11" xfId="0" applyFont="1" applyFill="1" applyBorder="1" applyAlignment="1">
      <alignment horizontal="center" vertical="center"/>
    </xf>
    <xf numFmtId="0" fontId="17" fillId="0" borderId="11" xfId="0" applyFont="1" applyBorder="1" applyAlignment="1">
      <alignment horizontal="left" wrapText="1"/>
    </xf>
    <xf numFmtId="0" fontId="17" fillId="0" borderId="11" xfId="0" applyFont="1" applyBorder="1" applyAlignment="1">
      <alignment horizontal="left"/>
    </xf>
    <xf numFmtId="0" fontId="17" fillId="0" borderId="11" xfId="0" applyFont="1" applyFill="1" applyBorder="1" applyAlignment="1">
      <alignment horizontal="center" vertical="center" wrapText="1"/>
    </xf>
    <xf numFmtId="1" fontId="17" fillId="0" borderId="11" xfId="0" applyNumberFormat="1" applyFont="1" applyFill="1" applyBorder="1" applyAlignment="1">
      <alignment horizontal="center" vertical="center" wrapText="1"/>
    </xf>
    <xf numFmtId="9" fontId="17" fillId="0" borderId="11" xfId="0" applyNumberFormat="1" applyFont="1" applyBorder="1" applyAlignment="1">
      <alignment horizontal="center"/>
    </xf>
    <xf numFmtId="0" fontId="17" fillId="0" borderId="11" xfId="0" applyFont="1" applyFill="1" applyBorder="1" applyAlignment="1">
      <alignment horizontal="left" wrapText="1"/>
    </xf>
    <xf numFmtId="0" fontId="17" fillId="0" borderId="0" xfId="0" applyFont="1"/>
    <xf numFmtId="0" fontId="17" fillId="0" borderId="11" xfId="0" applyFont="1" applyFill="1" applyBorder="1" applyAlignment="1">
      <alignment horizontal="center"/>
    </xf>
    <xf numFmtId="0" fontId="17" fillId="0" borderId="11" xfId="0" applyFont="1" applyBorder="1"/>
    <xf numFmtId="0" fontId="17" fillId="0" borderId="11" xfId="0" applyFont="1" applyBorder="1" applyAlignment="1">
      <alignment horizontal="center"/>
    </xf>
    <xf numFmtId="166" fontId="17" fillId="0" borderId="11" xfId="0" applyNumberFormat="1" applyFont="1" applyFill="1" applyBorder="1" applyAlignment="1">
      <alignment horizontal="center"/>
    </xf>
    <xf numFmtId="0" fontId="18" fillId="0" borderId="0" xfId="0" applyFont="1"/>
    <xf numFmtId="166" fontId="17" fillId="0" borderId="11" xfId="0" applyNumberFormat="1" applyFont="1" applyBorder="1" applyAlignment="1">
      <alignment horizontal="center"/>
    </xf>
    <xf numFmtId="0" fontId="17" fillId="0" borderId="11" xfId="0" applyFont="1" applyFill="1" applyBorder="1" applyAlignment="1">
      <alignment vertical="top" wrapText="1"/>
    </xf>
    <xf numFmtId="9" fontId="17" fillId="0" borderId="11" xfId="0" applyNumberFormat="1" applyFont="1" applyFill="1" applyBorder="1" applyAlignment="1">
      <alignment horizontal="center"/>
    </xf>
    <xf numFmtId="0" fontId="17" fillId="0" borderId="11" xfId="0" applyFont="1" applyBorder="1" applyAlignment="1">
      <alignment wrapText="1"/>
    </xf>
    <xf numFmtId="166" fontId="17" fillId="4" borderId="11" xfId="0" applyNumberFormat="1" applyFont="1" applyFill="1" applyBorder="1" applyAlignment="1">
      <alignment horizontal="center"/>
    </xf>
    <xf numFmtId="0" fontId="17" fillId="0" borderId="11" xfId="0" applyFont="1" applyFill="1" applyBorder="1" applyAlignment="1">
      <alignment horizontal="left"/>
    </xf>
    <xf numFmtId="0" fontId="19" fillId="3" borderId="0" xfId="0" applyFont="1" applyFill="1" applyAlignment="1">
      <alignment horizontal="center"/>
    </xf>
    <xf numFmtId="16" fontId="0" fillId="0" borderId="16" xfId="0" applyNumberFormat="1" applyBorder="1" applyAlignment="1">
      <alignment horizontal="center"/>
    </xf>
    <xf numFmtId="16" fontId="0" fillId="0" borderId="17" xfId="0" applyNumberFormat="1" applyBorder="1" applyAlignment="1">
      <alignment horizontal="center"/>
    </xf>
    <xf numFmtId="0" fontId="0" fillId="0" borderId="11" xfId="0" applyBorder="1" applyAlignment="1">
      <alignment horizontal="center"/>
    </xf>
    <xf numFmtId="16" fontId="0" fillId="0" borderId="11" xfId="0" applyNumberFormat="1" applyBorder="1" applyAlignment="1">
      <alignment horizontal="center"/>
    </xf>
    <xf numFmtId="21" fontId="0" fillId="0" borderId="11" xfId="0" applyNumberFormat="1" applyBorder="1" applyAlignment="1">
      <alignment horizontal="center"/>
    </xf>
    <xf numFmtId="20" fontId="0" fillId="0" borderId="11" xfId="0" applyNumberFormat="1" applyBorder="1" applyAlignment="1">
      <alignment horizontal="center"/>
    </xf>
    <xf numFmtId="0" fontId="0" fillId="0" borderId="2" xfId="0" applyBorder="1" applyAlignment="1">
      <alignment horizontal="center" vertical="top" wrapText="1"/>
    </xf>
    <xf numFmtId="0" fontId="0" fillId="0" borderId="2" xfId="0" applyBorder="1" applyAlignment="1">
      <alignment horizontal="center" vertical="top"/>
    </xf>
    <xf numFmtId="0" fontId="0" fillId="0" borderId="0" xfId="0" applyBorder="1" applyAlignment="1">
      <alignment horizontal="center" vertical="top"/>
    </xf>
    <xf numFmtId="0" fontId="9" fillId="0" borderId="0" xfId="0" applyFont="1" applyBorder="1" applyAlignment="1">
      <alignment horizontal="center"/>
    </xf>
    <xf numFmtId="0" fontId="0" fillId="0" borderId="11" xfId="0" applyBorder="1" applyAlignment="1">
      <alignment horizontal="center" vertical="center"/>
    </xf>
    <xf numFmtId="0" fontId="5" fillId="0" borderId="11" xfId="0" applyFont="1" applyBorder="1" applyAlignment="1">
      <alignment horizontal="left" vertical="center"/>
    </xf>
    <xf numFmtId="0" fontId="1" fillId="0" borderId="11" xfId="0" applyFont="1" applyBorder="1" applyAlignment="1">
      <alignment horizontal="center" vertical="center"/>
    </xf>
    <xf numFmtId="0" fontId="0" fillId="2" borderId="11" xfId="0" applyFill="1" applyBorder="1" applyAlignment="1">
      <alignment horizontal="center"/>
    </xf>
    <xf numFmtId="0" fontId="8" fillId="0" borderId="11" xfId="0" applyFont="1" applyBorder="1" applyAlignment="1">
      <alignment horizontal="center"/>
    </xf>
    <xf numFmtId="0" fontId="0" fillId="2" borderId="12" xfId="0" applyFill="1" applyBorder="1" applyAlignment="1">
      <alignment horizontal="center"/>
    </xf>
    <xf numFmtId="0" fontId="0" fillId="2" borderId="13" xfId="0" applyFill="1" applyBorder="1" applyAlignment="1">
      <alignment horizontal="center"/>
    </xf>
    <xf numFmtId="0" fontId="0" fillId="2" borderId="14" xfId="0" applyFill="1" applyBorder="1" applyAlignment="1">
      <alignment horizontal="center"/>
    </xf>
    <xf numFmtId="0" fontId="2" fillId="0" borderId="11" xfId="0" applyFont="1" applyBorder="1" applyAlignment="1">
      <alignment horizontal="center" vertical="center"/>
    </xf>
    <xf numFmtId="16" fontId="0" fillId="0" borderId="11" xfId="0" applyNumberFormat="1" applyBorder="1" applyAlignment="1">
      <alignment horizontal="center" vertical="center"/>
    </xf>
    <xf numFmtId="0" fontId="1" fillId="0" borderId="16" xfId="0" applyFont="1" applyBorder="1" applyAlignment="1">
      <alignment horizontal="left" vertical="center"/>
    </xf>
    <xf numFmtId="0" fontId="1" fillId="0" borderId="17" xfId="0" applyFont="1" applyBorder="1" applyAlignment="1">
      <alignment horizontal="left" vertical="center"/>
    </xf>
    <xf numFmtId="0" fontId="5" fillId="0" borderId="11" xfId="0" applyFont="1" applyBorder="1" applyAlignment="1">
      <alignment horizontal="center" vertical="center"/>
    </xf>
    <xf numFmtId="0" fontId="0" fillId="0" borderId="16" xfId="0" applyFont="1" applyBorder="1" applyAlignment="1">
      <alignment horizontal="center" vertical="center"/>
    </xf>
    <xf numFmtId="0" fontId="0" fillId="0" borderId="17" xfId="0" applyFont="1" applyBorder="1" applyAlignment="1">
      <alignment horizontal="center" vertical="center"/>
    </xf>
    <xf numFmtId="0" fontId="1" fillId="0" borderId="16" xfId="0" applyFont="1" applyBorder="1" applyAlignment="1">
      <alignment horizontal="center" vertical="center"/>
    </xf>
    <xf numFmtId="0" fontId="1" fillId="0" borderId="17" xfId="0" applyFont="1" applyBorder="1" applyAlignment="1">
      <alignment horizontal="center" vertical="center"/>
    </xf>
    <xf numFmtId="0" fontId="1" fillId="0" borderId="11" xfId="0" applyFont="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552451</xdr:colOff>
      <xdr:row>38</xdr:row>
      <xdr:rowOff>142875</xdr:rowOff>
    </xdr:from>
    <xdr:to>
      <xdr:col>2</xdr:col>
      <xdr:colOff>1457325</xdr:colOff>
      <xdr:row>41</xdr:row>
      <xdr:rowOff>171450</xdr:rowOff>
    </xdr:to>
    <xdr:pic>
      <xdr:nvPicPr>
        <xdr:cNvPr id="2" name="Picture 1" descr="cid:image001.png@01D214D8.8CC68E80"/>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9651" y="11468100"/>
          <a:ext cx="904874" cy="67627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552451</xdr:colOff>
      <xdr:row>80</xdr:row>
      <xdr:rowOff>142875</xdr:rowOff>
    </xdr:from>
    <xdr:to>
      <xdr:col>2</xdr:col>
      <xdr:colOff>1457325</xdr:colOff>
      <xdr:row>83</xdr:row>
      <xdr:rowOff>171450</xdr:rowOff>
    </xdr:to>
    <xdr:pic>
      <xdr:nvPicPr>
        <xdr:cNvPr id="2" name="Picture 1" descr="cid:image001.png@01D214D8.8CC68E80"/>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3476" y="14097000"/>
          <a:ext cx="904874" cy="676275"/>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B1:P61"/>
  <sheetViews>
    <sheetView topLeftCell="A10" zoomScaleNormal="100" workbookViewId="0">
      <selection activeCell="C21" sqref="C21"/>
    </sheetView>
  </sheetViews>
  <sheetFormatPr defaultRowHeight="15" x14ac:dyDescent="0.25"/>
  <cols>
    <col min="1" max="1" width="2.7109375" customWidth="1"/>
    <col min="2" max="2" width="4.140625" customWidth="1"/>
    <col min="3" max="3" width="80" customWidth="1"/>
    <col min="4" max="4" width="18.42578125" customWidth="1"/>
    <col min="5" max="5" width="16.5703125" customWidth="1"/>
    <col min="6" max="6" width="23.42578125" customWidth="1"/>
    <col min="7" max="7" width="17.7109375" customWidth="1"/>
    <col min="8" max="8" width="14.140625" customWidth="1"/>
    <col min="10" max="10" width="8.7109375" customWidth="1"/>
    <col min="11" max="11" width="7.85546875" customWidth="1"/>
    <col min="12" max="12" width="9.85546875" bestFit="1" customWidth="1"/>
    <col min="15" max="15" width="9.85546875" bestFit="1" customWidth="1"/>
  </cols>
  <sheetData>
    <row r="1" spans="2:13" ht="15.75" thickBot="1" x14ac:dyDescent="0.3"/>
    <row r="2" spans="2:13" x14ac:dyDescent="0.25">
      <c r="B2" s="5"/>
      <c r="C2" s="6"/>
      <c r="D2" s="6"/>
      <c r="E2" s="6"/>
      <c r="F2" s="6"/>
      <c r="G2" s="6"/>
      <c r="H2" s="7"/>
    </row>
    <row r="3" spans="2:13" ht="30" customHeight="1" x14ac:dyDescent="0.55000000000000004">
      <c r="B3" s="8"/>
      <c r="C3" s="137" t="s">
        <v>14</v>
      </c>
      <c r="D3" s="137"/>
      <c r="E3" s="137"/>
      <c r="F3" s="137"/>
      <c r="G3" s="137"/>
      <c r="H3" s="9"/>
    </row>
    <row r="4" spans="2:13" ht="7.5" customHeight="1" x14ac:dyDescent="0.25">
      <c r="B4" s="8"/>
      <c r="C4" s="10"/>
      <c r="D4" s="10"/>
      <c r="E4" s="10"/>
      <c r="F4" s="10"/>
      <c r="G4" s="10"/>
      <c r="H4" s="9"/>
    </row>
    <row r="5" spans="2:13" hidden="1" x14ac:dyDescent="0.25">
      <c r="B5" s="8"/>
      <c r="C5" s="10"/>
      <c r="D5" s="10"/>
      <c r="E5" s="10"/>
      <c r="F5" s="10"/>
      <c r="G5" s="10"/>
      <c r="H5" s="9"/>
    </row>
    <row r="6" spans="2:13" ht="20.25" customHeight="1" x14ac:dyDescent="0.35">
      <c r="B6" s="8"/>
      <c r="C6" s="11" t="s">
        <v>9</v>
      </c>
      <c r="D6" s="23">
        <v>44348</v>
      </c>
      <c r="E6" s="23">
        <v>44377</v>
      </c>
      <c r="F6" s="2"/>
      <c r="G6" s="2"/>
      <c r="H6" s="9"/>
    </row>
    <row r="7" spans="2:13" ht="6.75" customHeight="1" x14ac:dyDescent="0.25">
      <c r="B7" s="8"/>
      <c r="C7" s="10"/>
      <c r="D7" s="10"/>
      <c r="E7" s="10"/>
      <c r="F7" s="10"/>
      <c r="G7" s="10"/>
      <c r="H7" s="9"/>
    </row>
    <row r="8" spans="2:13" x14ac:dyDescent="0.25">
      <c r="B8" s="8"/>
      <c r="C8" s="143"/>
      <c r="D8" s="144"/>
      <c r="E8" s="144"/>
      <c r="F8" s="144"/>
      <c r="G8" s="145"/>
      <c r="H8" s="9"/>
    </row>
    <row r="9" spans="2:13" s="1" customFormat="1" x14ac:dyDescent="0.25">
      <c r="B9" s="12"/>
      <c r="C9" s="32" t="s">
        <v>0</v>
      </c>
      <c r="D9" s="138" t="s">
        <v>17</v>
      </c>
      <c r="E9" s="138"/>
      <c r="F9" s="138"/>
      <c r="G9" s="138"/>
      <c r="H9" s="13"/>
    </row>
    <row r="10" spans="2:13" s="1" customFormat="1" ht="15" customHeight="1" x14ac:dyDescent="0.25">
      <c r="B10" s="12"/>
      <c r="C10" s="32" t="s">
        <v>16</v>
      </c>
      <c r="D10" s="138"/>
      <c r="E10" s="138"/>
      <c r="F10" s="138"/>
      <c r="G10" s="138"/>
      <c r="H10" s="13"/>
    </row>
    <row r="11" spans="2:13" s="1" customFormat="1" ht="15.75" x14ac:dyDescent="0.25">
      <c r="B11" s="12"/>
      <c r="C11" s="32" t="s">
        <v>1</v>
      </c>
      <c r="D11" s="139" t="s">
        <v>12</v>
      </c>
      <c r="E11" s="139"/>
      <c r="F11" s="139"/>
      <c r="G11" s="139"/>
      <c r="H11" s="13"/>
    </row>
    <row r="12" spans="2:13" s="1" customFormat="1" ht="21" customHeight="1" x14ac:dyDescent="0.25">
      <c r="B12" s="12"/>
      <c r="C12" s="32" t="s">
        <v>2</v>
      </c>
      <c r="D12" s="138" t="s">
        <v>19</v>
      </c>
      <c r="E12" s="138"/>
      <c r="F12" s="138"/>
      <c r="G12" s="138"/>
      <c r="H12" s="13"/>
    </row>
    <row r="13" spans="2:13" x14ac:dyDescent="0.25">
      <c r="B13" s="8"/>
      <c r="C13" s="33"/>
      <c r="D13" s="33"/>
      <c r="E13" s="33"/>
      <c r="F13" s="141"/>
      <c r="G13" s="141"/>
      <c r="H13" s="9"/>
    </row>
    <row r="14" spans="2:13" s="3" customFormat="1" ht="36" customHeight="1" x14ac:dyDescent="0.25">
      <c r="B14" s="14" t="s">
        <v>20</v>
      </c>
      <c r="C14" s="34" t="s">
        <v>15</v>
      </c>
      <c r="D14" s="34" t="s">
        <v>3</v>
      </c>
      <c r="E14" s="34" t="s">
        <v>4</v>
      </c>
      <c r="F14" s="140" t="s">
        <v>5</v>
      </c>
      <c r="G14" s="140"/>
      <c r="H14" s="15"/>
    </row>
    <row r="15" spans="2:13" ht="75" x14ac:dyDescent="0.25">
      <c r="B15" s="8">
        <v>1</v>
      </c>
      <c r="C15" s="28" t="s">
        <v>60</v>
      </c>
      <c r="D15" s="30">
        <v>44593</v>
      </c>
      <c r="E15" s="29">
        <v>8</v>
      </c>
      <c r="F15" s="131"/>
      <c r="G15" s="130"/>
      <c r="H15" s="9"/>
      <c r="I15" s="3"/>
      <c r="J15" s="26"/>
      <c r="K15" s="25"/>
      <c r="M15" s="26"/>
    </row>
    <row r="16" spans="2:13" x14ac:dyDescent="0.25">
      <c r="B16" s="8">
        <v>2</v>
      </c>
      <c r="C16" s="28" t="s">
        <v>30</v>
      </c>
      <c r="D16" s="30">
        <v>44594</v>
      </c>
      <c r="E16" s="29">
        <v>8</v>
      </c>
      <c r="F16" s="131"/>
      <c r="G16" s="130"/>
      <c r="H16" s="9"/>
      <c r="I16" s="3"/>
      <c r="J16" s="26"/>
      <c r="K16" s="25"/>
      <c r="M16" s="26"/>
    </row>
    <row r="17" spans="2:13" ht="60" x14ac:dyDescent="0.25">
      <c r="B17" s="8">
        <v>3</v>
      </c>
      <c r="C17" s="28" t="s">
        <v>31</v>
      </c>
      <c r="D17" s="30">
        <v>44595</v>
      </c>
      <c r="E17" s="29" t="s">
        <v>32</v>
      </c>
      <c r="F17" s="133"/>
      <c r="G17" s="130"/>
      <c r="H17" s="9"/>
      <c r="I17" s="3"/>
      <c r="J17" s="26"/>
      <c r="K17" s="25"/>
      <c r="M17" s="26"/>
    </row>
    <row r="18" spans="2:13" ht="45" x14ac:dyDescent="0.25">
      <c r="B18" s="8">
        <v>4</v>
      </c>
      <c r="C18" s="40" t="s">
        <v>33</v>
      </c>
      <c r="D18" s="30">
        <v>44596</v>
      </c>
      <c r="E18" s="29">
        <v>8</v>
      </c>
      <c r="F18" s="130"/>
      <c r="G18" s="130"/>
      <c r="H18" s="9"/>
      <c r="I18" s="3"/>
      <c r="J18" s="26"/>
      <c r="K18" s="25"/>
      <c r="M18" s="26"/>
    </row>
    <row r="19" spans="2:13" ht="30" x14ac:dyDescent="0.25">
      <c r="B19" s="8"/>
      <c r="C19" s="40" t="s">
        <v>34</v>
      </c>
      <c r="D19" s="30">
        <v>44598</v>
      </c>
      <c r="E19" s="29">
        <v>1</v>
      </c>
      <c r="F19" s="51"/>
      <c r="G19" s="51"/>
      <c r="H19" s="9"/>
      <c r="I19" s="3"/>
      <c r="J19" s="31"/>
      <c r="K19" s="25"/>
      <c r="M19" s="31"/>
    </row>
    <row r="20" spans="2:13" ht="45" x14ac:dyDescent="0.25">
      <c r="B20" s="8">
        <v>5</v>
      </c>
      <c r="C20" s="28" t="s">
        <v>35</v>
      </c>
      <c r="D20" s="30">
        <v>44599</v>
      </c>
      <c r="E20" s="29">
        <v>8</v>
      </c>
      <c r="F20" s="130"/>
      <c r="G20" s="130"/>
      <c r="H20" s="9"/>
      <c r="I20" s="3"/>
      <c r="J20" s="31"/>
      <c r="K20" s="25"/>
      <c r="M20" s="31"/>
    </row>
    <row r="21" spans="2:13" ht="300" x14ac:dyDescent="0.25">
      <c r="B21" s="8">
        <v>6</v>
      </c>
      <c r="C21" s="28" t="s">
        <v>36</v>
      </c>
      <c r="D21" s="30">
        <v>44600</v>
      </c>
      <c r="E21" s="29">
        <v>13</v>
      </c>
      <c r="F21" s="130" t="s">
        <v>37</v>
      </c>
      <c r="G21" s="130"/>
      <c r="H21" s="9"/>
      <c r="I21" s="3"/>
      <c r="J21" s="31"/>
      <c r="K21" s="25"/>
      <c r="M21" s="31"/>
    </row>
    <row r="22" spans="2:13" ht="75" x14ac:dyDescent="0.25">
      <c r="B22" s="8">
        <v>7</v>
      </c>
      <c r="C22" s="28" t="s">
        <v>41</v>
      </c>
      <c r="D22" s="30">
        <v>44601</v>
      </c>
      <c r="E22" s="29">
        <v>15</v>
      </c>
      <c r="F22" s="130"/>
      <c r="G22" s="130"/>
      <c r="H22" s="9"/>
      <c r="I22" s="3"/>
      <c r="J22" s="31"/>
      <c r="K22" s="25"/>
      <c r="M22" s="31"/>
    </row>
    <row r="23" spans="2:13" ht="45" x14ac:dyDescent="0.25">
      <c r="B23" s="8">
        <v>8</v>
      </c>
      <c r="C23" s="28" t="s">
        <v>38</v>
      </c>
      <c r="D23" s="30">
        <v>44602</v>
      </c>
      <c r="E23" s="29">
        <v>8</v>
      </c>
      <c r="F23" s="131"/>
      <c r="G23" s="130"/>
      <c r="H23" s="9"/>
      <c r="I23" s="3"/>
      <c r="J23" s="31"/>
      <c r="K23" s="25"/>
      <c r="M23" s="31"/>
    </row>
    <row r="24" spans="2:13" ht="30" x14ac:dyDescent="0.25">
      <c r="B24" s="8">
        <v>9</v>
      </c>
      <c r="C24" s="28" t="s">
        <v>39</v>
      </c>
      <c r="D24" s="30">
        <v>44603</v>
      </c>
      <c r="E24" s="29">
        <v>8</v>
      </c>
      <c r="F24" s="130"/>
      <c r="G24" s="130"/>
      <c r="H24" s="9"/>
      <c r="I24" s="3"/>
      <c r="J24" s="31"/>
      <c r="K24" s="25"/>
      <c r="M24" s="31"/>
    </row>
    <row r="25" spans="2:13" ht="75" x14ac:dyDescent="0.25">
      <c r="B25" s="8">
        <v>10</v>
      </c>
      <c r="C25" s="39" t="s">
        <v>40</v>
      </c>
      <c r="D25" s="30">
        <v>44606</v>
      </c>
      <c r="E25" s="29">
        <v>8</v>
      </c>
      <c r="F25" s="132"/>
      <c r="G25" s="130"/>
      <c r="H25" s="9"/>
      <c r="I25" s="3"/>
      <c r="J25" s="31"/>
      <c r="K25" s="25"/>
      <c r="M25" s="31"/>
    </row>
    <row r="26" spans="2:13" ht="255" x14ac:dyDescent="0.25">
      <c r="B26" s="8">
        <v>11</v>
      </c>
      <c r="C26" s="43" t="s">
        <v>45</v>
      </c>
      <c r="D26" s="30">
        <v>44607</v>
      </c>
      <c r="E26" s="29">
        <v>8.5</v>
      </c>
      <c r="F26" s="130"/>
      <c r="G26" s="130"/>
      <c r="H26" s="9"/>
      <c r="I26" s="3"/>
      <c r="J26" s="31"/>
      <c r="K26" s="25"/>
      <c r="M26" s="31"/>
    </row>
    <row r="27" spans="2:13" ht="285" x14ac:dyDescent="0.25">
      <c r="B27" s="8">
        <v>12</v>
      </c>
      <c r="C27" s="28" t="s">
        <v>46</v>
      </c>
      <c r="D27" s="30">
        <v>44608</v>
      </c>
      <c r="E27" s="29">
        <v>8.5</v>
      </c>
      <c r="F27" s="131"/>
      <c r="G27" s="130"/>
      <c r="H27" s="9"/>
      <c r="I27" s="3"/>
      <c r="J27" s="31"/>
      <c r="K27" s="25"/>
      <c r="M27" s="31"/>
    </row>
    <row r="28" spans="2:13" ht="225" x14ac:dyDescent="0.25">
      <c r="B28" s="8">
        <v>13</v>
      </c>
      <c r="C28" s="28" t="s">
        <v>44</v>
      </c>
      <c r="D28" s="30">
        <v>44609</v>
      </c>
      <c r="E28" s="29">
        <v>9</v>
      </c>
      <c r="F28" s="133"/>
      <c r="G28" s="130"/>
      <c r="H28" s="9"/>
      <c r="I28" s="3"/>
      <c r="J28" s="31"/>
      <c r="K28" s="25"/>
      <c r="M28" s="31"/>
    </row>
    <row r="29" spans="2:13" ht="135" x14ac:dyDescent="0.25">
      <c r="B29" s="8">
        <v>14</v>
      </c>
      <c r="C29" s="35" t="s">
        <v>43</v>
      </c>
      <c r="D29" s="30">
        <v>44610</v>
      </c>
      <c r="E29" s="29">
        <v>8</v>
      </c>
      <c r="F29" s="133"/>
      <c r="G29" s="130"/>
      <c r="H29" s="9"/>
      <c r="I29" s="3"/>
      <c r="J29" s="31"/>
      <c r="K29" s="25"/>
      <c r="M29" s="31"/>
    </row>
    <row r="30" spans="2:13" ht="75" x14ac:dyDescent="0.25">
      <c r="B30" s="8">
        <v>15</v>
      </c>
      <c r="C30" s="35" t="s">
        <v>47</v>
      </c>
      <c r="D30" s="30">
        <v>44613</v>
      </c>
      <c r="E30" s="29">
        <v>8</v>
      </c>
      <c r="F30" s="130"/>
      <c r="G30" s="130"/>
      <c r="H30" s="9"/>
      <c r="I30" s="3"/>
      <c r="J30" s="31"/>
      <c r="K30" s="25"/>
      <c r="M30" s="31"/>
    </row>
    <row r="31" spans="2:13" ht="120" x14ac:dyDescent="0.25">
      <c r="B31" s="8">
        <v>16</v>
      </c>
      <c r="C31" s="35" t="s">
        <v>42</v>
      </c>
      <c r="D31" s="30">
        <v>44614</v>
      </c>
      <c r="E31" s="29">
        <v>8</v>
      </c>
      <c r="F31" s="130"/>
      <c r="G31" s="130"/>
      <c r="H31" s="9"/>
      <c r="I31" s="3"/>
      <c r="J31" s="31"/>
      <c r="K31" s="25"/>
      <c r="M31" s="31"/>
    </row>
    <row r="32" spans="2:13" ht="135" x14ac:dyDescent="0.25">
      <c r="B32" s="8">
        <v>17</v>
      </c>
      <c r="C32" s="35" t="s">
        <v>48</v>
      </c>
      <c r="D32" s="30">
        <v>44615</v>
      </c>
      <c r="E32" s="29">
        <v>8</v>
      </c>
      <c r="F32" s="131"/>
      <c r="G32" s="130"/>
      <c r="H32" s="9"/>
      <c r="I32" s="3"/>
      <c r="J32" s="31"/>
      <c r="K32" s="25"/>
      <c r="M32" s="31"/>
    </row>
    <row r="33" spans="2:16" ht="165" x14ac:dyDescent="0.25">
      <c r="B33" s="8">
        <v>18</v>
      </c>
      <c r="C33" s="35" t="s">
        <v>49</v>
      </c>
      <c r="D33" s="30">
        <v>44616</v>
      </c>
      <c r="E33" s="29">
        <v>8</v>
      </c>
      <c r="F33" s="131"/>
      <c r="G33" s="131"/>
      <c r="H33" s="9"/>
      <c r="I33" s="3"/>
      <c r="J33" s="41"/>
      <c r="K33" s="25"/>
      <c r="M33" s="31"/>
    </row>
    <row r="34" spans="2:16" x14ac:dyDescent="0.25">
      <c r="B34" s="8"/>
      <c r="C34" s="35"/>
      <c r="D34" s="30">
        <v>44617</v>
      </c>
      <c r="E34" s="29">
        <v>0</v>
      </c>
      <c r="F34" s="128"/>
      <c r="G34" s="129"/>
      <c r="H34" s="9"/>
      <c r="I34" s="3"/>
      <c r="J34" s="41"/>
      <c r="K34" s="25"/>
      <c r="M34" s="31"/>
    </row>
    <row r="35" spans="2:16" s="4" customFormat="1" ht="24.75" customHeight="1" x14ac:dyDescent="0.25">
      <c r="B35" s="16"/>
      <c r="C35" s="36" t="s">
        <v>13</v>
      </c>
      <c r="D35" s="37"/>
      <c r="E35" s="29">
        <f>SUM(E15:E34)</f>
        <v>151</v>
      </c>
      <c r="F35" s="146"/>
      <c r="G35" s="146"/>
      <c r="H35" s="17"/>
      <c r="M35" s="27"/>
      <c r="N35" s="42">
        <v>0.04</v>
      </c>
    </row>
    <row r="36" spans="2:16" x14ac:dyDescent="0.25">
      <c r="B36" s="8"/>
      <c r="C36" s="141"/>
      <c r="D36" s="141"/>
      <c r="E36" s="141"/>
      <c r="F36" s="141"/>
      <c r="G36" s="141"/>
      <c r="H36" s="9"/>
    </row>
    <row r="37" spans="2:16" s="1" customFormat="1" ht="16.5" customHeight="1" x14ac:dyDescent="0.25">
      <c r="B37" s="12"/>
      <c r="C37" s="29" t="s">
        <v>6</v>
      </c>
      <c r="D37" s="142" t="s">
        <v>17</v>
      </c>
      <c r="E37" s="142"/>
      <c r="F37" s="142"/>
      <c r="G37" s="29" t="s">
        <v>7</v>
      </c>
      <c r="H37" s="13"/>
      <c r="P37"/>
    </row>
    <row r="38" spans="2:16" s="1" customFormat="1" ht="23.25" customHeight="1" x14ac:dyDescent="0.25">
      <c r="B38" s="12"/>
      <c r="C38" s="38" t="s">
        <v>8</v>
      </c>
      <c r="D38" s="142" t="s">
        <v>19</v>
      </c>
      <c r="E38" s="142"/>
      <c r="F38" s="142"/>
      <c r="G38" s="29" t="s">
        <v>7</v>
      </c>
      <c r="H38" s="13"/>
      <c r="P38"/>
    </row>
    <row r="39" spans="2:16" x14ac:dyDescent="0.25">
      <c r="B39" s="8"/>
      <c r="C39" s="10"/>
      <c r="D39" s="10"/>
      <c r="E39" s="10"/>
      <c r="F39" s="10"/>
      <c r="G39" s="10"/>
      <c r="H39" s="9"/>
    </row>
    <row r="40" spans="2:16" ht="21" x14ac:dyDescent="0.35">
      <c r="B40" s="8"/>
      <c r="C40" s="10"/>
      <c r="D40" s="18" t="s">
        <v>10</v>
      </c>
      <c r="E40" s="10"/>
      <c r="F40" s="10"/>
      <c r="G40" s="10"/>
      <c r="H40" s="9"/>
    </row>
    <row r="41" spans="2:16" x14ac:dyDescent="0.25">
      <c r="B41" s="8"/>
      <c r="C41" s="10"/>
      <c r="D41" s="19" t="s">
        <v>11</v>
      </c>
      <c r="E41" s="10"/>
      <c r="F41" s="10"/>
      <c r="G41" s="10"/>
      <c r="H41" s="9"/>
    </row>
    <row r="42" spans="2:16" x14ac:dyDescent="0.25">
      <c r="B42" s="8"/>
      <c r="C42" s="10"/>
      <c r="D42" s="10"/>
      <c r="E42" s="10"/>
      <c r="F42" s="10"/>
      <c r="G42" s="10"/>
      <c r="H42" s="9"/>
    </row>
    <row r="43" spans="2:16" ht="15.75" thickBot="1" x14ac:dyDescent="0.3">
      <c r="B43" s="20"/>
      <c r="C43" s="21"/>
      <c r="D43" s="21"/>
      <c r="E43" s="21"/>
      <c r="F43" s="21"/>
      <c r="G43" s="21"/>
      <c r="H43" s="22"/>
    </row>
    <row r="44" spans="2:16" x14ac:dyDescent="0.25">
      <c r="B44" s="134" t="s">
        <v>18</v>
      </c>
      <c r="C44" s="135"/>
    </row>
    <row r="45" spans="2:16" x14ac:dyDescent="0.25">
      <c r="B45" s="136"/>
      <c r="C45" s="136"/>
    </row>
    <row r="46" spans="2:16" x14ac:dyDescent="0.25">
      <c r="B46" s="136"/>
      <c r="C46" s="136"/>
    </row>
    <row r="47" spans="2:16" x14ac:dyDescent="0.25">
      <c r="B47" s="136"/>
      <c r="C47" s="136"/>
    </row>
    <row r="48" spans="2:16" x14ac:dyDescent="0.25">
      <c r="B48" s="136"/>
      <c r="C48" s="136"/>
    </row>
    <row r="56" spans="5:6" x14ac:dyDescent="0.25">
      <c r="E56" s="24">
        <v>42759</v>
      </c>
      <c r="F56" s="24">
        <v>42789</v>
      </c>
    </row>
    <row r="57" spans="5:6" x14ac:dyDescent="0.25">
      <c r="E57" s="24">
        <v>42790</v>
      </c>
      <c r="F57" s="24">
        <v>42817</v>
      </c>
    </row>
    <row r="58" spans="5:6" x14ac:dyDescent="0.25">
      <c r="E58" s="24">
        <v>42818</v>
      </c>
      <c r="F58" s="24">
        <v>42848</v>
      </c>
    </row>
    <row r="59" spans="5:6" x14ac:dyDescent="0.25">
      <c r="E59" s="24">
        <v>42849</v>
      </c>
      <c r="F59" s="24">
        <v>42878</v>
      </c>
    </row>
    <row r="60" spans="5:6" x14ac:dyDescent="0.25">
      <c r="E60" s="24">
        <v>42879</v>
      </c>
      <c r="F60" s="24">
        <v>42909</v>
      </c>
    </row>
    <row r="61" spans="5:6" x14ac:dyDescent="0.25">
      <c r="E61" s="24">
        <v>42910</v>
      </c>
      <c r="F61" s="24">
        <v>42939</v>
      </c>
    </row>
  </sheetData>
  <mergeCells count="32">
    <mergeCell ref="B44:C48"/>
    <mergeCell ref="C3:G3"/>
    <mergeCell ref="D10:G10"/>
    <mergeCell ref="D11:G11"/>
    <mergeCell ref="D12:G12"/>
    <mergeCell ref="D9:G9"/>
    <mergeCell ref="F14:G14"/>
    <mergeCell ref="F13:G13"/>
    <mergeCell ref="D38:F38"/>
    <mergeCell ref="F15:G15"/>
    <mergeCell ref="C8:G8"/>
    <mergeCell ref="C36:G36"/>
    <mergeCell ref="F35:G35"/>
    <mergeCell ref="D37:F37"/>
    <mergeCell ref="F16:G16"/>
    <mergeCell ref="F17:G17"/>
    <mergeCell ref="F18:G18"/>
    <mergeCell ref="F20:G20"/>
    <mergeCell ref="F21:G21"/>
    <mergeCell ref="F23:G23"/>
    <mergeCell ref="F24:G24"/>
    <mergeCell ref="F22:G22"/>
    <mergeCell ref="F25:G25"/>
    <mergeCell ref="F26:G26"/>
    <mergeCell ref="F27:G27"/>
    <mergeCell ref="F28:G28"/>
    <mergeCell ref="F29:G29"/>
    <mergeCell ref="F34:G34"/>
    <mergeCell ref="F30:G30"/>
    <mergeCell ref="F31:G31"/>
    <mergeCell ref="F32:G32"/>
    <mergeCell ref="F33:G33"/>
  </mergeCells>
  <pageMargins left="0.5" right="0.5" top="0.5" bottom="0.5" header="0.3" footer="0.3"/>
  <pageSetup paperSize="9" scale="58"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B1:V103"/>
  <sheetViews>
    <sheetView topLeftCell="B55" zoomScaleNormal="100" workbookViewId="0">
      <selection activeCell="C72" sqref="C72"/>
    </sheetView>
  </sheetViews>
  <sheetFormatPr defaultRowHeight="15" x14ac:dyDescent="0.25"/>
  <cols>
    <col min="1" max="1" width="2.7109375" customWidth="1"/>
    <col min="2" max="2" width="6" bestFit="1" customWidth="1"/>
    <col min="3" max="3" width="80" customWidth="1"/>
    <col min="4" max="4" width="9.7109375" customWidth="1"/>
    <col min="5" max="5" width="5.140625" customWidth="1"/>
    <col min="6" max="6" width="20" customWidth="1"/>
    <col min="7" max="7" width="18.85546875" customWidth="1"/>
    <col min="8" max="8" width="13.140625" customWidth="1"/>
    <col min="9" max="9" width="7.140625" customWidth="1"/>
    <col min="10" max="10" width="16.5703125" customWidth="1"/>
    <col min="11" max="11" width="16.5703125" style="56" customWidth="1"/>
    <col min="12" max="12" width="23.42578125" customWidth="1"/>
    <col min="13" max="13" width="17.7109375" customWidth="1"/>
    <col min="14" max="14" width="14.140625" customWidth="1"/>
    <col min="16" max="16" width="8.7109375" customWidth="1"/>
    <col min="17" max="17" width="7.85546875" customWidth="1"/>
    <col min="18" max="18" width="9.85546875" bestFit="1" customWidth="1"/>
    <col min="21" max="21" width="9.85546875" bestFit="1" customWidth="1"/>
  </cols>
  <sheetData>
    <row r="1" spans="2:19" ht="15.75" thickBot="1" x14ac:dyDescent="0.3"/>
    <row r="2" spans="2:19" x14ac:dyDescent="0.25">
      <c r="B2" s="5"/>
      <c r="C2" s="6"/>
      <c r="D2" s="6"/>
      <c r="E2" s="6"/>
      <c r="F2" s="6"/>
      <c r="G2" s="6"/>
      <c r="H2" s="6"/>
      <c r="I2" s="6"/>
      <c r="J2" s="6"/>
      <c r="K2" s="57"/>
      <c r="L2" s="6"/>
      <c r="M2" s="6"/>
      <c r="N2" s="7"/>
    </row>
    <row r="3" spans="2:19" ht="30" customHeight="1" x14ac:dyDescent="0.55000000000000004">
      <c r="B3" s="8"/>
      <c r="C3" s="137" t="s">
        <v>14</v>
      </c>
      <c r="D3" s="137"/>
      <c r="E3" s="137"/>
      <c r="F3" s="137"/>
      <c r="G3" s="137"/>
      <c r="H3" s="137"/>
      <c r="I3" s="137"/>
      <c r="J3" s="137"/>
      <c r="K3" s="137"/>
      <c r="L3" s="137"/>
      <c r="M3" s="137"/>
      <c r="N3" s="9"/>
    </row>
    <row r="4" spans="2:19" ht="7.5" customHeight="1" x14ac:dyDescent="0.25">
      <c r="B4" s="8"/>
      <c r="C4" s="10"/>
      <c r="D4" s="10"/>
      <c r="E4" s="10"/>
      <c r="F4" s="10"/>
      <c r="G4" s="10"/>
      <c r="H4" s="10"/>
      <c r="I4" s="10"/>
      <c r="J4" s="10"/>
      <c r="K4" s="58"/>
      <c r="L4" s="10"/>
      <c r="M4" s="10"/>
      <c r="N4" s="9"/>
    </row>
    <row r="5" spans="2:19" hidden="1" x14ac:dyDescent="0.25">
      <c r="B5" s="8"/>
      <c r="C5" s="10"/>
      <c r="D5" s="10"/>
      <c r="E5" s="10"/>
      <c r="F5" s="10"/>
      <c r="G5" s="10"/>
      <c r="H5" s="10"/>
      <c r="I5" s="10"/>
      <c r="J5" s="10"/>
      <c r="K5" s="58"/>
      <c r="L5" s="10"/>
      <c r="M5" s="10"/>
      <c r="N5" s="9"/>
    </row>
    <row r="6" spans="2:19" ht="20.25" customHeight="1" x14ac:dyDescent="0.35">
      <c r="B6" s="8"/>
      <c r="C6" s="11" t="s">
        <v>9</v>
      </c>
      <c r="D6" s="59"/>
      <c r="E6" s="59"/>
      <c r="F6" s="11"/>
      <c r="G6" s="11"/>
      <c r="H6" s="60"/>
      <c r="I6" s="60"/>
      <c r="J6" s="60"/>
      <c r="K6" s="61"/>
      <c r="L6" s="2"/>
      <c r="M6" s="2"/>
      <c r="N6" s="9"/>
    </row>
    <row r="7" spans="2:19" ht="6.75" customHeight="1" x14ac:dyDescent="0.25">
      <c r="B7" s="8"/>
      <c r="C7" s="10"/>
      <c r="D7" s="10"/>
      <c r="E7" s="10"/>
      <c r="F7" s="10"/>
      <c r="G7" s="10"/>
      <c r="H7" s="10"/>
      <c r="I7" s="10"/>
      <c r="J7" s="10"/>
      <c r="K7" s="58"/>
      <c r="L7" s="10"/>
      <c r="M7" s="10"/>
      <c r="N7" s="9"/>
    </row>
    <row r="8" spans="2:19" x14ac:dyDescent="0.25">
      <c r="B8" s="8"/>
      <c r="C8" s="143"/>
      <c r="D8" s="144"/>
      <c r="E8" s="144"/>
      <c r="F8" s="144"/>
      <c r="G8" s="144"/>
      <c r="H8" s="144"/>
      <c r="I8" s="144"/>
      <c r="J8" s="144"/>
      <c r="K8" s="144"/>
      <c r="L8" s="144"/>
      <c r="M8" s="145"/>
      <c r="N8" s="9"/>
    </row>
    <row r="9" spans="2:19" s="1" customFormat="1" x14ac:dyDescent="0.25">
      <c r="B9" s="12"/>
      <c r="C9" s="32" t="s">
        <v>0</v>
      </c>
      <c r="D9" s="151" t="s">
        <v>17</v>
      </c>
      <c r="E9" s="152"/>
      <c r="F9" s="32"/>
      <c r="G9" s="32"/>
      <c r="H9" s="138"/>
      <c r="I9" s="138"/>
      <c r="J9" s="138"/>
      <c r="K9" s="138"/>
      <c r="L9" s="138"/>
      <c r="M9" s="138"/>
      <c r="N9" s="13"/>
    </row>
    <row r="10" spans="2:19" s="1" customFormat="1" ht="15" customHeight="1" x14ac:dyDescent="0.25">
      <c r="B10" s="12"/>
      <c r="C10" s="32" t="s">
        <v>16</v>
      </c>
      <c r="D10" s="153"/>
      <c r="E10" s="154"/>
      <c r="F10" s="32"/>
      <c r="G10" s="32"/>
      <c r="H10" s="138"/>
      <c r="I10" s="138"/>
      <c r="J10" s="138"/>
      <c r="K10" s="138"/>
      <c r="L10" s="138"/>
      <c r="M10" s="138"/>
      <c r="N10" s="13"/>
    </row>
    <row r="11" spans="2:19" s="1" customFormat="1" ht="15.75" x14ac:dyDescent="0.25">
      <c r="B11" s="12"/>
      <c r="C11" s="32" t="s">
        <v>1</v>
      </c>
      <c r="D11" s="148" t="s">
        <v>51</v>
      </c>
      <c r="E11" s="149"/>
      <c r="F11" s="32"/>
      <c r="G11" s="32"/>
      <c r="H11" s="150"/>
      <c r="I11" s="150"/>
      <c r="J11" s="150"/>
      <c r="K11" s="150"/>
      <c r="L11" s="150"/>
      <c r="M11" s="150"/>
      <c r="N11" s="13"/>
    </row>
    <row r="12" spans="2:19" s="1" customFormat="1" ht="21" customHeight="1" x14ac:dyDescent="0.25">
      <c r="B12" s="12"/>
      <c r="C12" s="32" t="s">
        <v>2</v>
      </c>
      <c r="D12" s="148"/>
      <c r="E12" s="149"/>
      <c r="F12" s="32"/>
      <c r="G12" s="32"/>
      <c r="H12" s="138"/>
      <c r="I12" s="138"/>
      <c r="J12" s="138"/>
      <c r="K12" s="138"/>
      <c r="L12" s="138"/>
      <c r="M12" s="138"/>
      <c r="N12" s="13"/>
    </row>
    <row r="13" spans="2:19" x14ac:dyDescent="0.25">
      <c r="B13" s="8"/>
      <c r="C13" s="33"/>
      <c r="D13" s="33"/>
      <c r="E13" s="33"/>
      <c r="F13" s="33"/>
      <c r="G13" s="33"/>
      <c r="H13" s="33"/>
      <c r="I13" s="33"/>
      <c r="J13" s="33"/>
      <c r="K13" s="62"/>
      <c r="L13" s="141"/>
      <c r="M13" s="141"/>
      <c r="N13" s="9"/>
    </row>
    <row r="14" spans="2:19" s="3" customFormat="1" ht="69.75" customHeight="1" x14ac:dyDescent="0.25">
      <c r="B14" s="63" t="s">
        <v>52</v>
      </c>
      <c r="C14" s="34" t="s">
        <v>15</v>
      </c>
      <c r="D14" s="64" t="s">
        <v>53</v>
      </c>
      <c r="E14" s="64" t="s">
        <v>54</v>
      </c>
      <c r="F14" s="64" t="s">
        <v>55</v>
      </c>
      <c r="G14" s="64" t="s">
        <v>56</v>
      </c>
      <c r="H14" s="34" t="s">
        <v>61</v>
      </c>
      <c r="I14" s="34"/>
      <c r="J14" s="64" t="s">
        <v>57</v>
      </c>
      <c r="K14" s="65" t="s">
        <v>58</v>
      </c>
      <c r="L14" s="140" t="s">
        <v>5</v>
      </c>
      <c r="M14" s="140"/>
      <c r="N14" s="15"/>
    </row>
    <row r="15" spans="2:19" x14ac:dyDescent="0.25">
      <c r="B15" s="66">
        <v>1</v>
      </c>
      <c r="C15" s="67" t="s">
        <v>98</v>
      </c>
      <c r="D15" s="28"/>
      <c r="E15" s="28"/>
      <c r="F15" s="28" t="s">
        <v>59</v>
      </c>
      <c r="G15" s="28" t="s">
        <v>62</v>
      </c>
      <c r="H15" s="30">
        <v>45139</v>
      </c>
      <c r="I15" s="68"/>
      <c r="J15" s="54">
        <v>4</v>
      </c>
      <c r="K15" s="69"/>
      <c r="L15" s="147"/>
      <c r="M15" s="138"/>
      <c r="N15" s="9">
        <v>1</v>
      </c>
      <c r="O15" s="3"/>
      <c r="P15" s="26"/>
      <c r="Q15" s="25"/>
      <c r="S15" s="26"/>
    </row>
    <row r="16" spans="2:19" x14ac:dyDescent="0.25">
      <c r="B16" s="66">
        <v>2</v>
      </c>
      <c r="C16" s="67" t="s">
        <v>102</v>
      </c>
      <c r="D16" s="28"/>
      <c r="E16" s="28"/>
      <c r="F16" s="28" t="s">
        <v>59</v>
      </c>
      <c r="G16" s="28" t="s">
        <v>63</v>
      </c>
      <c r="H16" s="30">
        <v>45139</v>
      </c>
      <c r="I16" s="68"/>
      <c r="J16" s="78">
        <v>4</v>
      </c>
      <c r="K16" s="69"/>
      <c r="L16" s="79"/>
      <c r="M16" s="78"/>
      <c r="N16" s="9">
        <v>2</v>
      </c>
      <c r="O16" s="3"/>
      <c r="P16" s="26"/>
      <c r="Q16" s="25"/>
      <c r="S16" s="26"/>
    </row>
    <row r="17" spans="2:19" x14ac:dyDescent="0.25">
      <c r="B17" s="66">
        <v>3</v>
      </c>
      <c r="C17" s="67" t="s">
        <v>64</v>
      </c>
      <c r="D17" s="28"/>
      <c r="E17" s="28"/>
      <c r="F17" s="28" t="s">
        <v>59</v>
      </c>
      <c r="G17" s="28" t="s">
        <v>69</v>
      </c>
      <c r="H17" s="30">
        <v>45140</v>
      </c>
      <c r="I17" s="68"/>
      <c r="J17" s="87">
        <v>2.5</v>
      </c>
      <c r="K17" s="69"/>
      <c r="L17" s="88"/>
      <c r="M17" s="87"/>
      <c r="N17" s="9">
        <v>3</v>
      </c>
      <c r="O17" s="3"/>
      <c r="P17" s="26"/>
      <c r="Q17" s="25"/>
      <c r="S17" s="26"/>
    </row>
    <row r="18" spans="2:19" x14ac:dyDescent="0.25">
      <c r="B18" s="66">
        <v>4</v>
      </c>
      <c r="C18" s="67" t="s">
        <v>65</v>
      </c>
      <c r="D18" s="28"/>
      <c r="E18" s="28"/>
      <c r="F18" s="28" t="s">
        <v>59</v>
      </c>
      <c r="G18" s="28" t="s">
        <v>70</v>
      </c>
      <c r="H18" s="30">
        <v>45140</v>
      </c>
      <c r="I18" s="68"/>
      <c r="J18" s="87">
        <v>1</v>
      </c>
      <c r="K18" s="69"/>
      <c r="L18" s="88"/>
      <c r="M18" s="87"/>
      <c r="N18" s="9">
        <v>4</v>
      </c>
      <c r="O18" s="3"/>
      <c r="P18" s="26"/>
      <c r="Q18" s="25"/>
      <c r="S18" s="26"/>
    </row>
    <row r="19" spans="2:19" x14ac:dyDescent="0.25">
      <c r="B19" s="66">
        <v>5</v>
      </c>
      <c r="C19" s="67" t="s">
        <v>66</v>
      </c>
      <c r="D19" s="28"/>
      <c r="E19" s="28"/>
      <c r="F19" s="28" t="s">
        <v>59</v>
      </c>
      <c r="G19" s="28" t="s">
        <v>62</v>
      </c>
      <c r="H19" s="30">
        <v>45140</v>
      </c>
      <c r="I19" s="68"/>
      <c r="J19" s="76">
        <v>0.5</v>
      </c>
      <c r="K19" s="69"/>
      <c r="L19" s="77"/>
      <c r="M19" s="76"/>
      <c r="N19" s="9">
        <v>5</v>
      </c>
      <c r="O19" s="3"/>
      <c r="P19" s="26"/>
      <c r="Q19" s="25"/>
      <c r="S19" s="26"/>
    </row>
    <row r="20" spans="2:19" ht="30" x14ac:dyDescent="0.25">
      <c r="B20" s="66">
        <v>6</v>
      </c>
      <c r="C20" s="67" t="s">
        <v>103</v>
      </c>
      <c r="D20" s="28"/>
      <c r="E20" s="28"/>
      <c r="F20" s="28" t="s">
        <v>59</v>
      </c>
      <c r="G20" s="28" t="s">
        <v>63</v>
      </c>
      <c r="H20" s="30">
        <v>45140</v>
      </c>
      <c r="I20" s="68"/>
      <c r="J20" s="89">
        <v>4</v>
      </c>
      <c r="K20" s="69"/>
      <c r="L20" s="90"/>
      <c r="M20" s="89"/>
      <c r="N20" s="9">
        <v>2</v>
      </c>
      <c r="O20" s="3"/>
      <c r="P20" s="26"/>
      <c r="Q20" s="25"/>
      <c r="S20" s="26"/>
    </row>
    <row r="21" spans="2:19" ht="30" x14ac:dyDescent="0.25">
      <c r="B21" s="66">
        <v>7</v>
      </c>
      <c r="C21" s="67" t="s">
        <v>105</v>
      </c>
      <c r="D21" s="28"/>
      <c r="E21" s="28"/>
      <c r="F21" s="28" t="s">
        <v>59</v>
      </c>
      <c r="G21" s="28" t="s">
        <v>63</v>
      </c>
      <c r="H21" s="30">
        <v>45141</v>
      </c>
      <c r="I21" s="68"/>
      <c r="J21" s="89">
        <v>3</v>
      </c>
      <c r="K21" s="69"/>
      <c r="L21" s="90"/>
      <c r="M21" s="89"/>
      <c r="N21" s="9">
        <v>2</v>
      </c>
      <c r="O21" s="3"/>
      <c r="P21" s="26"/>
      <c r="Q21" s="25"/>
      <c r="S21" s="26"/>
    </row>
    <row r="22" spans="2:19" x14ac:dyDescent="0.25">
      <c r="B22" s="66">
        <v>8</v>
      </c>
      <c r="C22" s="67" t="s">
        <v>106</v>
      </c>
      <c r="D22" s="28"/>
      <c r="E22" s="28"/>
      <c r="F22" s="28" t="s">
        <v>59</v>
      </c>
      <c r="G22" s="28" t="s">
        <v>63</v>
      </c>
      <c r="H22" s="30">
        <v>45141</v>
      </c>
      <c r="I22" s="68"/>
      <c r="J22" s="95">
        <v>3</v>
      </c>
      <c r="K22" s="69"/>
      <c r="L22" s="96"/>
      <c r="M22" s="95"/>
      <c r="N22" s="9">
        <v>6</v>
      </c>
      <c r="O22" s="3"/>
      <c r="P22" s="26"/>
      <c r="Q22" s="25"/>
      <c r="S22" s="26"/>
    </row>
    <row r="23" spans="2:19" x14ac:dyDescent="0.25">
      <c r="B23" s="66">
        <v>9</v>
      </c>
      <c r="C23" s="67" t="s">
        <v>104</v>
      </c>
      <c r="D23" s="28"/>
      <c r="E23" s="28"/>
      <c r="F23" s="28" t="s">
        <v>59</v>
      </c>
      <c r="G23" s="28" t="s">
        <v>71</v>
      </c>
      <c r="H23" s="30">
        <v>45141</v>
      </c>
      <c r="I23" s="68"/>
      <c r="J23" s="89">
        <v>1</v>
      </c>
      <c r="K23" s="69"/>
      <c r="L23" s="90"/>
      <c r="M23" s="89"/>
      <c r="N23" s="9">
        <v>7</v>
      </c>
      <c r="O23" s="3"/>
      <c r="P23" s="26"/>
      <c r="Q23" s="25"/>
      <c r="S23" s="26"/>
    </row>
    <row r="24" spans="2:19" x14ac:dyDescent="0.25">
      <c r="B24" s="66">
        <v>10</v>
      </c>
      <c r="C24" s="67" t="s">
        <v>67</v>
      </c>
      <c r="D24" s="28"/>
      <c r="E24" s="28"/>
      <c r="F24" s="28" t="s">
        <v>59</v>
      </c>
      <c r="G24" s="28" t="s">
        <v>69</v>
      </c>
      <c r="H24" s="30">
        <v>45141</v>
      </c>
      <c r="I24" s="68"/>
      <c r="J24" s="84">
        <v>1</v>
      </c>
      <c r="K24" s="69"/>
      <c r="L24" s="85"/>
      <c r="M24" s="84"/>
      <c r="N24" s="9">
        <v>3</v>
      </c>
      <c r="O24" s="3"/>
      <c r="P24" s="26"/>
      <c r="Q24" s="25"/>
      <c r="S24" s="26"/>
    </row>
    <row r="25" spans="2:19" x14ac:dyDescent="0.25">
      <c r="B25" s="66">
        <v>11</v>
      </c>
      <c r="C25" s="67" t="s">
        <v>107</v>
      </c>
      <c r="D25" s="28"/>
      <c r="E25" s="28"/>
      <c r="F25" s="28" t="s">
        <v>59</v>
      </c>
      <c r="G25" s="28" t="s">
        <v>63</v>
      </c>
      <c r="H25" s="30">
        <v>45142</v>
      </c>
      <c r="I25" s="68"/>
      <c r="J25" s="82">
        <v>4</v>
      </c>
      <c r="K25" s="69"/>
      <c r="L25" s="83"/>
      <c r="M25" s="82"/>
      <c r="N25" s="9">
        <v>6</v>
      </c>
      <c r="O25" s="3"/>
      <c r="P25" s="26"/>
      <c r="Q25" s="25"/>
      <c r="S25" s="26"/>
    </row>
    <row r="26" spans="2:19" x14ac:dyDescent="0.25">
      <c r="B26" s="66">
        <v>12</v>
      </c>
      <c r="C26" s="67" t="s">
        <v>68</v>
      </c>
      <c r="D26" s="28"/>
      <c r="E26" s="28"/>
      <c r="F26" s="28" t="s">
        <v>59</v>
      </c>
      <c r="G26" s="28" t="s">
        <v>63</v>
      </c>
      <c r="H26" s="30">
        <v>45142</v>
      </c>
      <c r="I26" s="68"/>
      <c r="J26" s="82">
        <v>3</v>
      </c>
      <c r="K26" s="69"/>
      <c r="L26" s="83"/>
      <c r="M26" s="82"/>
      <c r="N26" s="9">
        <v>8</v>
      </c>
      <c r="O26" s="3"/>
      <c r="P26" s="26"/>
      <c r="Q26" s="25"/>
      <c r="S26" s="26"/>
    </row>
    <row r="27" spans="2:19" ht="30" x14ac:dyDescent="0.25">
      <c r="B27" s="66">
        <v>13</v>
      </c>
      <c r="C27" s="67" t="s">
        <v>109</v>
      </c>
      <c r="D27" s="28"/>
      <c r="E27" s="28"/>
      <c r="F27" s="28" t="s">
        <v>72</v>
      </c>
      <c r="G27" s="28" t="s">
        <v>70</v>
      </c>
      <c r="H27" s="30">
        <v>45142</v>
      </c>
      <c r="I27" s="68"/>
      <c r="J27" s="89">
        <v>1</v>
      </c>
      <c r="K27" s="69"/>
      <c r="L27" s="90"/>
      <c r="M27" s="89"/>
      <c r="N27" s="9">
        <v>9</v>
      </c>
      <c r="O27" s="3"/>
      <c r="P27" s="26"/>
      <c r="Q27" s="25"/>
      <c r="S27" s="26"/>
    </row>
    <row r="28" spans="2:19" x14ac:dyDescent="0.25">
      <c r="B28" s="66">
        <v>14</v>
      </c>
      <c r="C28" s="97" t="s">
        <v>108</v>
      </c>
      <c r="D28" s="28"/>
      <c r="E28" s="28"/>
      <c r="F28" s="28" t="s">
        <v>59</v>
      </c>
      <c r="G28" s="28" t="s">
        <v>63</v>
      </c>
      <c r="H28" s="30">
        <v>45145</v>
      </c>
      <c r="I28" s="68"/>
      <c r="J28" s="95">
        <v>6</v>
      </c>
      <c r="K28" s="69"/>
      <c r="L28" s="96"/>
      <c r="M28" s="95"/>
      <c r="N28" s="9">
        <v>10</v>
      </c>
      <c r="O28" s="3"/>
      <c r="P28" s="26"/>
      <c r="Q28" s="25"/>
      <c r="S28" s="26"/>
    </row>
    <row r="29" spans="2:19" ht="30" x14ac:dyDescent="0.25">
      <c r="B29" s="66">
        <v>15</v>
      </c>
      <c r="C29" s="97" t="s">
        <v>111</v>
      </c>
      <c r="D29" s="28"/>
      <c r="E29" s="28"/>
      <c r="F29" s="28" t="s">
        <v>72</v>
      </c>
      <c r="G29" s="28" t="s">
        <v>110</v>
      </c>
      <c r="H29" s="30">
        <v>45145</v>
      </c>
      <c r="I29" s="68"/>
      <c r="J29" s="95">
        <v>0.5</v>
      </c>
      <c r="K29" s="69"/>
      <c r="L29" s="96"/>
      <c r="M29" s="95"/>
      <c r="N29" s="9">
        <v>9</v>
      </c>
      <c r="O29" s="3"/>
      <c r="P29" s="26"/>
      <c r="Q29" s="25"/>
      <c r="S29" s="26"/>
    </row>
    <row r="30" spans="2:19" ht="30" x14ac:dyDescent="0.25">
      <c r="B30" s="66">
        <v>16</v>
      </c>
      <c r="C30" s="97" t="s">
        <v>113</v>
      </c>
      <c r="D30" s="28"/>
      <c r="E30" s="28"/>
      <c r="F30" s="28" t="s">
        <v>72</v>
      </c>
      <c r="G30" s="28" t="s">
        <v>112</v>
      </c>
      <c r="H30" s="30">
        <v>45145</v>
      </c>
      <c r="I30" s="68"/>
      <c r="J30" s="95">
        <v>1.5</v>
      </c>
      <c r="K30" s="69"/>
      <c r="L30" s="96"/>
      <c r="M30" s="95"/>
      <c r="N30" s="9">
        <v>9</v>
      </c>
      <c r="O30" s="3"/>
      <c r="P30" s="26"/>
      <c r="Q30" s="25"/>
      <c r="S30" s="26"/>
    </row>
    <row r="31" spans="2:19" ht="15.75" x14ac:dyDescent="0.25">
      <c r="B31" s="66">
        <v>17</v>
      </c>
      <c r="C31" s="92" t="s">
        <v>73</v>
      </c>
      <c r="D31" s="28"/>
      <c r="E31" s="28"/>
      <c r="F31" s="28" t="s">
        <v>59</v>
      </c>
      <c r="G31" s="28" t="s">
        <v>62</v>
      </c>
      <c r="H31" s="30">
        <v>45147</v>
      </c>
      <c r="I31" s="68"/>
      <c r="J31" s="80">
        <v>1</v>
      </c>
      <c r="K31" s="69"/>
      <c r="L31" s="81"/>
      <c r="M31" s="80"/>
      <c r="N31" s="9">
        <v>5</v>
      </c>
      <c r="O31" s="3"/>
      <c r="P31" s="26"/>
      <c r="Q31" s="25"/>
      <c r="S31" s="26"/>
    </row>
    <row r="32" spans="2:19" x14ac:dyDescent="0.25">
      <c r="B32" s="66">
        <v>18</v>
      </c>
      <c r="C32" s="67" t="s">
        <v>114</v>
      </c>
      <c r="D32" s="28"/>
      <c r="E32" s="28"/>
      <c r="F32" s="28" t="s">
        <v>59</v>
      </c>
      <c r="G32" s="28" t="s">
        <v>69</v>
      </c>
      <c r="H32" s="30">
        <v>45147</v>
      </c>
      <c r="I32" s="68"/>
      <c r="J32" s="82">
        <v>1.5</v>
      </c>
      <c r="K32" s="69"/>
      <c r="L32" s="83"/>
      <c r="M32" s="82"/>
      <c r="N32" s="9">
        <v>3</v>
      </c>
      <c r="O32" s="3"/>
      <c r="P32" s="26"/>
      <c r="Q32" s="25"/>
      <c r="S32" s="26"/>
    </row>
    <row r="33" spans="2:19" x14ac:dyDescent="0.25">
      <c r="B33" s="66">
        <v>19</v>
      </c>
      <c r="C33" s="67" t="s">
        <v>74</v>
      </c>
      <c r="D33" s="28"/>
      <c r="E33" s="28"/>
      <c r="F33" s="28" t="s">
        <v>59</v>
      </c>
      <c r="G33" s="28" t="s">
        <v>70</v>
      </c>
      <c r="H33" s="30">
        <v>45147</v>
      </c>
      <c r="I33" s="68"/>
      <c r="J33" s="82">
        <v>1</v>
      </c>
      <c r="K33" s="69"/>
      <c r="L33" s="83"/>
      <c r="M33" s="82"/>
      <c r="N33" s="9">
        <v>10</v>
      </c>
      <c r="O33" s="3"/>
      <c r="P33" s="26"/>
      <c r="Q33" s="25"/>
      <c r="S33" s="26"/>
    </row>
    <row r="34" spans="2:19" x14ac:dyDescent="0.25">
      <c r="B34" s="66">
        <v>20</v>
      </c>
      <c r="C34" s="67" t="s">
        <v>75</v>
      </c>
      <c r="D34" s="28"/>
      <c r="E34" s="28"/>
      <c r="F34" s="28" t="s">
        <v>59</v>
      </c>
      <c r="G34" s="28" t="s">
        <v>70</v>
      </c>
      <c r="H34" s="30">
        <v>45147</v>
      </c>
      <c r="I34" s="68"/>
      <c r="J34" s="89">
        <v>1</v>
      </c>
      <c r="K34" s="69"/>
      <c r="L34" s="90"/>
      <c r="M34" s="89"/>
      <c r="N34" s="9">
        <v>4</v>
      </c>
      <c r="O34" s="3"/>
      <c r="P34" s="26"/>
      <c r="Q34" s="25"/>
      <c r="S34" s="26"/>
    </row>
    <row r="35" spans="2:19" x14ac:dyDescent="0.25">
      <c r="B35" s="66">
        <v>21</v>
      </c>
      <c r="C35" s="67" t="s">
        <v>76</v>
      </c>
      <c r="D35" s="28"/>
      <c r="E35" s="28"/>
      <c r="F35" s="28" t="s">
        <v>59</v>
      </c>
      <c r="G35" s="28" t="s">
        <v>63</v>
      </c>
      <c r="H35" s="30">
        <v>45147</v>
      </c>
      <c r="I35" s="68"/>
      <c r="J35" s="80">
        <v>2.5</v>
      </c>
      <c r="K35" s="69"/>
      <c r="L35" s="81"/>
      <c r="M35" s="80"/>
      <c r="N35" s="9">
        <v>8</v>
      </c>
      <c r="O35" s="3"/>
      <c r="P35" s="26"/>
      <c r="Q35" s="25"/>
      <c r="S35" s="26"/>
    </row>
    <row r="36" spans="2:19" x14ac:dyDescent="0.25">
      <c r="B36" s="66">
        <v>22</v>
      </c>
      <c r="C36" s="67" t="s">
        <v>77</v>
      </c>
      <c r="D36" s="28"/>
      <c r="E36" s="28"/>
      <c r="F36" s="28" t="s">
        <v>72</v>
      </c>
      <c r="G36" s="28" t="s">
        <v>63</v>
      </c>
      <c r="H36" s="30">
        <v>45147</v>
      </c>
      <c r="I36" s="68"/>
      <c r="J36" s="82">
        <v>1</v>
      </c>
      <c r="K36" s="69"/>
      <c r="L36" s="83"/>
      <c r="M36" s="82"/>
      <c r="N36" s="9">
        <v>9</v>
      </c>
      <c r="O36" s="3"/>
      <c r="P36" s="26"/>
      <c r="Q36" s="25"/>
      <c r="S36" s="26"/>
    </row>
    <row r="37" spans="2:19" ht="45" x14ac:dyDescent="0.25">
      <c r="B37" s="66">
        <v>23</v>
      </c>
      <c r="C37" s="67" t="s">
        <v>117</v>
      </c>
      <c r="D37" s="28"/>
      <c r="E37" s="28"/>
      <c r="F37" s="28" t="s">
        <v>59</v>
      </c>
      <c r="G37" s="28" t="s">
        <v>69</v>
      </c>
      <c r="H37" s="30">
        <v>45148</v>
      </c>
      <c r="I37" s="68"/>
      <c r="J37" s="87">
        <v>8</v>
      </c>
      <c r="K37" s="69"/>
      <c r="L37" s="88"/>
      <c r="M37" s="87"/>
      <c r="N37" s="9">
        <v>11</v>
      </c>
      <c r="O37" s="3"/>
      <c r="P37" s="26"/>
      <c r="Q37" s="25"/>
      <c r="S37" s="26"/>
    </row>
    <row r="38" spans="2:19" ht="60" x14ac:dyDescent="0.25">
      <c r="B38" s="66">
        <v>24</v>
      </c>
      <c r="C38" s="100" t="s">
        <v>132</v>
      </c>
      <c r="D38" s="101"/>
      <c r="E38" s="101"/>
      <c r="F38" s="101" t="s">
        <v>59</v>
      </c>
      <c r="G38" s="101" t="s">
        <v>69</v>
      </c>
      <c r="H38" s="102">
        <v>45149</v>
      </c>
      <c r="I38" s="103"/>
      <c r="J38" s="89">
        <v>3.5</v>
      </c>
      <c r="K38" s="69"/>
      <c r="L38" s="90"/>
      <c r="M38" s="89"/>
      <c r="N38" s="9">
        <v>3</v>
      </c>
      <c r="O38" s="3"/>
      <c r="P38" s="26"/>
      <c r="Q38" s="25"/>
      <c r="S38" s="26"/>
    </row>
    <row r="39" spans="2:19" x14ac:dyDescent="0.25">
      <c r="B39" s="66">
        <v>25</v>
      </c>
      <c r="C39" s="100" t="s">
        <v>130</v>
      </c>
      <c r="D39" s="101"/>
      <c r="E39" s="101"/>
      <c r="F39" s="101" t="s">
        <v>59</v>
      </c>
      <c r="G39" s="101" t="s">
        <v>96</v>
      </c>
      <c r="H39" s="102">
        <v>45149</v>
      </c>
      <c r="I39" s="103"/>
      <c r="J39" s="98">
        <v>0.5</v>
      </c>
      <c r="K39" s="69"/>
      <c r="L39" s="99"/>
      <c r="M39" s="98"/>
      <c r="N39" s="9">
        <v>7</v>
      </c>
      <c r="O39" s="3"/>
      <c r="P39" s="26"/>
      <c r="Q39" s="25"/>
      <c r="S39" s="26"/>
    </row>
    <row r="40" spans="2:19" x14ac:dyDescent="0.25">
      <c r="B40" s="66">
        <v>26</v>
      </c>
      <c r="C40" s="100" t="s">
        <v>131</v>
      </c>
      <c r="D40" s="101"/>
      <c r="E40" s="101"/>
      <c r="F40" s="101" t="s">
        <v>59</v>
      </c>
      <c r="G40" s="101" t="s">
        <v>115</v>
      </c>
      <c r="H40" s="102">
        <v>45149</v>
      </c>
      <c r="I40" s="103"/>
      <c r="J40" s="98">
        <v>2</v>
      </c>
      <c r="K40" s="69"/>
      <c r="L40" s="99"/>
      <c r="M40" s="98"/>
      <c r="N40" s="9">
        <v>12</v>
      </c>
      <c r="O40" s="3"/>
      <c r="P40" s="26"/>
      <c r="Q40" s="25"/>
      <c r="S40" s="26"/>
    </row>
    <row r="41" spans="2:19" x14ac:dyDescent="0.25">
      <c r="B41" s="66">
        <v>27</v>
      </c>
      <c r="C41" s="100" t="s">
        <v>116</v>
      </c>
      <c r="D41" s="101"/>
      <c r="E41" s="101"/>
      <c r="F41" s="101" t="s">
        <v>59</v>
      </c>
      <c r="G41" s="101" t="s">
        <v>115</v>
      </c>
      <c r="H41" s="102">
        <v>45152</v>
      </c>
      <c r="I41" s="103"/>
      <c r="J41" s="80">
        <v>4.5</v>
      </c>
      <c r="K41" s="69"/>
      <c r="L41" s="81"/>
      <c r="M41" s="80"/>
      <c r="N41" s="9">
        <v>12</v>
      </c>
      <c r="O41" s="3"/>
      <c r="P41" s="26"/>
      <c r="Q41" s="25"/>
      <c r="S41" s="26"/>
    </row>
    <row r="42" spans="2:19" ht="30" x14ac:dyDescent="0.25">
      <c r="B42" s="66">
        <v>28</v>
      </c>
      <c r="C42" s="100" t="s">
        <v>129</v>
      </c>
      <c r="D42" s="101"/>
      <c r="E42" s="101"/>
      <c r="F42" s="101" t="s">
        <v>59</v>
      </c>
      <c r="G42" s="101" t="s">
        <v>115</v>
      </c>
      <c r="H42" s="102">
        <v>45152</v>
      </c>
      <c r="I42" s="103"/>
      <c r="J42" s="98">
        <v>2</v>
      </c>
      <c r="K42" s="69"/>
      <c r="L42" s="99"/>
      <c r="M42" s="98"/>
      <c r="N42" s="9">
        <v>12</v>
      </c>
      <c r="O42" s="3"/>
      <c r="P42" s="26"/>
      <c r="Q42" s="25"/>
      <c r="S42" s="26"/>
    </row>
    <row r="43" spans="2:19" x14ac:dyDescent="0.25">
      <c r="B43" s="66">
        <v>29</v>
      </c>
      <c r="C43" s="67" t="s">
        <v>128</v>
      </c>
      <c r="D43" s="28"/>
      <c r="E43" s="28"/>
      <c r="F43" s="28" t="s">
        <v>59</v>
      </c>
      <c r="G43" s="28" t="s">
        <v>115</v>
      </c>
      <c r="H43" s="30">
        <v>45152</v>
      </c>
      <c r="I43" s="68"/>
      <c r="J43" s="82">
        <v>0.5</v>
      </c>
      <c r="K43" s="69"/>
      <c r="L43" s="83"/>
      <c r="M43" s="82"/>
      <c r="N43" s="9">
        <v>12</v>
      </c>
      <c r="O43" s="3"/>
      <c r="P43" s="26"/>
      <c r="Q43" s="25"/>
      <c r="S43" s="26"/>
    </row>
    <row r="44" spans="2:19" x14ac:dyDescent="0.25">
      <c r="B44" s="66">
        <v>30</v>
      </c>
      <c r="C44" s="67" t="s">
        <v>78</v>
      </c>
      <c r="D44" s="28"/>
      <c r="E44" s="28"/>
      <c r="F44" s="28" t="s">
        <v>59</v>
      </c>
      <c r="G44" s="28" t="s">
        <v>70</v>
      </c>
      <c r="H44" s="30">
        <v>45152</v>
      </c>
      <c r="I44" s="68"/>
      <c r="J44" s="89">
        <v>1</v>
      </c>
      <c r="K44" s="69"/>
      <c r="L44" s="90"/>
      <c r="M44" s="89"/>
      <c r="N44" s="9">
        <v>4</v>
      </c>
      <c r="O44" s="3"/>
      <c r="P44" s="26"/>
      <c r="Q44" s="25"/>
      <c r="S44" s="26"/>
    </row>
    <row r="45" spans="2:19" x14ac:dyDescent="0.25">
      <c r="B45" s="66">
        <v>31</v>
      </c>
      <c r="C45" s="67" t="s">
        <v>143</v>
      </c>
      <c r="D45" s="28"/>
      <c r="E45" s="28"/>
      <c r="F45" s="28" t="s">
        <v>59</v>
      </c>
      <c r="G45" s="28" t="s">
        <v>63</v>
      </c>
      <c r="H45" s="30">
        <v>45153</v>
      </c>
      <c r="I45" s="68"/>
      <c r="J45" s="89">
        <v>2.5</v>
      </c>
      <c r="K45" s="69"/>
      <c r="L45" s="90"/>
      <c r="M45" s="89"/>
      <c r="N45" s="9">
        <v>13</v>
      </c>
      <c r="O45" s="3"/>
      <c r="P45" s="26"/>
      <c r="Q45" s="25"/>
      <c r="S45" s="26"/>
    </row>
    <row r="46" spans="2:19" x14ac:dyDescent="0.25">
      <c r="B46" s="66">
        <v>32</v>
      </c>
      <c r="C46" s="67" t="s">
        <v>144</v>
      </c>
      <c r="D46" s="28"/>
      <c r="E46" s="28"/>
      <c r="F46" s="28" t="s">
        <v>59</v>
      </c>
      <c r="G46" s="28" t="s">
        <v>63</v>
      </c>
      <c r="H46" s="30">
        <v>45153</v>
      </c>
      <c r="I46" s="68"/>
      <c r="J46" s="74">
        <v>2.5</v>
      </c>
      <c r="K46" s="69"/>
      <c r="L46" s="75"/>
      <c r="M46" s="74"/>
      <c r="N46" s="9">
        <v>14</v>
      </c>
      <c r="O46" s="3"/>
      <c r="P46" s="26"/>
      <c r="Q46" s="25"/>
      <c r="S46" s="26"/>
    </row>
    <row r="47" spans="2:19" ht="15.75" x14ac:dyDescent="0.25">
      <c r="B47" s="66">
        <v>33</v>
      </c>
      <c r="C47" s="86" t="s">
        <v>79</v>
      </c>
      <c r="D47" s="28"/>
      <c r="E47" s="28"/>
      <c r="F47" s="28" t="s">
        <v>59</v>
      </c>
      <c r="G47" s="28" t="s">
        <v>63</v>
      </c>
      <c r="H47" s="30">
        <v>45155</v>
      </c>
      <c r="I47" s="68"/>
      <c r="J47" s="82">
        <v>3.5</v>
      </c>
      <c r="K47" s="69"/>
      <c r="L47" s="83"/>
      <c r="M47" s="82"/>
      <c r="N47" s="9">
        <v>13</v>
      </c>
      <c r="O47" s="3"/>
      <c r="P47" s="26"/>
      <c r="Q47" s="25"/>
      <c r="S47" s="26"/>
    </row>
    <row r="48" spans="2:19" x14ac:dyDescent="0.25">
      <c r="B48" s="66">
        <v>34</v>
      </c>
      <c r="C48" s="67" t="s">
        <v>80</v>
      </c>
      <c r="D48" s="28"/>
      <c r="E48" s="28"/>
      <c r="F48" s="28" t="s">
        <v>59</v>
      </c>
      <c r="G48" s="28" t="s">
        <v>63</v>
      </c>
      <c r="H48" s="30">
        <v>45155</v>
      </c>
      <c r="I48" s="68"/>
      <c r="J48" s="82">
        <v>3.5</v>
      </c>
      <c r="K48" s="69"/>
      <c r="L48" s="83"/>
      <c r="M48" s="82"/>
      <c r="N48" s="9">
        <v>14</v>
      </c>
      <c r="O48" s="3"/>
      <c r="P48" s="26"/>
      <c r="Q48" s="25"/>
      <c r="S48" s="26"/>
    </row>
    <row r="49" spans="2:19" x14ac:dyDescent="0.25">
      <c r="B49" s="66">
        <v>35</v>
      </c>
      <c r="C49" s="67" t="s">
        <v>118</v>
      </c>
      <c r="D49" s="28"/>
      <c r="E49" s="28"/>
      <c r="F49" s="28" t="s">
        <v>59</v>
      </c>
      <c r="G49" s="28" t="s">
        <v>69</v>
      </c>
      <c r="H49" s="30">
        <v>45155</v>
      </c>
      <c r="I49" s="68"/>
      <c r="J49" s="95">
        <v>0.5</v>
      </c>
      <c r="K49" s="69"/>
      <c r="L49" s="96"/>
      <c r="M49" s="95"/>
      <c r="N49" s="9">
        <v>11</v>
      </c>
      <c r="O49" s="3"/>
      <c r="P49" s="26"/>
      <c r="Q49" s="25"/>
      <c r="S49" s="26"/>
    </row>
    <row r="50" spans="2:19" x14ac:dyDescent="0.25">
      <c r="B50" s="66">
        <v>36</v>
      </c>
      <c r="C50" s="67" t="s">
        <v>81</v>
      </c>
      <c r="D50" s="28"/>
      <c r="E50" s="28"/>
      <c r="F50" s="28" t="s">
        <v>59</v>
      </c>
      <c r="G50" s="28" t="s">
        <v>115</v>
      </c>
      <c r="H50" s="30">
        <v>45156</v>
      </c>
      <c r="I50" s="68"/>
      <c r="J50" s="80">
        <v>2</v>
      </c>
      <c r="K50" s="69"/>
      <c r="L50" s="81"/>
      <c r="M50" s="80"/>
      <c r="N50" s="9">
        <v>12</v>
      </c>
      <c r="O50" s="3"/>
      <c r="P50" s="26"/>
      <c r="Q50" s="25"/>
      <c r="S50" s="26"/>
    </row>
    <row r="51" spans="2:19" x14ac:dyDescent="0.25">
      <c r="B51" s="66">
        <v>37</v>
      </c>
      <c r="C51" s="67" t="s">
        <v>82</v>
      </c>
      <c r="D51" s="28"/>
      <c r="E51" s="28"/>
      <c r="F51" s="28" t="s">
        <v>59</v>
      </c>
      <c r="G51" s="28" t="s">
        <v>115</v>
      </c>
      <c r="H51" s="30">
        <v>45156</v>
      </c>
      <c r="I51" s="68"/>
      <c r="J51" s="82">
        <v>3</v>
      </c>
      <c r="K51" s="69"/>
      <c r="L51" s="83"/>
      <c r="M51" s="82"/>
      <c r="N51" s="9">
        <v>12</v>
      </c>
      <c r="O51" s="3"/>
      <c r="P51" s="26"/>
      <c r="Q51" s="25"/>
      <c r="S51" s="26"/>
    </row>
    <row r="52" spans="2:19" x14ac:dyDescent="0.25">
      <c r="B52" s="66">
        <v>38</v>
      </c>
      <c r="C52" s="67" t="s">
        <v>151</v>
      </c>
      <c r="D52" s="28"/>
      <c r="E52" s="28"/>
      <c r="F52" s="28" t="s">
        <v>59</v>
      </c>
      <c r="G52" s="28" t="s">
        <v>63</v>
      </c>
      <c r="H52" s="30">
        <v>45156</v>
      </c>
      <c r="I52" s="68"/>
      <c r="J52" s="76">
        <v>1</v>
      </c>
      <c r="K52" s="69"/>
      <c r="L52" s="77"/>
      <c r="M52" s="76"/>
      <c r="N52" s="9">
        <v>15</v>
      </c>
      <c r="O52" s="3"/>
      <c r="P52" s="26"/>
      <c r="Q52" s="25"/>
      <c r="S52" s="26"/>
    </row>
    <row r="53" spans="2:19" x14ac:dyDescent="0.25">
      <c r="B53" s="66">
        <v>39</v>
      </c>
      <c r="C53" s="67" t="s">
        <v>151</v>
      </c>
      <c r="D53" s="28"/>
      <c r="E53" s="28"/>
      <c r="F53" s="28" t="s">
        <v>59</v>
      </c>
      <c r="G53" s="28" t="s">
        <v>63</v>
      </c>
      <c r="H53" s="30">
        <v>45156</v>
      </c>
      <c r="I53" s="68"/>
      <c r="J53" s="82">
        <v>1</v>
      </c>
      <c r="K53" s="69"/>
      <c r="L53" s="83"/>
      <c r="M53" s="82"/>
      <c r="N53" s="9">
        <v>7</v>
      </c>
      <c r="O53" s="3"/>
      <c r="P53" s="26"/>
      <c r="Q53" s="25"/>
      <c r="S53" s="26"/>
    </row>
    <row r="54" spans="2:19" x14ac:dyDescent="0.25">
      <c r="B54" s="66">
        <v>40</v>
      </c>
      <c r="C54" s="67" t="s">
        <v>125</v>
      </c>
      <c r="D54" s="28"/>
      <c r="E54" s="28"/>
      <c r="F54" s="28" t="s">
        <v>59</v>
      </c>
      <c r="G54" s="28" t="s">
        <v>69</v>
      </c>
      <c r="H54" s="30">
        <v>45156</v>
      </c>
      <c r="I54" s="68"/>
      <c r="J54" s="89">
        <v>1</v>
      </c>
      <c r="K54" s="69"/>
      <c r="L54" s="90"/>
      <c r="M54" s="89"/>
      <c r="N54" s="9">
        <v>11</v>
      </c>
      <c r="O54" s="3"/>
      <c r="P54" s="26"/>
      <c r="Q54" s="25"/>
      <c r="S54" s="26"/>
    </row>
    <row r="55" spans="2:19" ht="75" x14ac:dyDescent="0.25">
      <c r="B55" s="66">
        <v>41</v>
      </c>
      <c r="C55" s="67" t="s">
        <v>180</v>
      </c>
      <c r="D55" s="28"/>
      <c r="E55" s="28"/>
      <c r="F55" s="28" t="s">
        <v>59</v>
      </c>
      <c r="G55" s="28" t="s">
        <v>99</v>
      </c>
      <c r="H55" s="30">
        <v>45161</v>
      </c>
      <c r="I55" s="68"/>
      <c r="J55" s="82">
        <v>5</v>
      </c>
      <c r="K55" s="69"/>
      <c r="L55" s="83"/>
      <c r="M55" s="82"/>
      <c r="N55" s="9">
        <v>16</v>
      </c>
      <c r="O55" s="3"/>
      <c r="P55" s="26"/>
      <c r="Q55" s="25"/>
      <c r="S55" s="26"/>
    </row>
    <row r="56" spans="2:19" x14ac:dyDescent="0.25">
      <c r="B56" s="66">
        <v>42</v>
      </c>
      <c r="C56" s="67" t="s">
        <v>83</v>
      </c>
      <c r="D56" s="28"/>
      <c r="E56" s="28"/>
      <c r="F56" s="28" t="s">
        <v>59</v>
      </c>
      <c r="G56" s="28" t="s">
        <v>99</v>
      </c>
      <c r="H56" s="30">
        <v>45161</v>
      </c>
      <c r="I56" s="68"/>
      <c r="J56" s="82">
        <v>1</v>
      </c>
      <c r="K56" s="69"/>
      <c r="L56" s="83"/>
      <c r="M56" s="82"/>
      <c r="N56" s="9">
        <v>16</v>
      </c>
      <c r="O56" s="3"/>
      <c r="P56" s="26"/>
      <c r="Q56" s="25"/>
      <c r="S56" s="26"/>
    </row>
    <row r="57" spans="2:19" x14ac:dyDescent="0.25">
      <c r="B57" s="66">
        <v>43</v>
      </c>
      <c r="C57" s="67" t="s">
        <v>120</v>
      </c>
      <c r="D57" s="28"/>
      <c r="E57" s="28"/>
      <c r="F57" s="28" t="s">
        <v>59</v>
      </c>
      <c r="G57" s="28" t="s">
        <v>115</v>
      </c>
      <c r="H57" s="30">
        <v>45161</v>
      </c>
      <c r="I57" s="68"/>
      <c r="J57" s="95">
        <v>1</v>
      </c>
      <c r="K57" s="69"/>
      <c r="L57" s="96"/>
      <c r="M57" s="95"/>
      <c r="N57" s="9">
        <v>11</v>
      </c>
      <c r="O57" s="3"/>
      <c r="P57" s="26"/>
      <c r="Q57" s="25"/>
      <c r="S57" s="26"/>
    </row>
    <row r="58" spans="2:19" x14ac:dyDescent="0.25">
      <c r="B58" s="66">
        <v>44</v>
      </c>
      <c r="C58" s="67" t="s">
        <v>119</v>
      </c>
      <c r="D58" s="28"/>
      <c r="E58" s="28"/>
      <c r="F58" s="28" t="s">
        <v>59</v>
      </c>
      <c r="G58" s="28" t="s">
        <v>124</v>
      </c>
      <c r="H58" s="30">
        <v>45161</v>
      </c>
      <c r="I58" s="68"/>
      <c r="J58" s="95">
        <v>1</v>
      </c>
      <c r="K58" s="69"/>
      <c r="L58" s="96"/>
      <c r="M58" s="95"/>
      <c r="N58" s="9">
        <v>7</v>
      </c>
      <c r="O58" s="3"/>
      <c r="P58" s="26"/>
      <c r="Q58" s="25"/>
      <c r="S58" s="26"/>
    </row>
    <row r="59" spans="2:19" x14ac:dyDescent="0.25">
      <c r="B59" s="66">
        <v>45</v>
      </c>
      <c r="C59" s="67" t="s">
        <v>84</v>
      </c>
      <c r="D59" s="28"/>
      <c r="E59" s="28"/>
      <c r="F59" s="28" t="s">
        <v>59</v>
      </c>
      <c r="G59" s="28" t="s">
        <v>115</v>
      </c>
      <c r="H59" s="30">
        <v>45162</v>
      </c>
      <c r="I59" s="68"/>
      <c r="J59" s="84">
        <v>5</v>
      </c>
      <c r="K59" s="69"/>
      <c r="L59" s="85"/>
      <c r="M59" s="84"/>
      <c r="N59" s="9">
        <v>12</v>
      </c>
      <c r="O59" s="3"/>
      <c r="P59" s="26"/>
      <c r="Q59" s="25"/>
      <c r="S59" s="26"/>
    </row>
    <row r="60" spans="2:19" x14ac:dyDescent="0.25">
      <c r="B60" s="66">
        <v>46</v>
      </c>
      <c r="C60" s="67" t="s">
        <v>85</v>
      </c>
      <c r="D60" s="28"/>
      <c r="E60" s="28"/>
      <c r="F60" s="28" t="s">
        <v>59</v>
      </c>
      <c r="G60" s="28" t="s">
        <v>62</v>
      </c>
      <c r="H60" s="30">
        <v>45162</v>
      </c>
      <c r="I60" s="68"/>
      <c r="J60" s="80">
        <v>1</v>
      </c>
      <c r="K60" s="69"/>
      <c r="L60" s="81"/>
      <c r="M60" s="80"/>
      <c r="N60" s="9">
        <v>7</v>
      </c>
      <c r="O60" s="3"/>
      <c r="P60" s="26"/>
      <c r="Q60" s="25"/>
      <c r="S60" s="26"/>
    </row>
    <row r="61" spans="2:19" x14ac:dyDescent="0.25">
      <c r="B61" s="66">
        <v>47</v>
      </c>
      <c r="C61" s="67" t="s">
        <v>86</v>
      </c>
      <c r="D61" s="28"/>
      <c r="E61" s="28"/>
      <c r="F61" s="28" t="s">
        <v>59</v>
      </c>
      <c r="G61" s="28" t="s">
        <v>99</v>
      </c>
      <c r="H61" s="30">
        <v>45162</v>
      </c>
      <c r="I61" s="68"/>
      <c r="J61" s="89">
        <v>1</v>
      </c>
      <c r="K61" s="69"/>
      <c r="L61" s="90"/>
      <c r="M61" s="89"/>
      <c r="N61" s="9">
        <v>16</v>
      </c>
      <c r="O61" s="3"/>
      <c r="P61" s="26"/>
      <c r="Q61" s="25"/>
      <c r="S61" s="26"/>
    </row>
    <row r="62" spans="2:19" x14ac:dyDescent="0.25">
      <c r="B62" s="66">
        <v>48</v>
      </c>
      <c r="C62" s="67" t="s">
        <v>153</v>
      </c>
      <c r="D62" s="28"/>
      <c r="E62" s="28"/>
      <c r="F62" s="28" t="s">
        <v>59</v>
      </c>
      <c r="G62" s="28" t="s">
        <v>70</v>
      </c>
      <c r="H62" s="30">
        <v>45162</v>
      </c>
      <c r="I62" s="68"/>
      <c r="J62" s="84">
        <v>1</v>
      </c>
      <c r="K62" s="69"/>
      <c r="L62" s="85"/>
      <c r="M62" s="84"/>
      <c r="N62" s="9">
        <v>4</v>
      </c>
      <c r="O62" s="3"/>
      <c r="P62" s="26"/>
      <c r="Q62" s="25"/>
      <c r="S62" s="26"/>
    </row>
    <row r="63" spans="2:19" ht="30" x14ac:dyDescent="0.25">
      <c r="B63" s="66">
        <v>49</v>
      </c>
      <c r="C63" s="67" t="s">
        <v>121</v>
      </c>
      <c r="D63" s="28"/>
      <c r="E63" s="28"/>
      <c r="F63" s="28" t="s">
        <v>59</v>
      </c>
      <c r="G63" s="28" t="s">
        <v>69</v>
      </c>
      <c r="H63" s="30">
        <v>45163</v>
      </c>
      <c r="I63" s="68"/>
      <c r="J63" s="82">
        <v>4.5</v>
      </c>
      <c r="K63" s="69"/>
      <c r="L63" s="83"/>
      <c r="M63" s="82"/>
      <c r="N63" s="9">
        <v>12</v>
      </c>
      <c r="O63" s="3"/>
      <c r="P63" s="26"/>
      <c r="Q63" s="25"/>
      <c r="S63" s="26"/>
    </row>
    <row r="64" spans="2:19" ht="30" x14ac:dyDescent="0.25">
      <c r="B64" s="66">
        <v>50</v>
      </c>
      <c r="C64" s="97" t="s">
        <v>122</v>
      </c>
      <c r="D64" s="28"/>
      <c r="E64" s="28"/>
      <c r="F64" s="28" t="s">
        <v>59</v>
      </c>
      <c r="G64" s="28" t="s">
        <v>70</v>
      </c>
      <c r="H64" s="30">
        <v>45163</v>
      </c>
      <c r="I64" s="68"/>
      <c r="J64" s="95">
        <v>2</v>
      </c>
      <c r="K64" s="69"/>
      <c r="L64" s="96"/>
      <c r="M64" s="95"/>
      <c r="N64" s="9">
        <v>4</v>
      </c>
      <c r="O64" s="3"/>
      <c r="P64" s="26"/>
      <c r="Q64" s="25"/>
      <c r="S64" s="26"/>
    </row>
    <row r="65" spans="2:22" x14ac:dyDescent="0.25">
      <c r="B65" s="66">
        <v>51</v>
      </c>
      <c r="C65" s="97" t="s">
        <v>123</v>
      </c>
      <c r="D65" s="28"/>
      <c r="E65" s="28"/>
      <c r="F65" s="28" t="s">
        <v>59</v>
      </c>
      <c r="G65" s="28" t="s">
        <v>69</v>
      </c>
      <c r="H65" s="30">
        <v>45163</v>
      </c>
      <c r="I65" s="68"/>
      <c r="J65" s="95">
        <v>1.5</v>
      </c>
      <c r="K65" s="69"/>
      <c r="L65" s="96"/>
      <c r="M65" s="95"/>
      <c r="N65" s="9">
        <v>3</v>
      </c>
      <c r="O65" s="3"/>
      <c r="P65" s="26"/>
      <c r="Q65" s="25"/>
      <c r="S65" s="26"/>
    </row>
    <row r="66" spans="2:22" ht="31.5" x14ac:dyDescent="0.25">
      <c r="B66" s="66">
        <v>52</v>
      </c>
      <c r="C66" s="91" t="s">
        <v>94</v>
      </c>
      <c r="D66" s="28"/>
      <c r="E66" s="28"/>
      <c r="F66" s="28" t="s">
        <v>72</v>
      </c>
      <c r="G66" s="28" t="s">
        <v>63</v>
      </c>
      <c r="H66" s="30">
        <v>45167</v>
      </c>
      <c r="I66" s="68"/>
      <c r="J66" s="82">
        <v>6</v>
      </c>
      <c r="K66" s="69"/>
      <c r="L66" s="83"/>
      <c r="M66" s="82"/>
      <c r="N66" s="9">
        <v>9</v>
      </c>
      <c r="O66" s="3"/>
      <c r="P66" s="26"/>
      <c r="Q66" s="25"/>
      <c r="S66" s="26"/>
    </row>
    <row r="67" spans="2:22" ht="63" x14ac:dyDescent="0.25">
      <c r="B67" s="66">
        <v>53</v>
      </c>
      <c r="C67" s="91" t="s">
        <v>97</v>
      </c>
      <c r="D67" s="28"/>
      <c r="E67" s="28"/>
      <c r="F67" s="28" t="s">
        <v>59</v>
      </c>
      <c r="G67" s="28" t="s">
        <v>69</v>
      </c>
      <c r="H67" s="30">
        <v>45167</v>
      </c>
      <c r="I67" s="68"/>
      <c r="J67" s="93">
        <v>1.5</v>
      </c>
      <c r="K67" s="69"/>
      <c r="L67" s="94"/>
      <c r="M67" s="93"/>
      <c r="N67" s="9">
        <v>3</v>
      </c>
      <c r="O67" s="3"/>
      <c r="P67" s="26"/>
      <c r="Q67" s="25"/>
      <c r="S67" s="26"/>
    </row>
    <row r="68" spans="2:22" ht="31.5" x14ac:dyDescent="0.25">
      <c r="B68" s="66">
        <v>54</v>
      </c>
      <c r="C68" s="91" t="s">
        <v>95</v>
      </c>
      <c r="D68" s="28"/>
      <c r="E68" s="28"/>
      <c r="F68" s="28" t="s">
        <v>59</v>
      </c>
      <c r="G68" s="28" t="s">
        <v>96</v>
      </c>
      <c r="H68" s="30">
        <v>45167</v>
      </c>
      <c r="I68" s="68"/>
      <c r="J68" s="93">
        <v>0.5</v>
      </c>
      <c r="K68" s="69"/>
      <c r="L68" s="94"/>
      <c r="M68" s="93"/>
      <c r="N68" s="9">
        <v>7</v>
      </c>
      <c r="O68" s="3"/>
      <c r="P68" s="26"/>
      <c r="Q68" s="25"/>
      <c r="S68" s="26"/>
    </row>
    <row r="69" spans="2:22" ht="15.75" x14ac:dyDescent="0.25">
      <c r="B69" s="66">
        <v>55</v>
      </c>
      <c r="C69" s="86" t="s">
        <v>87</v>
      </c>
      <c r="D69" s="28"/>
      <c r="E69" s="28"/>
      <c r="F69" s="28" t="s">
        <v>72</v>
      </c>
      <c r="G69" s="28" t="s">
        <v>101</v>
      </c>
      <c r="H69" s="30">
        <v>45168</v>
      </c>
      <c r="I69" s="68"/>
      <c r="J69" s="89">
        <v>1</v>
      </c>
      <c r="K69" s="69"/>
      <c r="L69" s="90"/>
      <c r="M69" s="89"/>
      <c r="N69" s="9">
        <v>9</v>
      </c>
      <c r="O69" s="3"/>
      <c r="P69" s="26"/>
      <c r="Q69" s="25"/>
      <c r="S69" s="26"/>
    </row>
    <row r="70" spans="2:22" ht="15.75" x14ac:dyDescent="0.25">
      <c r="B70" s="66">
        <v>56</v>
      </c>
      <c r="C70" s="86" t="s">
        <v>88</v>
      </c>
      <c r="D70" s="28"/>
      <c r="E70" s="28"/>
      <c r="F70" s="28" t="s">
        <v>59</v>
      </c>
      <c r="G70" s="28" t="s">
        <v>96</v>
      </c>
      <c r="H70" s="30">
        <v>45168</v>
      </c>
      <c r="I70" s="68"/>
      <c r="J70" s="93">
        <v>0.5</v>
      </c>
      <c r="K70" s="69"/>
      <c r="L70" s="94"/>
      <c r="M70" s="93"/>
      <c r="N70" s="9">
        <v>7</v>
      </c>
      <c r="O70" s="3"/>
      <c r="P70" s="26"/>
      <c r="Q70" s="25"/>
      <c r="S70" s="26"/>
    </row>
    <row r="71" spans="2:22" ht="15.75" x14ac:dyDescent="0.25">
      <c r="B71" s="66">
        <v>57</v>
      </c>
      <c r="C71" s="86" t="s">
        <v>89</v>
      </c>
      <c r="D71" s="28"/>
      <c r="E71" s="28"/>
      <c r="F71" s="28" t="s">
        <v>72</v>
      </c>
      <c r="G71" s="28" t="s">
        <v>96</v>
      </c>
      <c r="H71" s="30">
        <v>45168</v>
      </c>
      <c r="I71" s="68"/>
      <c r="J71" s="93">
        <v>2.5</v>
      </c>
      <c r="K71" s="69"/>
      <c r="L71" s="94"/>
      <c r="M71" s="93"/>
      <c r="N71" s="9">
        <v>9</v>
      </c>
      <c r="O71" s="3"/>
      <c r="P71" s="26"/>
      <c r="Q71" s="25"/>
      <c r="S71" s="26"/>
    </row>
    <row r="72" spans="2:22" ht="15.75" x14ac:dyDescent="0.25">
      <c r="B72" s="66">
        <v>58</v>
      </c>
      <c r="C72" s="86" t="s">
        <v>90</v>
      </c>
      <c r="D72" s="28"/>
      <c r="E72" s="28"/>
      <c r="F72" s="28" t="s">
        <v>59</v>
      </c>
      <c r="G72" s="28" t="s">
        <v>99</v>
      </c>
      <c r="H72" s="30">
        <v>45168</v>
      </c>
      <c r="I72" s="68"/>
      <c r="J72" s="93">
        <v>3.5</v>
      </c>
      <c r="K72" s="69"/>
      <c r="L72" s="94"/>
      <c r="M72" s="93"/>
      <c r="N72" s="9">
        <v>16</v>
      </c>
      <c r="O72" s="3"/>
      <c r="P72" s="26"/>
      <c r="Q72" s="25"/>
      <c r="S72" s="26"/>
    </row>
    <row r="73" spans="2:22" ht="15.75" x14ac:dyDescent="0.25">
      <c r="B73" s="66">
        <v>59</v>
      </c>
      <c r="C73" s="86" t="s">
        <v>91</v>
      </c>
      <c r="D73" s="28"/>
      <c r="E73" s="28"/>
      <c r="F73" s="28" t="s">
        <v>59</v>
      </c>
      <c r="G73" s="28" t="s">
        <v>100</v>
      </c>
      <c r="H73" s="30">
        <v>45168</v>
      </c>
      <c r="I73" s="68"/>
      <c r="J73" s="93">
        <v>0.5</v>
      </c>
      <c r="K73" s="69"/>
      <c r="L73" s="94"/>
      <c r="M73" s="93"/>
      <c r="N73" s="9">
        <v>7</v>
      </c>
      <c r="O73" s="3"/>
      <c r="P73" s="26"/>
      <c r="Q73" s="25"/>
      <c r="S73" s="26"/>
    </row>
    <row r="74" spans="2:22" ht="32.25" customHeight="1" x14ac:dyDescent="0.25">
      <c r="B74" s="66">
        <v>60</v>
      </c>
      <c r="C74" s="86" t="s">
        <v>91</v>
      </c>
      <c r="D74" s="28"/>
      <c r="E74" s="28"/>
      <c r="F74" s="28" t="s">
        <v>59</v>
      </c>
      <c r="G74" s="28" t="s">
        <v>100</v>
      </c>
      <c r="H74" s="30">
        <v>45169</v>
      </c>
      <c r="I74" s="68"/>
      <c r="J74" s="89">
        <v>0.5</v>
      </c>
      <c r="K74" s="69"/>
      <c r="L74" s="90"/>
      <c r="M74" s="89"/>
      <c r="N74" s="9">
        <v>7</v>
      </c>
      <c r="O74" s="3"/>
      <c r="P74" s="26"/>
      <c r="Q74" s="25"/>
      <c r="S74" s="26"/>
    </row>
    <row r="75" spans="2:22" ht="31.5" x14ac:dyDescent="0.25">
      <c r="B75" s="66">
        <v>61</v>
      </c>
      <c r="C75" s="91" t="s">
        <v>92</v>
      </c>
      <c r="D75" s="28"/>
      <c r="E75" s="28"/>
      <c r="F75" s="28" t="s">
        <v>59</v>
      </c>
      <c r="G75" s="28" t="s">
        <v>99</v>
      </c>
      <c r="H75" s="30">
        <v>45169</v>
      </c>
      <c r="I75" s="68"/>
      <c r="J75" s="89">
        <v>4</v>
      </c>
      <c r="K75" s="69"/>
      <c r="L75" s="90"/>
      <c r="M75" s="89"/>
      <c r="N75" s="9">
        <v>16</v>
      </c>
      <c r="O75" s="3"/>
      <c r="P75" s="26"/>
      <c r="Q75" s="25"/>
      <c r="S75" s="26"/>
    </row>
    <row r="76" spans="2:22" ht="47.25" x14ac:dyDescent="0.25">
      <c r="B76" s="66">
        <v>62</v>
      </c>
      <c r="C76" s="91" t="s">
        <v>93</v>
      </c>
      <c r="D76" s="28"/>
      <c r="E76" s="28"/>
      <c r="F76" s="28" t="s">
        <v>59</v>
      </c>
      <c r="G76" s="28" t="s">
        <v>70</v>
      </c>
      <c r="H76" s="30">
        <v>45169</v>
      </c>
      <c r="I76" s="68"/>
      <c r="J76" s="89">
        <v>3.5</v>
      </c>
      <c r="K76" s="69"/>
      <c r="L76" s="90"/>
      <c r="M76" s="89"/>
      <c r="N76" s="9">
        <v>4</v>
      </c>
      <c r="O76" s="3"/>
      <c r="P76" s="26"/>
      <c r="Q76" s="25"/>
      <c r="S76" s="26"/>
    </row>
    <row r="77" spans="2:22" s="4" customFormat="1" ht="24.75" customHeight="1" x14ac:dyDescent="0.25">
      <c r="B77" s="66"/>
      <c r="C77" s="36" t="s">
        <v>13</v>
      </c>
      <c r="D77" s="36"/>
      <c r="E77" s="36"/>
      <c r="F77" s="36"/>
      <c r="G77" s="36"/>
      <c r="H77" s="37"/>
      <c r="I77" s="37"/>
      <c r="J77" s="54">
        <f>SUM(J15:J76)</f>
        <v>138.5</v>
      </c>
      <c r="K77" s="70"/>
      <c r="L77" s="146"/>
      <c r="M77" s="146"/>
      <c r="N77" s="17"/>
      <c r="S77" s="27"/>
      <c r="T77" s="42"/>
    </row>
    <row r="78" spans="2:22" x14ac:dyDescent="0.25">
      <c r="B78" s="8"/>
      <c r="C78" s="141"/>
      <c r="D78" s="141"/>
      <c r="E78" s="141"/>
      <c r="F78" s="141"/>
      <c r="G78" s="141"/>
      <c r="H78" s="141"/>
      <c r="I78" s="141"/>
      <c r="J78" s="141"/>
      <c r="K78" s="141"/>
      <c r="L78" s="141"/>
      <c r="M78" s="141"/>
      <c r="N78" s="9"/>
    </row>
    <row r="79" spans="2:22" s="1" customFormat="1" ht="16.5" customHeight="1" x14ac:dyDescent="0.25">
      <c r="B79" s="12"/>
      <c r="C79" s="29" t="s">
        <v>6</v>
      </c>
      <c r="D79" s="29"/>
      <c r="E79" s="29"/>
      <c r="F79" s="29"/>
      <c r="G79" s="29"/>
      <c r="H79" s="142" t="s">
        <v>17</v>
      </c>
      <c r="I79" s="142"/>
      <c r="J79" s="142"/>
      <c r="K79" s="142"/>
      <c r="L79" s="142"/>
      <c r="M79" s="29" t="s">
        <v>7</v>
      </c>
      <c r="N79" s="13"/>
      <c r="V79"/>
    </row>
    <row r="80" spans="2:22" s="1" customFormat="1" ht="23.25" customHeight="1" x14ac:dyDescent="0.25">
      <c r="B80" s="12"/>
      <c r="C80" s="38" t="s">
        <v>8</v>
      </c>
      <c r="D80" s="38"/>
      <c r="E80" s="38"/>
      <c r="F80" s="38"/>
      <c r="G80" s="38"/>
      <c r="H80" s="142" t="s">
        <v>19</v>
      </c>
      <c r="I80" s="142"/>
      <c r="J80" s="142"/>
      <c r="K80" s="142"/>
      <c r="L80" s="142"/>
      <c r="M80" s="29" t="s">
        <v>7</v>
      </c>
      <c r="N80" s="13"/>
      <c r="V80"/>
    </row>
    <row r="81" spans="2:14" x14ac:dyDescent="0.25">
      <c r="B81" s="8"/>
      <c r="C81" s="10"/>
      <c r="D81" s="10"/>
      <c r="E81" s="10"/>
      <c r="F81" s="10"/>
      <c r="G81" s="10"/>
      <c r="H81" s="10"/>
      <c r="I81" s="10"/>
      <c r="J81" s="10"/>
      <c r="K81" s="58"/>
      <c r="L81" s="10"/>
      <c r="M81" s="10"/>
      <c r="N81" s="9"/>
    </row>
    <row r="82" spans="2:14" ht="21" x14ac:dyDescent="0.35">
      <c r="B82" s="8"/>
      <c r="C82" s="10"/>
      <c r="D82" s="10"/>
      <c r="E82" s="10"/>
      <c r="F82" s="10"/>
      <c r="G82" s="10"/>
      <c r="H82" s="18" t="s">
        <v>10</v>
      </c>
      <c r="I82" s="18"/>
      <c r="J82" s="10"/>
      <c r="K82" s="58"/>
      <c r="L82" s="10"/>
      <c r="M82" s="10"/>
      <c r="N82" s="9"/>
    </row>
    <row r="83" spans="2:14" x14ac:dyDescent="0.25">
      <c r="B83" s="8"/>
      <c r="C83" s="10"/>
      <c r="D83" s="10"/>
      <c r="E83" s="10"/>
      <c r="F83" s="10"/>
      <c r="G83" s="10"/>
      <c r="H83" s="19" t="s">
        <v>11</v>
      </c>
      <c r="I83" s="19"/>
      <c r="J83" s="10"/>
      <c r="K83" s="58"/>
      <c r="L83" s="10"/>
      <c r="M83" s="10"/>
      <c r="N83" s="9"/>
    </row>
    <row r="84" spans="2:14" x14ac:dyDescent="0.25">
      <c r="B84" s="8"/>
      <c r="C84" s="10"/>
      <c r="D84" s="10"/>
      <c r="E84" s="10"/>
      <c r="F84" s="10"/>
      <c r="G84" s="10"/>
      <c r="H84" s="10"/>
      <c r="I84" s="10"/>
      <c r="J84" s="10"/>
      <c r="K84" s="58"/>
      <c r="L84" s="10"/>
      <c r="M84" s="10"/>
      <c r="N84" s="9"/>
    </row>
    <row r="85" spans="2:14" ht="15.75" thickBot="1" x14ac:dyDescent="0.3">
      <c r="B85" s="20"/>
      <c r="C85" s="21"/>
      <c r="D85" s="21"/>
      <c r="E85" s="21"/>
      <c r="F85" s="21"/>
      <c r="G85" s="21"/>
      <c r="H85" s="21"/>
      <c r="I85" s="21"/>
      <c r="J85" s="21"/>
      <c r="K85" s="71"/>
      <c r="L85" s="21"/>
      <c r="M85" s="21"/>
      <c r="N85" s="22"/>
    </row>
    <row r="86" spans="2:14" x14ac:dyDescent="0.25">
      <c r="B86" s="134" t="s">
        <v>18</v>
      </c>
      <c r="C86" s="135"/>
      <c r="D86" s="53"/>
      <c r="E86" s="53"/>
      <c r="F86" s="53"/>
      <c r="G86" s="53"/>
    </row>
    <row r="87" spans="2:14" x14ac:dyDescent="0.25">
      <c r="B87" s="136"/>
      <c r="C87" s="136"/>
      <c r="D87" s="53"/>
      <c r="E87" s="53"/>
      <c r="F87" s="53"/>
      <c r="G87" s="53"/>
    </row>
    <row r="88" spans="2:14" x14ac:dyDescent="0.25">
      <c r="B88" s="136"/>
      <c r="C88" s="136"/>
      <c r="D88" s="53"/>
      <c r="E88" s="53"/>
      <c r="F88" s="53"/>
      <c r="G88" s="53"/>
    </row>
    <row r="89" spans="2:14" x14ac:dyDescent="0.25">
      <c r="B89" s="136"/>
      <c r="C89" s="136"/>
      <c r="D89" s="53"/>
      <c r="E89" s="53"/>
      <c r="F89" s="53"/>
      <c r="G89" s="53"/>
    </row>
    <row r="90" spans="2:14" x14ac:dyDescent="0.25">
      <c r="B90" s="136"/>
      <c r="C90" s="136"/>
      <c r="D90" s="53"/>
      <c r="E90" s="53"/>
      <c r="F90" s="53"/>
      <c r="G90" s="53"/>
    </row>
    <row r="98" spans="10:12" x14ac:dyDescent="0.25">
      <c r="J98" s="24"/>
      <c r="L98" s="24"/>
    </row>
    <row r="99" spans="10:12" x14ac:dyDescent="0.25">
      <c r="J99" s="24"/>
      <c r="L99" s="24"/>
    </row>
    <row r="100" spans="10:12" x14ac:dyDescent="0.25">
      <c r="J100" s="24"/>
      <c r="L100" s="24"/>
    </row>
    <row r="101" spans="10:12" x14ac:dyDescent="0.25">
      <c r="J101" s="24"/>
      <c r="L101" s="24"/>
    </row>
    <row r="102" spans="10:12" x14ac:dyDescent="0.25">
      <c r="J102" s="24"/>
      <c r="L102" s="24"/>
    </row>
    <row r="103" spans="10:12" x14ac:dyDescent="0.25">
      <c r="J103" s="24"/>
      <c r="L103" s="24"/>
    </row>
  </sheetData>
  <autoFilter ref="B14:N77">
    <filterColumn colId="10" showButton="0"/>
  </autoFilter>
  <mergeCells count="18">
    <mergeCell ref="C3:M3"/>
    <mergeCell ref="C8:M8"/>
    <mergeCell ref="D9:E9"/>
    <mergeCell ref="H9:M9"/>
    <mergeCell ref="D10:E10"/>
    <mergeCell ref="H10:M10"/>
    <mergeCell ref="D11:E11"/>
    <mergeCell ref="H11:M11"/>
    <mergeCell ref="D12:E12"/>
    <mergeCell ref="H12:M12"/>
    <mergeCell ref="L13:M13"/>
    <mergeCell ref="H79:L79"/>
    <mergeCell ref="H80:L80"/>
    <mergeCell ref="B86:C90"/>
    <mergeCell ref="L14:M14"/>
    <mergeCell ref="L15:M15"/>
    <mergeCell ref="L77:M77"/>
    <mergeCell ref="C78:M78"/>
  </mergeCells>
  <pageMargins left="0.5" right="0.5" top="0.5" bottom="0.5" header="0.3" footer="0.3"/>
  <pageSetup paperSize="9" scale="58"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selection activeCell="G20" sqref="G20"/>
    </sheetView>
  </sheetViews>
  <sheetFormatPr defaultRowHeight="15" x14ac:dyDescent="0.25"/>
  <cols>
    <col min="1" max="1" width="11.85546875" bestFit="1" customWidth="1"/>
  </cols>
  <sheetData>
    <row r="1" spans="1:2" ht="45" x14ac:dyDescent="0.25">
      <c r="A1" s="34" t="s">
        <v>28</v>
      </c>
      <c r="B1" s="34" t="s">
        <v>4</v>
      </c>
    </row>
    <row r="2" spans="1:2" x14ac:dyDescent="0.25">
      <c r="A2" s="30">
        <v>45139</v>
      </c>
      <c r="B2" s="29">
        <v>8</v>
      </c>
    </row>
    <row r="3" spans="1:2" x14ac:dyDescent="0.25">
      <c r="A3" s="30">
        <v>45140</v>
      </c>
      <c r="B3" s="29">
        <v>8</v>
      </c>
    </row>
    <row r="4" spans="1:2" x14ac:dyDescent="0.25">
      <c r="A4" s="30">
        <v>45141</v>
      </c>
      <c r="B4" s="29">
        <v>8</v>
      </c>
    </row>
    <row r="5" spans="1:2" x14ac:dyDescent="0.25">
      <c r="A5" s="30">
        <v>45142</v>
      </c>
      <c r="B5" s="29">
        <v>8</v>
      </c>
    </row>
    <row r="6" spans="1:2" x14ac:dyDescent="0.25">
      <c r="A6" s="30">
        <v>45145</v>
      </c>
      <c r="B6" s="29">
        <v>8</v>
      </c>
    </row>
    <row r="7" spans="1:2" x14ac:dyDescent="0.25">
      <c r="A7" s="30">
        <v>45147</v>
      </c>
      <c r="B7" s="29">
        <v>8</v>
      </c>
    </row>
    <row r="8" spans="1:2" x14ac:dyDescent="0.25">
      <c r="A8" s="30">
        <v>45148</v>
      </c>
      <c r="B8" s="29">
        <v>8</v>
      </c>
    </row>
    <row r="9" spans="1:2" x14ac:dyDescent="0.25">
      <c r="A9" s="30">
        <v>45149</v>
      </c>
      <c r="B9" s="29">
        <v>6</v>
      </c>
    </row>
    <row r="10" spans="1:2" x14ac:dyDescent="0.25">
      <c r="A10" s="30">
        <v>45152</v>
      </c>
      <c r="B10" s="29">
        <v>8</v>
      </c>
    </row>
    <row r="11" spans="1:2" x14ac:dyDescent="0.25">
      <c r="A11" s="30">
        <v>45153</v>
      </c>
      <c r="B11" s="29">
        <v>5</v>
      </c>
    </row>
    <row r="12" spans="1:2" x14ac:dyDescent="0.25">
      <c r="A12" s="30">
        <v>45155</v>
      </c>
      <c r="B12" s="29">
        <v>7.5</v>
      </c>
    </row>
    <row r="13" spans="1:2" x14ac:dyDescent="0.25">
      <c r="A13" s="30">
        <v>45125</v>
      </c>
      <c r="B13" s="29">
        <v>8</v>
      </c>
    </row>
    <row r="14" spans="1:2" x14ac:dyDescent="0.25">
      <c r="A14" s="30">
        <v>45161</v>
      </c>
      <c r="B14" s="29">
        <v>8</v>
      </c>
    </row>
    <row r="15" spans="1:2" x14ac:dyDescent="0.25">
      <c r="A15" s="30">
        <v>45162</v>
      </c>
      <c r="B15" s="29">
        <v>8</v>
      </c>
    </row>
    <row r="16" spans="1:2" x14ac:dyDescent="0.25">
      <c r="A16" s="30">
        <v>45163</v>
      </c>
      <c r="B16" s="29">
        <v>8</v>
      </c>
    </row>
    <row r="17" spans="1:2" x14ac:dyDescent="0.25">
      <c r="A17" s="30">
        <v>45167</v>
      </c>
      <c r="B17" s="29">
        <v>8</v>
      </c>
    </row>
    <row r="18" spans="1:2" x14ac:dyDescent="0.25">
      <c r="A18" s="30">
        <v>45168</v>
      </c>
      <c r="B18" s="29">
        <v>8</v>
      </c>
    </row>
    <row r="19" spans="1:2" x14ac:dyDescent="0.25">
      <c r="A19" s="30">
        <v>45169</v>
      </c>
      <c r="B19" s="29">
        <v>8</v>
      </c>
    </row>
    <row r="20" spans="1:2" x14ac:dyDescent="0.25">
      <c r="A20" s="50" t="s">
        <v>29</v>
      </c>
      <c r="B20" s="50">
        <f>SUM(B2:B19)</f>
        <v>138.5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workbookViewId="0">
      <selection activeCell="E3" sqref="E3:E18"/>
    </sheetView>
  </sheetViews>
  <sheetFormatPr defaultRowHeight="15" x14ac:dyDescent="0.25"/>
  <cols>
    <col min="1" max="1" width="62.85546875" customWidth="1"/>
    <col min="2" max="2" width="15.28515625" bestFit="1" customWidth="1"/>
    <col min="3" max="3" width="24.85546875" customWidth="1"/>
    <col min="4" max="5" width="10.7109375" bestFit="1" customWidth="1"/>
    <col min="6" max="6" width="13.5703125" bestFit="1" customWidth="1"/>
    <col min="7" max="7" width="24.42578125" customWidth="1"/>
  </cols>
  <sheetData>
    <row r="1" spans="1:7" x14ac:dyDescent="0.25">
      <c r="A1" s="44" t="s">
        <v>21</v>
      </c>
      <c r="B1" s="155"/>
      <c r="C1" s="155"/>
      <c r="D1" s="155"/>
      <c r="E1" s="155"/>
      <c r="F1" s="155"/>
      <c r="G1" s="155"/>
    </row>
    <row r="2" spans="1:7" x14ac:dyDescent="0.25">
      <c r="A2" s="44" t="s">
        <v>22</v>
      </c>
      <c r="B2" s="52" t="s">
        <v>50</v>
      </c>
      <c r="C2" s="52" t="s">
        <v>23</v>
      </c>
      <c r="D2" s="52" t="s">
        <v>24</v>
      </c>
      <c r="E2" s="52" t="s">
        <v>25</v>
      </c>
      <c r="F2" s="52" t="s">
        <v>26</v>
      </c>
      <c r="G2" s="44" t="s">
        <v>27</v>
      </c>
    </row>
    <row r="3" spans="1:7" ht="20.25" customHeight="1" x14ac:dyDescent="0.25">
      <c r="A3" s="45" t="s">
        <v>98</v>
      </c>
      <c r="B3" s="46" t="s">
        <v>126</v>
      </c>
      <c r="C3" s="45">
        <v>1</v>
      </c>
      <c r="D3" s="30">
        <v>45139</v>
      </c>
      <c r="E3" s="30">
        <v>45139</v>
      </c>
      <c r="F3" s="72">
        <v>1</v>
      </c>
      <c r="G3" s="47"/>
    </row>
    <row r="4" spans="1:7" x14ac:dyDescent="0.25">
      <c r="A4" s="45" t="s">
        <v>102</v>
      </c>
      <c r="B4" s="46" t="s">
        <v>126</v>
      </c>
      <c r="C4" s="45" t="s">
        <v>133</v>
      </c>
      <c r="D4" s="30">
        <v>45139</v>
      </c>
      <c r="E4" s="30">
        <v>45141</v>
      </c>
      <c r="F4" s="72">
        <v>1</v>
      </c>
      <c r="G4" s="47"/>
    </row>
    <row r="5" spans="1:7" x14ac:dyDescent="0.25">
      <c r="A5" s="67" t="s">
        <v>64</v>
      </c>
      <c r="B5" s="46" t="s">
        <v>126</v>
      </c>
      <c r="C5" s="45" t="s">
        <v>155</v>
      </c>
      <c r="D5" s="30">
        <v>45140</v>
      </c>
      <c r="E5" s="30">
        <v>45167</v>
      </c>
      <c r="F5" s="72">
        <v>1</v>
      </c>
      <c r="G5" s="47"/>
    </row>
    <row r="6" spans="1:7" x14ac:dyDescent="0.25">
      <c r="A6" s="45" t="s">
        <v>127</v>
      </c>
      <c r="B6" s="46" t="s">
        <v>126</v>
      </c>
      <c r="C6" s="45" t="s">
        <v>159</v>
      </c>
      <c r="D6" s="30">
        <v>45140</v>
      </c>
      <c r="E6" s="30">
        <v>45169</v>
      </c>
      <c r="F6" s="72"/>
      <c r="G6" s="47"/>
    </row>
    <row r="7" spans="1:7" x14ac:dyDescent="0.25">
      <c r="A7" s="67" t="s">
        <v>73</v>
      </c>
      <c r="B7" s="46" t="s">
        <v>126</v>
      </c>
      <c r="C7" s="45" t="s">
        <v>138</v>
      </c>
      <c r="D7" s="30">
        <v>45140</v>
      </c>
      <c r="E7" s="30">
        <v>45147</v>
      </c>
      <c r="F7" s="72">
        <v>1</v>
      </c>
      <c r="G7" s="47"/>
    </row>
    <row r="8" spans="1:7" x14ac:dyDescent="0.25">
      <c r="A8" s="49" t="s">
        <v>106</v>
      </c>
      <c r="B8" s="46" t="s">
        <v>126</v>
      </c>
      <c r="C8" s="45" t="s">
        <v>135</v>
      </c>
      <c r="D8" s="30">
        <v>45141</v>
      </c>
      <c r="E8" s="30">
        <v>45142</v>
      </c>
      <c r="F8" s="72">
        <v>1</v>
      </c>
      <c r="G8" s="47"/>
    </row>
    <row r="9" spans="1:7" x14ac:dyDescent="0.25">
      <c r="A9" s="49" t="s">
        <v>134</v>
      </c>
      <c r="B9" s="46" t="s">
        <v>126</v>
      </c>
      <c r="C9" s="45" t="s">
        <v>157</v>
      </c>
      <c r="D9" s="30">
        <v>45141</v>
      </c>
      <c r="E9" s="30">
        <v>45169</v>
      </c>
      <c r="F9" s="72"/>
      <c r="G9" s="47"/>
    </row>
    <row r="10" spans="1:7" x14ac:dyDescent="0.25">
      <c r="A10" s="46" t="s">
        <v>68</v>
      </c>
      <c r="B10" s="46" t="s">
        <v>126</v>
      </c>
      <c r="C10" s="45" t="s">
        <v>140</v>
      </c>
      <c r="D10" s="30">
        <v>45142</v>
      </c>
      <c r="E10" s="30">
        <v>45147</v>
      </c>
      <c r="F10" s="72">
        <v>1</v>
      </c>
      <c r="G10" s="47"/>
    </row>
    <row r="11" spans="1:7" x14ac:dyDescent="0.25">
      <c r="A11" s="49" t="s">
        <v>136</v>
      </c>
      <c r="B11" s="46" t="s">
        <v>137</v>
      </c>
      <c r="C11" s="39" t="s">
        <v>156</v>
      </c>
      <c r="D11" s="30">
        <v>45142</v>
      </c>
      <c r="E11" s="30">
        <v>45168</v>
      </c>
      <c r="F11" s="73">
        <v>1</v>
      </c>
      <c r="G11" s="47"/>
    </row>
    <row r="12" spans="1:7" x14ac:dyDescent="0.25">
      <c r="A12" s="49" t="s">
        <v>139</v>
      </c>
      <c r="B12" s="46" t="s">
        <v>126</v>
      </c>
      <c r="C12" s="49" t="s">
        <v>147</v>
      </c>
      <c r="D12" s="30">
        <v>45145</v>
      </c>
      <c r="E12" s="30">
        <v>45147</v>
      </c>
      <c r="F12" s="73">
        <v>1</v>
      </c>
      <c r="G12" s="47"/>
    </row>
    <row r="13" spans="1:7" x14ac:dyDescent="0.25">
      <c r="A13" s="49" t="s">
        <v>141</v>
      </c>
      <c r="B13" s="46" t="s">
        <v>126</v>
      </c>
      <c r="C13" s="39" t="s">
        <v>152</v>
      </c>
      <c r="D13" s="30">
        <v>45148</v>
      </c>
      <c r="E13" s="30">
        <v>45161</v>
      </c>
      <c r="F13" s="73">
        <v>1</v>
      </c>
      <c r="G13" s="48"/>
    </row>
    <row r="14" spans="1:7" x14ac:dyDescent="0.25">
      <c r="A14" s="49" t="s">
        <v>142</v>
      </c>
      <c r="B14" s="46" t="s">
        <v>126</v>
      </c>
      <c r="C14" s="39" t="s">
        <v>154</v>
      </c>
      <c r="D14" s="102">
        <v>45149</v>
      </c>
      <c r="E14" s="30">
        <v>45163</v>
      </c>
      <c r="F14" s="72">
        <v>1</v>
      </c>
      <c r="G14" s="48"/>
    </row>
    <row r="15" spans="1:7" x14ac:dyDescent="0.25">
      <c r="A15" s="49" t="s">
        <v>143</v>
      </c>
      <c r="B15" s="55" t="s">
        <v>126</v>
      </c>
      <c r="C15" s="39" t="s">
        <v>145</v>
      </c>
      <c r="D15" s="30">
        <v>45153</v>
      </c>
      <c r="E15" s="30">
        <v>45155</v>
      </c>
      <c r="F15" s="72">
        <v>1</v>
      </c>
      <c r="G15" s="47"/>
    </row>
    <row r="16" spans="1:7" x14ac:dyDescent="0.25">
      <c r="A16" s="48" t="s">
        <v>144</v>
      </c>
      <c r="B16" s="55" t="s">
        <v>126</v>
      </c>
      <c r="C16" s="45" t="s">
        <v>146</v>
      </c>
      <c r="D16" s="30">
        <v>45153</v>
      </c>
      <c r="E16" s="30">
        <v>45155</v>
      </c>
      <c r="F16" s="72">
        <v>1</v>
      </c>
      <c r="G16" s="47"/>
    </row>
    <row r="17" spans="1:7" x14ac:dyDescent="0.25">
      <c r="A17" s="49" t="s">
        <v>148</v>
      </c>
      <c r="B17" s="55" t="s">
        <v>126</v>
      </c>
      <c r="C17" s="45" t="s">
        <v>149</v>
      </c>
      <c r="D17" s="30">
        <v>45156</v>
      </c>
      <c r="E17" s="30"/>
      <c r="F17" s="72">
        <v>0.5</v>
      </c>
      <c r="G17" s="47"/>
    </row>
    <row r="18" spans="1:7" x14ac:dyDescent="0.25">
      <c r="A18" s="49" t="s">
        <v>150</v>
      </c>
      <c r="B18" s="55" t="s">
        <v>126</v>
      </c>
      <c r="C18" s="45" t="s">
        <v>158</v>
      </c>
      <c r="D18" s="30">
        <v>45161</v>
      </c>
      <c r="E18" s="30">
        <v>45169</v>
      </c>
      <c r="F18" s="72">
        <v>1</v>
      </c>
      <c r="G18" s="47"/>
    </row>
    <row r="19" spans="1:7" x14ac:dyDescent="0.25">
      <c r="A19" s="49"/>
      <c r="B19" s="55"/>
      <c r="C19" s="49"/>
      <c r="D19" s="30"/>
      <c r="E19" s="48"/>
      <c r="F19" s="72"/>
      <c r="G19" s="48"/>
    </row>
  </sheetData>
  <mergeCells count="1">
    <mergeCell ref="B1:G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tabSelected="1" workbookViewId="0">
      <selection activeCell="N6" sqref="N6"/>
    </sheetView>
  </sheetViews>
  <sheetFormatPr defaultRowHeight="14.25" x14ac:dyDescent="0.2"/>
  <cols>
    <col min="1" max="1" width="9.140625" style="120"/>
    <col min="2" max="2" width="49" style="120" bestFit="1" customWidth="1"/>
    <col min="3" max="12" width="13" style="120" customWidth="1"/>
    <col min="13" max="13" width="20.85546875" style="120" customWidth="1"/>
    <col min="14" max="14" width="23.28515625" style="120" customWidth="1"/>
    <col min="15" max="15" width="28.5703125" style="120" customWidth="1"/>
    <col min="16" max="16384" width="9.140625" style="120"/>
  </cols>
  <sheetData>
    <row r="1" spans="1:16" ht="60" x14ac:dyDescent="0.2">
      <c r="A1" s="104" t="s">
        <v>160</v>
      </c>
      <c r="B1" s="104" t="s">
        <v>161</v>
      </c>
      <c r="C1" s="104" t="s">
        <v>162</v>
      </c>
      <c r="D1" s="104" t="s">
        <v>163</v>
      </c>
      <c r="E1" s="104" t="s">
        <v>164</v>
      </c>
      <c r="F1" s="105" t="s">
        <v>165</v>
      </c>
      <c r="G1" s="106" t="s">
        <v>166</v>
      </c>
      <c r="H1" s="104" t="s">
        <v>24</v>
      </c>
      <c r="I1" s="104" t="s">
        <v>25</v>
      </c>
      <c r="J1" s="104" t="s">
        <v>167</v>
      </c>
      <c r="K1" s="104" t="s">
        <v>168</v>
      </c>
      <c r="L1" s="104" t="s">
        <v>169</v>
      </c>
      <c r="M1" s="104" t="s">
        <v>27</v>
      </c>
      <c r="N1" s="104" t="s">
        <v>5</v>
      </c>
      <c r="O1" s="107" t="s">
        <v>170</v>
      </c>
    </row>
    <row r="2" spans="1:16" ht="28.5" x14ac:dyDescent="0.2">
      <c r="A2" s="108">
        <v>1</v>
      </c>
      <c r="B2" s="109" t="s">
        <v>98</v>
      </c>
      <c r="C2" s="110" t="s">
        <v>126</v>
      </c>
      <c r="D2" s="111">
        <f>P2*4</f>
        <v>4</v>
      </c>
      <c r="E2" s="111">
        <f t="shared" ref="E2:E17" si="0">D2/8</f>
        <v>0.5</v>
      </c>
      <c r="F2" s="108">
        <v>4</v>
      </c>
      <c r="G2" s="112">
        <f>F2/8</f>
        <v>0.5</v>
      </c>
      <c r="H2" s="121">
        <v>45139</v>
      </c>
      <c r="I2" s="119">
        <f t="shared" ref="I2:I17" si="1">H2+ROUND(E2,0)</f>
        <v>45140</v>
      </c>
      <c r="J2" s="121">
        <v>45139</v>
      </c>
      <c r="K2" s="112">
        <f t="shared" ref="K2:K17" si="2">J2-I2</f>
        <v>-1</v>
      </c>
      <c r="L2" s="112">
        <f t="shared" ref="L2:L17" si="3">F2-D2</f>
        <v>0</v>
      </c>
      <c r="M2" s="113" t="s">
        <v>172</v>
      </c>
      <c r="N2" s="114" t="s">
        <v>173</v>
      </c>
      <c r="O2" s="109">
        <v>1</v>
      </c>
      <c r="P2" s="115">
        <v>1</v>
      </c>
    </row>
    <row r="3" spans="1:16" x14ac:dyDescent="0.2">
      <c r="A3" s="116">
        <v>2</v>
      </c>
      <c r="B3" s="109" t="s">
        <v>102</v>
      </c>
      <c r="C3" s="110" t="s">
        <v>126</v>
      </c>
      <c r="D3" s="111">
        <f t="shared" ref="D3:D17" si="4">P3*4</f>
        <v>12</v>
      </c>
      <c r="E3" s="111">
        <f t="shared" si="0"/>
        <v>1.5</v>
      </c>
      <c r="F3" s="108">
        <v>11</v>
      </c>
      <c r="G3" s="112">
        <f t="shared" ref="G3:G17" si="5">F3/8</f>
        <v>1.375</v>
      </c>
      <c r="H3" s="121">
        <v>45139</v>
      </c>
      <c r="I3" s="119">
        <f t="shared" si="1"/>
        <v>45141</v>
      </c>
      <c r="J3" s="121">
        <v>45141</v>
      </c>
      <c r="K3" s="112">
        <f t="shared" si="2"/>
        <v>0</v>
      </c>
      <c r="L3" s="112">
        <f t="shared" si="3"/>
        <v>-1</v>
      </c>
      <c r="M3" s="113" t="s">
        <v>172</v>
      </c>
      <c r="N3" s="114" t="s">
        <v>173</v>
      </c>
      <c r="O3" s="109" t="s">
        <v>133</v>
      </c>
      <c r="P3" s="115">
        <v>3</v>
      </c>
    </row>
    <row r="4" spans="1:16" ht="57" x14ac:dyDescent="0.2">
      <c r="A4" s="108">
        <v>3</v>
      </c>
      <c r="B4" s="122" t="s">
        <v>174</v>
      </c>
      <c r="C4" s="110" t="s">
        <v>126</v>
      </c>
      <c r="D4" s="111">
        <f>P4*2</f>
        <v>12</v>
      </c>
      <c r="E4" s="111">
        <f t="shared" si="0"/>
        <v>1.5</v>
      </c>
      <c r="F4" s="108">
        <v>11.5</v>
      </c>
      <c r="G4" s="112">
        <f t="shared" si="5"/>
        <v>1.4375</v>
      </c>
      <c r="H4" s="121">
        <v>45140</v>
      </c>
      <c r="I4" s="119">
        <f t="shared" si="1"/>
        <v>45142</v>
      </c>
      <c r="J4" s="121">
        <v>45167</v>
      </c>
      <c r="K4" s="112">
        <f t="shared" si="2"/>
        <v>25</v>
      </c>
      <c r="L4" s="112">
        <f t="shared" si="3"/>
        <v>-0.5</v>
      </c>
      <c r="M4" s="113" t="s">
        <v>172</v>
      </c>
      <c r="N4" s="114" t="s">
        <v>175</v>
      </c>
      <c r="O4" s="109" t="s">
        <v>155</v>
      </c>
      <c r="P4" s="115">
        <v>6</v>
      </c>
    </row>
    <row r="5" spans="1:16" x14ac:dyDescent="0.2">
      <c r="A5" s="108">
        <v>4</v>
      </c>
      <c r="B5" s="109" t="s">
        <v>127</v>
      </c>
      <c r="C5" s="110" t="s">
        <v>126</v>
      </c>
      <c r="D5" s="111">
        <f>P5*2</f>
        <v>12</v>
      </c>
      <c r="E5" s="111">
        <f t="shared" si="0"/>
        <v>1.5</v>
      </c>
      <c r="F5" s="118">
        <v>9.5</v>
      </c>
      <c r="G5" s="112">
        <f t="shared" si="5"/>
        <v>1.1875</v>
      </c>
      <c r="H5" s="121">
        <v>45140</v>
      </c>
      <c r="I5" s="121">
        <v>45169</v>
      </c>
      <c r="J5" s="121">
        <v>45169</v>
      </c>
      <c r="K5" s="112">
        <f t="shared" si="2"/>
        <v>0</v>
      </c>
      <c r="L5" s="112">
        <f t="shared" si="3"/>
        <v>-2.5</v>
      </c>
      <c r="M5" s="113" t="s">
        <v>172</v>
      </c>
      <c r="N5" s="117" t="s">
        <v>176</v>
      </c>
      <c r="O5" s="109" t="s">
        <v>159</v>
      </c>
      <c r="P5" s="115">
        <v>6</v>
      </c>
    </row>
    <row r="6" spans="1:16" x14ac:dyDescent="0.2">
      <c r="A6" s="116">
        <v>5</v>
      </c>
      <c r="B6" s="122" t="s">
        <v>73</v>
      </c>
      <c r="C6" s="110" t="s">
        <v>126</v>
      </c>
      <c r="D6" s="111">
        <f>P6*1</f>
        <v>2</v>
      </c>
      <c r="E6" s="111">
        <f t="shared" si="0"/>
        <v>0.25</v>
      </c>
      <c r="F6" s="108">
        <v>1.5</v>
      </c>
      <c r="G6" s="112">
        <f t="shared" si="5"/>
        <v>0.1875</v>
      </c>
      <c r="H6" s="121">
        <v>45140</v>
      </c>
      <c r="I6" s="119">
        <f t="shared" si="1"/>
        <v>45140</v>
      </c>
      <c r="J6" s="121">
        <v>45147</v>
      </c>
      <c r="K6" s="112">
        <f t="shared" si="2"/>
        <v>7</v>
      </c>
      <c r="L6" s="112">
        <f t="shared" si="3"/>
        <v>-0.5</v>
      </c>
      <c r="M6" s="113" t="s">
        <v>172</v>
      </c>
      <c r="N6" s="117" t="s">
        <v>173</v>
      </c>
      <c r="O6" s="109" t="s">
        <v>138</v>
      </c>
      <c r="P6" s="115">
        <v>2</v>
      </c>
    </row>
    <row r="7" spans="1:16" x14ac:dyDescent="0.2">
      <c r="A7" s="108">
        <v>6</v>
      </c>
      <c r="B7" s="114" t="s">
        <v>106</v>
      </c>
      <c r="C7" s="110" t="s">
        <v>126</v>
      </c>
      <c r="D7" s="111">
        <f t="shared" si="4"/>
        <v>8</v>
      </c>
      <c r="E7" s="111">
        <f t="shared" si="0"/>
        <v>1</v>
      </c>
      <c r="F7" s="108">
        <v>7</v>
      </c>
      <c r="G7" s="112">
        <f t="shared" si="5"/>
        <v>0.875</v>
      </c>
      <c r="H7" s="121">
        <v>45141</v>
      </c>
      <c r="I7" s="119">
        <f t="shared" si="1"/>
        <v>45142</v>
      </c>
      <c r="J7" s="121">
        <v>45142</v>
      </c>
      <c r="K7" s="112">
        <f t="shared" si="2"/>
        <v>0</v>
      </c>
      <c r="L7" s="112">
        <f t="shared" si="3"/>
        <v>-1</v>
      </c>
      <c r="M7" s="113" t="s">
        <v>172</v>
      </c>
      <c r="N7" s="115" t="s">
        <v>173</v>
      </c>
      <c r="O7" s="109" t="s">
        <v>135</v>
      </c>
      <c r="P7" s="115">
        <v>2</v>
      </c>
    </row>
    <row r="8" spans="1:16" x14ac:dyDescent="0.2">
      <c r="A8" s="116">
        <v>7</v>
      </c>
      <c r="B8" s="114" t="s">
        <v>134</v>
      </c>
      <c r="C8" s="110" t="s">
        <v>126</v>
      </c>
      <c r="D8" s="111">
        <f>P8*1</f>
        <v>9</v>
      </c>
      <c r="E8" s="111">
        <f t="shared" si="0"/>
        <v>1.125</v>
      </c>
      <c r="F8" s="108">
        <v>6.5</v>
      </c>
      <c r="G8" s="112">
        <f t="shared" si="5"/>
        <v>0.8125</v>
      </c>
      <c r="H8" s="121">
        <v>45141</v>
      </c>
      <c r="I8" s="121">
        <v>45169</v>
      </c>
      <c r="J8" s="121">
        <v>45169</v>
      </c>
      <c r="K8" s="112">
        <f t="shared" si="2"/>
        <v>0</v>
      </c>
      <c r="L8" s="112">
        <f t="shared" si="3"/>
        <v>-2.5</v>
      </c>
      <c r="M8" s="113" t="s">
        <v>172</v>
      </c>
      <c r="N8" s="115" t="s">
        <v>173</v>
      </c>
      <c r="O8" s="109" t="s">
        <v>157</v>
      </c>
      <c r="P8" s="115">
        <v>9</v>
      </c>
    </row>
    <row r="9" spans="1:16" x14ac:dyDescent="0.2">
      <c r="A9" s="108">
        <v>8</v>
      </c>
      <c r="B9" s="110" t="s">
        <v>68</v>
      </c>
      <c r="C9" s="110" t="s">
        <v>126</v>
      </c>
      <c r="D9" s="111">
        <f t="shared" si="4"/>
        <v>8</v>
      </c>
      <c r="E9" s="111">
        <f t="shared" si="0"/>
        <v>1</v>
      </c>
      <c r="F9" s="108">
        <v>5.5</v>
      </c>
      <c r="G9" s="112">
        <f t="shared" si="5"/>
        <v>0.6875</v>
      </c>
      <c r="H9" s="121">
        <v>45142</v>
      </c>
      <c r="I9" s="121">
        <v>45147</v>
      </c>
      <c r="J9" s="121">
        <v>45147</v>
      </c>
      <c r="K9" s="112">
        <f t="shared" si="2"/>
        <v>0</v>
      </c>
      <c r="L9" s="112">
        <f t="shared" si="3"/>
        <v>-2.5</v>
      </c>
      <c r="M9" s="113" t="s">
        <v>172</v>
      </c>
      <c r="N9" s="115" t="s">
        <v>173</v>
      </c>
      <c r="O9" s="109" t="s">
        <v>140</v>
      </c>
      <c r="P9" s="115">
        <v>2</v>
      </c>
    </row>
    <row r="10" spans="1:16" x14ac:dyDescent="0.2">
      <c r="A10" s="108">
        <v>9</v>
      </c>
      <c r="B10" s="114" t="s">
        <v>136</v>
      </c>
      <c r="C10" s="110" t="s">
        <v>137</v>
      </c>
      <c r="D10" s="111">
        <f>P10*2</f>
        <v>14</v>
      </c>
      <c r="E10" s="111">
        <f t="shared" si="0"/>
        <v>1.75</v>
      </c>
      <c r="F10" s="108">
        <v>13.5</v>
      </c>
      <c r="G10" s="112">
        <f t="shared" si="5"/>
        <v>1.6875</v>
      </c>
      <c r="H10" s="121">
        <v>45142</v>
      </c>
      <c r="I10" s="121">
        <v>45168</v>
      </c>
      <c r="J10" s="121">
        <v>45168</v>
      </c>
      <c r="K10" s="112">
        <f t="shared" si="2"/>
        <v>0</v>
      </c>
      <c r="L10" s="112">
        <f t="shared" si="3"/>
        <v>-0.5</v>
      </c>
      <c r="M10" s="123" t="s">
        <v>172</v>
      </c>
      <c r="N10" s="115" t="s">
        <v>173</v>
      </c>
      <c r="O10" s="124" t="s">
        <v>156</v>
      </c>
      <c r="P10" s="115">
        <v>7</v>
      </c>
    </row>
    <row r="11" spans="1:16" x14ac:dyDescent="0.2">
      <c r="A11" s="116">
        <v>10</v>
      </c>
      <c r="B11" s="114" t="s">
        <v>139</v>
      </c>
      <c r="C11" s="110" t="s">
        <v>126</v>
      </c>
      <c r="D11" s="111">
        <f t="shared" si="4"/>
        <v>8</v>
      </c>
      <c r="E11" s="111">
        <f t="shared" si="0"/>
        <v>1</v>
      </c>
      <c r="F11" s="108">
        <v>7</v>
      </c>
      <c r="G11" s="112">
        <f t="shared" si="5"/>
        <v>0.875</v>
      </c>
      <c r="H11" s="121">
        <v>45145</v>
      </c>
      <c r="I11" s="119">
        <f t="shared" si="1"/>
        <v>45146</v>
      </c>
      <c r="J11" s="121">
        <v>45147</v>
      </c>
      <c r="K11" s="112">
        <f t="shared" si="2"/>
        <v>1</v>
      </c>
      <c r="L11" s="112">
        <f t="shared" si="3"/>
        <v>-1</v>
      </c>
      <c r="M11" s="123" t="s">
        <v>172</v>
      </c>
      <c r="N11" s="115" t="s">
        <v>177</v>
      </c>
      <c r="O11" s="114" t="s">
        <v>147</v>
      </c>
      <c r="P11" s="115">
        <v>2</v>
      </c>
    </row>
    <row r="12" spans="1:16" x14ac:dyDescent="0.2">
      <c r="A12" s="108">
        <v>11</v>
      </c>
      <c r="B12" s="114" t="s">
        <v>141</v>
      </c>
      <c r="C12" s="110" t="s">
        <v>126</v>
      </c>
      <c r="D12" s="111">
        <f t="shared" si="4"/>
        <v>16</v>
      </c>
      <c r="E12" s="111">
        <f t="shared" si="0"/>
        <v>2</v>
      </c>
      <c r="F12" s="108">
        <v>10.5</v>
      </c>
      <c r="G12" s="112">
        <f t="shared" si="5"/>
        <v>1.3125</v>
      </c>
      <c r="H12" s="121">
        <v>45148</v>
      </c>
      <c r="I12" s="119">
        <f t="shared" si="1"/>
        <v>45150</v>
      </c>
      <c r="J12" s="121">
        <v>45161</v>
      </c>
      <c r="K12" s="112">
        <f t="shared" si="2"/>
        <v>11</v>
      </c>
      <c r="L12" s="112">
        <f t="shared" si="3"/>
        <v>-5.5</v>
      </c>
      <c r="M12" s="123" t="s">
        <v>172</v>
      </c>
      <c r="N12" s="115" t="s">
        <v>178</v>
      </c>
      <c r="O12" s="124" t="s">
        <v>152</v>
      </c>
      <c r="P12" s="115">
        <v>4</v>
      </c>
    </row>
    <row r="13" spans="1:16" x14ac:dyDescent="0.2">
      <c r="A13" s="116">
        <v>12</v>
      </c>
      <c r="B13" s="114" t="s">
        <v>142</v>
      </c>
      <c r="C13" s="110" t="s">
        <v>126</v>
      </c>
      <c r="D13" s="111">
        <f t="shared" si="4"/>
        <v>32</v>
      </c>
      <c r="E13" s="111">
        <f t="shared" si="0"/>
        <v>4</v>
      </c>
      <c r="F13" s="108">
        <v>23.5</v>
      </c>
      <c r="G13" s="112">
        <f t="shared" si="5"/>
        <v>2.9375</v>
      </c>
      <c r="H13" s="125">
        <v>45149</v>
      </c>
      <c r="I13" s="119">
        <f t="shared" si="1"/>
        <v>45153</v>
      </c>
      <c r="J13" s="121">
        <v>45163</v>
      </c>
      <c r="K13" s="112">
        <f t="shared" si="2"/>
        <v>10</v>
      </c>
      <c r="L13" s="112">
        <f t="shared" si="3"/>
        <v>-8.5</v>
      </c>
      <c r="M13" s="113" t="s">
        <v>172</v>
      </c>
      <c r="N13" s="115" t="s">
        <v>178</v>
      </c>
      <c r="O13" s="124" t="s">
        <v>154</v>
      </c>
      <c r="P13" s="115">
        <v>8</v>
      </c>
    </row>
    <row r="14" spans="1:16" x14ac:dyDescent="0.2">
      <c r="A14" s="108">
        <v>13</v>
      </c>
      <c r="B14" s="114" t="s">
        <v>143</v>
      </c>
      <c r="C14" s="126" t="s">
        <v>126</v>
      </c>
      <c r="D14" s="111">
        <f t="shared" si="4"/>
        <v>8</v>
      </c>
      <c r="E14" s="111">
        <f t="shared" si="0"/>
        <v>1</v>
      </c>
      <c r="F14" s="108">
        <v>6</v>
      </c>
      <c r="G14" s="112">
        <f t="shared" si="5"/>
        <v>0.75</v>
      </c>
      <c r="H14" s="121">
        <v>45153</v>
      </c>
      <c r="I14" s="121">
        <v>45155</v>
      </c>
      <c r="J14" s="121">
        <v>45155</v>
      </c>
      <c r="K14" s="112">
        <f t="shared" si="2"/>
        <v>0</v>
      </c>
      <c r="L14" s="112">
        <f t="shared" si="3"/>
        <v>-2</v>
      </c>
      <c r="M14" s="113" t="s">
        <v>172</v>
      </c>
      <c r="N14" s="115" t="s">
        <v>173</v>
      </c>
      <c r="O14" s="124" t="s">
        <v>145</v>
      </c>
      <c r="P14" s="115">
        <v>2</v>
      </c>
    </row>
    <row r="15" spans="1:16" x14ac:dyDescent="0.2">
      <c r="A15" s="108">
        <v>14</v>
      </c>
      <c r="B15" s="117" t="s">
        <v>144</v>
      </c>
      <c r="C15" s="126" t="s">
        <v>126</v>
      </c>
      <c r="D15" s="111">
        <f t="shared" si="4"/>
        <v>8</v>
      </c>
      <c r="E15" s="111">
        <f t="shared" si="0"/>
        <v>1</v>
      </c>
      <c r="F15" s="108">
        <v>6</v>
      </c>
      <c r="G15" s="112">
        <f t="shared" si="5"/>
        <v>0.75</v>
      </c>
      <c r="H15" s="121">
        <v>45153</v>
      </c>
      <c r="I15" s="121">
        <v>45155</v>
      </c>
      <c r="J15" s="121">
        <v>45155</v>
      </c>
      <c r="K15" s="112">
        <f t="shared" si="2"/>
        <v>0</v>
      </c>
      <c r="L15" s="112">
        <f t="shared" si="3"/>
        <v>-2</v>
      </c>
      <c r="M15" s="113" t="s">
        <v>172</v>
      </c>
      <c r="N15" s="115" t="s">
        <v>173</v>
      </c>
      <c r="O15" s="109" t="s">
        <v>146</v>
      </c>
      <c r="P15" s="115">
        <v>2</v>
      </c>
    </row>
    <row r="16" spans="1:16" x14ac:dyDescent="0.2">
      <c r="A16" s="116">
        <v>15</v>
      </c>
      <c r="B16" s="114" t="s">
        <v>148</v>
      </c>
      <c r="C16" s="126" t="s">
        <v>126</v>
      </c>
      <c r="D16" s="111">
        <f>P16*2</f>
        <v>2</v>
      </c>
      <c r="E16" s="111">
        <f t="shared" si="0"/>
        <v>0.25</v>
      </c>
      <c r="F16" s="108">
        <v>1</v>
      </c>
      <c r="G16" s="112">
        <f t="shared" si="5"/>
        <v>0.125</v>
      </c>
      <c r="H16" s="121">
        <v>45156</v>
      </c>
      <c r="I16" s="119">
        <f t="shared" si="1"/>
        <v>45156</v>
      </c>
      <c r="J16" s="121">
        <v>45156</v>
      </c>
      <c r="K16" s="112">
        <f t="shared" si="2"/>
        <v>0</v>
      </c>
      <c r="L16" s="112">
        <f t="shared" si="3"/>
        <v>-1</v>
      </c>
      <c r="M16" s="113" t="s">
        <v>179</v>
      </c>
      <c r="N16" s="115"/>
      <c r="O16" s="109" t="s">
        <v>149</v>
      </c>
      <c r="P16" s="115">
        <v>1</v>
      </c>
    </row>
    <row r="17" spans="1:16" x14ac:dyDescent="0.2">
      <c r="A17" s="108">
        <v>16</v>
      </c>
      <c r="B17" s="114" t="s">
        <v>171</v>
      </c>
      <c r="C17" s="126" t="s">
        <v>126</v>
      </c>
      <c r="D17" s="111">
        <f>P17*2</f>
        <v>10</v>
      </c>
      <c r="E17" s="111">
        <f t="shared" si="0"/>
        <v>1.25</v>
      </c>
      <c r="F17" s="108">
        <v>14.5</v>
      </c>
      <c r="G17" s="112">
        <f t="shared" si="5"/>
        <v>1.8125</v>
      </c>
      <c r="H17" s="121">
        <v>45161</v>
      </c>
      <c r="I17" s="119">
        <f t="shared" si="1"/>
        <v>45162</v>
      </c>
      <c r="J17" s="121">
        <v>45169</v>
      </c>
      <c r="K17" s="112">
        <f t="shared" si="2"/>
        <v>7</v>
      </c>
      <c r="L17" s="112">
        <f t="shared" si="3"/>
        <v>4.5</v>
      </c>
      <c r="M17" s="113" t="s">
        <v>172</v>
      </c>
      <c r="N17" s="115" t="s">
        <v>181</v>
      </c>
      <c r="O17" s="109" t="s">
        <v>158</v>
      </c>
      <c r="P17" s="115">
        <v>5</v>
      </c>
    </row>
    <row r="18" spans="1:16" ht="15" x14ac:dyDescent="0.25">
      <c r="F18" s="127">
        <f>SUM(F2:F17)</f>
        <v>138.5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Worklog_Feb22</vt:lpstr>
      <vt:lpstr>Worklog_Aug2023</vt:lpstr>
      <vt:lpstr>Manhour per Day</vt:lpstr>
      <vt:lpstr>Suporting Document</vt:lpstr>
      <vt:lpstr>Performance Tracker</vt:lpstr>
      <vt:lpstr>Worklog_Aug2023!Print_Area</vt:lpstr>
      <vt:lpstr>Worklog_Feb22!Print_Area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Pia Aileen Luzano</dc:creator>
  <cp:lastModifiedBy>Dexter Tausa</cp:lastModifiedBy>
  <cp:lastPrinted>2020-11-03T09:05:32Z</cp:lastPrinted>
  <dcterms:created xsi:type="dcterms:W3CDTF">2016-12-21T02:08:25Z</dcterms:created>
  <dcterms:modified xsi:type="dcterms:W3CDTF">2023-10-20T00:47:14Z</dcterms:modified>
</cp:coreProperties>
</file>