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PMO\BizTalk Consultants\WorkLog\"/>
    </mc:Choice>
  </mc:AlternateContent>
  <bookViews>
    <workbookView xWindow="0" yWindow="1200" windowWidth="8790" windowHeight="2655" tabRatio="631" firstSheet="1" activeTab="4"/>
  </bookViews>
  <sheets>
    <sheet name="Worklog_Feb22" sheetId="1" state="hidden" r:id="rId1"/>
    <sheet name="Worklog_July2023" sheetId="6" r:id="rId2"/>
    <sheet name="Manhour per Day" sheetId="4" r:id="rId3"/>
    <sheet name="Suporting Document" sheetId="5" r:id="rId4"/>
    <sheet name="Performance Tracker" sheetId="7" r:id="rId5"/>
  </sheets>
  <definedNames>
    <definedName name="_xlnm._FilterDatabase" localSheetId="1" hidden="1">Worklog_July2023!$B$14:$N$78</definedName>
    <definedName name="_xlnm.Print_Area" localSheetId="0">Worklog_Feb22!$B$3:$G$43</definedName>
    <definedName name="_xlnm.Print_Area" localSheetId="1">Worklog_July2023!$B$3:$M$86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7" l="1"/>
  <c r="K8" i="7"/>
  <c r="K7" i="7"/>
  <c r="K6" i="7"/>
  <c r="K5" i="7"/>
  <c r="K4" i="7"/>
  <c r="K3" i="7"/>
  <c r="K2" i="7"/>
  <c r="K12" i="7"/>
  <c r="K11" i="7"/>
  <c r="K10" i="7"/>
  <c r="D6" i="7"/>
  <c r="D3" i="7"/>
  <c r="D2" i="7"/>
  <c r="F13" i="7" l="1"/>
  <c r="L11" i="7"/>
  <c r="I11" i="7"/>
  <c r="G5" i="7"/>
  <c r="G6" i="7"/>
  <c r="G7" i="7"/>
  <c r="G8" i="7"/>
  <c r="G9" i="7"/>
  <c r="G10" i="7"/>
  <c r="G11" i="7"/>
  <c r="G12" i="7"/>
  <c r="G3" i="7"/>
  <c r="G4" i="7"/>
  <c r="E11" i="7"/>
  <c r="E3" i="7"/>
  <c r="D9" i="7"/>
  <c r="E9" i="7" s="1"/>
  <c r="D4" i="7"/>
  <c r="L4" i="7" s="1"/>
  <c r="L3" i="7"/>
  <c r="D5" i="7"/>
  <c r="E5" i="7" s="1"/>
  <c r="L6" i="7"/>
  <c r="D7" i="7"/>
  <c r="E7" i="7" s="1"/>
  <c r="D8" i="7"/>
  <c r="L8" i="7" s="1"/>
  <c r="D10" i="7"/>
  <c r="L10" i="7" s="1"/>
  <c r="D11" i="7"/>
  <c r="D12" i="7"/>
  <c r="E12" i="7" s="1"/>
  <c r="G2" i="7"/>
  <c r="L2" i="7"/>
  <c r="L12" i="7" l="1"/>
  <c r="E10" i="7"/>
  <c r="I9" i="7"/>
  <c r="L9" i="7"/>
  <c r="E8" i="7"/>
  <c r="L7" i="7"/>
  <c r="E6" i="7"/>
  <c r="I5" i="7"/>
  <c r="L5" i="7"/>
  <c r="E4" i="7"/>
  <c r="E2" i="7"/>
  <c r="I10" i="7" l="1"/>
  <c r="I8" i="7"/>
  <c r="B24" i="4" l="1"/>
  <c r="J78" i="6" l="1"/>
  <c r="E35" i="1" l="1"/>
</calcChain>
</file>

<file path=xl/sharedStrings.xml><?xml version="1.0" encoding="utf-8"?>
<sst xmlns="http://schemas.openxmlformats.org/spreadsheetml/2006/main" count="372" uniqueCount="165">
  <si>
    <t>Consultant Name</t>
  </si>
  <si>
    <t>Client</t>
  </si>
  <si>
    <t>Client Manager</t>
  </si>
  <si>
    <t>Date
mm/dd/yy</t>
  </si>
  <si>
    <t>Total Hours Worked</t>
  </si>
  <si>
    <t>Remarks</t>
  </si>
  <si>
    <t>CONSULTANT SIGNATURE</t>
  </si>
  <si>
    <t>Date:</t>
  </si>
  <si>
    <t>CLIENT SIGNATURE</t>
  </si>
  <si>
    <t>For the period covered:</t>
  </si>
  <si>
    <t>Information Technology</t>
  </si>
  <si>
    <t>[Internal Use Only]</t>
  </si>
  <si>
    <t>Tiger Resort Leisure &amp; Entertainment Inc.</t>
  </si>
  <si>
    <t>Total Days/Hours</t>
  </si>
  <si>
    <t>PROJECT WORK LOG</t>
  </si>
  <si>
    <t>Service Provided</t>
  </si>
  <si>
    <t>Consultant's Company Name</t>
  </si>
  <si>
    <t>Vivek Sharma</t>
  </si>
  <si>
    <t>______________________________________________
Verified By:</t>
  </si>
  <si>
    <t>ALLAN LINDSEY LESCANO</t>
  </si>
  <si>
    <t>sr.No.</t>
  </si>
  <si>
    <t>Cut-off:</t>
  </si>
  <si>
    <t>Highlights Summary:</t>
  </si>
  <si>
    <t>Worklog #</t>
  </si>
  <si>
    <t>Start Date</t>
  </si>
  <si>
    <t>End Date</t>
  </si>
  <si>
    <t>% Completion</t>
  </si>
  <si>
    <t>Status</t>
  </si>
  <si>
    <t>Date</t>
  </si>
  <si>
    <t>Grand Total:</t>
  </si>
  <si>
    <t>Forex Selling Rate</t>
  </si>
  <si>
    <t>Forex Selling Rate(Complete)
Top up issue (Gsystem sending blank balance ) handeled in Biztalk
Production Issue for accessing ESS and Self Service , on call discussion with Charm(Issue connecting AD) Restart host monitoring (1 H)</t>
  </si>
  <si>
    <t>8+1</t>
  </si>
  <si>
    <t>OG Withdrawal Issue(Unable to view withdraw request from OG to DMS side)- Checked and updated with information and suggestions to integrate OG-DMS
Prod ESS Login  Error(32 less momery issue)- freed up run time memory (1 h)</t>
  </si>
  <si>
    <t>On call discussion with Dexter for  safe keeping withdrwal api and sharing details with ISJ with sample request and response</t>
  </si>
  <si>
    <t xml:space="preserve">Ge Latest card from Paymaya, random test and share with team.
Discussion with Nikki and Dennis for Admin portal email sending, Shared staff info enquery api with dennis </t>
  </si>
  <si>
    <t xml:space="preserve">Checking ISJ issue for  Halo Points(Free Play, Base Points) to slot bonus credit
Bigfour login issue, (accesstoken expired)
Metting with Gallagher for HALO_Gallagher integration(1 H)
BizTalk Authetication api deplouyment
1. Database table has been deployed in DB
2. IIS Application has been created on all 4 server 
3. Configuration of IIS service for app pool has been completed by Datasec
4. BizTalk Supporting dll (Total of 10) has been copied and installed in GAC for 30 &amp; 31 server
5. Configuration entry has been updated in BizTalk Config File for 30 &amp; 31 Server
6. Custom behavior configuration has been done in machine config file on 30 &amp; 31 server
7. BizTalk interface (Mobile App for access token, Property website for login &amp; OTP validation, Property Website for Resend OTP ) has been deployed on BizTalk server. 
8. A new BizTalk host instance Online Gaming has been created and configured for all 4 servers with the help of Ces.
9. Log file location has been created on archive location for above interfaces.
10. Receive location, Send Ports and Orchestration is configured for archive location, BizTalk DB, Halo universal service and Halo DB.
</t>
  </si>
  <si>
    <t xml:space="preserve">Deployment </t>
  </si>
  <si>
    <t>Testing Pin validation with correct PIN
Chcek on Dennis issue for Evoucher and Evoucher notification after deployment(30 min)</t>
  </si>
  <si>
    <t>BizTalk Deployment Discussion with Dennis (Application &amp; Interface)(1)
Meeting [OG] Withdrawal function with QA(30 min)</t>
  </si>
  <si>
    <t>Meeting Biztalk Task Prioritization(30 min)
Large Payout Flow - Online Slots DMS Issue, Wrong format of request(30 min)
Fixed the issue in  IIS servicefor evoucher (1 H)
Not Sending Withdrawal Request Status to Biztalk, no request received from DMS(30 min)</t>
  </si>
  <si>
    <t>Deployment Continue
Testing Pin Validation
Issue encountering to validate access token
Compared QA and Prod dependancy classes and dll's
Access to DMZ server fized with data sec(30 min)</t>
  </si>
  <si>
    <t xml:space="preserve">Okash transaction history date issue fixed and testing (2 H)
DMS Cashless Withdrawal Workflow Issues for no name display investigation. Reported to Bigfour to pass name in request.(30 min)
On Phone call with PM for pending task allocation and task prioritization(45 min)
Fixing deployment GetHaloComps project into 205 server issues. Still pending as need to redeploy the interface from old msi.(1 H)
Large Payout development to integrate with ISJ API (4 H)
</t>
  </si>
  <si>
    <t xml:space="preserve">Deployment and configuration of interface (FreePlay/CirclePoint History, Convert Free Play/ Circle Points to  Table Bonus Credit, My Request, Patron Contact Update, PatronPINUpdate), IIS services on server 30-33 ( 5 H).
Deploy DB Store Proc sp_CreateUpdateContactUpdateOTP, sp_CreateUpdatePINOTP (15 min)
Testing and Troubleshooting session with QA (2 H)
Deployment Pkg for (Safekeeping withdrawal, Okash withdrawal, cashless topup, Forex selling rate)(1 H)
</t>
  </si>
  <si>
    <t xml:space="preserve">
                                Update safekeeping Withdrawal interface , change the logic to create dms record only if g-system response is success . (1.5 h)
                        Update Canon withdrawal interface to accept status “Withdrawal Completed”. (1 H)
Discussion with EJ for OG related api security at iis.(30 Min)
Deployment of interface (Resend (SMS) OTP, send OTP, Patron Profile Information, Patron Point Balance), IIS services on server 31\32\33 (2 H).
Deploy DB table and data for Halo Points Mapping (30 min)
Deployment pkg for (FreePlay/CirclePoint History, Convert Free Play/ Circle Points to  Table Bonus Credit, Reset PIN(Update and forget, DMS Patron PIN Updat, 
UpdateContact (Dependency for Update PIN), My Request) (2 h
Deployment of interface (FreePlay/CirclePoint History, Convert Free Play/ Circle Points to  Table Bonus Credit,My Request )on server 30. (2 H)                               
</t>
  </si>
  <si>
    <t xml:space="preserve">Testing and deployment of safe keeping transfer to okash and safekeeping Tx History date changes on 205 (2 H)
                        OG API list completion after comparing with ISJ list (30 min)
                        Meeting with BigFour and troubleshooting session for One time top-up. (2 H)
                        Meeting with OG iSlot - Joint Test Session (30 min)
                        Meeting with JH and MAX for OG  large payout api.(30 min)               
                                Discussion with Leandro for issue OMA200640, get the table for withdrawal and status corresponding to db entry code. Need to update store procedure to include Withdrawal in my request.(30 min)
                                Deployment pkg and document for Resend OTP and Send OTP Interface (1.5 H)
                        Reply to Dennis Email for Admin Portal &amp; provided him the send email code with configuration values.(30 min)
                        Check on the issue for withdrawal after DMS approval(30 min)
</t>
  </si>
  <si>
    <t xml:space="preserve">Update store procedure to include Withdrawal in my request, testing .(1 H)
                        Testing OG Top-Up with Maris for issue, Coordinate with Max for the issue. (1 h)
Testing of Withdrawal with Chelle, Records are not reflected in G-System. UEC confirmed for receiving cancel request for Tx. After approval DMS response has different approval status than what is configured in BT and BT push a cancel request. Already notify to DMS to pass correct format. (1H)
Investigating DMS Withdrawal Issue, Transaction does not exist in G-System as there was an error in first step to call withdrawal request. Current Interface creates a DMS record before calling G-system. Need to modify the logic to first get response from G-system and if transaction status success only then create DMS ticket otherwise just respond the error to calling system.(2 H)
Discussion with EJ for OG deploye interface security.(20 Min)
Deployment of interface (Resend (SMS) OTP, send OTP, Patron Profile Information, Patron Point Balance), IIS services on server 30 (2.5H)
                               Discussion with Kathy for unmatched transactions in Admin portal (Need development in Payment gateway api), Service fee in Withdrawal, Contact update(30 min)
</t>
  </si>
  <si>
    <t xml:space="preserve">Deployment and configuration of interface (SafeKeeping Withdrawal, Okash Withdrawal, DMS Safekeeping Withdrawal/OkashWithdrawal, Large Payout, DMS Large Payout, Forex Selling Rate, Cashless Top up) &amp;  IIS services on server 30-33 ( 7.5H).
Discussion with Peachy for Payment gateway (30 min)
</t>
  </si>
  <si>
    <t xml:space="preserve">Large Payout development to integrate with ISJ API , Testing and deployment in 205 server(5 H)
Investigate OG pending transaction and card expiry issue reported by Peachy. Shared BizTalk logs, directed ISj to pass 2 digit in month &amp; reported issue to be investigate why OG showing error while opening PayMaya page. (1H)
BizTalk installation on DMZ servers.(1.5 H)
Prod issue for AD phone update, Shared logs and issue details and process for team to resolve the issue(30 min)
</t>
  </si>
  <si>
    <t xml:space="preserve">QA Issue Biztalk Error Messages in OMA with Kathy(30 Min)
Shared Large payout API for DMs with details ( 1 H)
Created a temporary sql job to clear pending payment transactions for smother testing by QA and ISJ(1 H)
Discussion with Carmie for Adding new email for Telco-AD integration no email notification(30 min)
OMA200644: Incorrect Withdrawal Date issue fix with Michelle(1.5 H)
Large Payout testing session(30 min)
Discussion with Peachy for payment gateway automated processor (30 min)
Void Payment development(3.5 H)
</t>
  </si>
  <si>
    <t>Project/Support</t>
  </si>
  <si>
    <t>Tiger Resorts Leisure &amp; Entertainment Inc.</t>
  </si>
  <si>
    <t>Sr. No.</t>
  </si>
  <si>
    <t>Change Request Number Reference (to be identified by IT Finance)</t>
  </si>
  <si>
    <t>Ringi Number Reference (to be identified by IT Finance)</t>
  </si>
  <si>
    <t>Cost Type (to be filled up by PMO/Consultant)</t>
  </si>
  <si>
    <t>Affected Systems (to be filled by PMO/Consultant)</t>
  </si>
  <si>
    <t>Hours Worked For Each Activity</t>
  </si>
  <si>
    <t>Amount</t>
  </si>
  <si>
    <t>Capex</t>
  </si>
  <si>
    <t>Forex Selling Rate
Top up issue (Gsystem sending blank balance ) handeled in Biztalk
-Add the logic to get the node value
-Add expressions to assign the values to parameter 
-Add expression to calculate cashless top up amount based on parameter value</t>
  </si>
  <si>
    <t>Date
dd/mm/yy</t>
  </si>
  <si>
    <t>Patron Registartion</t>
  </si>
  <si>
    <t>Team Track</t>
  </si>
  <si>
    <t xml:space="preserve">Import Employee photo, staff data , skills and leaves in team track </t>
  </si>
  <si>
    <t>Discussion with xtendly and share api details with request and response</t>
  </si>
  <si>
    <t>slot bonus credit testing after receiving 0 balance from uec to share with oma</t>
  </si>
  <si>
    <t>uat session for PIT manager</t>
  </si>
  <si>
    <t xml:space="preserve">Team track import data </t>
  </si>
  <si>
    <t>Gcash reload issue, Inestigation and detail log</t>
  </si>
  <si>
    <t>Discussion with CY for  Gcash reload issue and adjusting the time out period to make it longer  in case of INIt status receied from Gcash</t>
  </si>
  <si>
    <t>DMS Email update issue investigation, The response from HALO has an error code attached</t>
  </si>
  <si>
    <t>One time payment share with Jonas
create sample request and response
Process flow for paymet to top up</t>
  </si>
  <si>
    <t>Discussion with carmie for creating AX job in production to dump full xml shared with VR, sap</t>
  </si>
  <si>
    <t>Import employee leaves issue, Date format in file is wrong, Discussion with Jaie for the date change
Tested after chnages applied
-error out, file contains wrong data need more investigation</t>
  </si>
  <si>
    <t>Discussion with Justin for staff info service using card id, Shared Staff enhance service, shared request response and documnetation.</t>
  </si>
  <si>
    <t>Discussion for pin validation count for oma with mic 
Worked with riel for processing gcash failed transactions
Email from ad</t>
  </si>
  <si>
    <t>Discussion with app support for prod contact update, Shared request /response to HALO</t>
  </si>
  <si>
    <t>Testing Pit manager with PMIT for Open /close table, employee swipe</t>
  </si>
  <si>
    <t>Discussion with CY for Gcash processor timeout update when response stuck in INIt status, Update configuration in prod</t>
  </si>
  <si>
    <t>Prod setup for teamtrack staff import with carmie to set the ax batch job, testing using newly xml dump Data</t>
  </si>
  <si>
    <t>Run immage import in Production and check team track db updates</t>
  </si>
  <si>
    <t>Meeting with OMA, shared mobile /eail update API, safekeeping balance api details</t>
  </si>
  <si>
    <t>Testing PIT manager in QA 
setup with PMIT worked
Setup with PM does not sybc data and no logs</t>
  </si>
  <si>
    <t>Share API's with sample to Xtendly
-Gcash top up to cashless
-Safekeeping transaction history, safekeeping to okash
Cashless transaction history</t>
  </si>
  <si>
    <t>Gcash safekeeping timeline updates</t>
  </si>
  <si>
    <t>Discussion with xendly for Slot bonus credit 
Share api details with sample
-Slot bonus credit
Slot bonus history</t>
  </si>
  <si>
    <t>Production issue
-investigate Pin management  
-AX emp verify was error out
-tested with new emp id worked</t>
  </si>
  <si>
    <t>PIT manager testing
-share soap request and response with Jaie
-Discussion with Jaie for pass jason request for testing -did not worked</t>
  </si>
  <si>
    <t>Discussion with Bonxz for Gcash INIT issue and time adjustment for timeout period</t>
  </si>
  <si>
    <t>Meeting with Dangel-AutoTable Sync Issue</t>
  </si>
  <si>
    <t>Meeting with app support gamin -Biztalk DB - housekeeping</t>
  </si>
  <si>
    <t>Meeting with Riel-Gcash Discussion</t>
  </si>
  <si>
    <t>OMA Joint QAT</t>
  </si>
  <si>
    <t>Meeting -SAP SF AD Business Email</t>
  </si>
  <si>
    <t>Discussion with Reil for WangPOS duplicate awarding issue fix and time lines, VR-CSn integration, Autovallet QA testing</t>
  </si>
  <si>
    <t xml:space="preserve">Discussion with justine for slot converion </t>
  </si>
  <si>
    <t>Autovallet Joint testing , Shared error response recived in BizTalk with gordon.</t>
  </si>
  <si>
    <t>Prod Gcash issue check reported by Reil, Connection was broke and restored. Monitoing nee success transactions</t>
  </si>
  <si>
    <t>Opex</t>
  </si>
  <si>
    <t>OOC</t>
  </si>
  <si>
    <t xml:space="preserve">Patron registartion status update testing </t>
  </si>
  <si>
    <t>AutoTable</t>
  </si>
  <si>
    <t>VR</t>
  </si>
  <si>
    <t>OMA</t>
  </si>
  <si>
    <t>BizTalk</t>
  </si>
  <si>
    <t xml:space="preserve">Pit Manager Development </t>
  </si>
  <si>
    <t>ESS</t>
  </si>
  <si>
    <t>Csn list for charging station</t>
  </si>
  <si>
    <t>Carrging Station</t>
  </si>
  <si>
    <t>G cash top up for init transaction, transaction status change to complete for previous
manually credited transaction</t>
  </si>
  <si>
    <t>Autovallet qa deployment</t>
  </si>
  <si>
    <t>Employees email extract discussion</t>
  </si>
  <si>
    <t>Gcash safekeeping topup 
- map safekeeping top up res to gcash resp, 
safekeeping to dms</t>
  </si>
  <si>
    <t xml:space="preserve">Discussion with Rimmon, network and Gilbert for CRM qa issue </t>
  </si>
  <si>
    <t>AutoVallet</t>
  </si>
  <si>
    <t>SAP</t>
  </si>
  <si>
    <t>Sugar CRM</t>
  </si>
  <si>
    <t>Wang POS</t>
  </si>
  <si>
    <t>UKG PIT Manager Development</t>
  </si>
  <si>
    <t xml:space="preserve">Shared information for DMZ ports used in Gcash,
Coordinated with Bonz </t>
  </si>
  <si>
    <t>Meeting with Xtendly for OMA</t>
  </si>
  <si>
    <t>Pit Manager Development 
Unit testing
Chcek logs in PMIT</t>
  </si>
  <si>
    <t>PIT manager QA testing</t>
  </si>
  <si>
    <t>Maya Wallet-safekeeping issue troubleshooting in QA 
-Chcek issue
-Applying fixes and restesing</t>
  </si>
  <si>
    <t xml:space="preserve">Maya Wallet-safekeeping issue troubleshooting in QA </t>
  </si>
  <si>
    <t xml:space="preserve">Gcash safekeeping topup </t>
  </si>
  <si>
    <t>BizTalk QA support</t>
  </si>
  <si>
    <t>Project</t>
  </si>
  <si>
    <t>Production Support</t>
  </si>
  <si>
    <t>Support</t>
  </si>
  <si>
    <t>OMA related Tasks</t>
  </si>
  <si>
    <t>Team Track Testing</t>
  </si>
  <si>
    <t>Pit Manager Development chnages and unit testing</t>
  </si>
  <si>
    <t>QA PIT manager set up to PM 
Unit testing
Share error with Jaie
Change temp uri as discussed and tested in soap UI  stillerror out</t>
  </si>
  <si>
    <t>UKG Pit Manager Testing</t>
  </si>
  <si>
    <t>4, 8,12,17,20,21,22</t>
  </si>
  <si>
    <t>15,18,29</t>
  </si>
  <si>
    <t>33,34</t>
  </si>
  <si>
    <t>PayMaya Safekeeping Top up Development</t>
  </si>
  <si>
    <t>PayMaya Safekeeping Top up Development(Debit/Credit)</t>
  </si>
  <si>
    <t>Gcash safekeeping topup Development</t>
  </si>
  <si>
    <t>39,42,44</t>
  </si>
  <si>
    <t>2, 5,6,9,10,13,19,37,38,43,46,47,55</t>
  </si>
  <si>
    <t>23,25,28,31,41,60</t>
  </si>
  <si>
    <t>45,50,56,59,62</t>
  </si>
  <si>
    <t>1,14,24,26,27,35,49,51,52,57,61</t>
  </si>
  <si>
    <t>7, 11,16,30,32,36,40,53,54,58,63</t>
  </si>
  <si>
    <t>No.</t>
  </si>
  <si>
    <t>Task</t>
  </si>
  <si>
    <t>Type</t>
  </si>
  <si>
    <t>Estimated Effort (hours)</t>
  </si>
  <si>
    <t>Estimated Effort (days)</t>
  </si>
  <si>
    <t>Actual Effort
(Hours) Billable</t>
  </si>
  <si>
    <t>Actual Effort
(Days) Billable</t>
  </si>
  <si>
    <t>Delivery Date</t>
  </si>
  <si>
    <t>Delivery Variance</t>
  </si>
  <si>
    <t>Effort Variance</t>
  </si>
  <si>
    <t>Worklog Ref#</t>
  </si>
  <si>
    <t>Completed</t>
  </si>
  <si>
    <t>On-track</t>
  </si>
  <si>
    <t>Priority on support related task has delayed the delivery.</t>
  </si>
  <si>
    <t>Troubleshooting takes time for the resource to complete</t>
  </si>
  <si>
    <t>More time needed to finish the development</t>
  </si>
  <si>
    <t>Delayed delivery due to priority support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</si>
</sst>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409]* #,##0.00_);_([$$-409]* \(#,##0.00\);_([$$-409]* &quot;-&quot;??_);_(@_)"/>
    <numFmt numFmtId="166" formatCode="[$-3409]dd\-mmm\-yy;@"/>
  </numFmts>
  <fonts count="18"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i/>
      <sz val="11"/>
      <color theme="1"/>
      <name val="Calibri"/>
      <family val="2"/>
      <scheme val="minor"/>
    </font>
    <font>
      <b/>
      <sz val="12"/>
      <color theme="1"/>
      <name val="Calibri"/>
      <family val="2"/>
      <scheme val="minor"/>
    </font>
    <font>
      <sz val="10"/>
      <color theme="1"/>
      <name val="Calibri"/>
      <family val="2"/>
      <scheme val="minor"/>
    </font>
    <font>
      <b/>
      <sz val="14"/>
      <color theme="1"/>
      <name val="Calibri"/>
      <family val="2"/>
      <scheme val="minor"/>
    </font>
    <font>
      <i/>
      <sz val="10"/>
      <color theme="1"/>
      <name val="Calibri"/>
      <family val="2"/>
      <scheme val="minor"/>
    </font>
    <font>
      <b/>
      <sz val="28"/>
      <color theme="1"/>
      <name val="Calibri"/>
      <family val="2"/>
      <scheme val="minor"/>
    </font>
    <font>
      <b/>
      <sz val="16"/>
      <color theme="8"/>
      <name val="Calibri"/>
      <family val="2"/>
      <scheme val="minor"/>
    </font>
    <font>
      <b/>
      <sz val="11"/>
      <color rgb="FFFF0000"/>
      <name val="Calibri"/>
      <family val="2"/>
      <scheme val="minor"/>
    </font>
    <font>
      <sz val="11"/>
      <color theme="1"/>
      <name val="Calibri"/>
      <family val="2"/>
      <scheme val="minor"/>
    </font>
    <font>
      <b/>
      <sz val="10"/>
      <color theme="1"/>
      <name val="Calibri"/>
      <family val="2"/>
      <scheme val="minor"/>
    </font>
    <font>
      <sz val="11"/>
      <name val="Calibri"/>
      <family val="2"/>
      <scheme val="minor"/>
    </font>
    <font>
      <sz val="12"/>
      <color theme="1"/>
      <name val="Times New Roman"/>
      <family val="1"/>
    </font>
    <font>
      <b/>
      <sz val="11"/>
      <color theme="0"/>
      <name val="Arial"/>
      <family val="2"/>
    </font>
    <font>
      <sz val="11"/>
      <color theme="4" tint="-0.499984740745262"/>
      <name val="Arial"/>
      <family val="2"/>
    </font>
  </fonts>
  <fills count="6">
    <fill>
      <patternFill patternType="none"/>
    </fill>
    <fill>
      <patternFill patternType="gray125"/>
    </fill>
    <fill>
      <patternFill patternType="solid">
        <fgColor rgb="FFCC0099"/>
        <bgColor indexed="64"/>
      </patternFill>
    </fill>
    <fill>
      <patternFill patternType="solid">
        <fgColor rgb="FFFFFF00"/>
        <bgColor indexed="64"/>
      </patternFill>
    </fill>
    <fill>
      <patternFill patternType="solid">
        <fgColor rgb="FF0070C0"/>
        <bgColor indexed="64"/>
      </patternFill>
    </fill>
    <fill>
      <patternFill patternType="solid">
        <fgColor rgb="FF7030A0"/>
        <bgColor indexed="64"/>
      </patternFill>
    </fill>
  </fills>
  <borders count="18">
    <border>
      <left/>
      <right/>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2" fillId="0" borderId="0" applyFont="0" applyFill="0" applyBorder="0" applyAlignment="0" applyProtection="0"/>
  </cellStyleXfs>
  <cellXfs count="145">
    <xf numFmtId="0" fontId="0" fillId="0" borderId="0" xfId="0"/>
    <xf numFmtId="0" fontId="0" fillId="0" borderId="0" xfId="0" applyAlignment="1">
      <alignment vertical="center"/>
    </xf>
    <xf numFmtId="0" fontId="0" fillId="0" borderId="0" xfId="0" applyBorder="1" applyAlignment="1"/>
    <xf numFmtId="0" fontId="6" fillId="0" borderId="0" xfId="0" applyFont="1" applyAlignment="1">
      <alignment vertical="center"/>
    </xf>
    <xf numFmtId="0" fontId="2" fillId="0" borderId="0" xfId="0"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10" fillId="0" borderId="0" xfId="0" applyFont="1" applyBorder="1"/>
    <xf numFmtId="0" fontId="0" fillId="0" borderId="4" xfId="0" applyBorder="1" applyAlignment="1">
      <alignment vertical="center"/>
    </xf>
    <xf numFmtId="0" fontId="0" fillId="0" borderId="5" xfId="0" applyBorder="1" applyAlignment="1">
      <alignment vertical="center"/>
    </xf>
    <xf numFmtId="0" fontId="6" fillId="0" borderId="4" xfId="0" applyFont="1" applyBorder="1" applyAlignment="1">
      <alignment vertical="center"/>
    </xf>
    <xf numFmtId="0" fontId="6" fillId="0" borderId="5"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3" fillId="0" borderId="0" xfId="0" applyFont="1" applyBorder="1"/>
    <xf numFmtId="0" fontId="4" fillId="0" borderId="0" xfId="0" applyFont="1" applyBorder="1"/>
    <xf numFmtId="0" fontId="0" fillId="0" borderId="6" xfId="0" applyBorder="1"/>
    <xf numFmtId="0" fontId="0" fillId="0" borderId="7" xfId="0" applyBorder="1"/>
    <xf numFmtId="0" fontId="0" fillId="0" borderId="8" xfId="0" applyBorder="1"/>
    <xf numFmtId="14" fontId="0" fillId="0" borderId="9" xfId="0" applyNumberFormat="1" applyBorder="1" applyAlignment="1"/>
    <xf numFmtId="15" fontId="0" fillId="0" borderId="0" xfId="0" applyNumberFormat="1"/>
    <xf numFmtId="20" fontId="0" fillId="0" borderId="0" xfId="0" applyNumberFormat="1"/>
    <xf numFmtId="20" fontId="0" fillId="0" borderId="10" xfId="0" applyNumberFormat="1" applyBorder="1" applyAlignment="1">
      <alignment horizontal="center"/>
    </xf>
    <xf numFmtId="20" fontId="2" fillId="0" borderId="0" xfId="0" applyNumberFormat="1" applyFont="1" applyAlignment="1">
      <alignment vertical="center"/>
    </xf>
    <xf numFmtId="0" fontId="0" fillId="0" borderId="11" xfId="0" applyBorder="1" applyAlignment="1">
      <alignment vertical="top" wrapText="1"/>
    </xf>
    <xf numFmtId="0" fontId="0" fillId="0" borderId="11" xfId="0" applyBorder="1" applyAlignment="1">
      <alignment vertical="center"/>
    </xf>
    <xf numFmtId="14" fontId="0" fillId="0" borderId="11" xfId="0" applyNumberFormat="1" applyBorder="1"/>
    <xf numFmtId="20" fontId="0" fillId="0" borderId="0" xfId="0" applyNumberFormat="1" applyBorder="1" applyAlignment="1">
      <alignment horizontal="center"/>
    </xf>
    <xf numFmtId="0" fontId="1" fillId="0" borderId="11" xfId="0" applyFont="1" applyBorder="1" applyAlignment="1">
      <alignment vertical="center"/>
    </xf>
    <xf numFmtId="0" fontId="0" fillId="2" borderId="11" xfId="0" applyFill="1" applyBorder="1"/>
    <xf numFmtId="0" fontId="1" fillId="0" borderId="11" xfId="0" applyFont="1" applyBorder="1" applyAlignment="1">
      <alignment horizontal="center" vertical="center" wrapText="1"/>
    </xf>
    <xf numFmtId="0" fontId="0" fillId="0" borderId="11" xfId="0" applyFill="1" applyBorder="1" applyAlignment="1">
      <alignment vertical="top" wrapText="1"/>
    </xf>
    <xf numFmtId="0" fontId="7" fillId="0" borderId="11" xfId="0" applyFont="1" applyBorder="1" applyAlignment="1">
      <alignment vertical="center"/>
    </xf>
    <xf numFmtId="0" fontId="2" fillId="0" borderId="11" xfId="0" applyFont="1" applyBorder="1" applyAlignment="1">
      <alignment vertical="center"/>
    </xf>
    <xf numFmtId="0" fontId="0" fillId="0" borderId="11" xfId="0" applyBorder="1" applyAlignment="1">
      <alignment vertical="center" wrapText="1"/>
    </xf>
    <xf numFmtId="0" fontId="0" fillId="0" borderId="11" xfId="0" applyBorder="1" applyAlignment="1">
      <alignment wrapText="1"/>
    </xf>
    <xf numFmtId="0" fontId="0" fillId="0" borderId="15" xfId="0" applyFill="1" applyBorder="1" applyAlignment="1">
      <alignment vertical="top" wrapText="1"/>
    </xf>
    <xf numFmtId="0" fontId="0" fillId="0" borderId="0" xfId="0" applyNumberFormat="1" applyBorder="1" applyAlignment="1">
      <alignment horizontal="center"/>
    </xf>
    <xf numFmtId="9" fontId="2" fillId="0" borderId="0" xfId="0" applyNumberFormat="1" applyFont="1" applyAlignment="1">
      <alignment vertical="center"/>
    </xf>
    <xf numFmtId="0" fontId="0" fillId="0" borderId="0" xfId="0" applyAlignment="1">
      <alignment wrapText="1"/>
    </xf>
    <xf numFmtId="0" fontId="1" fillId="0" borderId="11" xfId="0" applyFont="1" applyBorder="1" applyAlignment="1">
      <alignment horizontal="center" wrapText="1"/>
    </xf>
    <xf numFmtId="0" fontId="0" fillId="0" borderId="11" xfId="0" applyBorder="1" applyAlignment="1">
      <alignment horizontal="left" wrapText="1"/>
    </xf>
    <xf numFmtId="0" fontId="0" fillId="0" borderId="11" xfId="0" applyBorder="1" applyAlignment="1">
      <alignment horizontal="left"/>
    </xf>
    <xf numFmtId="0" fontId="0" fillId="0" borderId="11" xfId="0" applyBorder="1" applyAlignment="1">
      <alignment horizontal="center" wrapText="1"/>
    </xf>
    <xf numFmtId="0" fontId="0" fillId="0" borderId="11" xfId="0" applyBorder="1"/>
    <xf numFmtId="0" fontId="0" fillId="0" borderId="11" xfId="0" applyFill="1" applyBorder="1" applyAlignment="1">
      <alignment horizontal="left" wrapText="1"/>
    </xf>
    <xf numFmtId="0" fontId="11" fillId="0" borderId="11" xfId="0" applyFont="1" applyBorder="1" applyAlignment="1">
      <alignment horizontal="center"/>
    </xf>
    <xf numFmtId="0" fontId="0" fillId="0" borderId="11" xfId="0" applyBorder="1" applyAlignment="1">
      <alignment horizontal="center"/>
    </xf>
    <xf numFmtId="0" fontId="1" fillId="0" borderId="11" xfId="0" applyFont="1" applyBorder="1" applyAlignment="1">
      <alignment horizontal="center"/>
    </xf>
    <xf numFmtId="0" fontId="0" fillId="0" borderId="0" xfId="0" applyBorder="1" applyAlignment="1">
      <alignment horizontal="center" vertical="top"/>
    </xf>
    <xf numFmtId="0" fontId="0" fillId="0" borderId="11" xfId="0" applyBorder="1" applyAlignment="1">
      <alignment horizontal="center" vertical="center"/>
    </xf>
    <xf numFmtId="0" fontId="0" fillId="0" borderId="11" xfId="0" applyFill="1" applyBorder="1" applyAlignment="1">
      <alignment horizontal="left"/>
    </xf>
    <xf numFmtId="165" fontId="0" fillId="0" borderId="0" xfId="1" applyNumberFormat="1" applyFont="1"/>
    <xf numFmtId="165" fontId="0" fillId="0" borderId="2" xfId="1" applyNumberFormat="1" applyFont="1" applyBorder="1"/>
    <xf numFmtId="165" fontId="0" fillId="0" borderId="0" xfId="1" applyNumberFormat="1" applyFont="1" applyBorder="1"/>
    <xf numFmtId="0" fontId="10" fillId="0" borderId="9" xfId="0" applyFont="1" applyBorder="1"/>
    <xf numFmtId="14" fontId="0" fillId="0" borderId="0" xfId="0" applyNumberFormat="1" applyBorder="1" applyAlignment="1"/>
    <xf numFmtId="165" fontId="0" fillId="0" borderId="0" xfId="1" applyNumberFormat="1" applyFont="1" applyBorder="1" applyAlignment="1"/>
    <xf numFmtId="165" fontId="0" fillId="2" borderId="11" xfId="1" applyNumberFormat="1" applyFont="1" applyFill="1" applyBorder="1"/>
    <xf numFmtId="0" fontId="13" fillId="0" borderId="4" xfId="0" applyFont="1" applyBorder="1" applyAlignment="1">
      <alignment vertical="center"/>
    </xf>
    <xf numFmtId="0" fontId="1" fillId="3" borderId="11" xfId="0" applyFont="1" applyFill="1" applyBorder="1" applyAlignment="1">
      <alignment horizontal="center" vertical="center" wrapText="1"/>
    </xf>
    <xf numFmtId="165" fontId="1" fillId="0" borderId="11" xfId="1" applyNumberFormat="1" applyFont="1" applyBorder="1" applyAlignment="1">
      <alignment horizontal="center" vertical="center" wrapText="1"/>
    </xf>
    <xf numFmtId="0" fontId="0" fillId="0" borderId="4" xfId="0" applyBorder="1" applyAlignment="1">
      <alignment horizontal="center" vertical="center"/>
    </xf>
    <xf numFmtId="0" fontId="14" fillId="0" borderId="11" xfId="0" applyFont="1" applyFill="1" applyBorder="1" applyAlignment="1">
      <alignment vertical="top" wrapText="1"/>
    </xf>
    <xf numFmtId="14" fontId="0" fillId="0" borderId="11" xfId="0" applyNumberFormat="1" applyBorder="1" applyAlignment="1">
      <alignment horizontal="center" vertical="center"/>
    </xf>
    <xf numFmtId="165" fontId="0" fillId="0" borderId="11" xfId="1" applyNumberFormat="1" applyFont="1" applyBorder="1" applyAlignment="1">
      <alignment horizontal="center" vertical="center"/>
    </xf>
    <xf numFmtId="165" fontId="1" fillId="0" borderId="11" xfId="1" applyNumberFormat="1" applyFont="1" applyBorder="1" applyAlignment="1">
      <alignment horizontal="center" vertical="center"/>
    </xf>
    <xf numFmtId="165" fontId="0" fillId="0" borderId="7" xfId="1" applyNumberFormat="1" applyFont="1" applyBorder="1"/>
    <xf numFmtId="9" fontId="0" fillId="0" borderId="11" xfId="0" applyNumberFormat="1" applyBorder="1" applyAlignment="1">
      <alignment horizontal="center"/>
    </xf>
    <xf numFmtId="9" fontId="0" fillId="0" borderId="11" xfId="0" applyNumberFormat="1" applyFill="1" applyBorder="1" applyAlignment="1">
      <alignment horizont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15" fillId="0" borderId="0" xfId="0" applyFont="1" applyAlignment="1">
      <alignment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15" fillId="0" borderId="0" xfId="0" applyFont="1" applyAlignment="1">
      <alignment vertical="center" wrapText="1"/>
    </xf>
    <xf numFmtId="0" fontId="14" fillId="0" borderId="0" xfId="0" applyFont="1" applyFill="1" applyBorder="1" applyAlignment="1">
      <alignment vertical="top" wrapText="1"/>
    </xf>
    <xf numFmtId="0" fontId="16" fillId="4" borderId="11" xfId="0" applyFont="1" applyFill="1" applyBorder="1" applyAlignment="1">
      <alignment vertical="center" wrapText="1"/>
    </xf>
    <xf numFmtId="2" fontId="16" fillId="5" borderId="11" xfId="0" applyNumberFormat="1" applyFont="1" applyFill="1" applyBorder="1" applyAlignment="1">
      <alignment horizontal="center" vertical="center" wrapText="1"/>
    </xf>
    <xf numFmtId="2" fontId="16" fillId="5" borderId="11" xfId="0" applyNumberFormat="1" applyFont="1" applyFill="1" applyBorder="1" applyAlignment="1">
      <alignment vertical="center" wrapText="1"/>
    </xf>
    <xf numFmtId="0" fontId="16" fillId="4" borderId="11" xfId="0" applyFont="1" applyFill="1" applyBorder="1" applyAlignment="1">
      <alignment horizontal="left" vertical="center" wrapText="1"/>
    </xf>
    <xf numFmtId="0" fontId="17" fillId="0" borderId="11" xfId="0" applyFont="1" applyFill="1" applyBorder="1" applyAlignment="1">
      <alignment horizontal="center" vertical="center"/>
    </xf>
    <xf numFmtId="0" fontId="17" fillId="0" borderId="11" xfId="0" applyFont="1" applyBorder="1" applyAlignment="1">
      <alignment horizontal="left" wrapText="1"/>
    </xf>
    <xf numFmtId="0" fontId="17" fillId="0" borderId="11" xfId="0" applyFont="1" applyBorder="1" applyAlignment="1">
      <alignment horizontal="left"/>
    </xf>
    <xf numFmtId="0" fontId="17" fillId="0" borderId="11" xfId="0" applyFont="1" applyFill="1" applyBorder="1" applyAlignment="1">
      <alignment horizontal="center" vertical="center" wrapText="1"/>
    </xf>
    <xf numFmtId="1" fontId="17" fillId="0" borderId="11" xfId="0" applyNumberFormat="1" applyFont="1" applyFill="1" applyBorder="1" applyAlignment="1">
      <alignment horizontal="center" vertical="center" wrapText="1"/>
    </xf>
    <xf numFmtId="166" fontId="17" fillId="0" borderId="11" xfId="0" applyNumberFormat="1" applyFont="1" applyFill="1" applyBorder="1" applyAlignment="1">
      <alignment horizontal="center"/>
    </xf>
    <xf numFmtId="9" fontId="17" fillId="0" borderId="11" xfId="0" applyNumberFormat="1" applyFont="1" applyBorder="1" applyAlignment="1">
      <alignment horizontal="center"/>
    </xf>
    <xf numFmtId="0" fontId="17" fillId="0" borderId="0" xfId="0" applyFont="1"/>
    <xf numFmtId="0" fontId="17" fillId="0" borderId="11" xfId="0" applyFont="1" applyFill="1" applyBorder="1" applyAlignment="1">
      <alignment horizontal="center"/>
    </xf>
    <xf numFmtId="14" fontId="17" fillId="0" borderId="11" xfId="0" applyNumberFormat="1" applyFont="1" applyBorder="1"/>
    <xf numFmtId="0" fontId="17" fillId="0" borderId="11" xfId="0" applyFont="1" applyFill="1" applyBorder="1" applyAlignment="1">
      <alignment horizontal="left" wrapText="1"/>
    </xf>
    <xf numFmtId="9" fontId="17" fillId="0" borderId="11" xfId="0" applyNumberFormat="1" applyFont="1" applyFill="1" applyBorder="1" applyAlignment="1">
      <alignment horizontal="center"/>
    </xf>
    <xf numFmtId="0" fontId="17" fillId="0" borderId="11" xfId="0" applyFont="1" applyBorder="1" applyAlignment="1">
      <alignment wrapText="1"/>
    </xf>
    <xf numFmtId="0" fontId="0" fillId="0" borderId="0" xfId="0" applyAlignment="1">
      <alignment horizontal="center"/>
    </xf>
    <xf numFmtId="0" fontId="17" fillId="0" borderId="11" xfId="0" applyFont="1" applyBorder="1"/>
    <xf numFmtId="0" fontId="17" fillId="0" borderId="11" xfId="0" applyFont="1" applyBorder="1" applyAlignment="1">
      <alignment horizontal="center"/>
    </xf>
    <xf numFmtId="0" fontId="0" fillId="0" borderId="2" xfId="0" applyBorder="1" applyAlignment="1">
      <alignment horizontal="center" vertical="top" wrapText="1"/>
    </xf>
    <xf numFmtId="0" fontId="0" fillId="0" borderId="2" xfId="0" applyBorder="1" applyAlignment="1">
      <alignment horizontal="center" vertical="top"/>
    </xf>
    <xf numFmtId="0" fontId="0" fillId="0" borderId="0" xfId="0" applyBorder="1" applyAlignment="1">
      <alignment horizontal="center" vertical="top"/>
    </xf>
    <xf numFmtId="0" fontId="9" fillId="0" borderId="0" xfId="0" applyFont="1" applyBorder="1" applyAlignment="1">
      <alignment horizontal="center"/>
    </xf>
    <xf numFmtId="0" fontId="0" fillId="0" borderId="11" xfId="0" applyBorder="1" applyAlignment="1">
      <alignment horizontal="center" vertical="center"/>
    </xf>
    <xf numFmtId="0" fontId="5" fillId="0" borderId="11" xfId="0" applyFont="1" applyBorder="1" applyAlignment="1">
      <alignment horizontal="left" vertical="center"/>
    </xf>
    <xf numFmtId="0" fontId="1" fillId="0" borderId="11" xfId="0" applyFont="1" applyBorder="1" applyAlignment="1">
      <alignment horizontal="center" vertical="center"/>
    </xf>
    <xf numFmtId="0" fontId="0" fillId="2" borderId="11" xfId="0" applyFill="1" applyBorder="1" applyAlignment="1">
      <alignment horizontal="center"/>
    </xf>
    <xf numFmtId="0" fontId="8" fillId="0" borderId="11" xfId="0" applyFont="1" applyBorder="1" applyAlignment="1">
      <alignment horizontal="center"/>
    </xf>
    <xf numFmtId="16" fontId="0" fillId="0" borderId="11" xfId="0" applyNumberFormat="1" applyBorder="1" applyAlignment="1">
      <alignment horizontal="center"/>
    </xf>
    <xf numFmtId="0" fontId="0" fillId="0" borderId="11" xfId="0"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2" fillId="0" borderId="11" xfId="0" applyFont="1" applyBorder="1" applyAlignment="1">
      <alignment horizontal="center" vertical="center"/>
    </xf>
    <xf numFmtId="20" fontId="0" fillId="0" borderId="11" xfId="0" applyNumberFormat="1" applyBorder="1" applyAlignment="1">
      <alignment horizontal="center"/>
    </xf>
    <xf numFmtId="21" fontId="0" fillId="0" borderId="11" xfId="0" applyNumberFormat="1" applyBorder="1" applyAlignment="1">
      <alignment horizontal="center"/>
    </xf>
    <xf numFmtId="16" fontId="0" fillId="0" borderId="16" xfId="0" applyNumberFormat="1" applyBorder="1" applyAlignment="1">
      <alignment horizontal="center"/>
    </xf>
    <xf numFmtId="16" fontId="0" fillId="0" borderId="17" xfId="0" applyNumberFormat="1" applyBorder="1" applyAlignment="1">
      <alignment horizont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left" vertical="center"/>
    </xf>
    <xf numFmtId="0" fontId="1" fillId="0" borderId="17" xfId="0" applyFont="1" applyBorder="1" applyAlignment="1">
      <alignment horizontal="left" vertical="center"/>
    </xf>
    <xf numFmtId="0" fontId="5" fillId="0" borderId="11" xfId="0" applyFont="1" applyBorder="1" applyAlignment="1">
      <alignment horizontal="center" vertical="center"/>
    </xf>
    <xf numFmtId="16" fontId="0" fillId="0" borderId="11" xfId="0" applyNumberFormat="1" applyBorder="1" applyAlignment="1">
      <alignment horizontal="center" vertical="center"/>
    </xf>
    <xf numFmtId="0" fontId="1" fillId="0" borderId="1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552451</xdr:colOff>
      <xdr:row>38</xdr:row>
      <xdr:rowOff>142875</xdr:rowOff>
    </xdr:from>
    <xdr:to>
      <xdr:col>2</xdr:col>
      <xdr:colOff>1457325</xdr:colOff>
      <xdr:row>41</xdr:row>
      <xdr:rowOff>171450</xdr:rowOff>
    </xdr:to>
    <xdr:pic>
      <xdr:nvPicPr>
        <xdr:cNvPr id="2" name="Picture 1" descr="cid:image001.png@01D214D8.8CC68E8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9651" y="11468100"/>
          <a:ext cx="904874" cy="6762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552451</xdr:colOff>
      <xdr:row>81</xdr:row>
      <xdr:rowOff>142875</xdr:rowOff>
    </xdr:from>
    <xdr:to>
      <xdr:col>2</xdr:col>
      <xdr:colOff>1457325</xdr:colOff>
      <xdr:row>84</xdr:row>
      <xdr:rowOff>171450</xdr:rowOff>
    </xdr:to>
    <xdr:pic>
      <xdr:nvPicPr>
        <xdr:cNvPr id="2" name="Picture 1" descr="cid:image001.png@01D214D8.8CC68E8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3476" y="14097000"/>
          <a:ext cx="904874" cy="6762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P61"/>
  <sheetViews>
    <sheetView topLeftCell="A10" zoomScaleNormal="100" workbookViewId="0">
      <selection activeCell="C21" sqref="C21"/>
    </sheetView>
  </sheetViews>
  <sheetFormatPr defaultRowHeight="15" x14ac:dyDescent="0.25"/>
  <cols>
    <col min="1" max="1" width="2.7109375" customWidth="1"/>
    <col min="2" max="2" width="4.140625" customWidth="1"/>
    <col min="3" max="3" width="80" customWidth="1"/>
    <col min="4" max="4" width="18.42578125" customWidth="1"/>
    <col min="5" max="5" width="16.5703125" customWidth="1"/>
    <col min="6" max="6" width="23.42578125" customWidth="1"/>
    <col min="7" max="7" width="17.7109375" customWidth="1"/>
    <col min="8" max="8" width="14.140625" customWidth="1"/>
    <col min="10" max="10" width="8.7109375" customWidth="1"/>
    <col min="11" max="11" width="7.85546875" customWidth="1"/>
    <col min="12" max="12" width="9.85546875" bestFit="1" customWidth="1"/>
    <col min="15" max="15" width="9.85546875" bestFit="1" customWidth="1"/>
  </cols>
  <sheetData>
    <row r="1" spans="2:13" ht="15.75" thickBot="1" x14ac:dyDescent="0.3"/>
    <row r="2" spans="2:13" x14ac:dyDescent="0.25">
      <c r="B2" s="5"/>
      <c r="C2" s="6"/>
      <c r="D2" s="6"/>
      <c r="E2" s="6"/>
      <c r="F2" s="6"/>
      <c r="G2" s="6"/>
      <c r="H2" s="7"/>
    </row>
    <row r="3" spans="2:13" ht="30" customHeight="1" x14ac:dyDescent="0.55000000000000004">
      <c r="B3" s="8"/>
      <c r="C3" s="120" t="s">
        <v>14</v>
      </c>
      <c r="D3" s="120"/>
      <c r="E3" s="120"/>
      <c r="F3" s="120"/>
      <c r="G3" s="120"/>
      <c r="H3" s="9"/>
    </row>
    <row r="4" spans="2:13" ht="7.5" customHeight="1" x14ac:dyDescent="0.25">
      <c r="B4" s="8"/>
      <c r="C4" s="10"/>
      <c r="D4" s="10"/>
      <c r="E4" s="10"/>
      <c r="F4" s="10"/>
      <c r="G4" s="10"/>
      <c r="H4" s="9"/>
    </row>
    <row r="5" spans="2:13" hidden="1" x14ac:dyDescent="0.25">
      <c r="B5" s="8"/>
      <c r="C5" s="10"/>
      <c r="D5" s="10"/>
      <c r="E5" s="10"/>
      <c r="F5" s="10"/>
      <c r="G5" s="10"/>
      <c r="H5" s="9"/>
    </row>
    <row r="6" spans="2:13" ht="20.25" customHeight="1" x14ac:dyDescent="0.35">
      <c r="B6" s="8"/>
      <c r="C6" s="11" t="s">
        <v>9</v>
      </c>
      <c r="D6" s="23">
        <v>44348</v>
      </c>
      <c r="E6" s="23">
        <v>44377</v>
      </c>
      <c r="F6" s="2"/>
      <c r="G6" s="2"/>
      <c r="H6" s="9"/>
    </row>
    <row r="7" spans="2:13" ht="6.75" customHeight="1" x14ac:dyDescent="0.25">
      <c r="B7" s="8"/>
      <c r="C7" s="10"/>
      <c r="D7" s="10"/>
      <c r="E7" s="10"/>
      <c r="F7" s="10"/>
      <c r="G7" s="10"/>
      <c r="H7" s="9"/>
    </row>
    <row r="8" spans="2:13" x14ac:dyDescent="0.25">
      <c r="B8" s="8"/>
      <c r="C8" s="128"/>
      <c r="D8" s="129"/>
      <c r="E8" s="129"/>
      <c r="F8" s="129"/>
      <c r="G8" s="130"/>
      <c r="H8" s="9"/>
    </row>
    <row r="9" spans="2:13" s="1" customFormat="1" x14ac:dyDescent="0.25">
      <c r="B9" s="12"/>
      <c r="C9" s="32" t="s">
        <v>0</v>
      </c>
      <c r="D9" s="121" t="s">
        <v>17</v>
      </c>
      <c r="E9" s="121"/>
      <c r="F9" s="121"/>
      <c r="G9" s="121"/>
      <c r="H9" s="13"/>
    </row>
    <row r="10" spans="2:13" s="1" customFormat="1" ht="15" customHeight="1" x14ac:dyDescent="0.25">
      <c r="B10" s="12"/>
      <c r="C10" s="32" t="s">
        <v>16</v>
      </c>
      <c r="D10" s="121"/>
      <c r="E10" s="121"/>
      <c r="F10" s="121"/>
      <c r="G10" s="121"/>
      <c r="H10" s="13"/>
    </row>
    <row r="11" spans="2:13" s="1" customFormat="1" ht="15.75" x14ac:dyDescent="0.25">
      <c r="B11" s="12"/>
      <c r="C11" s="32" t="s">
        <v>1</v>
      </c>
      <c r="D11" s="122" t="s">
        <v>12</v>
      </c>
      <c r="E11" s="122"/>
      <c r="F11" s="122"/>
      <c r="G11" s="122"/>
      <c r="H11" s="13"/>
    </row>
    <row r="12" spans="2:13" s="1" customFormat="1" ht="21" customHeight="1" x14ac:dyDescent="0.25">
      <c r="B12" s="12"/>
      <c r="C12" s="32" t="s">
        <v>2</v>
      </c>
      <c r="D12" s="121" t="s">
        <v>19</v>
      </c>
      <c r="E12" s="121"/>
      <c r="F12" s="121"/>
      <c r="G12" s="121"/>
      <c r="H12" s="13"/>
    </row>
    <row r="13" spans="2:13" x14ac:dyDescent="0.25">
      <c r="B13" s="8"/>
      <c r="C13" s="33"/>
      <c r="D13" s="33"/>
      <c r="E13" s="33"/>
      <c r="F13" s="124"/>
      <c r="G13" s="124"/>
      <c r="H13" s="9"/>
    </row>
    <row r="14" spans="2:13" s="3" customFormat="1" ht="36" customHeight="1" x14ac:dyDescent="0.25">
      <c r="B14" s="14" t="s">
        <v>20</v>
      </c>
      <c r="C14" s="34" t="s">
        <v>15</v>
      </c>
      <c r="D14" s="34" t="s">
        <v>3</v>
      </c>
      <c r="E14" s="34" t="s">
        <v>4</v>
      </c>
      <c r="F14" s="123" t="s">
        <v>5</v>
      </c>
      <c r="G14" s="123"/>
      <c r="H14" s="15"/>
    </row>
    <row r="15" spans="2:13" ht="75" x14ac:dyDescent="0.25">
      <c r="B15" s="8">
        <v>1</v>
      </c>
      <c r="C15" s="28" t="s">
        <v>60</v>
      </c>
      <c r="D15" s="30">
        <v>44593</v>
      </c>
      <c r="E15" s="29">
        <v>8</v>
      </c>
      <c r="F15" s="126"/>
      <c r="G15" s="127"/>
      <c r="H15" s="9"/>
      <c r="I15" s="3"/>
      <c r="J15" s="26"/>
      <c r="K15" s="25"/>
      <c r="M15" s="26"/>
    </row>
    <row r="16" spans="2:13" x14ac:dyDescent="0.25">
      <c r="B16" s="8">
        <v>2</v>
      </c>
      <c r="C16" s="28" t="s">
        <v>30</v>
      </c>
      <c r="D16" s="30">
        <v>44594</v>
      </c>
      <c r="E16" s="29">
        <v>8</v>
      </c>
      <c r="F16" s="126"/>
      <c r="G16" s="127"/>
      <c r="H16" s="9"/>
      <c r="I16" s="3"/>
      <c r="J16" s="26"/>
      <c r="K16" s="25"/>
      <c r="M16" s="26"/>
    </row>
    <row r="17" spans="2:13" ht="60" x14ac:dyDescent="0.25">
      <c r="B17" s="8">
        <v>3</v>
      </c>
      <c r="C17" s="28" t="s">
        <v>31</v>
      </c>
      <c r="D17" s="30">
        <v>44595</v>
      </c>
      <c r="E17" s="29" t="s">
        <v>32</v>
      </c>
      <c r="F17" s="132"/>
      <c r="G17" s="127"/>
      <c r="H17" s="9"/>
      <c r="I17" s="3"/>
      <c r="J17" s="26"/>
      <c r="K17" s="25"/>
      <c r="M17" s="26"/>
    </row>
    <row r="18" spans="2:13" ht="45" x14ac:dyDescent="0.25">
      <c r="B18" s="8">
        <v>4</v>
      </c>
      <c r="C18" s="40" t="s">
        <v>33</v>
      </c>
      <c r="D18" s="30">
        <v>44596</v>
      </c>
      <c r="E18" s="29">
        <v>8</v>
      </c>
      <c r="F18" s="127"/>
      <c r="G18" s="127"/>
      <c r="H18" s="9"/>
      <c r="I18" s="3"/>
      <c r="J18" s="26"/>
      <c r="K18" s="25"/>
      <c r="M18" s="26"/>
    </row>
    <row r="19" spans="2:13" ht="30" x14ac:dyDescent="0.25">
      <c r="B19" s="8"/>
      <c r="C19" s="40" t="s">
        <v>34</v>
      </c>
      <c r="D19" s="30">
        <v>44598</v>
      </c>
      <c r="E19" s="29">
        <v>1</v>
      </c>
      <c r="F19" s="51"/>
      <c r="G19" s="51"/>
      <c r="H19" s="9"/>
      <c r="I19" s="3"/>
      <c r="J19" s="31"/>
      <c r="K19" s="25"/>
      <c r="M19" s="31"/>
    </row>
    <row r="20" spans="2:13" ht="45" x14ac:dyDescent="0.25">
      <c r="B20" s="8">
        <v>5</v>
      </c>
      <c r="C20" s="28" t="s">
        <v>35</v>
      </c>
      <c r="D20" s="30">
        <v>44599</v>
      </c>
      <c r="E20" s="29">
        <v>8</v>
      </c>
      <c r="F20" s="127"/>
      <c r="G20" s="127"/>
      <c r="H20" s="9"/>
      <c r="I20" s="3"/>
      <c r="J20" s="31"/>
      <c r="K20" s="25"/>
      <c r="M20" s="31"/>
    </row>
    <row r="21" spans="2:13" ht="300" x14ac:dyDescent="0.25">
      <c r="B21" s="8">
        <v>6</v>
      </c>
      <c r="C21" s="28" t="s">
        <v>36</v>
      </c>
      <c r="D21" s="30">
        <v>44600</v>
      </c>
      <c r="E21" s="29">
        <v>13</v>
      </c>
      <c r="F21" s="127" t="s">
        <v>37</v>
      </c>
      <c r="G21" s="127"/>
      <c r="H21" s="9"/>
      <c r="I21" s="3"/>
      <c r="J21" s="31"/>
      <c r="K21" s="25"/>
      <c r="M21" s="31"/>
    </row>
    <row r="22" spans="2:13" ht="75" x14ac:dyDescent="0.25">
      <c r="B22" s="8">
        <v>7</v>
      </c>
      <c r="C22" s="28" t="s">
        <v>41</v>
      </c>
      <c r="D22" s="30">
        <v>44601</v>
      </c>
      <c r="E22" s="29">
        <v>15</v>
      </c>
      <c r="F22" s="127"/>
      <c r="G22" s="127"/>
      <c r="H22" s="9"/>
      <c r="I22" s="3"/>
      <c r="J22" s="31"/>
      <c r="K22" s="25"/>
      <c r="M22" s="31"/>
    </row>
    <row r="23" spans="2:13" ht="45" x14ac:dyDescent="0.25">
      <c r="B23" s="8">
        <v>8</v>
      </c>
      <c r="C23" s="28" t="s">
        <v>38</v>
      </c>
      <c r="D23" s="30">
        <v>44602</v>
      </c>
      <c r="E23" s="29">
        <v>8</v>
      </c>
      <c r="F23" s="126"/>
      <c r="G23" s="127"/>
      <c r="H23" s="9"/>
      <c r="I23" s="3"/>
      <c r="J23" s="31"/>
      <c r="K23" s="25"/>
      <c r="M23" s="31"/>
    </row>
    <row r="24" spans="2:13" ht="30" x14ac:dyDescent="0.25">
      <c r="B24" s="8">
        <v>9</v>
      </c>
      <c r="C24" s="28" t="s">
        <v>39</v>
      </c>
      <c r="D24" s="30">
        <v>44603</v>
      </c>
      <c r="E24" s="29">
        <v>8</v>
      </c>
      <c r="F24" s="127"/>
      <c r="G24" s="127"/>
      <c r="H24" s="9"/>
      <c r="I24" s="3"/>
      <c r="J24" s="31"/>
      <c r="K24" s="25"/>
      <c r="M24" s="31"/>
    </row>
    <row r="25" spans="2:13" ht="75" x14ac:dyDescent="0.25">
      <c r="B25" s="8">
        <v>10</v>
      </c>
      <c r="C25" s="39" t="s">
        <v>40</v>
      </c>
      <c r="D25" s="30">
        <v>44606</v>
      </c>
      <c r="E25" s="29">
        <v>8</v>
      </c>
      <c r="F25" s="133"/>
      <c r="G25" s="127"/>
      <c r="H25" s="9"/>
      <c r="I25" s="3"/>
      <c r="J25" s="31"/>
      <c r="K25" s="25"/>
      <c r="M25" s="31"/>
    </row>
    <row r="26" spans="2:13" ht="255" x14ac:dyDescent="0.25">
      <c r="B26" s="8">
        <v>11</v>
      </c>
      <c r="C26" s="43" t="s">
        <v>45</v>
      </c>
      <c r="D26" s="30">
        <v>44607</v>
      </c>
      <c r="E26" s="29">
        <v>8.5</v>
      </c>
      <c r="F26" s="127"/>
      <c r="G26" s="127"/>
      <c r="H26" s="9"/>
      <c r="I26" s="3"/>
      <c r="J26" s="31"/>
      <c r="K26" s="25"/>
      <c r="M26" s="31"/>
    </row>
    <row r="27" spans="2:13" ht="285" x14ac:dyDescent="0.25">
      <c r="B27" s="8">
        <v>12</v>
      </c>
      <c r="C27" s="28" t="s">
        <v>46</v>
      </c>
      <c r="D27" s="30">
        <v>44608</v>
      </c>
      <c r="E27" s="29">
        <v>8.5</v>
      </c>
      <c r="F27" s="126"/>
      <c r="G27" s="127"/>
      <c r="H27" s="9"/>
      <c r="I27" s="3"/>
      <c r="J27" s="31"/>
      <c r="K27" s="25"/>
      <c r="M27" s="31"/>
    </row>
    <row r="28" spans="2:13" ht="225" x14ac:dyDescent="0.25">
      <c r="B28" s="8">
        <v>13</v>
      </c>
      <c r="C28" s="28" t="s">
        <v>44</v>
      </c>
      <c r="D28" s="30">
        <v>44609</v>
      </c>
      <c r="E28" s="29">
        <v>9</v>
      </c>
      <c r="F28" s="132"/>
      <c r="G28" s="127"/>
      <c r="H28" s="9"/>
      <c r="I28" s="3"/>
      <c r="J28" s="31"/>
      <c r="K28" s="25"/>
      <c r="M28" s="31"/>
    </row>
    <row r="29" spans="2:13" ht="135" x14ac:dyDescent="0.25">
      <c r="B29" s="8">
        <v>14</v>
      </c>
      <c r="C29" s="35" t="s">
        <v>43</v>
      </c>
      <c r="D29" s="30">
        <v>44610</v>
      </c>
      <c r="E29" s="29">
        <v>8</v>
      </c>
      <c r="F29" s="132"/>
      <c r="G29" s="127"/>
      <c r="H29" s="9"/>
      <c r="I29" s="3"/>
      <c r="J29" s="31"/>
      <c r="K29" s="25"/>
      <c r="M29" s="31"/>
    </row>
    <row r="30" spans="2:13" ht="75" x14ac:dyDescent="0.25">
      <c r="B30" s="8">
        <v>15</v>
      </c>
      <c r="C30" s="35" t="s">
        <v>47</v>
      </c>
      <c r="D30" s="30">
        <v>44613</v>
      </c>
      <c r="E30" s="29">
        <v>8</v>
      </c>
      <c r="F30" s="127"/>
      <c r="G30" s="127"/>
      <c r="H30" s="9"/>
      <c r="I30" s="3"/>
      <c r="J30" s="31"/>
      <c r="K30" s="25"/>
      <c r="M30" s="31"/>
    </row>
    <row r="31" spans="2:13" ht="120" x14ac:dyDescent="0.25">
      <c r="B31" s="8">
        <v>16</v>
      </c>
      <c r="C31" s="35" t="s">
        <v>42</v>
      </c>
      <c r="D31" s="30">
        <v>44614</v>
      </c>
      <c r="E31" s="29">
        <v>8</v>
      </c>
      <c r="F31" s="127"/>
      <c r="G31" s="127"/>
      <c r="H31" s="9"/>
      <c r="I31" s="3"/>
      <c r="J31" s="31"/>
      <c r="K31" s="25"/>
      <c r="M31" s="31"/>
    </row>
    <row r="32" spans="2:13" ht="135" x14ac:dyDescent="0.25">
      <c r="B32" s="8">
        <v>17</v>
      </c>
      <c r="C32" s="35" t="s">
        <v>48</v>
      </c>
      <c r="D32" s="30">
        <v>44615</v>
      </c>
      <c r="E32" s="29">
        <v>8</v>
      </c>
      <c r="F32" s="126"/>
      <c r="G32" s="127"/>
      <c r="H32" s="9"/>
      <c r="I32" s="3"/>
      <c r="J32" s="31"/>
      <c r="K32" s="25"/>
      <c r="M32" s="31"/>
    </row>
    <row r="33" spans="2:16" ht="165" x14ac:dyDescent="0.25">
      <c r="B33" s="8">
        <v>18</v>
      </c>
      <c r="C33" s="35" t="s">
        <v>49</v>
      </c>
      <c r="D33" s="30">
        <v>44616</v>
      </c>
      <c r="E33" s="29">
        <v>8</v>
      </c>
      <c r="F33" s="126"/>
      <c r="G33" s="126"/>
      <c r="H33" s="9"/>
      <c r="I33" s="3"/>
      <c r="J33" s="41"/>
      <c r="K33" s="25"/>
      <c r="M33" s="31"/>
    </row>
    <row r="34" spans="2:16" x14ac:dyDescent="0.25">
      <c r="B34" s="8"/>
      <c r="C34" s="35"/>
      <c r="D34" s="30">
        <v>44617</v>
      </c>
      <c r="E34" s="29">
        <v>0</v>
      </c>
      <c r="F34" s="134"/>
      <c r="G34" s="135"/>
      <c r="H34" s="9"/>
      <c r="I34" s="3"/>
      <c r="J34" s="41"/>
      <c r="K34" s="25"/>
      <c r="M34" s="31"/>
    </row>
    <row r="35" spans="2:16" s="4" customFormat="1" ht="24.75" customHeight="1" x14ac:dyDescent="0.25">
      <c r="B35" s="16"/>
      <c r="C35" s="36" t="s">
        <v>13</v>
      </c>
      <c r="D35" s="37"/>
      <c r="E35" s="29">
        <f>SUM(E15:E34)</f>
        <v>151</v>
      </c>
      <c r="F35" s="131"/>
      <c r="G35" s="131"/>
      <c r="H35" s="17"/>
      <c r="M35" s="27"/>
      <c r="N35" s="42">
        <v>0.04</v>
      </c>
    </row>
    <row r="36" spans="2:16" x14ac:dyDescent="0.25">
      <c r="B36" s="8"/>
      <c r="C36" s="124"/>
      <c r="D36" s="124"/>
      <c r="E36" s="124"/>
      <c r="F36" s="124"/>
      <c r="G36" s="124"/>
      <c r="H36" s="9"/>
    </row>
    <row r="37" spans="2:16" s="1" customFormat="1" ht="16.5" customHeight="1" x14ac:dyDescent="0.25">
      <c r="B37" s="12"/>
      <c r="C37" s="29" t="s">
        <v>6</v>
      </c>
      <c r="D37" s="125" t="s">
        <v>17</v>
      </c>
      <c r="E37" s="125"/>
      <c r="F37" s="125"/>
      <c r="G37" s="29" t="s">
        <v>7</v>
      </c>
      <c r="H37" s="13"/>
      <c r="P37"/>
    </row>
    <row r="38" spans="2:16" s="1" customFormat="1" ht="23.25" customHeight="1" x14ac:dyDescent="0.25">
      <c r="B38" s="12"/>
      <c r="C38" s="38" t="s">
        <v>8</v>
      </c>
      <c r="D38" s="125" t="s">
        <v>19</v>
      </c>
      <c r="E38" s="125"/>
      <c r="F38" s="125"/>
      <c r="G38" s="29" t="s">
        <v>7</v>
      </c>
      <c r="H38" s="13"/>
      <c r="P38"/>
    </row>
    <row r="39" spans="2:16" x14ac:dyDescent="0.25">
      <c r="B39" s="8"/>
      <c r="C39" s="10"/>
      <c r="D39" s="10"/>
      <c r="E39" s="10"/>
      <c r="F39" s="10"/>
      <c r="G39" s="10"/>
      <c r="H39" s="9"/>
    </row>
    <row r="40" spans="2:16" ht="21" x14ac:dyDescent="0.35">
      <c r="B40" s="8"/>
      <c r="C40" s="10"/>
      <c r="D40" s="18" t="s">
        <v>10</v>
      </c>
      <c r="E40" s="10"/>
      <c r="F40" s="10"/>
      <c r="G40" s="10"/>
      <c r="H40" s="9"/>
    </row>
    <row r="41" spans="2:16" x14ac:dyDescent="0.25">
      <c r="B41" s="8"/>
      <c r="C41" s="10"/>
      <c r="D41" s="19" t="s">
        <v>11</v>
      </c>
      <c r="E41" s="10"/>
      <c r="F41" s="10"/>
      <c r="G41" s="10"/>
      <c r="H41" s="9"/>
    </row>
    <row r="42" spans="2:16" x14ac:dyDescent="0.25">
      <c r="B42" s="8"/>
      <c r="C42" s="10"/>
      <c r="D42" s="10"/>
      <c r="E42" s="10"/>
      <c r="F42" s="10"/>
      <c r="G42" s="10"/>
      <c r="H42" s="9"/>
    </row>
    <row r="43" spans="2:16" ht="15.75" thickBot="1" x14ac:dyDescent="0.3">
      <c r="B43" s="20"/>
      <c r="C43" s="21"/>
      <c r="D43" s="21"/>
      <c r="E43" s="21"/>
      <c r="F43" s="21"/>
      <c r="G43" s="21"/>
      <c r="H43" s="22"/>
    </row>
    <row r="44" spans="2:16" x14ac:dyDescent="0.25">
      <c r="B44" s="117" t="s">
        <v>18</v>
      </c>
      <c r="C44" s="118"/>
    </row>
    <row r="45" spans="2:16" x14ac:dyDescent="0.25">
      <c r="B45" s="119"/>
      <c r="C45" s="119"/>
    </row>
    <row r="46" spans="2:16" x14ac:dyDescent="0.25">
      <c r="B46" s="119"/>
      <c r="C46" s="119"/>
    </row>
    <row r="47" spans="2:16" x14ac:dyDescent="0.25">
      <c r="B47" s="119"/>
      <c r="C47" s="119"/>
    </row>
    <row r="48" spans="2:16" x14ac:dyDescent="0.25">
      <c r="B48" s="119"/>
      <c r="C48" s="119"/>
    </row>
    <row r="56" spans="5:6" x14ac:dyDescent="0.25">
      <c r="E56" s="24">
        <v>42759</v>
      </c>
      <c r="F56" s="24">
        <v>42789</v>
      </c>
    </row>
    <row r="57" spans="5:6" x14ac:dyDescent="0.25">
      <c r="E57" s="24">
        <v>42790</v>
      </c>
      <c r="F57" s="24">
        <v>42817</v>
      </c>
    </row>
    <row r="58" spans="5:6" x14ac:dyDescent="0.25">
      <c r="E58" s="24">
        <v>42818</v>
      </c>
      <c r="F58" s="24">
        <v>42848</v>
      </c>
    </row>
    <row r="59" spans="5:6" x14ac:dyDescent="0.25">
      <c r="E59" s="24">
        <v>42849</v>
      </c>
      <c r="F59" s="24">
        <v>42878</v>
      </c>
    </row>
    <row r="60" spans="5:6" x14ac:dyDescent="0.25">
      <c r="E60" s="24">
        <v>42879</v>
      </c>
      <c r="F60" s="24">
        <v>42909</v>
      </c>
    </row>
    <row r="61" spans="5:6" x14ac:dyDescent="0.25">
      <c r="E61" s="24">
        <v>42910</v>
      </c>
      <c r="F61" s="24">
        <v>42939</v>
      </c>
    </row>
  </sheetData>
  <mergeCells count="32">
    <mergeCell ref="F34:G34"/>
    <mergeCell ref="F30:G30"/>
    <mergeCell ref="F31:G31"/>
    <mergeCell ref="F32:G32"/>
    <mergeCell ref="F33:G33"/>
    <mergeCell ref="F25:G25"/>
    <mergeCell ref="F26:G26"/>
    <mergeCell ref="F27:G27"/>
    <mergeCell ref="F28:G28"/>
    <mergeCell ref="F29:G29"/>
    <mergeCell ref="F18:G18"/>
    <mergeCell ref="F20:G20"/>
    <mergeCell ref="F21:G21"/>
    <mergeCell ref="F23:G23"/>
    <mergeCell ref="F24:G24"/>
    <mergeCell ref="F22:G22"/>
    <mergeCell ref="B44:C48"/>
    <mergeCell ref="C3:G3"/>
    <mergeCell ref="D10:G10"/>
    <mergeCell ref="D11:G11"/>
    <mergeCell ref="D12:G12"/>
    <mergeCell ref="D9:G9"/>
    <mergeCell ref="F14:G14"/>
    <mergeCell ref="F13:G13"/>
    <mergeCell ref="D38:F38"/>
    <mergeCell ref="F15:G15"/>
    <mergeCell ref="C8:G8"/>
    <mergeCell ref="C36:G36"/>
    <mergeCell ref="F35:G35"/>
    <mergeCell ref="D37:F37"/>
    <mergeCell ref="F16:G16"/>
    <mergeCell ref="F17:G17"/>
  </mergeCells>
  <pageMargins left="0.5" right="0.5" top="0.5" bottom="0.5" header="0.3" footer="0.3"/>
  <pageSetup paperSize="9" scale="5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V104"/>
  <sheetViews>
    <sheetView topLeftCell="A55" zoomScaleNormal="100" workbookViewId="0">
      <pane xSplit="14" topLeftCell="O1" activePane="topRight" state="frozen"/>
      <selection pane="topRight" activeCell="C77" sqref="C77"/>
    </sheetView>
  </sheetViews>
  <sheetFormatPr defaultRowHeight="15" x14ac:dyDescent="0.25"/>
  <cols>
    <col min="1" max="1" width="2.7109375" customWidth="1"/>
    <col min="2" max="2" width="6" bestFit="1" customWidth="1"/>
    <col min="3" max="3" width="80" customWidth="1"/>
    <col min="4" max="4" width="9.7109375" customWidth="1"/>
    <col min="5" max="5" width="5.140625" customWidth="1"/>
    <col min="6" max="6" width="20" customWidth="1"/>
    <col min="7" max="7" width="18.85546875" customWidth="1"/>
    <col min="8" max="8" width="13.140625" customWidth="1"/>
    <col min="9" max="9" width="7.140625" customWidth="1"/>
    <col min="10" max="10" width="16.5703125" customWidth="1"/>
    <col min="11" max="11" width="16.5703125" style="56" customWidth="1"/>
    <col min="12" max="12" width="23.42578125" customWidth="1"/>
    <col min="13" max="13" width="17.7109375" customWidth="1"/>
    <col min="14" max="14" width="14.140625" customWidth="1"/>
    <col min="16" max="16" width="8.7109375" customWidth="1"/>
    <col min="17" max="17" width="7.85546875" customWidth="1"/>
    <col min="18" max="18" width="9.85546875" bestFit="1" customWidth="1"/>
    <col min="21" max="21" width="9.85546875" bestFit="1" customWidth="1"/>
  </cols>
  <sheetData>
    <row r="1" spans="2:19" ht="15.75" thickBot="1" x14ac:dyDescent="0.3"/>
    <row r="2" spans="2:19" x14ac:dyDescent="0.25">
      <c r="B2" s="5"/>
      <c r="C2" s="6"/>
      <c r="D2" s="6"/>
      <c r="E2" s="6"/>
      <c r="F2" s="6"/>
      <c r="G2" s="6"/>
      <c r="H2" s="6"/>
      <c r="I2" s="6"/>
      <c r="J2" s="6"/>
      <c r="K2" s="57"/>
      <c r="L2" s="6"/>
      <c r="M2" s="6"/>
      <c r="N2" s="7"/>
    </row>
    <row r="3" spans="2:19" ht="30" customHeight="1" x14ac:dyDescent="0.55000000000000004">
      <c r="B3" s="8"/>
      <c r="C3" s="120" t="s">
        <v>14</v>
      </c>
      <c r="D3" s="120"/>
      <c r="E3" s="120"/>
      <c r="F3" s="120"/>
      <c r="G3" s="120"/>
      <c r="H3" s="120"/>
      <c r="I3" s="120"/>
      <c r="J3" s="120"/>
      <c r="K3" s="120"/>
      <c r="L3" s="120"/>
      <c r="M3" s="120"/>
      <c r="N3" s="9"/>
    </row>
    <row r="4" spans="2:19" ht="7.5" customHeight="1" x14ac:dyDescent="0.25">
      <c r="B4" s="8"/>
      <c r="C4" s="10"/>
      <c r="D4" s="10"/>
      <c r="E4" s="10"/>
      <c r="F4" s="10"/>
      <c r="G4" s="10"/>
      <c r="H4" s="10"/>
      <c r="I4" s="10"/>
      <c r="J4" s="10"/>
      <c r="K4" s="58"/>
      <c r="L4" s="10"/>
      <c r="M4" s="10"/>
      <c r="N4" s="9"/>
    </row>
    <row r="5" spans="2:19" hidden="1" x14ac:dyDescent="0.25">
      <c r="B5" s="8"/>
      <c r="C5" s="10"/>
      <c r="D5" s="10"/>
      <c r="E5" s="10"/>
      <c r="F5" s="10"/>
      <c r="G5" s="10"/>
      <c r="H5" s="10"/>
      <c r="I5" s="10"/>
      <c r="J5" s="10"/>
      <c r="K5" s="58"/>
      <c r="L5" s="10"/>
      <c r="M5" s="10"/>
      <c r="N5" s="9"/>
    </row>
    <row r="6" spans="2:19" ht="20.25" customHeight="1" x14ac:dyDescent="0.35">
      <c r="B6" s="8"/>
      <c r="C6" s="11" t="s">
        <v>9</v>
      </c>
      <c r="D6" s="59"/>
      <c r="E6" s="59"/>
      <c r="F6" s="11"/>
      <c r="G6" s="11"/>
      <c r="H6" s="60"/>
      <c r="I6" s="60"/>
      <c r="J6" s="60"/>
      <c r="K6" s="61"/>
      <c r="L6" s="2"/>
      <c r="M6" s="2"/>
      <c r="N6" s="9"/>
    </row>
    <row r="7" spans="2:19" ht="6.75" customHeight="1" x14ac:dyDescent="0.25">
      <c r="B7" s="8"/>
      <c r="C7" s="10"/>
      <c r="D7" s="10"/>
      <c r="E7" s="10"/>
      <c r="F7" s="10"/>
      <c r="G7" s="10"/>
      <c r="H7" s="10"/>
      <c r="I7" s="10"/>
      <c r="J7" s="10"/>
      <c r="K7" s="58"/>
      <c r="L7" s="10"/>
      <c r="M7" s="10"/>
      <c r="N7" s="9"/>
    </row>
    <row r="8" spans="2:19" x14ac:dyDescent="0.25">
      <c r="B8" s="8"/>
      <c r="C8" s="128"/>
      <c r="D8" s="129"/>
      <c r="E8" s="129"/>
      <c r="F8" s="129"/>
      <c r="G8" s="129"/>
      <c r="H8" s="129"/>
      <c r="I8" s="129"/>
      <c r="J8" s="129"/>
      <c r="K8" s="129"/>
      <c r="L8" s="129"/>
      <c r="M8" s="130"/>
      <c r="N8" s="9"/>
    </row>
    <row r="9" spans="2:19" s="1" customFormat="1" x14ac:dyDescent="0.25">
      <c r="B9" s="12"/>
      <c r="C9" s="32" t="s">
        <v>0</v>
      </c>
      <c r="D9" s="136" t="s">
        <v>17</v>
      </c>
      <c r="E9" s="137"/>
      <c r="F9" s="32"/>
      <c r="G9" s="32"/>
      <c r="H9" s="121"/>
      <c r="I9" s="121"/>
      <c r="J9" s="121"/>
      <c r="K9" s="121"/>
      <c r="L9" s="121"/>
      <c r="M9" s="121"/>
      <c r="N9" s="13"/>
    </row>
    <row r="10" spans="2:19" s="1" customFormat="1" ht="15" customHeight="1" x14ac:dyDescent="0.25">
      <c r="B10" s="12"/>
      <c r="C10" s="32" t="s">
        <v>16</v>
      </c>
      <c r="D10" s="138"/>
      <c r="E10" s="139"/>
      <c r="F10" s="32"/>
      <c r="G10" s="32"/>
      <c r="H10" s="121"/>
      <c r="I10" s="121"/>
      <c r="J10" s="121"/>
      <c r="K10" s="121"/>
      <c r="L10" s="121"/>
      <c r="M10" s="121"/>
      <c r="N10" s="13"/>
    </row>
    <row r="11" spans="2:19" s="1" customFormat="1" ht="15.75" x14ac:dyDescent="0.25">
      <c r="B11" s="12"/>
      <c r="C11" s="32" t="s">
        <v>1</v>
      </c>
      <c r="D11" s="140" t="s">
        <v>51</v>
      </c>
      <c r="E11" s="141"/>
      <c r="F11" s="32"/>
      <c r="G11" s="32"/>
      <c r="H11" s="142"/>
      <c r="I11" s="142"/>
      <c r="J11" s="142"/>
      <c r="K11" s="142"/>
      <c r="L11" s="142"/>
      <c r="M11" s="142"/>
      <c r="N11" s="13"/>
    </row>
    <row r="12" spans="2:19" s="1" customFormat="1" ht="21" customHeight="1" x14ac:dyDescent="0.25">
      <c r="B12" s="12"/>
      <c r="C12" s="32" t="s">
        <v>2</v>
      </c>
      <c r="D12" s="140"/>
      <c r="E12" s="141"/>
      <c r="F12" s="32"/>
      <c r="G12" s="32"/>
      <c r="H12" s="121"/>
      <c r="I12" s="121"/>
      <c r="J12" s="121"/>
      <c r="K12" s="121"/>
      <c r="L12" s="121"/>
      <c r="M12" s="121"/>
      <c r="N12" s="13"/>
    </row>
    <row r="13" spans="2:19" x14ac:dyDescent="0.25">
      <c r="B13" s="8"/>
      <c r="C13" s="33"/>
      <c r="D13" s="33"/>
      <c r="E13" s="33"/>
      <c r="F13" s="33"/>
      <c r="G13" s="33"/>
      <c r="H13" s="33"/>
      <c r="I13" s="33"/>
      <c r="J13" s="33"/>
      <c r="K13" s="62"/>
      <c r="L13" s="124"/>
      <c r="M13" s="124"/>
      <c r="N13" s="9"/>
    </row>
    <row r="14" spans="2:19" s="3" customFormat="1" ht="69.75" customHeight="1" x14ac:dyDescent="0.25">
      <c r="B14" s="63" t="s">
        <v>52</v>
      </c>
      <c r="C14" s="34" t="s">
        <v>15</v>
      </c>
      <c r="D14" s="64" t="s">
        <v>53</v>
      </c>
      <c r="E14" s="64" t="s">
        <v>54</v>
      </c>
      <c r="F14" s="64" t="s">
        <v>55</v>
      </c>
      <c r="G14" s="64" t="s">
        <v>56</v>
      </c>
      <c r="H14" s="34" t="s">
        <v>61</v>
      </c>
      <c r="I14" s="34"/>
      <c r="J14" s="64" t="s">
        <v>57</v>
      </c>
      <c r="K14" s="65" t="s">
        <v>58</v>
      </c>
      <c r="L14" s="123" t="s">
        <v>5</v>
      </c>
      <c r="M14" s="123"/>
      <c r="N14" s="15"/>
    </row>
    <row r="15" spans="2:19" x14ac:dyDescent="0.25">
      <c r="B15" s="66">
        <v>1</v>
      </c>
      <c r="C15" s="67" t="s">
        <v>68</v>
      </c>
      <c r="D15" s="28"/>
      <c r="E15" s="28"/>
      <c r="F15" s="28" t="s">
        <v>59</v>
      </c>
      <c r="G15" s="28" t="s">
        <v>63</v>
      </c>
      <c r="H15" s="30">
        <v>45109</v>
      </c>
      <c r="I15" s="68"/>
      <c r="J15" s="54">
        <v>0.5</v>
      </c>
      <c r="K15" s="69"/>
      <c r="L15" s="143"/>
      <c r="M15" s="121"/>
      <c r="N15" s="9">
        <v>1</v>
      </c>
      <c r="O15" s="3"/>
      <c r="P15" s="26"/>
      <c r="Q15" s="25"/>
      <c r="S15" s="26"/>
    </row>
    <row r="16" spans="2:19" x14ac:dyDescent="0.25">
      <c r="B16" s="66">
        <v>2</v>
      </c>
      <c r="C16" s="67" t="s">
        <v>69</v>
      </c>
      <c r="D16" s="28"/>
      <c r="E16" s="28"/>
      <c r="F16" s="28" t="s">
        <v>99</v>
      </c>
      <c r="G16" s="28" t="s">
        <v>100</v>
      </c>
      <c r="H16" s="30">
        <v>45110</v>
      </c>
      <c r="I16" s="68"/>
      <c r="J16" s="80">
        <v>2</v>
      </c>
      <c r="K16" s="69"/>
      <c r="L16" s="81"/>
      <c r="M16" s="80"/>
      <c r="N16" s="9">
        <v>2</v>
      </c>
      <c r="O16" s="3"/>
      <c r="P16" s="26"/>
      <c r="Q16" s="25"/>
      <c r="S16" s="26"/>
    </row>
    <row r="17" spans="2:19" x14ac:dyDescent="0.25">
      <c r="B17" s="66">
        <v>3</v>
      </c>
      <c r="C17" s="67" t="s">
        <v>101</v>
      </c>
      <c r="D17" s="28"/>
      <c r="E17" s="28"/>
      <c r="F17" s="28" t="s">
        <v>59</v>
      </c>
      <c r="G17" s="28" t="s">
        <v>62</v>
      </c>
      <c r="H17" s="30">
        <v>45110</v>
      </c>
      <c r="I17" s="68"/>
      <c r="J17" s="91">
        <v>4</v>
      </c>
      <c r="K17" s="69"/>
      <c r="L17" s="92"/>
      <c r="M17" s="91"/>
      <c r="N17" s="9">
        <v>3</v>
      </c>
      <c r="O17" s="3"/>
      <c r="P17" s="26"/>
      <c r="Q17" s="25"/>
      <c r="S17" s="26"/>
    </row>
    <row r="18" spans="2:19" x14ac:dyDescent="0.25">
      <c r="B18" s="66">
        <v>4</v>
      </c>
      <c r="C18" s="67" t="s">
        <v>119</v>
      </c>
      <c r="D18" s="28"/>
      <c r="E18" s="28"/>
      <c r="F18" s="28" t="s">
        <v>59</v>
      </c>
      <c r="G18" s="28" t="s">
        <v>103</v>
      </c>
      <c r="H18" s="30">
        <v>45110</v>
      </c>
      <c r="I18" s="68"/>
      <c r="J18" s="91">
        <v>2</v>
      </c>
      <c r="K18" s="69"/>
      <c r="L18" s="92"/>
      <c r="M18" s="91"/>
      <c r="N18" s="9">
        <v>4</v>
      </c>
      <c r="O18" s="3"/>
      <c r="P18" s="26"/>
      <c r="Q18" s="25"/>
      <c r="S18" s="26"/>
    </row>
    <row r="19" spans="2:19" ht="30" x14ac:dyDescent="0.25">
      <c r="B19" s="66">
        <v>5</v>
      </c>
      <c r="C19" s="67" t="s">
        <v>70</v>
      </c>
      <c r="D19" s="28"/>
      <c r="E19" s="28"/>
      <c r="F19" s="28" t="s">
        <v>99</v>
      </c>
      <c r="G19" s="28" t="s">
        <v>100</v>
      </c>
      <c r="H19" s="30">
        <v>45111</v>
      </c>
      <c r="I19" s="68"/>
      <c r="J19" s="78">
        <v>1</v>
      </c>
      <c r="K19" s="69"/>
      <c r="L19" s="79"/>
      <c r="M19" s="78"/>
      <c r="N19" s="9">
        <v>2</v>
      </c>
      <c r="O19" s="3"/>
      <c r="P19" s="26"/>
      <c r="Q19" s="25"/>
      <c r="S19" s="26"/>
    </row>
    <row r="20" spans="2:19" ht="30" x14ac:dyDescent="0.25">
      <c r="B20" s="66">
        <v>6</v>
      </c>
      <c r="C20" s="67" t="s">
        <v>120</v>
      </c>
      <c r="D20" s="28"/>
      <c r="E20" s="28"/>
      <c r="F20" s="28" t="s">
        <v>99</v>
      </c>
      <c r="G20" s="28" t="s">
        <v>100</v>
      </c>
      <c r="H20" s="30">
        <v>45111</v>
      </c>
      <c r="I20" s="68"/>
      <c r="J20" s="93">
        <v>1</v>
      </c>
      <c r="K20" s="69"/>
      <c r="L20" s="94"/>
      <c r="M20" s="93"/>
      <c r="N20" s="9">
        <v>2</v>
      </c>
      <c r="O20" s="3"/>
      <c r="P20" s="26"/>
      <c r="Q20" s="25"/>
      <c r="S20" s="26"/>
    </row>
    <row r="21" spans="2:19" x14ac:dyDescent="0.25">
      <c r="B21" s="66">
        <v>7</v>
      </c>
      <c r="C21" s="67" t="s">
        <v>121</v>
      </c>
      <c r="D21" s="28"/>
      <c r="E21" s="28"/>
      <c r="F21" s="28" t="s">
        <v>59</v>
      </c>
      <c r="G21" s="28" t="s">
        <v>104</v>
      </c>
      <c r="H21" s="30">
        <v>45111</v>
      </c>
      <c r="I21" s="68"/>
      <c r="J21" s="93">
        <v>2</v>
      </c>
      <c r="K21" s="69"/>
      <c r="L21" s="94"/>
      <c r="M21" s="93"/>
      <c r="N21" s="9">
        <v>5</v>
      </c>
      <c r="O21" s="3"/>
      <c r="P21" s="26"/>
      <c r="Q21" s="25"/>
      <c r="S21" s="26"/>
    </row>
    <row r="22" spans="2:19" x14ac:dyDescent="0.25">
      <c r="B22" s="66">
        <v>8</v>
      </c>
      <c r="C22" s="67" t="s">
        <v>119</v>
      </c>
      <c r="D22" s="28"/>
      <c r="E22" s="28"/>
      <c r="F22" s="28" t="s">
        <v>59</v>
      </c>
      <c r="G22" s="28" t="s">
        <v>103</v>
      </c>
      <c r="H22" s="30">
        <v>45111</v>
      </c>
      <c r="I22" s="68"/>
      <c r="J22" s="93">
        <v>2</v>
      </c>
      <c r="K22" s="69"/>
      <c r="L22" s="94"/>
      <c r="M22" s="93"/>
      <c r="N22" s="9">
        <v>4</v>
      </c>
      <c r="O22" s="3"/>
      <c r="P22" s="26"/>
      <c r="Q22" s="25"/>
      <c r="S22" s="26"/>
    </row>
    <row r="23" spans="2:19" x14ac:dyDescent="0.25">
      <c r="B23" s="66">
        <v>9</v>
      </c>
      <c r="C23" s="67" t="s">
        <v>90</v>
      </c>
      <c r="D23" s="28"/>
      <c r="E23" s="28"/>
      <c r="F23" s="28" t="s">
        <v>99</v>
      </c>
      <c r="G23" s="28" t="s">
        <v>102</v>
      </c>
      <c r="H23" s="30">
        <v>45112</v>
      </c>
      <c r="I23" s="68"/>
      <c r="J23" s="88">
        <v>0.5</v>
      </c>
      <c r="K23" s="69"/>
      <c r="L23" s="89"/>
      <c r="M23" s="88"/>
      <c r="N23" s="9">
        <v>2</v>
      </c>
      <c r="O23" s="3"/>
      <c r="P23" s="26"/>
      <c r="Q23" s="25"/>
      <c r="S23" s="26"/>
    </row>
    <row r="24" spans="2:19" ht="30" x14ac:dyDescent="0.25">
      <c r="B24" s="66">
        <v>10</v>
      </c>
      <c r="C24" s="67" t="s">
        <v>71</v>
      </c>
      <c r="D24" s="28"/>
      <c r="E24" s="28"/>
      <c r="F24" s="28" t="s">
        <v>99</v>
      </c>
      <c r="G24" s="28" t="s">
        <v>104</v>
      </c>
      <c r="H24" s="30">
        <v>45112</v>
      </c>
      <c r="I24" s="68"/>
      <c r="J24" s="84">
        <v>2</v>
      </c>
      <c r="K24" s="69"/>
      <c r="L24" s="85"/>
      <c r="M24" s="84"/>
      <c r="N24" s="9">
        <v>2</v>
      </c>
      <c r="O24" s="3"/>
      <c r="P24" s="26"/>
      <c r="Q24" s="25"/>
      <c r="S24" s="26"/>
    </row>
    <row r="25" spans="2:19" ht="45" x14ac:dyDescent="0.25">
      <c r="B25" s="66">
        <v>11</v>
      </c>
      <c r="C25" s="67" t="s">
        <v>72</v>
      </c>
      <c r="D25" s="28"/>
      <c r="E25" s="28"/>
      <c r="F25" s="28" t="s">
        <v>59</v>
      </c>
      <c r="G25" s="28" t="s">
        <v>104</v>
      </c>
      <c r="H25" s="30">
        <v>45112</v>
      </c>
      <c r="I25" s="68"/>
      <c r="J25" s="84">
        <v>2</v>
      </c>
      <c r="K25" s="69"/>
      <c r="L25" s="85"/>
      <c r="M25" s="84"/>
      <c r="N25" s="9">
        <v>5</v>
      </c>
      <c r="O25" s="3"/>
      <c r="P25" s="26"/>
      <c r="Q25" s="25"/>
      <c r="S25" s="26"/>
    </row>
    <row r="26" spans="2:19" x14ac:dyDescent="0.25">
      <c r="B26" s="66">
        <v>12</v>
      </c>
      <c r="C26" s="67" t="s">
        <v>119</v>
      </c>
      <c r="D26" s="28"/>
      <c r="E26" s="28"/>
      <c r="F26" s="28" t="s">
        <v>59</v>
      </c>
      <c r="G26" s="28" t="s">
        <v>103</v>
      </c>
      <c r="H26" s="30">
        <v>45112</v>
      </c>
      <c r="I26" s="68"/>
      <c r="J26" s="93">
        <v>3.5</v>
      </c>
      <c r="K26" s="69"/>
      <c r="L26" s="94"/>
      <c r="M26" s="93"/>
      <c r="N26" s="9">
        <v>4</v>
      </c>
      <c r="O26" s="3"/>
      <c r="P26" s="26"/>
      <c r="Q26" s="25"/>
      <c r="S26" s="26"/>
    </row>
    <row r="27" spans="2:19" x14ac:dyDescent="0.25">
      <c r="B27" s="66">
        <v>13</v>
      </c>
      <c r="C27" s="67" t="s">
        <v>91</v>
      </c>
      <c r="D27" s="28"/>
      <c r="E27" s="28"/>
      <c r="F27" s="28" t="s">
        <v>99</v>
      </c>
      <c r="G27" s="28" t="s">
        <v>105</v>
      </c>
      <c r="H27" s="30">
        <v>45113</v>
      </c>
      <c r="I27" s="68"/>
      <c r="J27" s="88">
        <v>1</v>
      </c>
      <c r="K27" s="69"/>
      <c r="L27" s="89"/>
      <c r="M27" s="88"/>
      <c r="N27" s="9">
        <v>2</v>
      </c>
      <c r="O27" s="3"/>
      <c r="P27" s="26"/>
      <c r="Q27" s="25"/>
      <c r="S27" s="26"/>
    </row>
    <row r="28" spans="2:19" ht="30" x14ac:dyDescent="0.25">
      <c r="B28" s="66">
        <v>14</v>
      </c>
      <c r="C28" s="67" t="s">
        <v>73</v>
      </c>
      <c r="D28" s="28"/>
      <c r="E28" s="28"/>
      <c r="F28" s="28" t="s">
        <v>59</v>
      </c>
      <c r="G28" s="28" t="s">
        <v>63</v>
      </c>
      <c r="H28" s="30">
        <v>45113</v>
      </c>
      <c r="I28" s="68"/>
      <c r="J28" s="82">
        <v>1</v>
      </c>
      <c r="K28" s="69"/>
      <c r="L28" s="83"/>
      <c r="M28" s="82"/>
      <c r="N28" s="9">
        <v>1</v>
      </c>
      <c r="O28" s="3"/>
      <c r="P28" s="26"/>
      <c r="Q28" s="25"/>
      <c r="S28" s="26"/>
    </row>
    <row r="29" spans="2:19" ht="60" x14ac:dyDescent="0.25">
      <c r="B29" s="66">
        <v>15</v>
      </c>
      <c r="C29" s="67" t="s">
        <v>74</v>
      </c>
      <c r="D29" s="28"/>
      <c r="E29" s="28"/>
      <c r="F29" s="28" t="s">
        <v>59</v>
      </c>
      <c r="G29" s="28" t="s">
        <v>63</v>
      </c>
      <c r="H29" s="30">
        <v>45113</v>
      </c>
      <c r="I29" s="68"/>
      <c r="J29" s="84">
        <v>6</v>
      </c>
      <c r="K29" s="69"/>
      <c r="L29" s="85"/>
      <c r="M29" s="84"/>
      <c r="N29" s="9">
        <v>6</v>
      </c>
      <c r="O29" s="3"/>
      <c r="P29" s="26"/>
      <c r="Q29" s="25"/>
      <c r="S29" s="26"/>
    </row>
    <row r="30" spans="2:19" ht="30" x14ac:dyDescent="0.25">
      <c r="B30" s="66">
        <v>16</v>
      </c>
      <c r="C30" s="67" t="s">
        <v>75</v>
      </c>
      <c r="D30" s="28"/>
      <c r="E30" s="28"/>
      <c r="F30" s="28" t="s">
        <v>59</v>
      </c>
      <c r="G30" s="28" t="s">
        <v>104</v>
      </c>
      <c r="H30" s="30">
        <v>45114</v>
      </c>
      <c r="I30" s="68"/>
      <c r="J30" s="84">
        <v>1</v>
      </c>
      <c r="K30" s="69"/>
      <c r="L30" s="85"/>
      <c r="M30" s="84"/>
      <c r="N30" s="9">
        <v>5</v>
      </c>
      <c r="O30" s="3"/>
      <c r="P30" s="26"/>
      <c r="Q30" s="25"/>
      <c r="S30" s="26"/>
    </row>
    <row r="31" spans="2:19" x14ac:dyDescent="0.25">
      <c r="B31" s="66">
        <v>17</v>
      </c>
      <c r="C31" s="67" t="s">
        <v>119</v>
      </c>
      <c r="D31" s="28"/>
      <c r="E31" s="28"/>
      <c r="F31" s="28" t="s">
        <v>59</v>
      </c>
      <c r="G31" s="28" t="s">
        <v>103</v>
      </c>
      <c r="H31" s="30">
        <v>45114</v>
      </c>
      <c r="I31" s="68"/>
      <c r="J31" s="93">
        <v>7</v>
      </c>
      <c r="K31" s="69"/>
      <c r="L31" s="94"/>
      <c r="M31" s="93"/>
      <c r="N31" s="9">
        <v>4</v>
      </c>
      <c r="O31" s="3"/>
      <c r="P31" s="26"/>
      <c r="Q31" s="25"/>
      <c r="S31" s="26"/>
    </row>
    <row r="32" spans="2:19" x14ac:dyDescent="0.25">
      <c r="B32" s="66">
        <v>18</v>
      </c>
      <c r="C32" s="67" t="s">
        <v>64</v>
      </c>
      <c r="D32" s="28"/>
      <c r="E32" s="28"/>
      <c r="F32" s="28" t="s">
        <v>59</v>
      </c>
      <c r="G32" s="28" t="s">
        <v>63</v>
      </c>
      <c r="H32" s="30">
        <v>45117</v>
      </c>
      <c r="I32" s="68"/>
      <c r="J32" s="82">
        <v>1</v>
      </c>
      <c r="K32" s="69"/>
      <c r="L32" s="83"/>
      <c r="M32" s="82"/>
      <c r="N32" s="9">
        <v>6</v>
      </c>
      <c r="O32" s="3"/>
      <c r="P32" s="26"/>
      <c r="Q32" s="25"/>
      <c r="S32" s="26"/>
    </row>
    <row r="33" spans="2:19" ht="30" x14ac:dyDescent="0.25">
      <c r="B33" s="66">
        <v>19</v>
      </c>
      <c r="C33" s="67" t="s">
        <v>77</v>
      </c>
      <c r="D33" s="28"/>
      <c r="E33" s="28"/>
      <c r="F33" s="28" t="s">
        <v>99</v>
      </c>
      <c r="G33" s="28" t="s">
        <v>104</v>
      </c>
      <c r="H33" s="30">
        <v>45117</v>
      </c>
      <c r="I33" s="68"/>
      <c r="J33" s="84">
        <v>1</v>
      </c>
      <c r="K33" s="69"/>
      <c r="L33" s="85"/>
      <c r="M33" s="84"/>
      <c r="N33" s="9">
        <v>2</v>
      </c>
      <c r="O33" s="3"/>
      <c r="P33" s="26"/>
      <c r="Q33" s="25"/>
      <c r="S33" s="26"/>
    </row>
    <row r="34" spans="2:19" x14ac:dyDescent="0.25">
      <c r="B34" s="66">
        <v>20</v>
      </c>
      <c r="C34" s="67" t="s">
        <v>106</v>
      </c>
      <c r="D34" s="28"/>
      <c r="E34" s="28"/>
      <c r="F34" s="28" t="s">
        <v>59</v>
      </c>
      <c r="G34" s="28" t="s">
        <v>103</v>
      </c>
      <c r="H34" s="30">
        <v>45117</v>
      </c>
      <c r="I34" s="68"/>
      <c r="J34" s="91">
        <v>6</v>
      </c>
      <c r="K34" s="69"/>
      <c r="L34" s="92"/>
      <c r="M34" s="91"/>
      <c r="N34" s="9">
        <v>4</v>
      </c>
      <c r="O34" s="3"/>
      <c r="P34" s="26"/>
      <c r="Q34" s="25"/>
      <c r="S34" s="26"/>
    </row>
    <row r="35" spans="2:19" ht="45" x14ac:dyDescent="0.25">
      <c r="B35" s="66">
        <v>21</v>
      </c>
      <c r="C35" s="67" t="s">
        <v>122</v>
      </c>
      <c r="D35" s="28"/>
      <c r="E35" s="28"/>
      <c r="F35" s="28" t="s">
        <v>59</v>
      </c>
      <c r="G35" s="28" t="s">
        <v>103</v>
      </c>
      <c r="H35" s="30">
        <v>45118</v>
      </c>
      <c r="I35" s="68"/>
      <c r="J35" s="93">
        <v>8</v>
      </c>
      <c r="K35" s="69"/>
      <c r="L35" s="94"/>
      <c r="M35" s="93"/>
      <c r="N35" s="9">
        <v>4</v>
      </c>
      <c r="O35" s="3"/>
      <c r="P35" s="26"/>
      <c r="Q35" s="25"/>
      <c r="S35" s="26"/>
    </row>
    <row r="36" spans="2:19" x14ac:dyDescent="0.25">
      <c r="B36" s="66">
        <v>22</v>
      </c>
      <c r="C36" s="67" t="s">
        <v>133</v>
      </c>
      <c r="D36" s="28"/>
      <c r="E36" s="28"/>
      <c r="F36" s="28" t="s">
        <v>59</v>
      </c>
      <c r="G36" s="28" t="s">
        <v>103</v>
      </c>
      <c r="H36" s="30">
        <v>45119</v>
      </c>
      <c r="I36" s="68"/>
      <c r="J36" s="82">
        <v>4</v>
      </c>
      <c r="K36" s="69"/>
      <c r="L36" s="83"/>
      <c r="M36" s="82"/>
      <c r="N36" s="9">
        <v>4</v>
      </c>
      <c r="O36" s="3"/>
      <c r="P36" s="26"/>
      <c r="Q36" s="25"/>
      <c r="S36" s="26"/>
    </row>
    <row r="37" spans="2:19" x14ac:dyDescent="0.25">
      <c r="B37" s="66">
        <v>23</v>
      </c>
      <c r="C37" s="67" t="s">
        <v>78</v>
      </c>
      <c r="D37" s="28"/>
      <c r="E37" s="28"/>
      <c r="F37" s="28" t="s">
        <v>59</v>
      </c>
      <c r="G37" s="28" t="s">
        <v>103</v>
      </c>
      <c r="H37" s="30">
        <v>45119</v>
      </c>
      <c r="I37" s="68"/>
      <c r="J37" s="84">
        <v>4</v>
      </c>
      <c r="K37" s="69"/>
      <c r="L37" s="85"/>
      <c r="M37" s="84"/>
      <c r="N37" s="9">
        <v>7</v>
      </c>
      <c r="O37" s="3"/>
      <c r="P37" s="26"/>
      <c r="Q37" s="25"/>
      <c r="S37" s="26"/>
    </row>
    <row r="38" spans="2:19" ht="45" x14ac:dyDescent="0.25">
      <c r="B38" s="66">
        <v>24</v>
      </c>
      <c r="C38" s="67" t="s">
        <v>124</v>
      </c>
      <c r="D38" s="28"/>
      <c r="E38" s="28"/>
      <c r="F38" s="28" t="s">
        <v>59</v>
      </c>
      <c r="G38" s="28" t="s">
        <v>100</v>
      </c>
      <c r="H38" s="30">
        <v>45120</v>
      </c>
      <c r="I38" s="68"/>
      <c r="J38" s="93">
        <v>5</v>
      </c>
      <c r="K38" s="69"/>
      <c r="L38" s="94"/>
      <c r="M38" s="93"/>
      <c r="N38" s="9">
        <v>1</v>
      </c>
      <c r="O38" s="3"/>
      <c r="P38" s="26"/>
      <c r="Q38" s="25"/>
      <c r="S38" s="26"/>
    </row>
    <row r="39" spans="2:19" x14ac:dyDescent="0.25">
      <c r="B39" s="66">
        <v>25</v>
      </c>
      <c r="C39" s="67" t="s">
        <v>123</v>
      </c>
      <c r="D39" s="28"/>
      <c r="E39" s="28"/>
      <c r="F39" s="28" t="s">
        <v>59</v>
      </c>
      <c r="G39" s="28" t="s">
        <v>103</v>
      </c>
      <c r="H39" s="30">
        <v>45120</v>
      </c>
      <c r="I39" s="68"/>
      <c r="J39" s="93">
        <v>2</v>
      </c>
      <c r="K39" s="69"/>
      <c r="L39" s="94"/>
      <c r="M39" s="93"/>
      <c r="N39" s="9">
        <v>7</v>
      </c>
      <c r="O39" s="3"/>
      <c r="P39" s="26"/>
      <c r="Q39" s="25"/>
      <c r="S39" s="26"/>
    </row>
    <row r="40" spans="2:19" ht="30" x14ac:dyDescent="0.25">
      <c r="B40" s="66">
        <v>26</v>
      </c>
      <c r="C40" s="67" t="s">
        <v>79</v>
      </c>
      <c r="D40" s="28"/>
      <c r="E40" s="28"/>
      <c r="F40" s="28" t="s">
        <v>59</v>
      </c>
      <c r="G40" s="28" t="s">
        <v>100</v>
      </c>
      <c r="H40" s="30">
        <v>45120</v>
      </c>
      <c r="I40" s="68"/>
      <c r="J40" s="74">
        <v>1</v>
      </c>
      <c r="K40" s="69"/>
      <c r="L40" s="75"/>
      <c r="M40" s="74"/>
      <c r="N40" s="9">
        <v>1</v>
      </c>
      <c r="O40" s="3"/>
      <c r="P40" s="26"/>
      <c r="Q40" s="25"/>
      <c r="S40" s="26"/>
    </row>
    <row r="41" spans="2:19" ht="30" x14ac:dyDescent="0.25">
      <c r="B41" s="66">
        <v>27</v>
      </c>
      <c r="C41" s="67" t="s">
        <v>80</v>
      </c>
      <c r="D41" s="28"/>
      <c r="E41" s="28"/>
      <c r="F41" s="28" t="s">
        <v>59</v>
      </c>
      <c r="G41" s="28" t="s">
        <v>63</v>
      </c>
      <c r="H41" s="30">
        <v>45121</v>
      </c>
      <c r="I41" s="68"/>
      <c r="J41" s="84">
        <v>2</v>
      </c>
      <c r="K41" s="69"/>
      <c r="L41" s="85"/>
      <c r="M41" s="84"/>
      <c r="N41" s="9">
        <v>1</v>
      </c>
      <c r="O41" s="3"/>
      <c r="P41" s="26"/>
      <c r="Q41" s="25"/>
      <c r="S41" s="26"/>
    </row>
    <row r="42" spans="2:19" ht="60" x14ac:dyDescent="0.25">
      <c r="B42" s="66">
        <v>28</v>
      </c>
      <c r="C42" s="67" t="s">
        <v>134</v>
      </c>
      <c r="D42" s="28"/>
      <c r="E42" s="28"/>
      <c r="F42" s="28" t="s">
        <v>59</v>
      </c>
      <c r="G42" s="28" t="s">
        <v>103</v>
      </c>
      <c r="H42" s="30">
        <v>45121</v>
      </c>
      <c r="I42" s="68"/>
      <c r="J42" s="84">
        <v>3</v>
      </c>
      <c r="K42" s="69"/>
      <c r="L42" s="85"/>
      <c r="M42" s="84"/>
      <c r="N42" s="9">
        <v>7</v>
      </c>
      <c r="O42" s="3"/>
      <c r="P42" s="26"/>
      <c r="Q42" s="25"/>
      <c r="S42" s="26"/>
    </row>
    <row r="43" spans="2:19" x14ac:dyDescent="0.25">
      <c r="B43" s="66">
        <v>29</v>
      </c>
      <c r="C43" s="67" t="s">
        <v>81</v>
      </c>
      <c r="D43" s="28"/>
      <c r="E43" s="28"/>
      <c r="F43" s="28" t="s">
        <v>59</v>
      </c>
      <c r="G43" s="28" t="s">
        <v>63</v>
      </c>
      <c r="H43" s="30">
        <v>45121</v>
      </c>
      <c r="I43" s="68"/>
      <c r="J43" s="82">
        <v>1</v>
      </c>
      <c r="K43" s="69"/>
      <c r="L43" s="83"/>
      <c r="M43" s="82"/>
      <c r="N43" s="9">
        <v>6</v>
      </c>
      <c r="O43" s="3"/>
      <c r="P43" s="26"/>
      <c r="Q43" s="25"/>
      <c r="S43" s="26"/>
    </row>
    <row r="44" spans="2:19" x14ac:dyDescent="0.25">
      <c r="B44" s="66">
        <v>30</v>
      </c>
      <c r="C44" s="67" t="s">
        <v>82</v>
      </c>
      <c r="D44" s="28"/>
      <c r="E44" s="28"/>
      <c r="F44" s="28" t="s">
        <v>59</v>
      </c>
      <c r="G44" s="28" t="s">
        <v>104</v>
      </c>
      <c r="H44" s="30">
        <v>45121</v>
      </c>
      <c r="I44" s="68"/>
      <c r="J44" s="84">
        <v>2</v>
      </c>
      <c r="K44" s="69"/>
      <c r="L44" s="85"/>
      <c r="M44" s="84"/>
      <c r="N44" s="9">
        <v>5</v>
      </c>
      <c r="O44" s="3"/>
      <c r="P44" s="26"/>
      <c r="Q44" s="25"/>
      <c r="S44" s="26"/>
    </row>
    <row r="45" spans="2:19" ht="45" x14ac:dyDescent="0.25">
      <c r="B45" s="66">
        <v>31</v>
      </c>
      <c r="C45" s="67" t="s">
        <v>83</v>
      </c>
      <c r="D45" s="28"/>
      <c r="E45" s="28"/>
      <c r="F45" s="28" t="s">
        <v>59</v>
      </c>
      <c r="G45" s="28" t="s">
        <v>103</v>
      </c>
      <c r="H45" s="30">
        <v>45124</v>
      </c>
      <c r="I45" s="68"/>
      <c r="J45" s="78">
        <v>4</v>
      </c>
      <c r="K45" s="69"/>
      <c r="L45" s="79"/>
      <c r="M45" s="78"/>
      <c r="N45" s="9">
        <v>7</v>
      </c>
      <c r="O45" s="3"/>
      <c r="P45" s="26"/>
      <c r="Q45" s="25"/>
      <c r="S45" s="26"/>
    </row>
    <row r="46" spans="2:19" ht="60" x14ac:dyDescent="0.25">
      <c r="B46" s="66">
        <v>32</v>
      </c>
      <c r="C46" s="67" t="s">
        <v>84</v>
      </c>
      <c r="D46" s="28"/>
      <c r="E46" s="28"/>
      <c r="F46" s="28" t="s">
        <v>59</v>
      </c>
      <c r="G46" s="28" t="s">
        <v>104</v>
      </c>
      <c r="H46" s="30">
        <v>45124</v>
      </c>
      <c r="I46" s="68"/>
      <c r="J46" s="84">
        <v>2</v>
      </c>
      <c r="K46" s="69"/>
      <c r="L46" s="85"/>
      <c r="M46" s="84"/>
      <c r="N46" s="9">
        <v>5</v>
      </c>
      <c r="O46" s="3"/>
      <c r="P46" s="26"/>
      <c r="Q46" s="25"/>
      <c r="S46" s="26"/>
    </row>
    <row r="47" spans="2:19" x14ac:dyDescent="0.25">
      <c r="B47" s="66">
        <v>33</v>
      </c>
      <c r="C47" s="67" t="s">
        <v>125</v>
      </c>
      <c r="D47" s="28"/>
      <c r="E47" s="28"/>
      <c r="F47" s="28" t="s">
        <v>59</v>
      </c>
      <c r="G47" s="28" t="s">
        <v>100</v>
      </c>
      <c r="H47" s="30">
        <v>45124</v>
      </c>
      <c r="I47" s="68"/>
      <c r="J47" s="93">
        <v>2</v>
      </c>
      <c r="K47" s="69"/>
      <c r="L47" s="94"/>
      <c r="M47" s="93"/>
      <c r="N47" s="9">
        <v>8</v>
      </c>
      <c r="O47" s="3"/>
      <c r="P47" s="26"/>
      <c r="Q47" s="25"/>
      <c r="S47" s="26"/>
    </row>
    <row r="48" spans="2:19" x14ac:dyDescent="0.25">
      <c r="B48" s="66">
        <v>34</v>
      </c>
      <c r="C48" s="67" t="s">
        <v>125</v>
      </c>
      <c r="D48" s="28"/>
      <c r="E48" s="28"/>
      <c r="F48" s="28" t="s">
        <v>59</v>
      </c>
      <c r="G48" s="28" t="s">
        <v>100</v>
      </c>
      <c r="H48" s="30">
        <v>45125</v>
      </c>
      <c r="I48" s="68"/>
      <c r="J48" s="93">
        <v>5.5</v>
      </c>
      <c r="K48" s="69"/>
      <c r="L48" s="94"/>
      <c r="M48" s="93"/>
      <c r="N48" s="9">
        <v>8</v>
      </c>
      <c r="O48" s="3"/>
      <c r="P48" s="26"/>
      <c r="Q48" s="25"/>
      <c r="S48" s="26"/>
    </row>
    <row r="49" spans="2:19" x14ac:dyDescent="0.25">
      <c r="B49" s="66">
        <v>35</v>
      </c>
      <c r="C49" s="67" t="s">
        <v>85</v>
      </c>
      <c r="D49" s="28"/>
      <c r="E49" s="28"/>
      <c r="F49" s="28" t="s">
        <v>59</v>
      </c>
      <c r="G49" s="28" t="s">
        <v>100</v>
      </c>
      <c r="H49" s="30">
        <v>45125</v>
      </c>
      <c r="I49" s="68"/>
      <c r="J49" s="84">
        <v>0.5</v>
      </c>
      <c r="K49" s="69"/>
      <c r="L49" s="85"/>
      <c r="M49" s="84"/>
      <c r="N49" s="9">
        <v>1</v>
      </c>
      <c r="O49" s="3"/>
      <c r="P49" s="26"/>
      <c r="Q49" s="25"/>
      <c r="S49" s="26"/>
    </row>
    <row r="50" spans="2:19" ht="60" x14ac:dyDescent="0.25">
      <c r="B50" s="66">
        <v>36</v>
      </c>
      <c r="C50" s="67" t="s">
        <v>86</v>
      </c>
      <c r="D50" s="28"/>
      <c r="E50" s="28"/>
      <c r="F50" s="28" t="s">
        <v>59</v>
      </c>
      <c r="G50" s="28" t="s">
        <v>104</v>
      </c>
      <c r="H50" s="30">
        <v>45125</v>
      </c>
      <c r="I50" s="68"/>
      <c r="J50" s="84">
        <v>2</v>
      </c>
      <c r="K50" s="69"/>
      <c r="L50" s="85"/>
      <c r="M50" s="84"/>
      <c r="N50" s="9">
        <v>5</v>
      </c>
      <c r="O50" s="3"/>
      <c r="P50" s="26"/>
      <c r="Q50" s="25"/>
      <c r="S50" s="26"/>
    </row>
    <row r="51" spans="2:19" x14ac:dyDescent="0.25">
      <c r="B51" s="66">
        <v>37</v>
      </c>
      <c r="C51" s="67" t="s">
        <v>92</v>
      </c>
      <c r="D51" s="28"/>
      <c r="E51" s="28"/>
      <c r="F51" s="28" t="s">
        <v>99</v>
      </c>
      <c r="G51" s="28" t="s">
        <v>100</v>
      </c>
      <c r="H51" s="30">
        <v>45126</v>
      </c>
      <c r="I51" s="68"/>
      <c r="J51" s="88">
        <v>0.5</v>
      </c>
      <c r="K51" s="69"/>
      <c r="L51" s="89"/>
      <c r="M51" s="88"/>
      <c r="N51" s="9">
        <v>2</v>
      </c>
      <c r="O51" s="3"/>
      <c r="P51" s="26"/>
      <c r="Q51" s="25"/>
      <c r="S51" s="26"/>
    </row>
    <row r="52" spans="2:19" ht="60" x14ac:dyDescent="0.25">
      <c r="B52" s="66">
        <v>38</v>
      </c>
      <c r="C52" s="67" t="s">
        <v>87</v>
      </c>
      <c r="D52" s="28"/>
      <c r="E52" s="28"/>
      <c r="F52" s="28" t="s">
        <v>99</v>
      </c>
      <c r="G52" s="28" t="s">
        <v>107</v>
      </c>
      <c r="H52" s="30">
        <v>45126</v>
      </c>
      <c r="I52" s="68"/>
      <c r="J52" s="82">
        <v>2</v>
      </c>
      <c r="K52" s="69"/>
      <c r="L52" s="83"/>
      <c r="M52" s="82"/>
      <c r="N52" s="9">
        <v>2</v>
      </c>
      <c r="O52" s="3"/>
      <c r="P52" s="26"/>
      <c r="Q52" s="25"/>
      <c r="S52" s="26"/>
    </row>
    <row r="53" spans="2:19" x14ac:dyDescent="0.25">
      <c r="B53" s="66">
        <v>39</v>
      </c>
      <c r="C53" s="67" t="s">
        <v>139</v>
      </c>
      <c r="D53" s="28"/>
      <c r="E53" s="28"/>
      <c r="F53" s="28" t="s">
        <v>59</v>
      </c>
      <c r="G53" s="28" t="s">
        <v>100</v>
      </c>
      <c r="H53" s="30">
        <v>45126</v>
      </c>
      <c r="I53" s="68"/>
      <c r="J53" s="93">
        <v>5.5</v>
      </c>
      <c r="K53" s="69"/>
      <c r="L53" s="94"/>
      <c r="M53" s="93"/>
      <c r="N53" s="9">
        <v>9</v>
      </c>
      <c r="O53" s="3"/>
      <c r="P53" s="26"/>
      <c r="Q53" s="25"/>
      <c r="S53" s="26"/>
    </row>
    <row r="54" spans="2:19" x14ac:dyDescent="0.25">
      <c r="B54" s="66">
        <v>40</v>
      </c>
      <c r="C54" s="67" t="s">
        <v>93</v>
      </c>
      <c r="D54" s="28"/>
      <c r="E54" s="28"/>
      <c r="F54" s="28" t="s">
        <v>59</v>
      </c>
      <c r="G54" s="28" t="s">
        <v>104</v>
      </c>
      <c r="H54" s="30">
        <v>45127</v>
      </c>
      <c r="I54" s="68"/>
      <c r="J54" s="88">
        <v>2</v>
      </c>
      <c r="K54" s="69"/>
      <c r="L54" s="89"/>
      <c r="M54" s="88"/>
      <c r="N54" s="9">
        <v>5</v>
      </c>
      <c r="O54" s="3"/>
      <c r="P54" s="26"/>
      <c r="Q54" s="25"/>
      <c r="S54" s="26"/>
    </row>
    <row r="55" spans="2:19" ht="45" x14ac:dyDescent="0.25">
      <c r="B55" s="66">
        <v>41</v>
      </c>
      <c r="C55" s="67" t="s">
        <v>88</v>
      </c>
      <c r="D55" s="28"/>
      <c r="E55" s="28"/>
      <c r="F55" s="28" t="s">
        <v>59</v>
      </c>
      <c r="G55" s="28" t="s">
        <v>103</v>
      </c>
      <c r="H55" s="30">
        <v>45127</v>
      </c>
      <c r="I55" s="68"/>
      <c r="J55" s="84">
        <v>3</v>
      </c>
      <c r="K55" s="69"/>
      <c r="L55" s="85"/>
      <c r="M55" s="84"/>
      <c r="N55" s="9">
        <v>7</v>
      </c>
      <c r="O55" s="3"/>
      <c r="P55" s="26"/>
      <c r="Q55" s="25"/>
      <c r="S55" s="26"/>
    </row>
    <row r="56" spans="2:19" x14ac:dyDescent="0.25">
      <c r="B56" s="66">
        <v>42</v>
      </c>
      <c r="C56" s="67" t="s">
        <v>139</v>
      </c>
      <c r="D56" s="28"/>
      <c r="E56" s="28"/>
      <c r="F56" s="28" t="s">
        <v>59</v>
      </c>
      <c r="G56" s="28" t="s">
        <v>100</v>
      </c>
      <c r="H56" s="30">
        <v>45127</v>
      </c>
      <c r="I56" s="68"/>
      <c r="J56" s="93">
        <v>3</v>
      </c>
      <c r="K56" s="69"/>
      <c r="L56" s="94"/>
      <c r="M56" s="93"/>
      <c r="N56" s="9">
        <v>9</v>
      </c>
      <c r="O56" s="3"/>
      <c r="P56" s="26"/>
      <c r="Q56" s="25"/>
      <c r="S56" s="26"/>
    </row>
    <row r="57" spans="2:19" x14ac:dyDescent="0.25">
      <c r="B57" s="66">
        <v>43</v>
      </c>
      <c r="C57" s="67" t="s">
        <v>89</v>
      </c>
      <c r="D57" s="28"/>
      <c r="E57" s="28"/>
      <c r="F57" s="28" t="s">
        <v>99</v>
      </c>
      <c r="G57" s="28" t="s">
        <v>100</v>
      </c>
      <c r="H57" s="30">
        <v>45128</v>
      </c>
      <c r="I57" s="68"/>
      <c r="J57" s="82">
        <v>1</v>
      </c>
      <c r="K57" s="69"/>
      <c r="L57" s="83"/>
      <c r="M57" s="82"/>
      <c r="N57" s="9">
        <v>2</v>
      </c>
      <c r="O57" s="3"/>
      <c r="P57" s="26"/>
      <c r="Q57" s="25"/>
      <c r="S57" s="26"/>
    </row>
    <row r="58" spans="2:19" x14ac:dyDescent="0.25">
      <c r="B58" s="66">
        <v>44</v>
      </c>
      <c r="C58" s="96" t="s">
        <v>139</v>
      </c>
      <c r="D58" s="28"/>
      <c r="E58" s="28"/>
      <c r="F58" s="28" t="s">
        <v>59</v>
      </c>
      <c r="G58" s="28" t="s">
        <v>100</v>
      </c>
      <c r="H58" s="30">
        <v>45128</v>
      </c>
      <c r="I58" s="68"/>
      <c r="J58" s="93">
        <v>7</v>
      </c>
      <c r="K58" s="69"/>
      <c r="L58" s="94"/>
      <c r="M58" s="93"/>
      <c r="N58" s="9">
        <v>9</v>
      </c>
      <c r="O58" s="3"/>
      <c r="P58" s="26"/>
      <c r="Q58" s="25"/>
      <c r="S58" s="26"/>
    </row>
    <row r="59" spans="2:19" ht="15.75" x14ac:dyDescent="0.25">
      <c r="B59" s="66">
        <v>45</v>
      </c>
      <c r="C59" s="90" t="s">
        <v>141</v>
      </c>
      <c r="D59" s="28"/>
      <c r="E59" s="28"/>
      <c r="F59" s="28" t="s">
        <v>59</v>
      </c>
      <c r="G59" s="28" t="s">
        <v>100</v>
      </c>
      <c r="H59" s="30">
        <v>45131</v>
      </c>
      <c r="I59" s="68"/>
      <c r="J59" s="84">
        <v>7.5</v>
      </c>
      <c r="K59" s="69"/>
      <c r="L59" s="85"/>
      <c r="M59" s="84"/>
      <c r="N59" s="9">
        <v>10</v>
      </c>
      <c r="O59" s="3"/>
      <c r="P59" s="26"/>
      <c r="Q59" s="25"/>
      <c r="S59" s="26"/>
    </row>
    <row r="60" spans="2:19" ht="15.75" x14ac:dyDescent="0.25">
      <c r="B60" s="66">
        <v>46</v>
      </c>
      <c r="C60" s="90" t="s">
        <v>108</v>
      </c>
      <c r="D60" s="28"/>
      <c r="E60" s="28"/>
      <c r="F60" s="28" t="s">
        <v>99</v>
      </c>
      <c r="G60" s="28" t="s">
        <v>109</v>
      </c>
      <c r="H60" s="30">
        <v>45132</v>
      </c>
      <c r="I60" s="68"/>
      <c r="J60" s="93">
        <v>1</v>
      </c>
      <c r="K60" s="69"/>
      <c r="L60" s="94"/>
      <c r="M60" s="93"/>
      <c r="N60" s="9">
        <v>2</v>
      </c>
      <c r="O60" s="3"/>
      <c r="P60" s="26"/>
      <c r="Q60" s="25"/>
      <c r="S60" s="26"/>
    </row>
    <row r="61" spans="2:19" ht="32.25" customHeight="1" x14ac:dyDescent="0.25">
      <c r="B61" s="66">
        <v>47</v>
      </c>
      <c r="C61" s="95" t="s">
        <v>110</v>
      </c>
      <c r="D61" s="28"/>
      <c r="E61" s="28"/>
      <c r="F61" s="28" t="s">
        <v>99</v>
      </c>
      <c r="G61" s="28" t="s">
        <v>100</v>
      </c>
      <c r="H61" s="30">
        <v>45132</v>
      </c>
      <c r="I61" s="68"/>
      <c r="J61" s="93">
        <v>0.5</v>
      </c>
      <c r="K61" s="69"/>
      <c r="L61" s="94"/>
      <c r="M61" s="93"/>
      <c r="N61" s="9">
        <v>2</v>
      </c>
      <c r="O61" s="3"/>
      <c r="P61" s="26"/>
      <c r="Q61" s="25"/>
      <c r="S61" s="26"/>
    </row>
    <row r="62" spans="2:19" ht="15.75" x14ac:dyDescent="0.25">
      <c r="B62" s="66">
        <v>48</v>
      </c>
      <c r="C62" s="95" t="s">
        <v>111</v>
      </c>
      <c r="D62" s="28"/>
      <c r="E62" s="28"/>
      <c r="F62" s="28" t="s">
        <v>59</v>
      </c>
      <c r="G62" s="28" t="s">
        <v>115</v>
      </c>
      <c r="H62" s="30">
        <v>45132</v>
      </c>
      <c r="I62" s="68"/>
      <c r="J62" s="93">
        <v>3</v>
      </c>
      <c r="K62" s="69"/>
      <c r="L62" s="94"/>
      <c r="M62" s="93"/>
      <c r="N62" s="9">
        <v>11</v>
      </c>
      <c r="O62" s="3"/>
      <c r="P62" s="26"/>
      <c r="Q62" s="25"/>
      <c r="S62" s="26"/>
    </row>
    <row r="63" spans="2:19" ht="15.75" x14ac:dyDescent="0.25">
      <c r="B63" s="66">
        <v>49</v>
      </c>
      <c r="C63" s="95" t="s">
        <v>112</v>
      </c>
      <c r="D63" s="28"/>
      <c r="E63" s="28"/>
      <c r="F63" s="28" t="s">
        <v>59</v>
      </c>
      <c r="G63" s="28" t="s">
        <v>116</v>
      </c>
      <c r="H63" s="30">
        <v>45132</v>
      </c>
      <c r="I63" s="68"/>
      <c r="J63" s="93">
        <v>0.5</v>
      </c>
      <c r="K63" s="69"/>
      <c r="L63" s="94"/>
      <c r="M63" s="93"/>
      <c r="N63" s="9">
        <v>1</v>
      </c>
      <c r="O63" s="3"/>
      <c r="P63" s="26"/>
      <c r="Q63" s="25"/>
      <c r="S63" s="26"/>
    </row>
    <row r="64" spans="2:19" ht="45" x14ac:dyDescent="0.25">
      <c r="B64" s="66">
        <v>50</v>
      </c>
      <c r="C64" s="67" t="s">
        <v>113</v>
      </c>
      <c r="D64" s="28"/>
      <c r="E64" s="28"/>
      <c r="F64" s="28" t="s">
        <v>59</v>
      </c>
      <c r="G64" s="28" t="s">
        <v>100</v>
      </c>
      <c r="H64" s="30">
        <v>45132</v>
      </c>
      <c r="I64" s="68"/>
      <c r="J64" s="84">
        <v>3</v>
      </c>
      <c r="K64" s="69"/>
      <c r="L64" s="85"/>
      <c r="M64" s="84"/>
      <c r="N64" s="9">
        <v>10</v>
      </c>
      <c r="O64" s="3"/>
      <c r="P64" s="26"/>
      <c r="Q64" s="25"/>
      <c r="S64" s="26"/>
    </row>
    <row r="65" spans="2:22" x14ac:dyDescent="0.25">
      <c r="B65" s="66">
        <v>51</v>
      </c>
      <c r="C65" s="67" t="s">
        <v>114</v>
      </c>
      <c r="D65" s="28"/>
      <c r="E65" s="28"/>
      <c r="F65" s="28" t="s">
        <v>59</v>
      </c>
      <c r="G65" s="28" t="s">
        <v>117</v>
      </c>
      <c r="H65" s="30">
        <v>45133</v>
      </c>
      <c r="I65" s="68"/>
      <c r="J65" s="93">
        <v>0.5</v>
      </c>
      <c r="K65" s="69"/>
      <c r="L65" s="94"/>
      <c r="M65" s="93"/>
      <c r="N65" s="9">
        <v>1</v>
      </c>
      <c r="O65" s="3"/>
      <c r="P65" s="26"/>
      <c r="Q65" s="25"/>
      <c r="S65" s="26"/>
    </row>
    <row r="66" spans="2:22" x14ac:dyDescent="0.25">
      <c r="B66" s="66">
        <v>52</v>
      </c>
      <c r="C66" s="67" t="s">
        <v>94</v>
      </c>
      <c r="D66" s="28"/>
      <c r="E66" s="28"/>
      <c r="F66" s="28" t="s">
        <v>59</v>
      </c>
      <c r="G66" s="28" t="s">
        <v>116</v>
      </c>
      <c r="H66" s="30">
        <v>45133</v>
      </c>
      <c r="I66" s="68"/>
      <c r="J66" s="88">
        <v>1</v>
      </c>
      <c r="K66" s="69"/>
      <c r="L66" s="89"/>
      <c r="M66" s="88"/>
      <c r="N66" s="9">
        <v>1</v>
      </c>
      <c r="O66" s="3"/>
      <c r="P66" s="26"/>
      <c r="Q66" s="25"/>
      <c r="S66" s="26"/>
    </row>
    <row r="67" spans="2:22" x14ac:dyDescent="0.25">
      <c r="B67" s="66">
        <v>53</v>
      </c>
      <c r="C67" s="67" t="s">
        <v>65</v>
      </c>
      <c r="D67" s="28"/>
      <c r="E67" s="28"/>
      <c r="F67" s="28" t="s">
        <v>59</v>
      </c>
      <c r="G67" s="28" t="s">
        <v>104</v>
      </c>
      <c r="H67" s="30">
        <v>45133</v>
      </c>
      <c r="I67" s="68"/>
      <c r="J67" s="86">
        <v>1</v>
      </c>
      <c r="K67" s="69"/>
      <c r="L67" s="87"/>
      <c r="M67" s="86"/>
      <c r="N67" s="9">
        <v>5</v>
      </c>
      <c r="O67" s="3"/>
      <c r="P67" s="26"/>
      <c r="Q67" s="25"/>
      <c r="S67" s="26"/>
    </row>
    <row r="68" spans="2:22" ht="24" customHeight="1" x14ac:dyDescent="0.25">
      <c r="B68" s="66">
        <v>54</v>
      </c>
      <c r="C68" s="67" t="s">
        <v>66</v>
      </c>
      <c r="D68" s="28"/>
      <c r="E68" s="28"/>
      <c r="F68" s="28" t="s">
        <v>59</v>
      </c>
      <c r="G68" s="28" t="s">
        <v>104</v>
      </c>
      <c r="H68" s="30">
        <v>45133</v>
      </c>
      <c r="I68" s="68"/>
      <c r="J68" s="86">
        <v>1</v>
      </c>
      <c r="K68" s="69"/>
      <c r="L68" s="87"/>
      <c r="M68" s="86"/>
      <c r="N68" s="9">
        <v>5</v>
      </c>
      <c r="O68" s="3"/>
      <c r="P68" s="26"/>
      <c r="Q68" s="25"/>
      <c r="S68" s="26"/>
    </row>
    <row r="69" spans="2:22" ht="30" x14ac:dyDescent="0.25">
      <c r="B69" s="66">
        <v>55</v>
      </c>
      <c r="C69" s="67" t="s">
        <v>98</v>
      </c>
      <c r="D69" s="28"/>
      <c r="E69" s="28"/>
      <c r="F69" s="28" t="s">
        <v>99</v>
      </c>
      <c r="G69" s="28" t="s">
        <v>100</v>
      </c>
      <c r="H69" s="30">
        <v>45133</v>
      </c>
      <c r="I69" s="68"/>
      <c r="J69" s="88">
        <v>1</v>
      </c>
      <c r="K69" s="69"/>
      <c r="L69" s="89"/>
      <c r="M69" s="88"/>
      <c r="N69" s="9">
        <v>2</v>
      </c>
      <c r="O69" s="3"/>
      <c r="P69" s="26"/>
      <c r="Q69" s="25"/>
      <c r="S69" s="26"/>
    </row>
    <row r="70" spans="2:22" x14ac:dyDescent="0.25">
      <c r="B70" s="66">
        <v>56</v>
      </c>
      <c r="C70" s="67" t="s">
        <v>126</v>
      </c>
      <c r="D70" s="28"/>
      <c r="E70" s="28"/>
      <c r="F70" s="28" t="s">
        <v>59</v>
      </c>
      <c r="G70" s="28" t="s">
        <v>100</v>
      </c>
      <c r="H70" s="30">
        <v>45133</v>
      </c>
      <c r="I70" s="68"/>
      <c r="J70" s="93">
        <v>3.5</v>
      </c>
      <c r="K70" s="69"/>
      <c r="L70" s="94"/>
      <c r="M70" s="93"/>
      <c r="N70" s="9">
        <v>10</v>
      </c>
      <c r="O70" s="3"/>
      <c r="P70" s="26"/>
      <c r="Q70" s="25"/>
      <c r="S70" s="26"/>
    </row>
    <row r="71" spans="2:22" x14ac:dyDescent="0.25">
      <c r="B71" s="66">
        <v>57</v>
      </c>
      <c r="C71" s="67" t="s">
        <v>97</v>
      </c>
      <c r="D71" s="28"/>
      <c r="E71" s="28"/>
      <c r="F71" s="28" t="s">
        <v>59</v>
      </c>
      <c r="G71" s="28" t="s">
        <v>115</v>
      </c>
      <c r="H71" s="30">
        <v>45134</v>
      </c>
      <c r="I71" s="68"/>
      <c r="J71" s="86">
        <v>1</v>
      </c>
      <c r="K71" s="69"/>
      <c r="L71" s="87"/>
      <c r="M71" s="86"/>
      <c r="N71" s="9">
        <v>1</v>
      </c>
      <c r="O71" s="3"/>
      <c r="P71" s="26"/>
      <c r="Q71" s="25"/>
      <c r="S71" s="26"/>
    </row>
    <row r="72" spans="2:22" x14ac:dyDescent="0.25">
      <c r="B72" s="66">
        <v>58</v>
      </c>
      <c r="C72" s="67" t="s">
        <v>96</v>
      </c>
      <c r="D72" s="28"/>
      <c r="E72" s="28"/>
      <c r="F72" s="28" t="s">
        <v>59</v>
      </c>
      <c r="G72" s="28" t="s">
        <v>104</v>
      </c>
      <c r="H72" s="30">
        <v>45134</v>
      </c>
      <c r="I72" s="68"/>
      <c r="J72" s="88">
        <v>0.5</v>
      </c>
      <c r="K72" s="69"/>
      <c r="L72" s="89"/>
      <c r="M72" s="88"/>
      <c r="N72" s="9">
        <v>5</v>
      </c>
      <c r="O72" s="3"/>
      <c r="P72" s="26"/>
      <c r="Q72" s="25"/>
      <c r="S72" s="26"/>
    </row>
    <row r="73" spans="2:22" x14ac:dyDescent="0.25">
      <c r="B73" s="66">
        <v>59</v>
      </c>
      <c r="C73" s="67" t="s">
        <v>126</v>
      </c>
      <c r="D73" s="28"/>
      <c r="E73" s="28"/>
      <c r="F73" s="28" t="s">
        <v>59</v>
      </c>
      <c r="G73" s="28" t="s">
        <v>100</v>
      </c>
      <c r="H73" s="30">
        <v>45134</v>
      </c>
      <c r="I73" s="68"/>
      <c r="J73" s="93">
        <v>6.5</v>
      </c>
      <c r="K73" s="69"/>
      <c r="L73" s="94"/>
      <c r="M73" s="93"/>
      <c r="N73" s="9">
        <v>10</v>
      </c>
      <c r="O73" s="3"/>
      <c r="P73" s="26"/>
      <c r="Q73" s="25"/>
      <c r="S73" s="26"/>
    </row>
    <row r="74" spans="2:22" x14ac:dyDescent="0.25">
      <c r="B74" s="66">
        <v>60</v>
      </c>
      <c r="C74" s="67" t="s">
        <v>67</v>
      </c>
      <c r="D74" s="28"/>
      <c r="E74" s="28"/>
      <c r="F74" s="28" t="s">
        <v>59</v>
      </c>
      <c r="G74" s="28" t="s">
        <v>103</v>
      </c>
      <c r="H74" s="30">
        <v>45135</v>
      </c>
      <c r="I74" s="68"/>
      <c r="J74" s="86">
        <v>2</v>
      </c>
      <c r="K74" s="69"/>
      <c r="L74" s="87"/>
      <c r="M74" s="86"/>
      <c r="N74" s="9">
        <v>7</v>
      </c>
      <c r="O74" s="3"/>
      <c r="P74" s="26"/>
      <c r="Q74" s="25"/>
      <c r="S74" s="26"/>
    </row>
    <row r="75" spans="2:22" ht="30" x14ac:dyDescent="0.25">
      <c r="B75" s="66">
        <v>61</v>
      </c>
      <c r="C75" s="67" t="s">
        <v>95</v>
      </c>
      <c r="D75" s="28"/>
      <c r="E75" s="28"/>
      <c r="F75" s="28" t="s">
        <v>59</v>
      </c>
      <c r="G75" s="28" t="s">
        <v>118</v>
      </c>
      <c r="H75" s="30">
        <v>45135</v>
      </c>
      <c r="I75" s="68"/>
      <c r="J75" s="88">
        <v>1</v>
      </c>
      <c r="K75" s="69"/>
      <c r="L75" s="89"/>
      <c r="M75" s="88"/>
      <c r="N75" s="9">
        <v>1</v>
      </c>
      <c r="O75" s="3"/>
      <c r="P75" s="26"/>
      <c r="Q75" s="25"/>
      <c r="S75" s="26"/>
    </row>
    <row r="76" spans="2:22" x14ac:dyDescent="0.25">
      <c r="B76" s="66">
        <v>62</v>
      </c>
      <c r="C76" s="67" t="s">
        <v>126</v>
      </c>
      <c r="D76" s="28"/>
      <c r="E76" s="28"/>
      <c r="F76" s="28" t="s">
        <v>59</v>
      </c>
      <c r="G76" s="28" t="s">
        <v>100</v>
      </c>
      <c r="H76" s="30">
        <v>45135</v>
      </c>
      <c r="I76" s="68"/>
      <c r="J76" s="93">
        <v>5</v>
      </c>
      <c r="K76" s="69"/>
      <c r="L76" s="94"/>
      <c r="M76" s="93"/>
      <c r="N76" s="9">
        <v>10</v>
      </c>
      <c r="O76" s="3"/>
      <c r="P76" s="26"/>
      <c r="Q76" s="25"/>
      <c r="S76" s="26"/>
    </row>
    <row r="77" spans="2:22" ht="45" x14ac:dyDescent="0.25">
      <c r="B77" s="66">
        <v>63</v>
      </c>
      <c r="C77" s="67" t="s">
        <v>76</v>
      </c>
      <c r="D77" s="28"/>
      <c r="E77" s="28"/>
      <c r="F77" s="28" t="s">
        <v>59</v>
      </c>
      <c r="G77" s="28" t="s">
        <v>63</v>
      </c>
      <c r="H77" s="30">
        <v>45138</v>
      </c>
      <c r="I77" s="68"/>
      <c r="J77" s="76">
        <v>5</v>
      </c>
      <c r="K77" s="69"/>
      <c r="L77" s="77"/>
      <c r="M77" s="76"/>
      <c r="N77" s="9">
        <v>5</v>
      </c>
      <c r="O77" s="3"/>
      <c r="P77" s="26"/>
      <c r="Q77" s="25"/>
      <c r="S77" s="26"/>
    </row>
    <row r="78" spans="2:22" s="4" customFormat="1" ht="24.75" customHeight="1" x14ac:dyDescent="0.25">
      <c r="B78" s="66"/>
      <c r="C78" s="36" t="s">
        <v>13</v>
      </c>
      <c r="D78" s="36"/>
      <c r="E78" s="36"/>
      <c r="F78" s="36"/>
      <c r="G78" s="36"/>
      <c r="H78" s="37"/>
      <c r="I78" s="37"/>
      <c r="J78" s="54">
        <f>SUM(J15:J77)</f>
        <v>163</v>
      </c>
      <c r="K78" s="70"/>
      <c r="L78" s="131"/>
      <c r="M78" s="131"/>
      <c r="N78" s="17"/>
      <c r="S78" s="27"/>
      <c r="T78" s="42"/>
    </row>
    <row r="79" spans="2:22" x14ac:dyDescent="0.25">
      <c r="B79" s="8"/>
      <c r="C79" s="124"/>
      <c r="D79" s="124"/>
      <c r="E79" s="124"/>
      <c r="F79" s="124"/>
      <c r="G79" s="124"/>
      <c r="H79" s="124"/>
      <c r="I79" s="124"/>
      <c r="J79" s="124"/>
      <c r="K79" s="124"/>
      <c r="L79" s="124"/>
      <c r="M79" s="124"/>
      <c r="N79" s="9"/>
    </row>
    <row r="80" spans="2:22" s="1" customFormat="1" ht="16.5" customHeight="1" x14ac:dyDescent="0.25">
      <c r="B80" s="12"/>
      <c r="C80" s="29" t="s">
        <v>6</v>
      </c>
      <c r="D80" s="29"/>
      <c r="E80" s="29"/>
      <c r="F80" s="29"/>
      <c r="G80" s="29"/>
      <c r="H80" s="125" t="s">
        <v>17</v>
      </c>
      <c r="I80" s="125"/>
      <c r="J80" s="125"/>
      <c r="K80" s="125"/>
      <c r="L80" s="125"/>
      <c r="M80" s="29" t="s">
        <v>7</v>
      </c>
      <c r="N80" s="13"/>
      <c r="V80"/>
    </row>
    <row r="81" spans="2:22" s="1" customFormat="1" ht="23.25" customHeight="1" x14ac:dyDescent="0.25">
      <c r="B81" s="12"/>
      <c r="C81" s="38" t="s">
        <v>8</v>
      </c>
      <c r="D81" s="38"/>
      <c r="E81" s="38"/>
      <c r="F81" s="38"/>
      <c r="G81" s="38"/>
      <c r="H81" s="125" t="s">
        <v>19</v>
      </c>
      <c r="I81" s="125"/>
      <c r="J81" s="125"/>
      <c r="K81" s="125"/>
      <c r="L81" s="125"/>
      <c r="M81" s="29" t="s">
        <v>7</v>
      </c>
      <c r="N81" s="13"/>
      <c r="V81"/>
    </row>
    <row r="82" spans="2:22" x14ac:dyDescent="0.25">
      <c r="B82" s="8"/>
      <c r="C82" s="10"/>
      <c r="D82" s="10"/>
      <c r="E82" s="10"/>
      <c r="F82" s="10"/>
      <c r="G82" s="10"/>
      <c r="H82" s="10"/>
      <c r="I82" s="10"/>
      <c r="J82" s="10"/>
      <c r="K82" s="58"/>
      <c r="L82" s="10"/>
      <c r="M82" s="10"/>
      <c r="N82" s="9"/>
    </row>
    <row r="83" spans="2:22" ht="21" x14ac:dyDescent="0.35">
      <c r="B83" s="8"/>
      <c r="C83" s="10"/>
      <c r="D83" s="10"/>
      <c r="E83" s="10"/>
      <c r="F83" s="10"/>
      <c r="G83" s="10"/>
      <c r="H83" s="18" t="s">
        <v>10</v>
      </c>
      <c r="I83" s="18"/>
      <c r="J83" s="10"/>
      <c r="K83" s="58"/>
      <c r="L83" s="10"/>
      <c r="M83" s="10"/>
      <c r="N83" s="9"/>
    </row>
    <row r="84" spans="2:22" x14ac:dyDescent="0.25">
      <c r="B84" s="8"/>
      <c r="C84" s="10"/>
      <c r="D84" s="10"/>
      <c r="E84" s="10"/>
      <c r="F84" s="10"/>
      <c r="G84" s="10"/>
      <c r="H84" s="19" t="s">
        <v>11</v>
      </c>
      <c r="I84" s="19"/>
      <c r="J84" s="10"/>
      <c r="K84" s="58"/>
      <c r="L84" s="10"/>
      <c r="M84" s="10"/>
      <c r="N84" s="9"/>
    </row>
    <row r="85" spans="2:22" x14ac:dyDescent="0.25">
      <c r="B85" s="8"/>
      <c r="C85" s="10"/>
      <c r="D85" s="10"/>
      <c r="E85" s="10"/>
      <c r="F85" s="10"/>
      <c r="G85" s="10"/>
      <c r="H85" s="10"/>
      <c r="I85" s="10"/>
      <c r="J85" s="10"/>
      <c r="K85" s="58"/>
      <c r="L85" s="10"/>
      <c r="M85" s="10"/>
      <c r="N85" s="9"/>
    </row>
    <row r="86" spans="2:22" ht="15.75" thickBot="1" x14ac:dyDescent="0.3">
      <c r="B86" s="20"/>
      <c r="C86" s="21"/>
      <c r="D86" s="21"/>
      <c r="E86" s="21"/>
      <c r="F86" s="21"/>
      <c r="G86" s="21"/>
      <c r="H86" s="21"/>
      <c r="I86" s="21"/>
      <c r="J86" s="21"/>
      <c r="K86" s="71"/>
      <c r="L86" s="21"/>
      <c r="M86" s="21"/>
      <c r="N86" s="22"/>
    </row>
    <row r="87" spans="2:22" x14ac:dyDescent="0.25">
      <c r="B87" s="117" t="s">
        <v>18</v>
      </c>
      <c r="C87" s="118"/>
      <c r="D87" s="53"/>
      <c r="E87" s="53"/>
      <c r="F87" s="53"/>
      <c r="G87" s="53"/>
    </row>
    <row r="88" spans="2:22" x14ac:dyDescent="0.25">
      <c r="B88" s="119"/>
      <c r="C88" s="119"/>
      <c r="D88" s="53"/>
      <c r="E88" s="53"/>
      <c r="F88" s="53"/>
      <c r="G88" s="53"/>
    </row>
    <row r="89" spans="2:22" x14ac:dyDescent="0.25">
      <c r="B89" s="119"/>
      <c r="C89" s="119"/>
      <c r="D89" s="53"/>
      <c r="E89" s="53"/>
      <c r="F89" s="53"/>
      <c r="G89" s="53"/>
    </row>
    <row r="90" spans="2:22" x14ac:dyDescent="0.25">
      <c r="B90" s="119"/>
      <c r="C90" s="119"/>
      <c r="D90" s="53"/>
      <c r="E90" s="53"/>
      <c r="F90" s="53"/>
      <c r="G90" s="53"/>
    </row>
    <row r="91" spans="2:22" x14ac:dyDescent="0.25">
      <c r="B91" s="119"/>
      <c r="C91" s="119"/>
      <c r="D91" s="53"/>
      <c r="E91" s="53"/>
      <c r="F91" s="53"/>
      <c r="G91" s="53"/>
    </row>
    <row r="99" spans="10:12" x14ac:dyDescent="0.25">
      <c r="J99" s="24"/>
      <c r="L99" s="24"/>
    </row>
    <row r="100" spans="10:12" x14ac:dyDescent="0.25">
      <c r="J100" s="24"/>
      <c r="L100" s="24"/>
    </row>
    <row r="101" spans="10:12" x14ac:dyDescent="0.25">
      <c r="J101" s="24"/>
      <c r="L101" s="24"/>
    </row>
    <row r="102" spans="10:12" x14ac:dyDescent="0.25">
      <c r="J102" s="24"/>
      <c r="L102" s="24"/>
    </row>
    <row r="103" spans="10:12" x14ac:dyDescent="0.25">
      <c r="J103" s="24"/>
      <c r="L103" s="24"/>
    </row>
    <row r="104" spans="10:12" x14ac:dyDescent="0.25">
      <c r="J104" s="24"/>
      <c r="L104" s="24"/>
    </row>
  </sheetData>
  <autoFilter ref="B14:N78">
    <filterColumn colId="10" showButton="0"/>
  </autoFilter>
  <mergeCells count="18">
    <mergeCell ref="H80:L80"/>
    <mergeCell ref="H81:L81"/>
    <mergeCell ref="B87:C91"/>
    <mergeCell ref="L14:M14"/>
    <mergeCell ref="L15:M15"/>
    <mergeCell ref="L78:M78"/>
    <mergeCell ref="C79:M79"/>
    <mergeCell ref="D11:E11"/>
    <mergeCell ref="H11:M11"/>
    <mergeCell ref="D12:E12"/>
    <mergeCell ref="H12:M12"/>
    <mergeCell ref="L13:M13"/>
    <mergeCell ref="C3:M3"/>
    <mergeCell ref="C8:M8"/>
    <mergeCell ref="D9:E9"/>
    <mergeCell ref="H9:M9"/>
    <mergeCell ref="D10:E10"/>
    <mergeCell ref="H10:M10"/>
  </mergeCells>
  <pageMargins left="0.5" right="0.5" top="0.5" bottom="0.5" header="0.3" footer="0.3"/>
  <pageSetup paperSize="9" scale="5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F24" sqref="F24"/>
    </sheetView>
  </sheetViews>
  <sheetFormatPr defaultRowHeight="15" x14ac:dyDescent="0.25"/>
  <cols>
    <col min="1" max="1" width="11.85546875" bestFit="1" customWidth="1"/>
  </cols>
  <sheetData>
    <row r="1" spans="1:2" ht="45" x14ac:dyDescent="0.25">
      <c r="A1" s="34" t="s">
        <v>28</v>
      </c>
      <c r="B1" s="34" t="s">
        <v>4</v>
      </c>
    </row>
    <row r="2" spans="1:2" x14ac:dyDescent="0.25">
      <c r="A2" s="30">
        <v>45109</v>
      </c>
      <c r="B2" s="29">
        <v>0.5</v>
      </c>
    </row>
    <row r="3" spans="1:2" x14ac:dyDescent="0.25">
      <c r="A3" s="30">
        <v>45110</v>
      </c>
      <c r="B3" s="29">
        <v>8</v>
      </c>
    </row>
    <row r="4" spans="1:2" x14ac:dyDescent="0.25">
      <c r="A4" s="30">
        <v>45111</v>
      </c>
      <c r="B4" s="29">
        <v>6</v>
      </c>
    </row>
    <row r="5" spans="1:2" x14ac:dyDescent="0.25">
      <c r="A5" s="30">
        <v>45112</v>
      </c>
      <c r="B5" s="29">
        <v>8</v>
      </c>
    </row>
    <row r="6" spans="1:2" x14ac:dyDescent="0.25">
      <c r="A6" s="30">
        <v>45113</v>
      </c>
      <c r="B6" s="29">
        <v>8</v>
      </c>
    </row>
    <row r="7" spans="1:2" x14ac:dyDescent="0.25">
      <c r="A7" s="30">
        <v>45114</v>
      </c>
      <c r="B7" s="29">
        <v>8</v>
      </c>
    </row>
    <row r="8" spans="1:2" x14ac:dyDescent="0.25">
      <c r="A8" s="30">
        <v>45117</v>
      </c>
      <c r="B8" s="29">
        <v>8</v>
      </c>
    </row>
    <row r="9" spans="1:2" x14ac:dyDescent="0.25">
      <c r="A9" s="30">
        <v>45118</v>
      </c>
      <c r="B9" s="29">
        <v>8</v>
      </c>
    </row>
    <row r="10" spans="1:2" x14ac:dyDescent="0.25">
      <c r="A10" s="30">
        <v>45119</v>
      </c>
      <c r="B10" s="29">
        <v>8</v>
      </c>
    </row>
    <row r="11" spans="1:2" x14ac:dyDescent="0.25">
      <c r="A11" s="30">
        <v>45120</v>
      </c>
      <c r="B11" s="29">
        <v>8</v>
      </c>
    </row>
    <row r="12" spans="1:2" x14ac:dyDescent="0.25">
      <c r="A12" s="30">
        <v>45121</v>
      </c>
      <c r="B12" s="29">
        <v>8</v>
      </c>
    </row>
    <row r="13" spans="1:2" x14ac:dyDescent="0.25">
      <c r="A13" s="30">
        <v>45124</v>
      </c>
      <c r="B13" s="29">
        <v>8</v>
      </c>
    </row>
    <row r="14" spans="1:2" x14ac:dyDescent="0.25">
      <c r="A14" s="30">
        <v>45125</v>
      </c>
      <c r="B14" s="29">
        <v>8</v>
      </c>
    </row>
    <row r="15" spans="1:2" x14ac:dyDescent="0.25">
      <c r="A15" s="30">
        <v>45126</v>
      </c>
      <c r="B15" s="29">
        <v>8</v>
      </c>
    </row>
    <row r="16" spans="1:2" x14ac:dyDescent="0.25">
      <c r="A16" s="30">
        <v>45127</v>
      </c>
      <c r="B16" s="29">
        <v>8</v>
      </c>
    </row>
    <row r="17" spans="1:2" x14ac:dyDescent="0.25">
      <c r="A17" s="30">
        <v>45128</v>
      </c>
      <c r="B17" s="29">
        <v>8</v>
      </c>
    </row>
    <row r="18" spans="1:2" x14ac:dyDescent="0.25">
      <c r="A18" s="30">
        <v>45131</v>
      </c>
      <c r="B18" s="29">
        <v>7.5</v>
      </c>
    </row>
    <row r="19" spans="1:2" x14ac:dyDescent="0.25">
      <c r="A19" s="30">
        <v>45132</v>
      </c>
      <c r="B19" s="29">
        <v>8</v>
      </c>
    </row>
    <row r="20" spans="1:2" x14ac:dyDescent="0.25">
      <c r="A20" s="30">
        <v>45133</v>
      </c>
      <c r="B20" s="29">
        <v>8</v>
      </c>
    </row>
    <row r="21" spans="1:2" x14ac:dyDescent="0.25">
      <c r="A21" s="30">
        <v>45134</v>
      </c>
      <c r="B21" s="29">
        <v>8</v>
      </c>
    </row>
    <row r="22" spans="1:2" x14ac:dyDescent="0.25">
      <c r="A22" s="30">
        <v>45135</v>
      </c>
      <c r="B22" s="29">
        <v>8</v>
      </c>
    </row>
    <row r="23" spans="1:2" x14ac:dyDescent="0.25">
      <c r="A23" s="30">
        <v>45138</v>
      </c>
      <c r="B23" s="29">
        <v>5</v>
      </c>
    </row>
    <row r="24" spans="1:2" x14ac:dyDescent="0.25">
      <c r="A24" s="50" t="s">
        <v>29</v>
      </c>
      <c r="B24" s="50">
        <f>SUM(B2:B23)</f>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3" sqref="F3:F13"/>
    </sheetView>
  </sheetViews>
  <sheetFormatPr defaultRowHeight="15" x14ac:dyDescent="0.25"/>
  <cols>
    <col min="1" max="1" width="62.85546875" customWidth="1"/>
    <col min="2" max="2" width="15.28515625" bestFit="1" customWidth="1"/>
    <col min="3" max="3" width="21.5703125" customWidth="1"/>
    <col min="4" max="5" width="10.7109375" bestFit="1" customWidth="1"/>
    <col min="6" max="6" width="13.5703125" bestFit="1" customWidth="1"/>
    <col min="7" max="7" width="24.42578125" customWidth="1"/>
  </cols>
  <sheetData>
    <row r="1" spans="1:7" x14ac:dyDescent="0.25">
      <c r="A1" s="44" t="s">
        <v>21</v>
      </c>
      <c r="B1" s="144"/>
      <c r="C1" s="144"/>
      <c r="D1" s="144"/>
      <c r="E1" s="144"/>
      <c r="F1" s="144"/>
      <c r="G1" s="144"/>
    </row>
    <row r="2" spans="1:7" x14ac:dyDescent="0.25">
      <c r="A2" s="44" t="s">
        <v>22</v>
      </c>
      <c r="B2" s="52" t="s">
        <v>50</v>
      </c>
      <c r="C2" s="52" t="s">
        <v>23</v>
      </c>
      <c r="D2" s="52" t="s">
        <v>24</v>
      </c>
      <c r="E2" s="52" t="s">
        <v>25</v>
      </c>
      <c r="F2" s="52" t="s">
        <v>26</v>
      </c>
      <c r="G2" s="44" t="s">
        <v>27</v>
      </c>
    </row>
    <row r="3" spans="1:7" ht="20.25" customHeight="1" x14ac:dyDescent="0.25">
      <c r="A3" s="45" t="s">
        <v>127</v>
      </c>
      <c r="B3" s="46" t="s">
        <v>128</v>
      </c>
      <c r="C3" s="45" t="s">
        <v>146</v>
      </c>
      <c r="D3" s="30">
        <v>45109</v>
      </c>
      <c r="E3" s="30"/>
      <c r="F3" s="72"/>
      <c r="G3" s="47"/>
    </row>
    <row r="4" spans="1:7" ht="45" x14ac:dyDescent="0.25">
      <c r="A4" s="45" t="s">
        <v>129</v>
      </c>
      <c r="B4" s="46" t="s">
        <v>130</v>
      </c>
      <c r="C4" s="45" t="s">
        <v>143</v>
      </c>
      <c r="D4" s="30">
        <v>45110</v>
      </c>
      <c r="E4" s="30"/>
      <c r="F4" s="72"/>
      <c r="G4" s="47"/>
    </row>
    <row r="5" spans="1:7" x14ac:dyDescent="0.25">
      <c r="A5" t="s">
        <v>101</v>
      </c>
      <c r="B5" s="46" t="s">
        <v>128</v>
      </c>
      <c r="C5" s="45">
        <v>3</v>
      </c>
      <c r="D5" s="30">
        <v>45110</v>
      </c>
      <c r="E5" s="30">
        <v>45110</v>
      </c>
      <c r="F5" s="72">
        <v>1</v>
      </c>
      <c r="G5" s="47"/>
    </row>
    <row r="6" spans="1:7" x14ac:dyDescent="0.25">
      <c r="A6" s="45" t="s">
        <v>119</v>
      </c>
      <c r="B6" s="46" t="s">
        <v>128</v>
      </c>
      <c r="C6" s="45" t="s">
        <v>136</v>
      </c>
      <c r="D6" s="30">
        <v>45110</v>
      </c>
      <c r="E6" s="30">
        <v>45119</v>
      </c>
      <c r="F6" s="72">
        <v>1</v>
      </c>
      <c r="G6" s="47"/>
    </row>
    <row r="7" spans="1:7" ht="45" x14ac:dyDescent="0.25">
      <c r="A7" s="45" t="s">
        <v>131</v>
      </c>
      <c r="B7" s="46" t="s">
        <v>128</v>
      </c>
      <c r="C7" s="45" t="s">
        <v>147</v>
      </c>
      <c r="D7" s="30">
        <v>45111</v>
      </c>
      <c r="E7" s="30">
        <v>45138</v>
      </c>
      <c r="F7" s="72"/>
      <c r="G7" s="47"/>
    </row>
    <row r="8" spans="1:7" x14ac:dyDescent="0.25">
      <c r="A8" s="49" t="s">
        <v>132</v>
      </c>
      <c r="B8" s="46" t="s">
        <v>128</v>
      </c>
      <c r="C8" s="45" t="s">
        <v>137</v>
      </c>
      <c r="D8" s="30">
        <v>45113</v>
      </c>
      <c r="E8" s="30">
        <v>45121</v>
      </c>
      <c r="F8" s="72">
        <v>1</v>
      </c>
      <c r="G8" s="47"/>
    </row>
    <row r="9" spans="1:7" x14ac:dyDescent="0.25">
      <c r="A9" s="49" t="s">
        <v>135</v>
      </c>
      <c r="B9" s="46" t="s">
        <v>128</v>
      </c>
      <c r="C9" s="45" t="s">
        <v>144</v>
      </c>
      <c r="D9" s="30">
        <v>45119</v>
      </c>
      <c r="E9" s="30">
        <v>45135</v>
      </c>
      <c r="F9" s="72">
        <v>1</v>
      </c>
      <c r="G9" s="47"/>
    </row>
    <row r="10" spans="1:7" x14ac:dyDescent="0.25">
      <c r="A10" s="46" t="s">
        <v>125</v>
      </c>
      <c r="B10" s="46" t="s">
        <v>130</v>
      </c>
      <c r="C10" s="45" t="s">
        <v>138</v>
      </c>
      <c r="D10" s="30">
        <v>45124</v>
      </c>
      <c r="E10" s="30">
        <v>45125</v>
      </c>
      <c r="F10" s="72">
        <v>1</v>
      </c>
      <c r="G10" s="47"/>
    </row>
    <row r="11" spans="1:7" x14ac:dyDescent="0.25">
      <c r="A11" s="49" t="s">
        <v>140</v>
      </c>
      <c r="B11" s="46" t="s">
        <v>128</v>
      </c>
      <c r="C11" s="39" t="s">
        <v>142</v>
      </c>
      <c r="D11" s="30">
        <v>45126</v>
      </c>
      <c r="E11" s="30">
        <v>45128</v>
      </c>
      <c r="F11" s="73">
        <v>1</v>
      </c>
      <c r="G11" s="47"/>
    </row>
    <row r="12" spans="1:7" x14ac:dyDescent="0.25">
      <c r="A12" s="49" t="s">
        <v>141</v>
      </c>
      <c r="B12" s="46" t="s">
        <v>128</v>
      </c>
      <c r="C12" s="49" t="s">
        <v>145</v>
      </c>
      <c r="D12" s="30">
        <v>45131</v>
      </c>
      <c r="E12" s="30">
        <v>45135</v>
      </c>
      <c r="F12" s="73">
        <v>1</v>
      </c>
      <c r="G12" s="47"/>
    </row>
    <row r="13" spans="1:7" x14ac:dyDescent="0.25">
      <c r="A13" s="49" t="s">
        <v>111</v>
      </c>
      <c r="B13" s="46" t="s">
        <v>128</v>
      </c>
      <c r="C13" s="39">
        <v>48</v>
      </c>
      <c r="D13" s="30">
        <v>45132</v>
      </c>
      <c r="E13" s="30">
        <v>45132</v>
      </c>
      <c r="F13" s="73">
        <v>1</v>
      </c>
      <c r="G13" s="48"/>
    </row>
    <row r="14" spans="1:7" x14ac:dyDescent="0.25">
      <c r="A14" s="49"/>
      <c r="B14" s="55"/>
      <c r="C14" s="39"/>
      <c r="D14" s="30"/>
      <c r="E14" s="48"/>
      <c r="F14" s="72"/>
      <c r="G14" s="48"/>
    </row>
    <row r="15" spans="1:7" x14ac:dyDescent="0.25">
      <c r="A15" s="49"/>
      <c r="B15" s="55"/>
      <c r="C15" s="39"/>
      <c r="D15" s="30"/>
      <c r="E15" s="30"/>
      <c r="F15" s="72"/>
      <c r="G15" s="47"/>
    </row>
    <row r="16" spans="1:7" x14ac:dyDescent="0.25">
      <c r="A16" s="48"/>
      <c r="B16" s="55"/>
      <c r="C16" s="45"/>
      <c r="D16" s="30"/>
      <c r="E16" s="30"/>
      <c r="F16" s="72"/>
      <c r="G16" s="47"/>
    </row>
    <row r="17" spans="1:7" x14ac:dyDescent="0.25">
      <c r="A17" s="49"/>
      <c r="B17" s="55"/>
      <c r="C17" s="45"/>
      <c r="D17" s="30"/>
      <c r="E17" s="30"/>
      <c r="F17" s="72"/>
      <c r="G17" s="47"/>
    </row>
    <row r="18" spans="1:7" x14ac:dyDescent="0.25">
      <c r="A18" s="49"/>
      <c r="B18" s="55"/>
      <c r="C18" s="45"/>
      <c r="D18" s="30"/>
      <c r="E18" s="30"/>
      <c r="F18" s="72"/>
      <c r="G18" s="47"/>
    </row>
    <row r="19" spans="1:7" x14ac:dyDescent="0.25">
      <c r="A19" s="49"/>
      <c r="B19" s="55"/>
      <c r="C19" s="49"/>
      <c r="D19" s="30"/>
      <c r="E19" s="48"/>
      <c r="F19" s="72"/>
      <c r="G19" s="48"/>
    </row>
  </sheetData>
  <mergeCells count="1">
    <mergeCell ref="B1:G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abSelected="1" workbookViewId="0">
      <selection activeCell="N9" sqref="N9"/>
    </sheetView>
  </sheetViews>
  <sheetFormatPr defaultRowHeight="15" x14ac:dyDescent="0.25"/>
  <cols>
    <col min="2" max="2" width="49" bestFit="1" customWidth="1"/>
    <col min="3" max="5" width="13" customWidth="1"/>
    <col min="6" max="6" width="13" style="114" customWidth="1"/>
    <col min="7" max="13" width="13" customWidth="1"/>
    <col min="14" max="14" width="38" customWidth="1"/>
    <col min="15" max="15" width="28.5703125" customWidth="1"/>
  </cols>
  <sheetData>
    <row r="1" spans="1:16" ht="60" x14ac:dyDescent="0.25">
      <c r="A1" s="97" t="s">
        <v>148</v>
      </c>
      <c r="B1" s="97" t="s">
        <v>149</v>
      </c>
      <c r="C1" s="97" t="s">
        <v>150</v>
      </c>
      <c r="D1" s="97" t="s">
        <v>151</v>
      </c>
      <c r="E1" s="97" t="s">
        <v>152</v>
      </c>
      <c r="F1" s="98" t="s">
        <v>153</v>
      </c>
      <c r="G1" s="99" t="s">
        <v>154</v>
      </c>
      <c r="H1" s="97" t="s">
        <v>24</v>
      </c>
      <c r="I1" s="97" t="s">
        <v>25</v>
      </c>
      <c r="J1" s="97" t="s">
        <v>155</v>
      </c>
      <c r="K1" s="97" t="s">
        <v>156</v>
      </c>
      <c r="L1" s="97" t="s">
        <v>157</v>
      </c>
      <c r="M1" s="97" t="s">
        <v>27</v>
      </c>
      <c r="N1" s="97" t="s">
        <v>5</v>
      </c>
      <c r="O1" s="100" t="s">
        <v>158</v>
      </c>
    </row>
    <row r="2" spans="1:16" ht="29.25" x14ac:dyDescent="0.25">
      <c r="A2" s="101">
        <v>1</v>
      </c>
      <c r="B2" s="102" t="s">
        <v>127</v>
      </c>
      <c r="C2" s="103" t="s">
        <v>128</v>
      </c>
      <c r="D2" s="104">
        <f>P2*2</f>
        <v>22</v>
      </c>
      <c r="E2" s="104">
        <f t="shared" ref="E2:E12" si="0">D2/8</f>
        <v>2.75</v>
      </c>
      <c r="F2" s="101">
        <v>14</v>
      </c>
      <c r="G2" s="105">
        <f>F2/8</f>
        <v>1.75</v>
      </c>
      <c r="H2" s="110">
        <v>45109</v>
      </c>
      <c r="I2" s="110">
        <v>45135</v>
      </c>
      <c r="J2" s="110">
        <v>45135</v>
      </c>
      <c r="K2" s="105">
        <f t="shared" ref="K2:K9" si="1">J2-I2</f>
        <v>0</v>
      </c>
      <c r="L2" s="105">
        <f t="shared" ref="L2:L12" si="2">F2-D2</f>
        <v>-8</v>
      </c>
      <c r="M2" s="107" t="s">
        <v>159</v>
      </c>
      <c r="N2" s="111" t="s">
        <v>160</v>
      </c>
      <c r="O2" s="102" t="s">
        <v>146</v>
      </c>
      <c r="P2" s="108">
        <v>11</v>
      </c>
    </row>
    <row r="3" spans="1:16" ht="43.5" x14ac:dyDescent="0.25">
      <c r="A3" s="109">
        <v>2</v>
      </c>
      <c r="B3" s="102" t="s">
        <v>129</v>
      </c>
      <c r="C3" s="103" t="s">
        <v>130</v>
      </c>
      <c r="D3" s="104">
        <f>P3*2</f>
        <v>26</v>
      </c>
      <c r="E3" s="104">
        <f t="shared" si="0"/>
        <v>3.25</v>
      </c>
      <c r="F3" s="101">
        <v>14.5</v>
      </c>
      <c r="G3" s="105">
        <f t="shared" ref="G3:G12" si="3">F3/8</f>
        <v>1.8125</v>
      </c>
      <c r="H3" s="110">
        <v>45110</v>
      </c>
      <c r="I3" s="110">
        <v>45133</v>
      </c>
      <c r="J3" s="110">
        <v>45133</v>
      </c>
      <c r="K3" s="105">
        <f t="shared" si="1"/>
        <v>0</v>
      </c>
      <c r="L3" s="105">
        <f t="shared" si="2"/>
        <v>-11.5</v>
      </c>
      <c r="M3" s="107" t="s">
        <v>159</v>
      </c>
      <c r="N3" s="111" t="s">
        <v>160</v>
      </c>
      <c r="O3" s="102" t="s">
        <v>143</v>
      </c>
      <c r="P3" s="108">
        <v>13</v>
      </c>
    </row>
    <row r="4" spans="1:16" x14ac:dyDescent="0.25">
      <c r="A4" s="101">
        <v>3</v>
      </c>
      <c r="B4" s="115" t="s">
        <v>101</v>
      </c>
      <c r="C4" s="103" t="s">
        <v>128</v>
      </c>
      <c r="D4" s="104">
        <f>P4*4</f>
        <v>4</v>
      </c>
      <c r="E4" s="104">
        <f t="shared" si="0"/>
        <v>0.5</v>
      </c>
      <c r="F4" s="101">
        <v>4</v>
      </c>
      <c r="G4" s="105">
        <f t="shared" si="3"/>
        <v>0.5</v>
      </c>
      <c r="H4" s="110">
        <v>45110</v>
      </c>
      <c r="I4" s="110">
        <v>45110</v>
      </c>
      <c r="J4" s="110">
        <v>45110</v>
      </c>
      <c r="K4" s="105">
        <f t="shared" si="1"/>
        <v>0</v>
      </c>
      <c r="L4" s="105">
        <f t="shared" si="2"/>
        <v>0</v>
      </c>
      <c r="M4" s="107" t="s">
        <v>159</v>
      </c>
      <c r="N4" s="111" t="s">
        <v>160</v>
      </c>
      <c r="O4" s="102">
        <v>3</v>
      </c>
      <c r="P4" s="108">
        <v>1</v>
      </c>
    </row>
    <row r="5" spans="1:16" x14ac:dyDescent="0.25">
      <c r="A5" s="101">
        <v>4</v>
      </c>
      <c r="B5" s="102" t="s">
        <v>119</v>
      </c>
      <c r="C5" s="103" t="s">
        <v>128</v>
      </c>
      <c r="D5" s="104">
        <f t="shared" ref="D5:D12" si="4">P5*4</f>
        <v>28</v>
      </c>
      <c r="E5" s="104">
        <f t="shared" si="0"/>
        <v>3.5</v>
      </c>
      <c r="F5" s="116">
        <v>32.5</v>
      </c>
      <c r="G5" s="105">
        <f t="shared" si="3"/>
        <v>4.0625</v>
      </c>
      <c r="H5" s="110">
        <v>45110</v>
      </c>
      <c r="I5" s="106">
        <f t="shared" ref="I3:I12" si="5">H5+ROUND(E5,0)</f>
        <v>45114</v>
      </c>
      <c r="J5" s="110">
        <v>45119</v>
      </c>
      <c r="K5" s="105">
        <f t="shared" si="1"/>
        <v>5</v>
      </c>
      <c r="L5" s="105">
        <f t="shared" si="2"/>
        <v>4.5</v>
      </c>
      <c r="M5" s="107" t="s">
        <v>159</v>
      </c>
      <c r="N5" s="115" t="s">
        <v>161</v>
      </c>
      <c r="O5" s="102" t="s">
        <v>136</v>
      </c>
      <c r="P5" s="108">
        <v>7</v>
      </c>
    </row>
    <row r="6" spans="1:16" ht="43.5" x14ac:dyDescent="0.25">
      <c r="A6" s="109">
        <v>5</v>
      </c>
      <c r="B6" s="102" t="s">
        <v>131</v>
      </c>
      <c r="C6" s="103" t="s">
        <v>128</v>
      </c>
      <c r="D6" s="104">
        <f>P6*2</f>
        <v>22</v>
      </c>
      <c r="E6" s="104">
        <f t="shared" si="0"/>
        <v>2.75</v>
      </c>
      <c r="F6" s="116">
        <v>20.5</v>
      </c>
      <c r="G6" s="105">
        <f t="shared" si="3"/>
        <v>2.5625</v>
      </c>
      <c r="H6" s="110">
        <v>45111</v>
      </c>
      <c r="I6" s="110">
        <v>45138</v>
      </c>
      <c r="J6" s="110">
        <v>45138</v>
      </c>
      <c r="K6" s="105">
        <f t="shared" si="1"/>
        <v>0</v>
      </c>
      <c r="L6" s="105">
        <f t="shared" si="2"/>
        <v>-1.5</v>
      </c>
      <c r="M6" s="107" t="s">
        <v>159</v>
      </c>
      <c r="N6" s="115" t="s">
        <v>160</v>
      </c>
      <c r="O6" s="102" t="s">
        <v>147</v>
      </c>
      <c r="P6" s="108">
        <v>11</v>
      </c>
    </row>
    <row r="7" spans="1:16" x14ac:dyDescent="0.25">
      <c r="A7" s="101">
        <v>6</v>
      </c>
      <c r="B7" s="111" t="s">
        <v>132</v>
      </c>
      <c r="C7" s="103" t="s">
        <v>128</v>
      </c>
      <c r="D7" s="104">
        <f t="shared" si="4"/>
        <v>12</v>
      </c>
      <c r="E7" s="104">
        <f t="shared" si="0"/>
        <v>1.5</v>
      </c>
      <c r="F7" s="116">
        <v>8</v>
      </c>
      <c r="G7" s="105">
        <f t="shared" si="3"/>
        <v>1</v>
      </c>
      <c r="H7" s="110">
        <v>45113</v>
      </c>
      <c r="I7" s="110">
        <v>45121</v>
      </c>
      <c r="J7" s="110">
        <v>45121</v>
      </c>
      <c r="K7" s="105">
        <f t="shared" si="1"/>
        <v>0</v>
      </c>
      <c r="L7" s="105">
        <f t="shared" si="2"/>
        <v>-4</v>
      </c>
      <c r="M7" s="107" t="s">
        <v>159</v>
      </c>
      <c r="N7" s="115" t="s">
        <v>160</v>
      </c>
      <c r="O7" s="102" t="s">
        <v>137</v>
      </c>
      <c r="P7" s="108">
        <v>3</v>
      </c>
    </row>
    <row r="8" spans="1:16" x14ac:dyDescent="0.25">
      <c r="A8" s="101">
        <v>7</v>
      </c>
      <c r="B8" s="111" t="s">
        <v>135</v>
      </c>
      <c r="C8" s="103" t="s">
        <v>128</v>
      </c>
      <c r="D8" s="104">
        <f t="shared" si="4"/>
        <v>24</v>
      </c>
      <c r="E8" s="104">
        <f t="shared" si="0"/>
        <v>3</v>
      </c>
      <c r="F8" s="116">
        <v>18</v>
      </c>
      <c r="G8" s="105">
        <f t="shared" si="3"/>
        <v>2.25</v>
      </c>
      <c r="H8" s="110">
        <v>45119</v>
      </c>
      <c r="I8" s="106">
        <f t="shared" si="5"/>
        <v>45122</v>
      </c>
      <c r="J8" s="110">
        <v>45135</v>
      </c>
      <c r="K8" s="105">
        <f t="shared" si="1"/>
        <v>13</v>
      </c>
      <c r="L8" s="105">
        <f t="shared" si="2"/>
        <v>-6</v>
      </c>
      <c r="M8" s="107" t="s">
        <v>159</v>
      </c>
      <c r="N8" s="115" t="s">
        <v>164</v>
      </c>
      <c r="O8" s="102" t="s">
        <v>144</v>
      </c>
      <c r="P8" s="108">
        <v>6</v>
      </c>
    </row>
    <row r="9" spans="1:16" x14ac:dyDescent="0.25">
      <c r="A9" s="109">
        <v>8</v>
      </c>
      <c r="B9" s="103" t="s">
        <v>125</v>
      </c>
      <c r="C9" s="103" t="s">
        <v>130</v>
      </c>
      <c r="D9" s="104">
        <f>P9*1</f>
        <v>2</v>
      </c>
      <c r="E9" s="104">
        <f t="shared" si="0"/>
        <v>0.25</v>
      </c>
      <c r="F9" s="116">
        <v>7.5</v>
      </c>
      <c r="G9" s="105">
        <f t="shared" si="3"/>
        <v>0.9375</v>
      </c>
      <c r="H9" s="110">
        <v>45124</v>
      </c>
      <c r="I9" s="106">
        <f t="shared" si="5"/>
        <v>45124</v>
      </c>
      <c r="J9" s="110">
        <v>45125</v>
      </c>
      <c r="K9" s="105">
        <f t="shared" si="1"/>
        <v>1</v>
      </c>
      <c r="L9" s="105">
        <f t="shared" si="2"/>
        <v>5.5</v>
      </c>
      <c r="M9" s="107" t="s">
        <v>159</v>
      </c>
      <c r="N9" s="115" t="s">
        <v>162</v>
      </c>
      <c r="O9" s="102" t="s">
        <v>138</v>
      </c>
      <c r="P9" s="108">
        <v>2</v>
      </c>
    </row>
    <row r="10" spans="1:16" ht="29.25" x14ac:dyDescent="0.25">
      <c r="A10" s="101">
        <v>9</v>
      </c>
      <c r="B10" s="111" t="s">
        <v>140</v>
      </c>
      <c r="C10" s="103" t="s">
        <v>128</v>
      </c>
      <c r="D10" s="104">
        <f t="shared" si="4"/>
        <v>12</v>
      </c>
      <c r="E10" s="104">
        <f t="shared" si="0"/>
        <v>1.5</v>
      </c>
      <c r="F10" s="116">
        <v>15.5</v>
      </c>
      <c r="G10" s="105">
        <f t="shared" si="3"/>
        <v>1.9375</v>
      </c>
      <c r="H10" s="110">
        <v>45126</v>
      </c>
      <c r="I10" s="106">
        <f t="shared" si="5"/>
        <v>45128</v>
      </c>
      <c r="J10" s="110">
        <v>45128</v>
      </c>
      <c r="K10" s="105">
        <f>J10-I10</f>
        <v>0</v>
      </c>
      <c r="L10" s="105">
        <f t="shared" si="2"/>
        <v>3.5</v>
      </c>
      <c r="M10" s="112" t="s">
        <v>159</v>
      </c>
      <c r="N10" s="115" t="s">
        <v>160</v>
      </c>
      <c r="O10" s="113" t="s">
        <v>142</v>
      </c>
      <c r="P10" s="108">
        <v>3</v>
      </c>
    </row>
    <row r="11" spans="1:16" x14ac:dyDescent="0.25">
      <c r="A11" s="101">
        <v>10</v>
      </c>
      <c r="B11" s="111" t="s">
        <v>141</v>
      </c>
      <c r="C11" s="103" t="s">
        <v>128</v>
      </c>
      <c r="D11" s="104">
        <f t="shared" si="4"/>
        <v>20</v>
      </c>
      <c r="E11" s="104">
        <f t="shared" si="0"/>
        <v>2.5</v>
      </c>
      <c r="F11" s="116">
        <v>25.5</v>
      </c>
      <c r="G11" s="105">
        <f t="shared" si="3"/>
        <v>3.1875</v>
      </c>
      <c r="H11" s="110">
        <v>45131</v>
      </c>
      <c r="I11" s="106">
        <f t="shared" si="5"/>
        <v>45134</v>
      </c>
      <c r="J11" s="110">
        <v>45135</v>
      </c>
      <c r="K11" s="105">
        <f>J11-I11</f>
        <v>1</v>
      </c>
      <c r="L11" s="105">
        <f t="shared" si="2"/>
        <v>5.5</v>
      </c>
      <c r="M11" s="112" t="s">
        <v>159</v>
      </c>
      <c r="N11" s="115" t="s">
        <v>163</v>
      </c>
      <c r="O11" s="111" t="s">
        <v>145</v>
      </c>
      <c r="P11" s="108">
        <v>5</v>
      </c>
    </row>
    <row r="12" spans="1:16" x14ac:dyDescent="0.25">
      <c r="A12" s="109">
        <v>11</v>
      </c>
      <c r="B12" s="111" t="s">
        <v>111</v>
      </c>
      <c r="C12" s="103" t="s">
        <v>128</v>
      </c>
      <c r="D12" s="104">
        <f t="shared" si="4"/>
        <v>4</v>
      </c>
      <c r="E12" s="104">
        <f t="shared" si="0"/>
        <v>0.5</v>
      </c>
      <c r="F12" s="116">
        <v>3</v>
      </c>
      <c r="G12" s="105">
        <f t="shared" si="3"/>
        <v>0.375</v>
      </c>
      <c r="H12" s="110">
        <v>45132</v>
      </c>
      <c r="I12" s="110">
        <v>45132</v>
      </c>
      <c r="J12" s="110">
        <v>45132</v>
      </c>
      <c r="K12" s="105">
        <f>J12-I12</f>
        <v>0</v>
      </c>
      <c r="L12" s="105">
        <f t="shared" si="2"/>
        <v>-1</v>
      </c>
      <c r="M12" s="112" t="s">
        <v>159</v>
      </c>
      <c r="N12" s="115" t="s">
        <v>160</v>
      </c>
      <c r="O12" s="113">
        <v>48</v>
      </c>
      <c r="P12" s="108">
        <v>1</v>
      </c>
    </row>
    <row r="13" spans="1:16" x14ac:dyDescent="0.25">
      <c r="F13" s="114">
        <f>SUM(F2:F12)</f>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Worklog_Feb22</vt:lpstr>
      <vt:lpstr>Worklog_July2023</vt:lpstr>
      <vt:lpstr>Manhour per Day</vt:lpstr>
      <vt:lpstr>Suporting Document</vt:lpstr>
      <vt:lpstr>Performance Tracker</vt:lpstr>
      <vt:lpstr>Worklog_Feb22!Print_Area</vt:lpstr>
      <vt:lpstr>Worklog_July2023!Print_Area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Pia Aileen Luzano</dc:creator>
  <cp:lastModifiedBy>Dexter Tausa</cp:lastModifiedBy>
  <cp:lastPrinted>2020-11-03T09:05:32Z</cp:lastPrinted>
  <dcterms:created xsi:type="dcterms:W3CDTF">2016-12-21T02:08:25Z</dcterms:created>
  <dcterms:modified xsi:type="dcterms:W3CDTF">2023-10-16T10:28:00Z</dcterms:modified>
</cp:coreProperties>
</file>