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Ex5.xml" ContentType="application/vnd.ms-office.chartex+xml"/>
  <Override PartName="/xl/charts/style15.xml" ContentType="application/vnd.ms-office.chartstyle+xml"/>
  <Override PartName="/xl/charts/colors15.xml" ContentType="application/vnd.ms-office.chartcolorstyle+xml"/>
  <Override PartName="/xl/charts/chart11.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4003e590c713b0a9/Desktop/DS/case study - CPI/"/>
    </mc:Choice>
  </mc:AlternateContent>
  <xr:revisionPtr revIDLastSave="1066" documentId="8_{FB0FE5AD-845A-4241-A00E-ABD3F2C3323A}" xr6:coauthVersionLast="47" xr6:coauthVersionMax="47" xr10:uidLastSave="{92684878-4ACC-4EE4-BE17-FFC4D15DB8B2}"/>
  <bookViews>
    <workbookView xWindow="-108" yWindow="-108" windowWidth="23256" windowHeight="12456" firstSheet="1" activeTab="1" xr2:uid="{2CAAFF29-E505-4436-B024-B6879FFCC007}"/>
  </bookViews>
  <sheets>
    <sheet name="raw data" sheetId="11" r:id="rId1"/>
    <sheet name="All_India_Index_Upto_April23 " sheetId="1" r:id="rId2"/>
    <sheet name="data clean" sheetId="2" r:id="rId3"/>
    <sheet name="1st ques" sheetId="7" r:id="rId4"/>
    <sheet name=" 2nd ques" sheetId="8" r:id="rId5"/>
    <sheet name="3rd ques" sheetId="12" r:id="rId6"/>
    <sheet name="4th ques" sheetId="13" r:id="rId7"/>
    <sheet name="5th ques" sheetId="14" r:id="rId8"/>
    <sheet name="crude oil" sheetId="16" r:id="rId9"/>
  </sheets>
  <definedNames>
    <definedName name="_xlnm._FilterDatabase" localSheetId="1" hidden="1">'All_India_Index_Upto_April23 '!$A$1:$AG$373</definedName>
    <definedName name="_xlnm._FilterDatabase" localSheetId="0" hidden="1">'raw data'!$A$1:$AD$373</definedName>
    <definedName name="_xlchart.v1.0" hidden="1">' 2nd ques'!$H$10:$H$16</definedName>
    <definedName name="_xlchart.v1.1" hidden="1">' 2nd ques'!$I$10:$I$16</definedName>
    <definedName name="_xlchart.v1.10" hidden="1">'3rd ques'!$I$32:$I$33</definedName>
    <definedName name="_xlchart.v1.11" hidden="1">'3rd ques'!$I$34:$I$45</definedName>
    <definedName name="_xlchart.v1.12" hidden="1">'5th ques'!$B$11:$B$46</definedName>
    <definedName name="_xlchart.v1.13" hidden="1">'5th ques'!$D$11:$D$46</definedName>
    <definedName name="_xlchart.v1.14" hidden="1">'5th ques'!$D$9:$D$10</definedName>
    <definedName name="_xlchart.v1.15" hidden="1">'5th ques'!$B$11:$B$46</definedName>
    <definedName name="_xlchart.v1.16" hidden="1">'5th ques'!$D$11:$D$46</definedName>
    <definedName name="_xlchart.v1.17" hidden="1">'5th ques'!$D$9:$D$10</definedName>
    <definedName name="_xlchart.v1.2" hidden="1">' 2nd ques'!$I$9</definedName>
    <definedName name="_xlchart.v1.3" hidden="1">'3rd ques'!$G$54:$G$65</definedName>
    <definedName name="_xlchart.v1.4" hidden="1">'3rd ques'!$I$52:$I$53</definedName>
    <definedName name="_xlchart.v1.5" hidden="1">'3rd ques'!$I$54:$I$65</definedName>
    <definedName name="_xlchart.v1.6" hidden="1">'3rd ques'!$G$11:$G$22</definedName>
    <definedName name="_xlchart.v1.7" hidden="1">'3rd ques'!$I$11:$I$22</definedName>
    <definedName name="_xlchart.v1.8" hidden="1">'3rd ques'!$I$9:$I$10</definedName>
    <definedName name="_xlchart.v1.9" hidden="1">'3rd ques'!$G$34:$G$45</definedName>
  </definedName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 i="14" l="1"/>
  <c r="D93" i="13"/>
  <c r="D3" i="7"/>
  <c r="D11" i="14"/>
  <c r="E93" i="13"/>
  <c r="A2" i="1"/>
  <c r="D11" i="8" s="1"/>
  <c r="J15" i="13"/>
  <c r="I14" i="13"/>
  <c r="AD6" i="13"/>
  <c r="AD7" i="13"/>
  <c r="AD8" i="13"/>
  <c r="AD9" i="13"/>
  <c r="AD10" i="13"/>
  <c r="AD11" i="13"/>
  <c r="AD12" i="13"/>
  <c r="AD13" i="13"/>
  <c r="AD14" i="13"/>
  <c r="AD15" i="13"/>
  <c r="AD16" i="13"/>
  <c r="AD17" i="13"/>
  <c r="AD18" i="13"/>
  <c r="AD19" i="13"/>
  <c r="AD20" i="13"/>
  <c r="AD21" i="13"/>
  <c r="AD22" i="13"/>
  <c r="AD23" i="13"/>
  <c r="AD24" i="13"/>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D51" i="13"/>
  <c r="AD52" i="13"/>
  <c r="AD53" i="13"/>
  <c r="AD54" i="13"/>
  <c r="AD55" i="13"/>
  <c r="AD56" i="13"/>
  <c r="AD57" i="13"/>
  <c r="AD58" i="13"/>
  <c r="AD59" i="13"/>
  <c r="AD60" i="13"/>
  <c r="AD61" i="13"/>
  <c r="AD62" i="13"/>
  <c r="AD63" i="13"/>
  <c r="AD64" i="13"/>
  <c r="AD5" i="13"/>
  <c r="AC56" i="12"/>
  <c r="AB56" i="12"/>
  <c r="AB33" i="12"/>
  <c r="AC33" i="12" s="1"/>
  <c r="E14" i="13" l="1"/>
  <c r="AE10" i="14"/>
  <c r="C11"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4" i="8"/>
  <c r="AA6" i="8"/>
  <c r="AC14" i="12" l="1"/>
  <c r="AC15" i="12"/>
  <c r="AC16" i="12"/>
  <c r="AC17" i="12"/>
  <c r="AC18" i="12"/>
  <c r="AC19" i="12"/>
  <c r="AC20" i="12"/>
  <c r="AC21" i="12"/>
  <c r="AC22" i="12"/>
  <c r="AC23" i="12"/>
  <c r="AC24" i="12"/>
  <c r="AC25" i="12"/>
  <c r="R2" i="1"/>
  <c r="G34" i="2"/>
  <c r="F21" i="2"/>
  <c r="F5" i="2"/>
  <c r="F6" i="2"/>
  <c r="F7" i="2"/>
  <c r="F8" i="2"/>
  <c r="F9" i="2"/>
  <c r="F10" i="2"/>
  <c r="F11" i="2"/>
  <c r="F12" i="2"/>
  <c r="F13" i="2"/>
  <c r="F14" i="2"/>
  <c r="F15" i="2"/>
  <c r="F16" i="2"/>
  <c r="F17" i="2"/>
  <c r="F18" i="2"/>
  <c r="F19" i="2"/>
  <c r="F20" i="2"/>
  <c r="F22" i="2"/>
  <c r="F23" i="2"/>
  <c r="F24" i="2"/>
  <c r="F25" i="2"/>
  <c r="F26" i="2"/>
  <c r="F27" i="2"/>
  <c r="F28" i="2"/>
  <c r="F29" i="2"/>
  <c r="F30" i="2"/>
  <c r="F4" i="2"/>
  <c r="G14" i="13" l="1"/>
  <c r="H15" i="13" s="1"/>
  <c r="H10" i="12"/>
  <c r="I11" i="12" s="1"/>
  <c r="P27" i="12" s="1"/>
  <c r="Z13" i="12"/>
  <c r="C12" i="8"/>
  <c r="C13" i="8"/>
  <c r="C14" i="8"/>
  <c r="C15" i="8"/>
  <c r="C16" i="8"/>
  <c r="C17" i="8"/>
  <c r="D17" i="8"/>
  <c r="D12" i="8"/>
  <c r="D14" i="8"/>
  <c r="D15" i="8"/>
  <c r="D16" i="8"/>
  <c r="D13" i="8"/>
  <c r="AA13" i="12"/>
  <c r="H33" i="12"/>
  <c r="I34" i="12" s="1"/>
  <c r="H53" i="12"/>
  <c r="I54" i="12" s="1"/>
  <c r="F15" i="13" l="1"/>
  <c r="I10" i="8"/>
  <c r="I13" i="8"/>
  <c r="I14" i="8"/>
  <c r="I11" i="8"/>
  <c r="I16" i="8"/>
  <c r="I15" i="8"/>
  <c r="I12" i="8"/>
  <c r="AB13" i="12"/>
  <c r="AC13" i="12" s="1"/>
</calcChain>
</file>

<file path=xl/sharedStrings.xml><?xml version="1.0" encoding="utf-8"?>
<sst xmlns="http://schemas.openxmlformats.org/spreadsheetml/2006/main" count="3113" uniqueCount="668">
  <si>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</si>
  <si>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</si>
  <si>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</si>
  <si>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</si>
  <si>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</si>
  <si>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</si>
  <si>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</si>
  <si>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</si>
  <si>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</si>
  <si>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</si>
  <si>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</si>
  <si>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</si>
  <si>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</si>
  <si>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</si>
  <si>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</si>
  <si>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</si>
  <si>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</si>
  <si>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</si>
  <si>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</si>
  <si>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</si>
  <si>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</si>
  <si>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</si>
  <si>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</si>
  <si>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</si>
  <si>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</si>
  <si>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</si>
  <si>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</si>
  <si>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</si>
  <si>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</si>
  <si>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</si>
  <si>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</si>
  <si>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</si>
  <si>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</si>
  <si>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</si>
  <si>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</si>
  <si>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</si>
  <si>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</si>
  <si>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</si>
  <si>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</si>
  <si>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</si>
  <si>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</si>
  <si>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</si>
  <si>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</si>
  <si>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</si>
  <si>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</si>
  <si>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</si>
  <si>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</si>
  <si>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</si>
  <si>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Data cleaning :-</t>
  </si>
  <si>
    <t>*no blank values</t>
  </si>
  <si>
    <t>out of 372</t>
  </si>
  <si>
    <t>*"na" value available as below</t>
  </si>
  <si>
    <t>need to fix this</t>
  </si>
  <si>
    <t>Fashion</t>
  </si>
  <si>
    <t>Fixed the housing column with moving average (interval 3) but still 3 NA value are there</t>
  </si>
  <si>
    <t>housing</t>
  </si>
  <si>
    <t>Categories</t>
  </si>
  <si>
    <t>Total</t>
  </si>
  <si>
    <t>Luxury</t>
  </si>
  <si>
    <t>Housing 
cate</t>
  </si>
  <si>
    <t xml:space="preserve">
Food &amp; drinks</t>
  </si>
  <si>
    <t>Misc</t>
  </si>
  <si>
    <t>All columns</t>
  </si>
  <si>
    <t>Rural may-2023</t>
  </si>
  <si>
    <t>contribution for
Rural</t>
  </si>
  <si>
    <t>Rural+Urban 
may-2023</t>
  </si>
  <si>
    <t xml:space="preserve">Analysis for rural may 2023 -Based on the latest month's data,
 identifying the contribution of different broader categories towards the CPI basket. </t>
  </si>
  <si>
    <t>From the above graph we can clearly see that, for rural
 "Food &amp; Drinks" has the highest contribution to the CPI calculation based on the latest month's data(may 2023).</t>
  </si>
  <si>
    <t>Urban
 may-2023</t>
  </si>
  <si>
    <t>contribution for
Urban</t>
  </si>
  <si>
    <t xml:space="preserve">Analysis for urban may 2023 -Based on the latest month's data,
 identifying the contribution of different broader categories towards the CPI basket. </t>
  </si>
  <si>
    <t>From the above graph we can clearly see that, for urban
 "Food &amp; Drinks" has the highest contribution to the CPI calculation based on the latest month's data(may 2023).</t>
  </si>
  <si>
    <t xml:space="preserve">Analysis for rural+urban may 2023 -Based on the latest month's data,
 identifying the contribution of different broader categories towards the CPI basket. </t>
  </si>
  <si>
    <t>From the above graph we can clearly see that, for urban+rural
 "Food &amp; Drinks" has the highest contribution to the CPI calculation based on the latest month's data(may 2023).</t>
  </si>
  <si>
    <t>Keep in mind that more than 33% housing data points are missing which I replaced with moving average(3 interval)</t>
  </si>
  <si>
    <t>2017-may</t>
  </si>
  <si>
    <t>2018-april</t>
  </si>
  <si>
    <t>Helper</t>
  </si>
  <si>
    <t>Urban|2013|January</t>
  </si>
  <si>
    <t>Rural+Urban|2013|January</t>
  </si>
  <si>
    <t>Rural|2013|February</t>
  </si>
  <si>
    <t>Urban|2013|February</t>
  </si>
  <si>
    <t>Rural+Urban|2013|February</t>
  </si>
  <si>
    <t>Rural|2013|March</t>
  </si>
  <si>
    <t>Urban|2013|March</t>
  </si>
  <si>
    <t>Rural+Urban|2013|March</t>
  </si>
  <si>
    <t>Rural|2013|April</t>
  </si>
  <si>
    <t>Urban|2013|April</t>
  </si>
  <si>
    <t>Rural+Urban|2013|April</t>
  </si>
  <si>
    <t>Rural|2013|May</t>
  </si>
  <si>
    <t>Urban|2013|May</t>
  </si>
  <si>
    <t>Rural+Urban|2013|May</t>
  </si>
  <si>
    <t>Rural|2013|June</t>
  </si>
  <si>
    <t>Urban|2013|June</t>
  </si>
  <si>
    <t>Rural+Urban|2013|June</t>
  </si>
  <si>
    <t>Rural|2013|July</t>
  </si>
  <si>
    <t>Urban|2013|July</t>
  </si>
  <si>
    <t>Rural+Urban|2013|July</t>
  </si>
  <si>
    <t>Rural|2013|August</t>
  </si>
  <si>
    <t>Urban|2013|August</t>
  </si>
  <si>
    <t>Rural+Urban|2013|August</t>
  </si>
  <si>
    <t>Rural|2013|September</t>
  </si>
  <si>
    <t>Urban|2013|September</t>
  </si>
  <si>
    <t>Rural+Urban|2013|September</t>
  </si>
  <si>
    <t>Rural|2013|October</t>
  </si>
  <si>
    <t>Urban|2013|October</t>
  </si>
  <si>
    <t>Rural+Urban|2013|October</t>
  </si>
  <si>
    <t xml:space="preserve">Rural|2013|November </t>
  </si>
  <si>
    <t>Urban|2013|November</t>
  </si>
  <si>
    <t>Rural+Urban|2013|November</t>
  </si>
  <si>
    <t>Rural|2013|December</t>
  </si>
  <si>
    <t>Urban|2013|December</t>
  </si>
  <si>
    <t>Rural+Urban|2013|December</t>
  </si>
  <si>
    <t>Rural|2014|January</t>
  </si>
  <si>
    <t>Urban|2014|January</t>
  </si>
  <si>
    <t>Rural+Urban|2014|January</t>
  </si>
  <si>
    <t>Rural|2014|February</t>
  </si>
  <si>
    <t>Urban|2014|February</t>
  </si>
  <si>
    <t>Rural+Urban|2014|February</t>
  </si>
  <si>
    <t>Rural|2014|March</t>
  </si>
  <si>
    <t>Urban|2014|March</t>
  </si>
  <si>
    <t>Rural+Urban|2014|Marcrh</t>
  </si>
  <si>
    <t>Rural|2014|April</t>
  </si>
  <si>
    <t>Urban|2014|April</t>
  </si>
  <si>
    <t>Rural+Urban|2014|April</t>
  </si>
  <si>
    <t>Rural|2014|May</t>
  </si>
  <si>
    <t>Urban|2014|May</t>
  </si>
  <si>
    <t>Rural+Urban|2014|May</t>
  </si>
  <si>
    <t>Rural|2014|June</t>
  </si>
  <si>
    <t>Urban|2014|June</t>
  </si>
  <si>
    <t>Rural+Urban|2014|June</t>
  </si>
  <si>
    <t>Rural|2014|July</t>
  </si>
  <si>
    <t>Urban|2014|July</t>
  </si>
  <si>
    <t>Rural+Urban|2014|July</t>
  </si>
  <si>
    <t>Rural|2014|August</t>
  </si>
  <si>
    <t>Urban|2014|August</t>
  </si>
  <si>
    <t>Rural+Urban|2014|August</t>
  </si>
  <si>
    <t>Rural|2014|September</t>
  </si>
  <si>
    <t>Urban|2014|September</t>
  </si>
  <si>
    <t>Rural+Urban|2014|September</t>
  </si>
  <si>
    <t>Rural|2014|October</t>
  </si>
  <si>
    <t>Urban|2014|October</t>
  </si>
  <si>
    <t>Rural+Urban|2014|October</t>
  </si>
  <si>
    <t>Rural|2014|November</t>
  </si>
  <si>
    <t>Urban|2014|November</t>
  </si>
  <si>
    <t>Rural+Urban|2014|November</t>
  </si>
  <si>
    <t>Rural|2014|December</t>
  </si>
  <si>
    <t>Urban|2014|December</t>
  </si>
  <si>
    <t>Rural+Urban|2014|December</t>
  </si>
  <si>
    <t>Rural|2015|January</t>
  </si>
  <si>
    <t>Urban|2015|January</t>
  </si>
  <si>
    <t>Rural+Urban|2015|January</t>
  </si>
  <si>
    <t>Rural|2015|February</t>
  </si>
  <si>
    <t>Urban|2015|February</t>
  </si>
  <si>
    <t>Rural+Urban|2015|February</t>
  </si>
  <si>
    <t>Rural|2015|March</t>
  </si>
  <si>
    <t>Urban|2015|March</t>
  </si>
  <si>
    <t>Rural+Urban|2015|March</t>
  </si>
  <si>
    <t>Rural|2015|April</t>
  </si>
  <si>
    <t>Urban|2015|April</t>
  </si>
  <si>
    <t>Rural+Urban|2015|April</t>
  </si>
  <si>
    <t>Rural|2015|May</t>
  </si>
  <si>
    <t>Urban|2015|May</t>
  </si>
  <si>
    <t>Rural+Urban|2015|May</t>
  </si>
  <si>
    <t>Rural|2015|June</t>
  </si>
  <si>
    <t>Urban|2015|June</t>
  </si>
  <si>
    <t>Rural+Urban|2015|June</t>
  </si>
  <si>
    <t>Rural|2015|July</t>
  </si>
  <si>
    <t>Urban|2015|July</t>
  </si>
  <si>
    <t>Rural+Urban|2015|July</t>
  </si>
  <si>
    <t>Rural|2015|August</t>
  </si>
  <si>
    <t>Urban|2015|August</t>
  </si>
  <si>
    <t>Rural+Urban|2015|August</t>
  </si>
  <si>
    <t>Rural|2015|September</t>
  </si>
  <si>
    <t>Urban|2015|September</t>
  </si>
  <si>
    <t>Rural+Urban|2015|September</t>
  </si>
  <si>
    <t>Rural|2015|October</t>
  </si>
  <si>
    <t>Urban|2015|October</t>
  </si>
  <si>
    <t>Rural+Urban|2015|October</t>
  </si>
  <si>
    <t>Rural|2015|November</t>
  </si>
  <si>
    <t>Urban|2015|November</t>
  </si>
  <si>
    <t>Rural+Urban|2015|November</t>
  </si>
  <si>
    <t>Rural|2015|December</t>
  </si>
  <si>
    <t>Urban|2015|December</t>
  </si>
  <si>
    <t>Rural+Urban|2015|December</t>
  </si>
  <si>
    <t>Rural|2016|January</t>
  </si>
  <si>
    <t>Urban|2016|January</t>
  </si>
  <si>
    <t>Rural+Urban|2016|January</t>
  </si>
  <si>
    <t>Rural|2016|February</t>
  </si>
  <si>
    <t>Urban|2016|February</t>
  </si>
  <si>
    <t>Rural+Urban|2016|February</t>
  </si>
  <si>
    <t>Rural|2016|March</t>
  </si>
  <si>
    <t>Urban|2016|March</t>
  </si>
  <si>
    <t>Rural+Urban|2016|March</t>
  </si>
  <si>
    <t>Rural|2016|April</t>
  </si>
  <si>
    <t>Urban|2016|April</t>
  </si>
  <si>
    <t>Rural+Urban|2016|April</t>
  </si>
  <si>
    <t>Rural|2016|May</t>
  </si>
  <si>
    <t>Urban|2016|May</t>
  </si>
  <si>
    <t>Rural+Urban|2016|May</t>
  </si>
  <si>
    <t>Rural|2016|June</t>
  </si>
  <si>
    <t>Urban|2016|June</t>
  </si>
  <si>
    <t>Rural+Urban|2016|June</t>
  </si>
  <si>
    <t>Rural|2016|July</t>
  </si>
  <si>
    <t>Urban|2016|July</t>
  </si>
  <si>
    <t>Rural+Urban|2016|July</t>
  </si>
  <si>
    <t>Rural|2016|August</t>
  </si>
  <si>
    <t>Urban|2016|August</t>
  </si>
  <si>
    <t>Rural+Urban|2016|August</t>
  </si>
  <si>
    <t>Rural|2016|September</t>
  </si>
  <si>
    <t>Urban|2016|September</t>
  </si>
  <si>
    <t>Rural+Urban|2016|September</t>
  </si>
  <si>
    <t>Rural|2016|October</t>
  </si>
  <si>
    <t>Urban|2016|October</t>
  </si>
  <si>
    <t>Rural+Urban|2016|October</t>
  </si>
  <si>
    <t>Rural|2016|November</t>
  </si>
  <si>
    <t>Urban|2016|November</t>
  </si>
  <si>
    <t>Rural+Urban|2016|November</t>
  </si>
  <si>
    <t>Rural|2016|December</t>
  </si>
  <si>
    <t>Urban|2016|December</t>
  </si>
  <si>
    <t>Rural+Urban|2016|December</t>
  </si>
  <si>
    <t>Rural|2017|January</t>
  </si>
  <si>
    <t>Urban|2017|January</t>
  </si>
  <si>
    <t>Rural+Urban|2017|January</t>
  </si>
  <si>
    <t>Rural|2017|February</t>
  </si>
  <si>
    <t>Urban|2017|February</t>
  </si>
  <si>
    <t>Rural+Urban|2017|February</t>
  </si>
  <si>
    <t>Rural|2017|March</t>
  </si>
  <si>
    <t>Urban|2017|March</t>
  </si>
  <si>
    <t>Rural+Urban|2017|March</t>
  </si>
  <si>
    <t>Rural|2017|April</t>
  </si>
  <si>
    <t>Urban|2017|April</t>
  </si>
  <si>
    <t>Rural+Urban|2017|April</t>
  </si>
  <si>
    <t>Rural|2017|May</t>
  </si>
  <si>
    <t>Urban|2017|May</t>
  </si>
  <si>
    <t>Rural+Urban|2017|May</t>
  </si>
  <si>
    <t>Rural|2017|June</t>
  </si>
  <si>
    <t>Urban|2017|June</t>
  </si>
  <si>
    <t>Rural+Urban|2017|June</t>
  </si>
  <si>
    <t>Rural|2017|July</t>
  </si>
  <si>
    <t>Urban|2017|July</t>
  </si>
  <si>
    <t>Rural+Urban|2017|July</t>
  </si>
  <si>
    <t>Rural|2017|August</t>
  </si>
  <si>
    <t>Urban|2017|August</t>
  </si>
  <si>
    <t>Rural+Urban|2017|August</t>
  </si>
  <si>
    <t>Rural|2017|September</t>
  </si>
  <si>
    <t>Urban|2017|September</t>
  </si>
  <si>
    <t>Rural+Urban|2017|September</t>
  </si>
  <si>
    <t>Rural|2017|October</t>
  </si>
  <si>
    <t>Urban|2017|October</t>
  </si>
  <si>
    <t>Rural+Urban|2017|October</t>
  </si>
  <si>
    <t>Rural|2017|November</t>
  </si>
  <si>
    <t>Urban|2017|November</t>
  </si>
  <si>
    <t>Rural+Urban|2017|November</t>
  </si>
  <si>
    <t>Rural|2017|December</t>
  </si>
  <si>
    <t>Urban|2017|December</t>
  </si>
  <si>
    <t>Rural+Urban|2017|December</t>
  </si>
  <si>
    <t>Rural|2018|January</t>
  </si>
  <si>
    <t>Urban|2018|January</t>
  </si>
  <si>
    <t>Rural+Urban|2018|January</t>
  </si>
  <si>
    <t>Rural|2018|February</t>
  </si>
  <si>
    <t>Urban|2018|February</t>
  </si>
  <si>
    <t>Rural+Urban|2018|February</t>
  </si>
  <si>
    <t>Rural|2018|March</t>
  </si>
  <si>
    <t>Urban|2018|March</t>
  </si>
  <si>
    <t>Rural+Urban|2018|March</t>
  </si>
  <si>
    <t>Rural|2018|April</t>
  </si>
  <si>
    <t>Urban|2018|April</t>
  </si>
  <si>
    <t>Rural+Urban|2018|April</t>
  </si>
  <si>
    <t>Rural|2018|May</t>
  </si>
  <si>
    <t>Urban|2018|May</t>
  </si>
  <si>
    <t>Rural+Urban|2018|May</t>
  </si>
  <si>
    <t>Rural|2018|June</t>
  </si>
  <si>
    <t>Urban|2018|June</t>
  </si>
  <si>
    <t>Rural+Urban|2018|June</t>
  </si>
  <si>
    <t>Rural|2018|July</t>
  </si>
  <si>
    <t>Urban|2018|July</t>
  </si>
  <si>
    <t>Rural+Urban|2018|July</t>
  </si>
  <si>
    <t>Rural|2018|August</t>
  </si>
  <si>
    <t>Urban|2018|August</t>
  </si>
  <si>
    <t>Rural+Urban|2018|August</t>
  </si>
  <si>
    <t>Rural|2018|September</t>
  </si>
  <si>
    <t>Urban|2018|September</t>
  </si>
  <si>
    <t>Rural+Urban|2018|September</t>
  </si>
  <si>
    <t>Rural|2018|October</t>
  </si>
  <si>
    <t>Urban|2018|October</t>
  </si>
  <si>
    <t>Rural+Urban|2018|October</t>
  </si>
  <si>
    <t>Rural|2018|November</t>
  </si>
  <si>
    <t>Urban|2018|November</t>
  </si>
  <si>
    <t>Rural+Urban|2018|November</t>
  </si>
  <si>
    <t>Rural|2018|December</t>
  </si>
  <si>
    <t>Urban|2018|December</t>
  </si>
  <si>
    <t>Rural+Urban|2018|December</t>
  </si>
  <si>
    <t>Rural|2019|January</t>
  </si>
  <si>
    <t>Urban|2019|January</t>
  </si>
  <si>
    <t>Rural+Urban|2019|January</t>
  </si>
  <si>
    <t>Rural|2019|February</t>
  </si>
  <si>
    <t>Urban|2019|February</t>
  </si>
  <si>
    <t>Rural+Urban|2019|February</t>
  </si>
  <si>
    <t>Rural|2019|March</t>
  </si>
  <si>
    <t>Urban|2019|March</t>
  </si>
  <si>
    <t>Rural+Urban|2019|March</t>
  </si>
  <si>
    <t>Rural|2019|May</t>
  </si>
  <si>
    <t>Urban|2019|May</t>
  </si>
  <si>
    <t>Rural+Urban|2019|May</t>
  </si>
  <si>
    <t>Rural|2019|June</t>
  </si>
  <si>
    <t>Urban|2019|June</t>
  </si>
  <si>
    <t>Rural+Urban|2019|June</t>
  </si>
  <si>
    <t>Rural|2019|July</t>
  </si>
  <si>
    <t>Urban|2019|July</t>
  </si>
  <si>
    <t>Rural+Urban|2019|July</t>
  </si>
  <si>
    <t>Rural|2019|August</t>
  </si>
  <si>
    <t>Urban|2019|August</t>
  </si>
  <si>
    <t>Rural+Urban|2019|August</t>
  </si>
  <si>
    <t>Rural|2019|September</t>
  </si>
  <si>
    <t>Urban|2019|September</t>
  </si>
  <si>
    <t>Rural+Urban|2019|September</t>
  </si>
  <si>
    <t>Rural|2019|October</t>
  </si>
  <si>
    <t>Urban|2019|October</t>
  </si>
  <si>
    <t>Rural+Urban|2019|October</t>
  </si>
  <si>
    <t>Rural|2019|November</t>
  </si>
  <si>
    <t>Urban|2019|November</t>
  </si>
  <si>
    <t>Rural+Urban|2019|November</t>
  </si>
  <si>
    <t>Rural|2019|December</t>
  </si>
  <si>
    <t>Urban|2019|December</t>
  </si>
  <si>
    <t>Rural+Urban|2019|December</t>
  </si>
  <si>
    <t>Rural|2020|January</t>
  </si>
  <si>
    <t>Urban|2020|January</t>
  </si>
  <si>
    <t>Rural+Urban|2020|January</t>
  </si>
  <si>
    <t>Rural|2020|February</t>
  </si>
  <si>
    <t>Urban|2020|February</t>
  </si>
  <si>
    <t>Rural+Urban|2020|February</t>
  </si>
  <si>
    <t>Rural|2020|March</t>
  </si>
  <si>
    <t>Urban|2020|March</t>
  </si>
  <si>
    <t>Rural+Urban|2020|March</t>
  </si>
  <si>
    <t>Rural|2020|April</t>
  </si>
  <si>
    <t>Urban|2020|April</t>
  </si>
  <si>
    <t>Rural+Urban|2020|April</t>
  </si>
  <si>
    <t>Rural|2020|May</t>
  </si>
  <si>
    <t>Urban|2020|May</t>
  </si>
  <si>
    <t>Rural+Urban|2020|May</t>
  </si>
  <si>
    <t>Rural|2020|June</t>
  </si>
  <si>
    <t>Urban|2020|June</t>
  </si>
  <si>
    <t>Rural+Urban|2020|June</t>
  </si>
  <si>
    <t>Rural|2020|July</t>
  </si>
  <si>
    <t>Urban|2020|July</t>
  </si>
  <si>
    <t>Rural+Urban|2020|July</t>
  </si>
  <si>
    <t>Rural|2020|August</t>
  </si>
  <si>
    <t>Urban|2020|August</t>
  </si>
  <si>
    <t>Rural+Urban|2020|August</t>
  </si>
  <si>
    <t>Rural|2020|September</t>
  </si>
  <si>
    <t>Urban|2020|September</t>
  </si>
  <si>
    <t>Rural+Urban|2020|September</t>
  </si>
  <si>
    <t>Rural|2020|October</t>
  </si>
  <si>
    <t>Urban|2020|October</t>
  </si>
  <si>
    <t>Rural+Urban|2020|October</t>
  </si>
  <si>
    <t>Rural|2020|November</t>
  </si>
  <si>
    <t>Urban|2020|November</t>
  </si>
  <si>
    <t>Rural+Urban|2020|November</t>
  </si>
  <si>
    <t>Rural|2020|December</t>
  </si>
  <si>
    <t>Urban|2020|December</t>
  </si>
  <si>
    <t>Rural+Urban|2020|December</t>
  </si>
  <si>
    <t>Rural|2021|January</t>
  </si>
  <si>
    <t>Urban|2021|January</t>
  </si>
  <si>
    <t>Rural+Urban|2021|January</t>
  </si>
  <si>
    <t>Rural|2021|February</t>
  </si>
  <si>
    <t>Urban|2021|February</t>
  </si>
  <si>
    <t>Rural+Urban|2021|February</t>
  </si>
  <si>
    <t>Rural|2021|March</t>
  </si>
  <si>
    <t>Urban|2021|March</t>
  </si>
  <si>
    <t>Rural+Urban|2021|March</t>
  </si>
  <si>
    <t>Rural|2021|April</t>
  </si>
  <si>
    <t>Urban|2021|April</t>
  </si>
  <si>
    <t>Rural+Urban|2021|April</t>
  </si>
  <si>
    <t>Rural|2021|May</t>
  </si>
  <si>
    <t>Urban|2021|May</t>
  </si>
  <si>
    <t>Rural+Urban|2021|May</t>
  </si>
  <si>
    <t>Rural|2021|June</t>
  </si>
  <si>
    <t>Urban|2021|June</t>
  </si>
  <si>
    <t>Rural+Urban|2021|June</t>
  </si>
  <si>
    <t>Rural|2021|July</t>
  </si>
  <si>
    <t>Urban|2021|July</t>
  </si>
  <si>
    <t>Rural+Urban|2021|July</t>
  </si>
  <si>
    <t>Rural|2021|August</t>
  </si>
  <si>
    <t>Urban|2021|August</t>
  </si>
  <si>
    <t>Rural+Urban|2021|August</t>
  </si>
  <si>
    <t>Rural|2021|September</t>
  </si>
  <si>
    <t>Urban|2021|September</t>
  </si>
  <si>
    <t>Rural+Urban|2021|September</t>
  </si>
  <si>
    <t>Rural|2021|October</t>
  </si>
  <si>
    <t>Urban|2021|October</t>
  </si>
  <si>
    <t>Rural+Urban|2021|October</t>
  </si>
  <si>
    <t>Rural|2021|November</t>
  </si>
  <si>
    <t>Urban|2021|November</t>
  </si>
  <si>
    <t>Rural+Urban|2021|November</t>
  </si>
  <si>
    <t>Rural|2021|December</t>
  </si>
  <si>
    <t>Urban|2021|December</t>
  </si>
  <si>
    <t>Rural+Urban|2021|December</t>
  </si>
  <si>
    <t>Rural|2022|January</t>
  </si>
  <si>
    <t>Urban|2022|January</t>
  </si>
  <si>
    <t>Rural+Urban|2022|January</t>
  </si>
  <si>
    <t>Rural|2022|February</t>
  </si>
  <si>
    <t>Urban|2022|February</t>
  </si>
  <si>
    <t>Rural+Urban|2022|February</t>
  </si>
  <si>
    <t>Rural|2022|March</t>
  </si>
  <si>
    <t>Urban|2022|March</t>
  </si>
  <si>
    <t>Rural+Urban|2022|March</t>
  </si>
  <si>
    <t>Rural|2022|April</t>
  </si>
  <si>
    <t>Urban|2022|April</t>
  </si>
  <si>
    <t>Rural+Urban|2022|April</t>
  </si>
  <si>
    <t>Rural|2022|May</t>
  </si>
  <si>
    <t>Urban|2022|May</t>
  </si>
  <si>
    <t>Rural+Urban|2022|May</t>
  </si>
  <si>
    <t>Rural|2022|June</t>
  </si>
  <si>
    <t>Urban|2022|June</t>
  </si>
  <si>
    <t>Rural+Urban|2022|June</t>
  </si>
  <si>
    <t>Rural|2022|July</t>
  </si>
  <si>
    <t>Urban|2022|July</t>
  </si>
  <si>
    <t>Rural+Urban|2022|July</t>
  </si>
  <si>
    <t>Rural|2022|August</t>
  </si>
  <si>
    <t>Urban|2022|August</t>
  </si>
  <si>
    <t>Rural+Urban|2022|August</t>
  </si>
  <si>
    <t>Rural|2022|September</t>
  </si>
  <si>
    <t>Urban|2022|September</t>
  </si>
  <si>
    <t>Rural+Urban|2022|September</t>
  </si>
  <si>
    <t>Rural|2022|October</t>
  </si>
  <si>
    <t>Urban|2022|October</t>
  </si>
  <si>
    <t>Rural+Urban|2022|October</t>
  </si>
  <si>
    <t>Rural|2022|November</t>
  </si>
  <si>
    <t>Urban|2022|November</t>
  </si>
  <si>
    <t>Rural+Urban|2022|November</t>
  </si>
  <si>
    <t>Rural|2022|December</t>
  </si>
  <si>
    <t>Urban|2022|December</t>
  </si>
  <si>
    <t>Rural+Urban|2022|December</t>
  </si>
  <si>
    <t>Rural|2023|January</t>
  </si>
  <si>
    <t>Urban|2023|January</t>
  </si>
  <si>
    <t>Rural+Urban|2023|January</t>
  </si>
  <si>
    <t>Rural|2023|February</t>
  </si>
  <si>
    <t>Urban|2023|February</t>
  </si>
  <si>
    <t>Rural+Urban|2023|February</t>
  </si>
  <si>
    <t>Rural|2023|March</t>
  </si>
  <si>
    <t>Urban|2023|March</t>
  </si>
  <si>
    <t>Rural+Urban|2023|March</t>
  </si>
  <si>
    <t>Rural|2023|April</t>
  </si>
  <si>
    <t>Urban|2023|April</t>
  </si>
  <si>
    <t>Rural+Urban|2023|April</t>
  </si>
  <si>
    <t>Rural|2023|May</t>
  </si>
  <si>
    <t>Urban|2023|May</t>
  </si>
  <si>
    <t>Rural+Urban|2023|May</t>
  </si>
  <si>
    <t>Data of General index from
 march2017-feb2023 for Rural+urban</t>
  </si>
  <si>
    <t>rate of inflation</t>
  </si>
  <si>
    <t>years</t>
  </si>
  <si>
    <t>A trend of Y-o-Y increase in CPI (rural + urban) inflation starting 2017 for the entire basket of products combined. 
• Create a graph depicting the growth rate Y-o-Y and identify the year with highest inflation rate 
• Highlight the reason why the year has the highest inflation (based on research</t>
  </si>
  <si>
    <t>-</t>
  </si>
  <si>
    <t>analyzing data on food prices in India over a 12-month period ending in May 2023. The analysis focuses on the following:
1. Trends in overall food prices, including month-to-month changes and identifying the month with the highest and lowest inflation.
2. The biggest individual category contributor to inflation within the broader food category.</t>
  </si>
  <si>
    <t>FOOD GENERAL INDEX</t>
  </si>
  <si>
    <t>MONTH
 COUNT</t>
  </si>
  <si>
    <t>INFLATION</t>
  </si>
  <si>
    <t>SUM of Food index</t>
  </si>
  <si>
    <t>helper</t>
  </si>
  <si>
    <t>m-0</t>
  </si>
  <si>
    <t>m-1</t>
  </si>
  <si>
    <t>m-2</t>
  </si>
  <si>
    <t>m-3</t>
  </si>
  <si>
    <t>m-4</t>
  </si>
  <si>
    <t>m-5</t>
  </si>
  <si>
    <t>m-6</t>
  </si>
  <si>
    <t>m-7</t>
  </si>
  <si>
    <t>m-8</t>
  </si>
  <si>
    <t>m-9</t>
  </si>
  <si>
    <t>m-10</t>
  </si>
  <si>
    <t>m-11</t>
  </si>
  <si>
    <t>m-12</t>
  </si>
  <si>
    <t>MONTH
COUNT</t>
  </si>
  <si>
    <t>Highest inflation change is in June-2022(M1)</t>
  </si>
  <si>
    <t>Highest inflation is in May 2023(M12)</t>
  </si>
  <si>
    <t>Lowest inflation is in June-2022(M1)</t>
  </si>
  <si>
    <t>Lowest inflation change is in Feb-2023(M9)</t>
  </si>
  <si>
    <t>Lowest inflation change is in Dec-2022(M7)</t>
  </si>
  <si>
    <t>Rural 
+
 Urban</t>
  </si>
  <si>
    <t>Absolute change</t>
  </si>
  <si>
    <t>|</t>
  </si>
  <si>
    <t xml:space="preserve">Identify the biggest individual category contributor (only within broader food category) towards inflation. </t>
  </si>
  <si>
    <t>Rural 
+
Urban</t>
  </si>
  <si>
    <t>Percentange change</t>
  </si>
  <si>
    <t>Food Products</t>
  </si>
  <si>
    <t>Jan</t>
  </si>
  <si>
    <t>2019 April row missing in data</t>
  </si>
  <si>
    <t>DEC</t>
  </si>
  <si>
    <t>(may)-2023</t>
  </si>
  <si>
    <t>general index</t>
  </si>
  <si>
    <t>inflation</t>
  </si>
  <si>
    <t>year</t>
  </si>
  <si>
    <t>month</t>
  </si>
  <si>
    <t xml:space="preserve">*we can see the inflation was at its peak in dec </t>
  </si>
  <si>
    <t>Inflaion</t>
  </si>
  <si>
    <r>
      <t>*inflation rate is highest in</t>
    </r>
    <r>
      <rPr>
        <b/>
        <sz val="10"/>
        <color rgb="FFFF0000"/>
        <rFont val="Arial"/>
        <family val="2"/>
      </rPr>
      <t xml:space="preserve"> 2019 </t>
    </r>
  </si>
  <si>
    <r>
      <t xml:space="preserve">after comparing the inflation rate of each item from nov-2019 to dec-2019, we can clearly see that its mainly due to </t>
    </r>
    <r>
      <rPr>
        <b/>
        <u/>
        <sz val="11"/>
        <color rgb="FF7030A0"/>
        <rFont val="Calibri"/>
        <family val="2"/>
        <scheme val="minor"/>
      </rPr>
      <t>rise in the inflation of vegetables.</t>
    </r>
  </si>
  <si>
    <t>Why 2019 we see spike?</t>
  </si>
  <si>
    <t>In all three sector Spices is the greatest contributer toward the inflation as shown in the data</t>
  </si>
  <si>
    <t xml:space="preserve">objective:- </t>
  </si>
  <si>
    <t>Investigate how the onset and progression of the COVID-19 pandemic affected inflation rates in India. Analyze the Impact of key pandemic milestone (first lockdown) on the CPI inflation %, specially focus on categories like healthcare, food, and essential services.
Hint: You can consider Mar'20 as the onset of covid, and can compare the inflation trend before and after Mar'20 to see if there is a change in inflation % before and after.</t>
  </si>
  <si>
    <t>created new bucket essential services for this analysis</t>
  </si>
  <si>
    <t>essential
 services</t>
  </si>
  <si>
    <t>Sum of 
essential services</t>
  </si>
  <si>
    <t>Inflation in
Healthcare</t>
  </si>
  <si>
    <t>Healthcare</t>
  </si>
  <si>
    <t>Inflation
in food</t>
  </si>
  <si>
    <t>Grand Total</t>
  </si>
  <si>
    <t>Row Labels</t>
  </si>
  <si>
    <t>Sum of Food and beverages</t>
  </si>
  <si>
    <t>Sum of Clothing and footwear</t>
  </si>
  <si>
    <t>Sum of Housing</t>
  </si>
  <si>
    <t>Sum of Fuel and light</t>
  </si>
  <si>
    <t>Sum of Household goods and services</t>
  </si>
  <si>
    <t>Sum of Personal care and effects</t>
  </si>
  <si>
    <t>Sum of Education</t>
  </si>
  <si>
    <t>Sum of Transport and communication</t>
  </si>
  <si>
    <t>(Multiple Items)</t>
  </si>
  <si>
    <t>essential  services</t>
  </si>
  <si>
    <t>Sum of 
food index</t>
  </si>
  <si>
    <t>Inflation in
essential services</t>
  </si>
  <si>
    <t>Year-month</t>
  </si>
  <si>
    <t>feb-2018</t>
  </si>
  <si>
    <t>mar-2018</t>
  </si>
  <si>
    <t>apr-2018</t>
  </si>
  <si>
    <t>may-2018</t>
  </si>
  <si>
    <t>jun-2018</t>
  </si>
  <si>
    <t>jul-2018</t>
  </si>
  <si>
    <t>aug-2018</t>
  </si>
  <si>
    <t>sep-2018</t>
  </si>
  <si>
    <t>oct-2018</t>
  </si>
  <si>
    <t>nov-2018</t>
  </si>
  <si>
    <t>dec-2018</t>
  </si>
  <si>
    <t>jan-2019</t>
  </si>
  <si>
    <t>feb-2019</t>
  </si>
  <si>
    <t>mar-2019</t>
  </si>
  <si>
    <t>may-2019</t>
  </si>
  <si>
    <t>jun-2019</t>
  </si>
  <si>
    <t>jul-2019</t>
  </si>
  <si>
    <t>aug-2019</t>
  </si>
  <si>
    <t>sep-2019</t>
  </si>
  <si>
    <t>oct-2019</t>
  </si>
  <si>
    <t>nov-2019</t>
  </si>
  <si>
    <t>dec-2019</t>
  </si>
  <si>
    <t>jan-2020</t>
  </si>
  <si>
    <t>feb-2020</t>
  </si>
  <si>
    <t>mar-2020</t>
  </si>
  <si>
    <t>apr-2020</t>
  </si>
  <si>
    <t>jun-2020</t>
  </si>
  <si>
    <t>jul-2020</t>
  </si>
  <si>
    <t>aug-2020</t>
  </si>
  <si>
    <t>sep-2020</t>
  </si>
  <si>
    <t>oct-2020</t>
  </si>
  <si>
    <t>nov-2020</t>
  </si>
  <si>
    <t>dec-2020</t>
  </si>
  <si>
    <t>jan-2021</t>
  </si>
  <si>
    <t>feb-2021</t>
  </si>
  <si>
    <t>mar-2021</t>
  </si>
  <si>
    <t>apr-2021</t>
  </si>
  <si>
    <t>may-2021</t>
  </si>
  <si>
    <t>jun-2021</t>
  </si>
  <si>
    <t>jul-2021</t>
  </si>
  <si>
    <t>aug-2021</t>
  </si>
  <si>
    <t>sep-2021</t>
  </si>
  <si>
    <t>oct-2021</t>
  </si>
  <si>
    <t>nov-2021</t>
  </si>
  <si>
    <t>dec-2021</t>
  </si>
  <si>
    <t>jan-2022</t>
  </si>
  <si>
    <t>feb-2022</t>
  </si>
  <si>
    <t>mar-2022</t>
  </si>
  <si>
    <t>with this graph we can see that there is sudden spike in inflation after march 2020, where reach all time high 21.21% where as we can also see some rising in inflation of healthcare and essential services.</t>
  </si>
  <si>
    <t>*may 2020 data is missing</t>
  </si>
  <si>
    <t>*April is missing in
2019</t>
  </si>
  <si>
    <t>*one outlier in essential services replaced by moving avergae in 2020-april</t>
  </si>
  <si>
    <t>just to get more clearer view</t>
  </si>
  <si>
    <t>objective:-</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</si>
  <si>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</si>
  <si>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</si>
  <si>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</si>
  <si>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</si>
  <si>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</si>
  <si>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</si>
  <si>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</si>
  <si>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</si>
  <si>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</si>
  <si>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</si>
  <si>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</si>
  <si>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</si>
  <si>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</si>
  <si>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</si>
  <si>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</si>
  <si>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</si>
  <si>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</si>
  <si>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</si>
  <si>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</si>
  <si>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</si>
  <si>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</si>
  <si>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</si>
  <si>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</si>
  <si>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</si>
  <si>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</si>
  <si>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</si>
  <si>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</si>
  <si>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</si>
  <si>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</si>
  <si>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</si>
  <si>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</si>
  <si>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</si>
  <si>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</si>
  <si>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</si>
  <si>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</si>
  <si>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</si>
  <si>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</si>
  <si>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</si>
  <si>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</si>
  <si>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</si>
  <si>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</si>
  <si>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</si>
  <si>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</si>
  <si>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</si>
  <si>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</si>
  <si>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</si>
  <si>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</si>
  <si>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</si>
  <si>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</si>
  <si>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</si>
  <si>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</si>
  <si>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before mar-20</t>
  </si>
  <si>
    <t>food</t>
  </si>
  <si>
    <t>after mar-20 (included)</t>
  </si>
  <si>
    <t>health</t>
  </si>
  <si>
    <t>essenatial</t>
  </si>
  <si>
    <t>here we check the inflation, before and after mar-20 for each categories</t>
  </si>
  <si>
    <t>*food inflation spike the highest</t>
  </si>
  <si>
    <t>*even essential has decent spike</t>
  </si>
  <si>
    <t>*health has the lowest spike which is aroung 1%</t>
  </si>
  <si>
    <t>year/month</t>
  </si>
  <si>
    <t>apr-2022</t>
  </si>
  <si>
    <t>may-2022</t>
  </si>
  <si>
    <t>jun-2022</t>
  </si>
  <si>
    <t>jul-2022</t>
  </si>
  <si>
    <t>aug-2022</t>
  </si>
  <si>
    <t>sep-2022</t>
  </si>
  <si>
    <t>oct-2022</t>
  </si>
  <si>
    <t>nov-2022</t>
  </si>
  <si>
    <t>dec-2022</t>
  </si>
  <si>
    <t>jan-2023</t>
  </si>
  <si>
    <t>feb-2023</t>
  </si>
  <si>
    <t>mar-2023</t>
  </si>
  <si>
    <t>apr-2023</t>
  </si>
  <si>
    <t>may-2023</t>
  </si>
  <si>
    <t>jun-2023</t>
  </si>
  <si>
    <t>jul-2023</t>
  </si>
  <si>
    <t>aug-2023</t>
  </si>
  <si>
    <t>sep-2023</t>
  </si>
  <si>
    <t>oct-2023</t>
  </si>
  <si>
    <t>nov-2023</t>
  </si>
  <si>
    <t>dec-2023</t>
  </si>
  <si>
    <t>the price was highest at jun-2022</t>
  </si>
  <si>
    <t>#18</t>
  </si>
  <si>
    <t>crude oil</t>
  </si>
  <si>
    <t>COREL =</t>
  </si>
  <si>
    <t>products</t>
  </si>
  <si>
    <t>correl</t>
  </si>
  <si>
    <t>Vegetable category has inflation prices strongly changes with fluctuations in imported oil price</t>
  </si>
  <si>
    <t xml:space="preserve"> Investigate how major global economic events (like imported crude oil price fluctuations) have influenced India’s inflation. This can include an analysis of imported goods and their price trends.
*For the purpose of this analysis, focus only on the imported oil price fluctuations for years 2021 to 2023 (Month-on-month).
</t>
  </si>
  <si>
    <t>*Identify trends in oil price change with change in inflation prices of all the categories and identify category whose inflation prices strongly changes with fluctuations in imported oil price (Hint: you can use =correl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</si>
</sst>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mmm"/>
  </numFmts>
  <fonts count="4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1"/>
      <color rgb="FF7030A0"/>
      <name val="Calibri"/>
      <family val="2"/>
      <scheme val="minor"/>
    </font>
    <font>
      <sz val="11"/>
      <color theme="1"/>
      <name val="Arial Black"/>
      <family val="2"/>
    </font>
    <font>
      <sz val="16"/>
      <color theme="0"/>
      <name val="Calibri"/>
      <family val="2"/>
      <scheme val="minor"/>
    </font>
    <font>
      <sz val="8"/>
      <name val="Calibri"/>
      <family val="2"/>
      <scheme val="minor"/>
    </font>
    <font>
      <sz val="14"/>
      <color theme="1"/>
      <name val="Arial"/>
      <family val="2"/>
    </font>
    <font>
      <sz val="10"/>
      <color rgb="FF111111"/>
      <name val="Arial"/>
      <family val="2"/>
    </font>
    <font>
      <b/>
      <sz val="10"/>
      <color rgb="FFFF0000"/>
      <name val="Arial"/>
      <family val="2"/>
    </font>
    <font>
      <b/>
      <sz val="24"/>
      <color theme="1"/>
      <name val="Calibri"/>
      <family val="2"/>
      <scheme val="minor"/>
    </font>
    <font>
      <b/>
      <sz val="36"/>
      <color theme="1"/>
      <name val="Calibri"/>
      <family val="2"/>
      <scheme val="minor"/>
    </font>
    <font>
      <b/>
      <u/>
      <sz val="11"/>
      <color rgb="FF7030A0"/>
      <name val="Calibri"/>
      <family val="2"/>
      <scheme val="minor"/>
    </font>
    <font>
      <sz val="11"/>
      <name val="Calibri"/>
      <family val="2"/>
      <scheme val="minor"/>
    </font>
    <font>
      <b/>
      <sz val="18"/>
      <color theme="1"/>
      <name val="Calibri"/>
      <family val="2"/>
      <scheme val="minor"/>
    </font>
    <font>
      <b/>
      <sz val="22"/>
      <color theme="1"/>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2060"/>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theme="9" tint="0.79998168889431442"/>
        <bgColor indexed="64"/>
      </patternFill>
    </fill>
    <fill>
      <patternFill patternType="solid">
        <fgColor theme="9"/>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0070C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6" tint="0.7999816888943144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theme="1"/>
      </right>
      <top/>
      <bottom style="thin">
        <color theme="1"/>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2" fillId="0" borderId="0"/>
  </cellStyleXfs>
  <cellXfs count="229">
    <xf numFmtId="0" fontId="0" fillId="0" borderId="0" xfId="0"/>
    <xf numFmtId="0" fontId="0" fillId="33" borderId="0" xfId="0" applyFill="1"/>
    <xf numFmtId="0" fontId="18" fillId="33" borderId="0" xfId="0" applyFont="1" applyFill="1"/>
    <xf numFmtId="9" fontId="0" fillId="0" borderId="0" xfId="1" applyFont="1"/>
    <xf numFmtId="0" fontId="0" fillId="0" borderId="0" xfId="0" applyAlignment="1">
      <alignment horizontal="left" vertical="center" indent="1"/>
    </xf>
    <xf numFmtId="0" fontId="19" fillId="0" borderId="0" xfId="0" applyFont="1"/>
    <xf numFmtId="0" fontId="0" fillId="0" borderId="10" xfId="0" applyBorder="1"/>
    <xf numFmtId="0" fontId="17" fillId="35" borderId="10" xfId="0" applyFont="1" applyFill="1" applyBorder="1" applyAlignment="1">
      <alignment horizontal="center" vertical="center"/>
    </xf>
    <xf numFmtId="0" fontId="0" fillId="0" borderId="11" xfId="0" applyBorder="1"/>
    <xf numFmtId="0" fontId="0" fillId="0" borderId="13" xfId="0" applyBorder="1"/>
    <xf numFmtId="0" fontId="0" fillId="0" borderId="12" xfId="0" applyBorder="1"/>
    <xf numFmtId="0" fontId="17" fillId="35" borderId="10" xfId="0" applyFont="1" applyFill="1" applyBorder="1" applyAlignment="1">
      <alignment horizontal="center" vertical="center" wrapText="1"/>
    </xf>
    <xf numFmtId="0" fontId="17" fillId="41" borderId="10" xfId="0" applyFont="1" applyFill="1" applyBorder="1" applyAlignment="1">
      <alignment horizontal="center" vertical="center"/>
    </xf>
    <xf numFmtId="9" fontId="0" fillId="0" borderId="11" xfId="1" applyFont="1" applyBorder="1" applyAlignment="1">
      <alignment horizontal="center" vertical="center"/>
    </xf>
    <xf numFmtId="9" fontId="0" fillId="0" borderId="10" xfId="1" applyFont="1" applyBorder="1" applyAlignment="1">
      <alignment horizontal="center" vertical="center"/>
    </xf>
    <xf numFmtId="0" fontId="0" fillId="42" borderId="12" xfId="0" applyFill="1" applyBorder="1"/>
    <xf numFmtId="0" fontId="0" fillId="42" borderId="13" xfId="0" applyFill="1" applyBorder="1"/>
    <xf numFmtId="0" fontId="0" fillId="36" borderId="11" xfId="0" applyFill="1" applyBorder="1"/>
    <xf numFmtId="0" fontId="0" fillId="36" borderId="12" xfId="0" applyFill="1" applyBorder="1"/>
    <xf numFmtId="0" fontId="0" fillId="36" borderId="13" xfId="0" applyFill="1" applyBorder="1"/>
    <xf numFmtId="0" fontId="0" fillId="40" borderId="11" xfId="0" applyFill="1" applyBorder="1"/>
    <xf numFmtId="0" fontId="0" fillId="40" borderId="12" xfId="0" applyFill="1" applyBorder="1"/>
    <xf numFmtId="0" fontId="0" fillId="40" borderId="13" xfId="0" applyFill="1" applyBorder="1"/>
    <xf numFmtId="0" fontId="0" fillId="33" borderId="11" xfId="0" applyFill="1" applyBorder="1"/>
    <xf numFmtId="0" fontId="0" fillId="33" borderId="12" xfId="0" applyFill="1" applyBorder="1"/>
    <xf numFmtId="0" fontId="0" fillId="33" borderId="13" xfId="0" applyFill="1" applyBorder="1"/>
    <xf numFmtId="0" fontId="0" fillId="34" borderId="10" xfId="0" applyFill="1" applyBorder="1"/>
    <xf numFmtId="0" fontId="0" fillId="39" borderId="10" xfId="0" applyFill="1" applyBorder="1"/>
    <xf numFmtId="0" fontId="0" fillId="43" borderId="10" xfId="0" applyFill="1" applyBorder="1"/>
    <xf numFmtId="0" fontId="0" fillId="44" borderId="10" xfId="0" applyFill="1" applyBorder="1"/>
    <xf numFmtId="0" fontId="0" fillId="38" borderId="10" xfId="0" applyFill="1" applyBorder="1"/>
    <xf numFmtId="0" fontId="0" fillId="37" borderId="0" xfId="0" applyFill="1"/>
    <xf numFmtId="164" fontId="0" fillId="0" borderId="11" xfId="0" applyNumberFormat="1" applyBorder="1"/>
    <xf numFmtId="164" fontId="0" fillId="0" borderId="12" xfId="0" applyNumberFormat="1" applyBorder="1"/>
    <xf numFmtId="0" fontId="0" fillId="38" borderId="11" xfId="0" applyFill="1" applyBorder="1"/>
    <xf numFmtId="0" fontId="17" fillId="41" borderId="10" xfId="0" applyFont="1" applyFill="1" applyBorder="1"/>
    <xf numFmtId="9" fontId="17" fillId="41" borderId="10" xfId="1" applyFont="1" applyFill="1" applyBorder="1" applyAlignment="1">
      <alignment horizontal="center" vertical="center"/>
    </xf>
    <xf numFmtId="0" fontId="17" fillId="41" borderId="0" xfId="0" applyFont="1" applyFill="1"/>
    <xf numFmtId="0" fontId="0" fillId="45" borderId="0" xfId="0" applyFill="1"/>
    <xf numFmtId="164" fontId="0" fillId="0" borderId="0" xfId="0" applyNumberFormat="1"/>
    <xf numFmtId="0" fontId="0" fillId="40" borderId="10" xfId="0" applyFill="1" applyBorder="1"/>
    <xf numFmtId="0" fontId="0" fillId="46" borderId="0" xfId="0" applyFill="1" applyAlignment="1">
      <alignment horizontal="center"/>
    </xf>
    <xf numFmtId="0" fontId="0" fillId="47" borderId="10" xfId="0" applyFill="1" applyBorder="1"/>
    <xf numFmtId="9" fontId="0" fillId="0" borderId="10" xfId="1" applyFont="1" applyBorder="1"/>
    <xf numFmtId="0" fontId="17" fillId="35" borderId="10" xfId="0" applyFont="1" applyFill="1" applyBorder="1"/>
    <xf numFmtId="0" fontId="17" fillId="48" borderId="0" xfId="0" applyFont="1" applyFill="1"/>
    <xf numFmtId="0" fontId="0" fillId="0" borderId="10" xfId="0" applyBorder="1" applyAlignment="1">
      <alignment horizontal="center"/>
    </xf>
    <xf numFmtId="2" fontId="0" fillId="0" borderId="10" xfId="0" applyNumberFormat="1" applyBorder="1" applyAlignment="1">
      <alignment horizontal="center"/>
    </xf>
    <xf numFmtId="2" fontId="0" fillId="0" borderId="10" xfId="0" applyNumberFormat="1" applyBorder="1"/>
    <xf numFmtId="2" fontId="0" fillId="45" borderId="10" xfId="0" applyNumberFormat="1" applyFill="1" applyBorder="1" applyAlignment="1">
      <alignment horizontal="center"/>
    </xf>
    <xf numFmtId="0" fontId="0" fillId="49" borderId="10" xfId="0" applyFill="1" applyBorder="1" applyAlignment="1">
      <alignment horizontal="center" wrapText="1"/>
    </xf>
    <xf numFmtId="0" fontId="0" fillId="49" borderId="10" xfId="0" applyFill="1" applyBorder="1" applyAlignment="1">
      <alignment horizontal="center" vertical="center"/>
    </xf>
    <xf numFmtId="0" fontId="0" fillId="49" borderId="10" xfId="0" applyFill="1" applyBorder="1" applyAlignment="1">
      <alignment horizontal="center" vertical="center" wrapText="1"/>
    </xf>
    <xf numFmtId="10" fontId="0" fillId="0" borderId="10" xfId="1" applyNumberFormat="1" applyFont="1" applyBorder="1"/>
    <xf numFmtId="10" fontId="0" fillId="45" borderId="10" xfId="1" applyNumberFormat="1" applyFont="1" applyFill="1" applyBorder="1"/>
    <xf numFmtId="0" fontId="14" fillId="0" borderId="0" xfId="0" applyFont="1"/>
    <xf numFmtId="10" fontId="14" fillId="0" borderId="0" xfId="0" applyNumberFormat="1" applyFont="1"/>
    <xf numFmtId="10" fontId="14" fillId="0" borderId="0" xfId="1" applyNumberFormat="1" applyFont="1"/>
    <xf numFmtId="10" fontId="14" fillId="45" borderId="0" xfId="0" applyNumberFormat="1" applyFont="1" applyFill="1"/>
    <xf numFmtId="0" fontId="0" fillId="0" borderId="24" xfId="0" applyBorder="1"/>
    <xf numFmtId="0" fontId="14" fillId="0" borderId="24" xfId="0" applyFont="1" applyBorder="1"/>
    <xf numFmtId="10" fontId="14" fillId="0" borderId="24" xfId="1" applyNumberFormat="1" applyFont="1" applyBorder="1"/>
    <xf numFmtId="0" fontId="0" fillId="0" borderId="20" xfId="0" applyBorder="1"/>
    <xf numFmtId="0" fontId="0" fillId="0" borderId="22" xfId="0" applyBorder="1"/>
    <xf numFmtId="0" fontId="0" fillId="37" borderId="10" xfId="0" applyFill="1" applyBorder="1"/>
    <xf numFmtId="0" fontId="0" fillId="34" borderId="0" xfId="0" applyFill="1"/>
    <xf numFmtId="9" fontId="0" fillId="0" borderId="0" xfId="1" applyFont="1" applyBorder="1"/>
    <xf numFmtId="0" fontId="17" fillId="35" borderId="0" xfId="0" applyFont="1" applyFill="1"/>
    <xf numFmtId="9" fontId="17" fillId="35" borderId="0" xfId="1" applyFont="1" applyFill="1" applyBorder="1"/>
    <xf numFmtId="0" fontId="0" fillId="36" borderId="0" xfId="0" applyFill="1"/>
    <xf numFmtId="0" fontId="17" fillId="42" borderId="10" xfId="0" applyFont="1" applyFill="1" applyBorder="1" applyAlignment="1">
      <alignment horizontal="center" vertical="center"/>
    </xf>
    <xf numFmtId="17" fontId="17" fillId="42" borderId="10" xfId="0" applyNumberFormat="1" applyFont="1" applyFill="1" applyBorder="1" applyAlignment="1">
      <alignment horizontal="center" vertical="center" wrapText="1"/>
    </xf>
    <xf numFmtId="0" fontId="0" fillId="37" borderId="0" xfId="0" applyFill="1" applyAlignment="1">
      <alignment horizontal="center"/>
    </xf>
    <xf numFmtId="0" fontId="0" fillId="50" borderId="10" xfId="0" applyFill="1" applyBorder="1"/>
    <xf numFmtId="9" fontId="0" fillId="50" borderId="10" xfId="1" applyFont="1" applyFill="1" applyBorder="1"/>
    <xf numFmtId="0" fontId="0" fillId="51" borderId="10" xfId="0" applyFill="1" applyBorder="1"/>
    <xf numFmtId="9" fontId="0" fillId="51" borderId="10" xfId="1" applyFont="1" applyFill="1" applyBorder="1"/>
    <xf numFmtId="0" fontId="0" fillId="0" borderId="20" xfId="0" applyBorder="1" applyAlignment="1">
      <alignment wrapText="1"/>
    </xf>
    <xf numFmtId="165" fontId="0" fillId="0" borderId="0" xfId="1" applyNumberFormat="1" applyFont="1"/>
    <xf numFmtId="0" fontId="14" fillId="0" borderId="20" xfId="0" applyFont="1" applyBorder="1"/>
    <xf numFmtId="10" fontId="0" fillId="43" borderId="10" xfId="1" applyNumberFormat="1" applyFont="1" applyFill="1" applyBorder="1"/>
    <xf numFmtId="0" fontId="0" fillId="52" borderId="10" xfId="0" applyFill="1" applyBorder="1"/>
    <xf numFmtId="10" fontId="0" fillId="52" borderId="10" xfId="1" applyNumberFormat="1" applyFont="1" applyFill="1" applyBorder="1"/>
    <xf numFmtId="0" fontId="0" fillId="53" borderId="10" xfId="0" applyFill="1" applyBorder="1"/>
    <xf numFmtId="10" fontId="0" fillId="53" borderId="10" xfId="1" applyNumberFormat="1" applyFont="1" applyFill="1" applyBorder="1"/>
    <xf numFmtId="0" fontId="0" fillId="52" borderId="10" xfId="0" applyFill="1" applyBorder="1" applyAlignment="1">
      <alignment horizontal="center"/>
    </xf>
    <xf numFmtId="0" fontId="0" fillId="53" borderId="10" xfId="0" applyFill="1" applyBorder="1" applyAlignment="1">
      <alignment horizontal="center"/>
    </xf>
    <xf numFmtId="0" fontId="17" fillId="54" borderId="10" xfId="0" applyFont="1" applyFill="1" applyBorder="1"/>
    <xf numFmtId="0" fontId="17" fillId="54" borderId="10" xfId="0" applyFont="1" applyFill="1" applyBorder="1" applyAlignment="1">
      <alignment horizontal="center"/>
    </xf>
    <xf numFmtId="17" fontId="17" fillId="54" borderId="10" xfId="0" applyNumberFormat="1" applyFont="1" applyFill="1" applyBorder="1"/>
    <xf numFmtId="0" fontId="0" fillId="0" borderId="0" xfId="0" applyAlignment="1">
      <alignment vertical="top" wrapText="1"/>
    </xf>
    <xf numFmtId="0" fontId="29" fillId="37" borderId="10" xfId="0" applyFont="1" applyFill="1" applyBorder="1"/>
    <xf numFmtId="10" fontId="29" fillId="37" borderId="10" xfId="1" applyNumberFormat="1" applyFont="1" applyFill="1" applyBorder="1"/>
    <xf numFmtId="10" fontId="0" fillId="37" borderId="10" xfId="1" applyNumberFormat="1" applyFont="1" applyFill="1" applyBorder="1"/>
    <xf numFmtId="9" fontId="0" fillId="37" borderId="10" xfId="1" applyFont="1" applyFill="1" applyBorder="1"/>
    <xf numFmtId="9" fontId="0" fillId="0" borderId="0" xfId="0" applyNumberFormat="1"/>
    <xf numFmtId="0" fontId="0" fillId="0" borderId="25" xfId="0" applyBorder="1"/>
    <xf numFmtId="0" fontId="0" fillId="37" borderId="25" xfId="0" applyFill="1" applyBorder="1"/>
    <xf numFmtId="0" fontId="0" fillId="0" borderId="0" xfId="0" pivotButton="1"/>
    <xf numFmtId="0" fontId="0" fillId="0" borderId="0" xfId="0" applyAlignment="1">
      <alignment horizontal="left"/>
    </xf>
    <xf numFmtId="0" fontId="16" fillId="34" borderId="0" xfId="0" applyFont="1" applyFill="1"/>
    <xf numFmtId="1" fontId="0" fillId="0" borderId="0" xfId="0" applyNumberFormat="1"/>
    <xf numFmtId="0" fontId="0" fillId="0" borderId="25" xfId="0" applyBorder="1" applyAlignment="1">
      <alignment horizontal="center" vertical="center"/>
    </xf>
    <xf numFmtId="0" fontId="0" fillId="0" borderId="25" xfId="0" applyBorder="1" applyAlignment="1">
      <alignment horizontal="center" vertical="center" wrapText="1"/>
    </xf>
    <xf numFmtId="0" fontId="0" fillId="0" borderId="25" xfId="0" applyBorder="1" applyAlignment="1">
      <alignment horizontal="center" wrapText="1"/>
    </xf>
    <xf numFmtId="2" fontId="0" fillId="0" borderId="25" xfId="0" applyNumberFormat="1" applyBorder="1" applyAlignment="1">
      <alignment horizontal="center" vertical="center"/>
    </xf>
    <xf numFmtId="0" fontId="0" fillId="0" borderId="25" xfId="0" applyBorder="1" applyAlignment="1">
      <alignment vertical="center"/>
    </xf>
    <xf numFmtId="10" fontId="0" fillId="0" borderId="25" xfId="1" applyNumberFormat="1" applyFont="1" applyBorder="1"/>
    <xf numFmtId="2" fontId="0" fillId="34" borderId="25" xfId="0" applyNumberFormat="1" applyFill="1" applyBorder="1" applyAlignment="1">
      <alignment horizontal="center" vertical="center"/>
    </xf>
    <xf numFmtId="10" fontId="0" fillId="34" borderId="25" xfId="1" applyNumberFormat="1" applyFont="1" applyFill="1" applyBorder="1"/>
    <xf numFmtId="0" fontId="0" fillId="34" borderId="25" xfId="0" applyFill="1" applyBorder="1"/>
    <xf numFmtId="0" fontId="0" fillId="53" borderId="25" xfId="0" applyFill="1" applyBorder="1"/>
    <xf numFmtId="2" fontId="0" fillId="53" borderId="25" xfId="0" applyNumberFormat="1" applyFill="1" applyBorder="1" applyAlignment="1">
      <alignment horizontal="center" vertical="center"/>
    </xf>
    <xf numFmtId="10" fontId="0" fillId="53" borderId="25" xfId="1" applyNumberFormat="1" applyFont="1" applyFill="1" applyBorder="1"/>
    <xf numFmtId="0" fontId="29" fillId="53" borderId="25" xfId="0" applyFont="1" applyFill="1" applyBorder="1"/>
    <xf numFmtId="0" fontId="18" fillId="0" borderId="0" xfId="0" applyFont="1"/>
    <xf numFmtId="0" fontId="16" fillId="0" borderId="0" xfId="0" applyFont="1"/>
    <xf numFmtId="0" fontId="16" fillId="0" borderId="20" xfId="0" applyFont="1" applyBorder="1"/>
    <xf numFmtId="0" fontId="33" fillId="0" borderId="0" xfId="43" applyFont="1"/>
    <xf numFmtId="0" fontId="34" fillId="0" borderId="0" xfId="0" applyFont="1"/>
    <xf numFmtId="0" fontId="33" fillId="0" borderId="24" xfId="43" applyFont="1" applyBorder="1" applyAlignment="1">
      <alignment vertical="center"/>
    </xf>
    <xf numFmtId="0" fontId="33" fillId="0" borderId="0" xfId="43" applyFont="1" applyAlignment="1">
      <alignment vertical="center"/>
    </xf>
    <xf numFmtId="0" fontId="33" fillId="0" borderId="0" xfId="43" applyFont="1" applyAlignment="1">
      <alignment horizontal="right"/>
    </xf>
    <xf numFmtId="166" fontId="33" fillId="56" borderId="10" xfId="43" applyNumberFormat="1" applyFont="1" applyFill="1" applyBorder="1" applyAlignment="1">
      <alignment horizontal="left" vertical="center"/>
    </xf>
    <xf numFmtId="166" fontId="33" fillId="56" borderId="10" xfId="43" applyNumberFormat="1" applyFont="1" applyFill="1" applyBorder="1" applyAlignment="1">
      <alignment horizontal="right" vertical="center"/>
    </xf>
    <xf numFmtId="166" fontId="33" fillId="0" borderId="10" xfId="43" quotePrefix="1" applyNumberFormat="1" applyFont="1" applyBorder="1" applyAlignment="1">
      <alignment horizontal="left" vertical="center"/>
    </xf>
    <xf numFmtId="4" fontId="34" fillId="0" borderId="10" xfId="0" applyNumberFormat="1" applyFont="1" applyBorder="1" applyAlignment="1">
      <alignment horizontal="right" vertical="center"/>
    </xf>
    <xf numFmtId="4" fontId="37" fillId="0" borderId="10" xfId="0" applyNumberFormat="1" applyFont="1" applyBorder="1" applyAlignment="1">
      <alignment horizontal="right" vertical="center"/>
    </xf>
    <xf numFmtId="49" fontId="37" fillId="0" borderId="10" xfId="0" applyNumberFormat="1" applyFont="1" applyBorder="1" applyAlignment="1">
      <alignment horizontal="right" vertical="center"/>
    </xf>
    <xf numFmtId="166" fontId="33" fillId="0" borderId="10" xfId="43" applyNumberFormat="1" applyFont="1" applyBorder="1" applyAlignment="1">
      <alignment horizontal="left" vertical="center"/>
    </xf>
    <xf numFmtId="0" fontId="33" fillId="0" borderId="0" xfId="0" applyFont="1" applyAlignment="1">
      <alignment wrapText="1"/>
    </xf>
    <xf numFmtId="0" fontId="38" fillId="0" borderId="0" xfId="0" applyFont="1"/>
    <xf numFmtId="0" fontId="39" fillId="0" borderId="0" xfId="0" applyFont="1"/>
    <xf numFmtId="0" fontId="34" fillId="0" borderId="0" xfId="0" applyFont="1" applyAlignment="1">
      <alignment horizontal="left"/>
    </xf>
    <xf numFmtId="0" fontId="0" fillId="53" borderId="10" xfId="0" applyFill="1" applyBorder="1" applyAlignment="1">
      <alignment horizontal="center" vertical="center"/>
    </xf>
    <xf numFmtId="0" fontId="0" fillId="57" borderId="10" xfId="0" applyFill="1" applyBorder="1"/>
    <xf numFmtId="0" fontId="0" fillId="0" borderId="23" xfId="0" applyBorder="1"/>
    <xf numFmtId="165" fontId="0" fillId="0" borderId="10" xfId="1" applyNumberFormat="1" applyFont="1" applyBorder="1"/>
    <xf numFmtId="0" fontId="0" fillId="58" borderId="10" xfId="0" applyFill="1" applyBorder="1"/>
    <xf numFmtId="0" fontId="0" fillId="58" borderId="10" xfId="0" applyFill="1" applyBorder="1" applyAlignment="1">
      <alignment horizontal="center"/>
    </xf>
    <xf numFmtId="165" fontId="0" fillId="51" borderId="10" xfId="1" applyNumberFormat="1" applyFont="1" applyFill="1" applyBorder="1"/>
    <xf numFmtId="165" fontId="0" fillId="0" borderId="0" xfId="0" applyNumberFormat="1"/>
    <xf numFmtId="9" fontId="14" fillId="0" borderId="0" xfId="1" applyFont="1"/>
    <xf numFmtId="0" fontId="0" fillId="0" borderId="26" xfId="0" applyBorder="1"/>
    <xf numFmtId="2" fontId="0" fillId="51" borderId="10" xfId="1" applyNumberFormat="1" applyFont="1" applyFill="1" applyBorder="1"/>
    <xf numFmtId="0" fontId="0" fillId="35" borderId="0" xfId="0" applyFill="1"/>
    <xf numFmtId="2" fontId="0" fillId="37" borderId="10" xfId="1" applyNumberFormat="1" applyFont="1" applyFill="1" applyBorder="1"/>
    <xf numFmtId="0" fontId="14" fillId="57" borderId="10" xfId="0" applyFont="1" applyFill="1" applyBorder="1" applyAlignment="1">
      <alignment horizontal="center" vertical="center"/>
    </xf>
    <xf numFmtId="0" fontId="0" fillId="0" borderId="27" xfId="0" applyBorder="1"/>
    <xf numFmtId="0" fontId="0" fillId="59" borderId="10" xfId="0" applyFill="1" applyBorder="1" applyAlignment="1">
      <alignment horizontal="center" vertical="center"/>
    </xf>
    <xf numFmtId="9" fontId="0" fillId="33" borderId="10" xfId="1" applyFont="1" applyFill="1" applyBorder="1"/>
    <xf numFmtId="0" fontId="0" fillId="33" borderId="10" xfId="0" applyFill="1" applyBorder="1"/>
    <xf numFmtId="0" fontId="0" fillId="37" borderId="14" xfId="0" applyFill="1" applyBorder="1"/>
    <xf numFmtId="9" fontId="0" fillId="37" borderId="10" xfId="1" applyFont="1" applyFill="1" applyBorder="1" applyAlignment="1"/>
    <xf numFmtId="0" fontId="0" fillId="34" borderId="0" xfId="0" applyFill="1" applyAlignment="1">
      <alignment horizontal="center"/>
    </xf>
    <xf numFmtId="0" fontId="27" fillId="0" borderId="19" xfId="0" applyFont="1" applyBorder="1" applyAlignment="1">
      <alignment horizontal="center" vertical="center" textRotation="90"/>
    </xf>
    <xf numFmtId="0" fontId="20" fillId="42" borderId="11" xfId="0" applyFont="1" applyFill="1" applyBorder="1" applyAlignment="1">
      <alignment horizontal="center" vertical="center" wrapText="1"/>
    </xf>
    <xf numFmtId="0" fontId="20" fillId="42" borderId="12" xfId="0" applyFont="1" applyFill="1" applyBorder="1" applyAlignment="1">
      <alignment horizontal="center" vertical="center" wrapText="1"/>
    </xf>
    <xf numFmtId="0" fontId="20" fillId="42" borderId="13" xfId="0" applyFont="1" applyFill="1" applyBorder="1" applyAlignment="1">
      <alignment horizontal="center" vertical="center" wrapText="1"/>
    </xf>
    <xf numFmtId="9" fontId="0" fillId="0" borderId="11" xfId="1" applyFont="1" applyBorder="1" applyAlignment="1">
      <alignment horizontal="center" vertical="center"/>
    </xf>
    <xf numFmtId="9" fontId="0" fillId="0" borderId="12" xfId="1" applyFont="1" applyBorder="1" applyAlignment="1">
      <alignment horizontal="center" vertical="center"/>
    </xf>
    <xf numFmtId="9" fontId="0" fillId="0" borderId="13" xfId="1" applyFont="1" applyBorder="1" applyAlignment="1">
      <alignment horizontal="center" vertical="center"/>
    </xf>
    <xf numFmtId="0" fontId="20" fillId="36" borderId="12" xfId="0" applyFont="1" applyFill="1" applyBorder="1" applyAlignment="1">
      <alignment horizontal="center" vertical="center"/>
    </xf>
    <xf numFmtId="0" fontId="20" fillId="36" borderId="13" xfId="0" applyFont="1" applyFill="1" applyBorder="1" applyAlignment="1">
      <alignment horizontal="center" vertical="center"/>
    </xf>
    <xf numFmtId="0" fontId="20" fillId="40" borderId="11" xfId="0" applyFont="1" applyFill="1" applyBorder="1" applyAlignment="1">
      <alignment horizontal="center" vertical="center" wrapText="1"/>
    </xf>
    <xf numFmtId="0" fontId="20" fillId="40" borderId="12" xfId="0" applyFont="1" applyFill="1" applyBorder="1" applyAlignment="1">
      <alignment horizontal="center" vertical="center" wrapText="1"/>
    </xf>
    <xf numFmtId="0" fontId="20" fillId="40" borderId="13" xfId="0" applyFont="1" applyFill="1" applyBorder="1" applyAlignment="1">
      <alignment horizontal="center" vertical="center" wrapText="1"/>
    </xf>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0" fillId="0" borderId="17" xfId="0" applyBorder="1" applyAlignment="1">
      <alignment horizontal="center" vertical="center" wrapText="1"/>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21" fillId="35" borderId="0" xfId="0" applyFont="1" applyFill="1" applyAlignment="1">
      <alignment horizontal="center"/>
    </xf>
    <xf numFmtId="0" fontId="0" fillId="0" borderId="14" xfId="0"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23"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55" borderId="0" xfId="0" applyFill="1" applyAlignment="1">
      <alignment horizontal="center" vertical="top" wrapText="1"/>
    </xf>
    <xf numFmtId="0" fontId="0" fillId="0" borderId="0" xfId="0" applyAlignment="1">
      <alignment horizontal="center" wrapText="1"/>
    </xf>
    <xf numFmtId="0" fontId="0" fillId="0" borderId="0" xfId="0" applyAlignment="1">
      <alignment horizontal="center"/>
    </xf>
    <xf numFmtId="0" fontId="23" fillId="0" borderId="0" xfId="0" applyFont="1" applyAlignment="1">
      <alignment horizontal="center" vertical="center" wrapText="1"/>
    </xf>
    <xf numFmtId="0" fontId="23" fillId="0" borderId="0" xfId="0" applyFont="1" applyAlignment="1">
      <alignment horizontal="center" vertical="center"/>
    </xf>
    <xf numFmtId="0" fontId="24" fillId="0" borderId="0" xfId="0" applyFont="1" applyAlignment="1">
      <alignment horizontal="center"/>
    </xf>
    <xf numFmtId="0" fontId="0" fillId="55" borderId="0" xfId="0" applyFill="1" applyAlignment="1">
      <alignment horizontal="center"/>
    </xf>
    <xf numFmtId="0" fontId="17" fillId="44" borderId="0" xfId="0" applyFont="1" applyFill="1" applyAlignment="1">
      <alignment horizontal="center"/>
    </xf>
    <xf numFmtId="0" fontId="30" fillId="0" borderId="10" xfId="0" applyFont="1" applyBorder="1" applyAlignment="1">
      <alignment horizontal="center" vertical="center" textRotation="90" wrapText="1"/>
    </xf>
    <xf numFmtId="0" fontId="0" fillId="0" borderId="0" xfId="0" applyAlignment="1">
      <alignment horizontal="left" vertical="center" wrapText="1"/>
    </xf>
    <xf numFmtId="0" fontId="0" fillId="0" borderId="0" xfId="0" applyAlignment="1">
      <alignment horizontal="left" vertical="center"/>
    </xf>
    <xf numFmtId="0" fontId="26" fillId="0" borderId="0" xfId="0" applyFont="1" applyAlignment="1">
      <alignment horizontal="center" vertical="center" textRotation="180"/>
    </xf>
    <xf numFmtId="0" fontId="26" fillId="0" borderId="0" xfId="0" applyFont="1" applyAlignment="1">
      <alignment horizontal="center" vertical="center" textRotation="180" wrapText="1"/>
    </xf>
    <xf numFmtId="0" fontId="14" fillId="0" borderId="0" xfId="0" applyFont="1" applyAlignment="1">
      <alignment horizontal="center"/>
    </xf>
    <xf numFmtId="0" fontId="30" fillId="0" borderId="10" xfId="0" applyFont="1" applyBorder="1" applyAlignment="1">
      <alignment horizontal="center" vertical="center" textRotation="90"/>
    </xf>
    <xf numFmtId="0" fontId="30" fillId="0" borderId="11" xfId="0" applyFont="1" applyBorder="1" applyAlignment="1">
      <alignment horizontal="center" vertical="center" textRotation="90"/>
    </xf>
    <xf numFmtId="0" fontId="30" fillId="0" borderId="12" xfId="0" applyFont="1" applyBorder="1" applyAlignment="1">
      <alignment horizontal="center" vertical="center" textRotation="90"/>
    </xf>
    <xf numFmtId="0" fontId="30" fillId="0" borderId="13" xfId="0" applyFont="1" applyBorder="1" applyAlignment="1">
      <alignment horizontal="center" vertical="center" textRotation="90"/>
    </xf>
    <xf numFmtId="0" fontId="0" fillId="57" borderId="0" xfId="0" applyFill="1" applyAlignment="1">
      <alignment horizontal="center"/>
    </xf>
    <xf numFmtId="0" fontId="0" fillId="0" borderId="0" xfId="0" applyAlignment="1">
      <alignment horizontal="left"/>
    </xf>
    <xf numFmtId="0" fontId="18" fillId="39" borderId="0" xfId="0" applyFont="1" applyFill="1" applyAlignment="1">
      <alignment horizontal="center"/>
    </xf>
    <xf numFmtId="0" fontId="14" fillId="43" borderId="0" xfId="0" applyFont="1" applyFill="1" applyAlignment="1">
      <alignment horizontal="center" wrapText="1"/>
    </xf>
    <xf numFmtId="0" fontId="14" fillId="43" borderId="0" xfId="0" applyFont="1" applyFill="1" applyAlignment="1">
      <alignment horizontal="center" vertical="center"/>
    </xf>
    <xf numFmtId="0" fontId="31" fillId="53" borderId="25" xfId="0" applyFont="1" applyFill="1" applyBorder="1" applyAlignment="1">
      <alignment horizontal="center" textRotation="90" wrapText="1"/>
    </xf>
    <xf numFmtId="0" fontId="31" fillId="53" borderId="25" xfId="0" applyFont="1" applyFill="1" applyBorder="1" applyAlignment="1">
      <alignment horizontal="center" textRotation="90"/>
    </xf>
    <xf numFmtId="0" fontId="14" fillId="43" borderId="0" xfId="0" applyFont="1" applyFill="1" applyAlignment="1">
      <alignment horizontal="center"/>
    </xf>
    <xf numFmtId="2" fontId="0" fillId="37" borderId="14" xfId="1" applyNumberFormat="1" applyFont="1" applyFill="1" applyBorder="1" applyAlignment="1">
      <alignment horizontal="center"/>
    </xf>
    <xf numFmtId="2" fontId="0" fillId="37" borderId="16" xfId="1" applyNumberFormat="1" applyFont="1" applyFill="1" applyBorder="1" applyAlignment="1">
      <alignment horizontal="center"/>
    </xf>
    <xf numFmtId="9" fontId="0" fillId="0" borderId="14" xfId="1" applyFont="1" applyBorder="1" applyAlignment="1">
      <alignment horizontal="center"/>
    </xf>
    <xf numFmtId="9" fontId="0" fillId="0" borderId="16" xfId="1" applyFont="1" applyBorder="1" applyAlignment="1">
      <alignment horizontal="center"/>
    </xf>
    <xf numFmtId="0" fontId="14" fillId="52" borderId="10" xfId="0" applyFont="1" applyFill="1" applyBorder="1" applyAlignment="1">
      <alignment horizontal="center"/>
    </xf>
    <xf numFmtId="0" fontId="14" fillId="0" borderId="20" xfId="0" applyFont="1" applyBorder="1" applyAlignment="1">
      <alignment horizontal="center"/>
    </xf>
    <xf numFmtId="165" fontId="14" fillId="0" borderId="0" xfId="0" applyNumberFormat="1" applyFont="1" applyAlignment="1">
      <alignment horizontal="center"/>
    </xf>
    <xf numFmtId="0" fontId="0" fillId="58" borderId="14" xfId="0" applyFill="1" applyBorder="1" applyAlignment="1">
      <alignment horizontal="center"/>
    </xf>
    <xf numFmtId="0" fontId="0" fillId="58" borderId="16" xfId="0" applyFill="1" applyBorder="1" applyAlignment="1">
      <alignment horizontal="center"/>
    </xf>
    <xf numFmtId="0" fontId="35" fillId="0" borderId="0" xfId="0" applyFont="1" applyAlignment="1">
      <alignment horizontal="center" vertical="center"/>
    </xf>
    <xf numFmtId="0" fontId="36" fillId="33" borderId="0" xfId="43" applyFont="1" applyFill="1" applyAlignment="1">
      <alignment horizontal="center" vertical="center"/>
    </xf>
    <xf numFmtId="0" fontId="38" fillId="0" borderId="0" xfId="0" quotePrefix="1" applyFont="1" applyAlignment="1">
      <alignment horizontal="left" vertical="top"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4" xfId="43" xr:uid="{2BAA8B7F-078F-4609-890E-7FACF2F1E93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'1st ques'!$D$2</c:f>
              <c:strCache>
                <c:ptCount val="1"/>
                <c:pt idx="0">
                  <c:v>contribution for
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7-4983-BFCC-737520880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7-4983-BFCC-737520880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87-4983-BFCC-737520880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87-4983-BFCC-737520880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87-4983-BFCC-737520880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87-4983-BFCC-7375208807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C87-4983-BFCC-7375208807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C87-4983-BFCC-7375208807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'1st ques'!$A$3:$A$28</c15:sqref>
                  </c15:fullRef>
                </c:ext>
              </c:extLst>
              <c:f>('1st ques'!$A$3,'1st ques'!$A$16,'1st ques'!$A$19,'1st ques'!$A$22,'1st ques'!$A$25:$A$28)</c:f>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xmlns:c15="http://schemas.microsoft.com/office/drawing/2012/chart" uri="{02D57815-91ED-43cb-92C2-25804820EDAC}">
                  <c15:fullRef>
                    <c15:sqref>'1st ques'!$D$3:$D$28</c15:sqref>
                  </c15:fullRef>
                </c:ext>
              </c:extLst>
              <c:f>('1st ques'!$D$3,'1st ques'!$D$16,'1st ques'!$D$19,'1st ques'!$D$22,'1st ques'!$D$25:$D$28)</c:f>
              <c:numCache>
                <c:formatCode>0%</c:formatCode>
                <c:ptCount val="8"/>
                <c:pt idx="0">
                  <c:v>0.49009413778348315</c:v>
                </c:pt>
                <c:pt idx="1">
                  <c:v>0.1195121951219512</c:v>
                </c:pt>
                <c:pt idx="2">
                  <c:v>0.11499786050492082</c:v>
                </c:pt>
                <c:pt idx="3">
                  <c:v>0.1219298245614035</c:v>
                </c:pt>
                <c:pt idx="4">
                  <c:v>4.0179717586649545E-2</c:v>
                </c:pt>
                <c:pt idx="5">
                  <c:v>3.6307231493367557E-2</c:v>
                </c:pt>
                <c:pt idx="6">
                  <c:v>3.8575096277278557E-2</c:v>
                </c:pt>
                <c:pt idx="7">
                  <c:v>3.8403936670945646E-2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105C-41F2-84A1-86CE2E3577E4}"/>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'1st ques'!$C$2</c15:sqref>
                        </c15:formulaRef>
                      </c:ext>
                    </c:extLst>
                    <c:strCache>
                      <c:ptCount val="1"/>
                      <c:pt idx="0">
                        <c:v>Rural may-2023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7C87-4983-BFCC-7375208807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7C87-4983-BFCC-7375208807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7C87-4983-BFCC-7375208807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7C87-4983-BFCC-7375208807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7C87-4983-BFCC-7375208807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7C87-4983-BFCC-7375208807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7C87-4983-BFCC-7375208807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7C87-4983-BFCC-7375208807FA}"/>
                    </c:ext>
                  </c:extLst>
                </c:dPt>
                <c:cat>
                  <c:strRef>
                    <c:extLst>
                      <c:ext uri="{02D57815-91ED-43cb-92C2-25804820EDAC}">
                        <c15:fullRef>
                          <c15:sqref>'1st ques'!$A$3:$A$28</c15:sqref>
                        </c15:fullRef>
                        <c15:formulaRef>
                          <c15:sqref>('1st ques'!$A$3,'1st ques'!$A$16,'1st ques'!$A$19,'1st ques'!$A$22,'1st ques'!$A$25:$A$28)</c15:sqref>
                        </c15:formulaRef>
                      </c:ext>
                    </c:extLst>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uri="{02D57815-91ED-43cb-92C2-25804820EDAC}">
                        <c15:fullRef>
                          <c15:sqref>'1st ques'!$C$3:$C$28</c15:sqref>
                        </c15:fullRef>
                        <c15:formulaRef>
                          <c15:sqref>('1st ques'!$C$3,'1st ques'!$C$16,'1st ques'!$C$19,'1st ques'!$C$22,'1st ques'!$C$25:$C$28)</c15:sqref>
                        </c15:formulaRef>
                      </c:ext>
                    </c:extLst>
                    <c:numCache>
                      <c:formatCode>General</c:formatCode>
                      <c:ptCount val="8"/>
                      <c:pt idx="0">
                        <c:v>173.2</c:v>
                      </c:pt>
                      <c:pt idx="1">
                        <c:v>199.9</c:v>
                      </c:pt>
                      <c:pt idx="2">
                        <c:v>179.8</c:v>
                      </c:pt>
                      <c:pt idx="3">
                        <c:v>191.2</c:v>
                      </c:pt>
                      <c:pt idx="4">
                        <c:v>187.8</c:v>
                      </c:pt>
                      <c:pt idx="5">
                        <c:v>169.7</c:v>
                      </c:pt>
                      <c:pt idx="6">
                        <c:v>180.3</c:v>
                      </c:pt>
                      <c:pt idx="7">
                        <c:v>179.5</c:v>
                      </c:pt>
                    </c:numCache>
                  </c:numRef>
                </c:val>
                <c:extLst>
                  <c:ext uri="{02D57815-91ED-43cb-92C2-25804820EDAC}">
                    <c15:categoryFilterExceptions/>
                  </c:ext>
                  <c:ext xmlns:c16="http://schemas.microsoft.com/office/drawing/2014/chart" uri="{C3380CC4-5D6E-409C-BE32-E72D297353CC}">
                    <c16:uniqueId val="{00000000-105C-41F2-84A1-86CE2E3577E4}"/>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in crude oil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inflation+'5th ques'!$D$11</c:v>
          </c:tx>
          <c:spPr>
            <a:ln w="28575" cap="rnd">
              <a:solidFill>
                <a:schemeClr val="accent1"/>
              </a:solidFill>
              <a:round/>
            </a:ln>
            <a:effectLst/>
          </c:spPr>
          <c:marker>
            <c:symbol val="none"/>
          </c:marker>
          <c:cat>
            <c:strRef>
              <c:f>'5th ques'!$B$11:$B$46</c:f>
              <c:strCache>
                <c:ptCount val="36"/>
                <c:pt idx="0">
                  <c:v>jan-2021</c:v>
                </c:pt>
                <c:pt idx="1">
                  <c:v>feb-2021</c:v>
                </c:pt>
                <c:pt idx="2">
                  <c:v>mar-2021</c:v>
                </c:pt>
                <c:pt idx="3">
                  <c:v>apr-2021</c:v>
                </c:pt>
                <c:pt idx="4">
                  <c:v>may-2021</c:v>
                </c:pt>
                <c:pt idx="5">
                  <c:v>jun-2021</c:v>
                </c:pt>
                <c:pt idx="6">
                  <c:v>jul-2021</c:v>
                </c:pt>
                <c:pt idx="7">
                  <c:v>aug-2021</c:v>
                </c:pt>
                <c:pt idx="8">
                  <c:v>sep-2021</c:v>
                </c:pt>
                <c:pt idx="9">
                  <c:v>oct-2021</c:v>
                </c:pt>
                <c:pt idx="10">
                  <c:v>nov-2021</c:v>
                </c:pt>
                <c:pt idx="11">
                  <c:v>dec-2021</c:v>
                </c:pt>
                <c:pt idx="12">
                  <c:v>jan-2022</c:v>
                </c:pt>
                <c:pt idx="13">
                  <c:v>feb-2022</c:v>
                </c:pt>
                <c:pt idx="14">
                  <c:v>mar-2022</c:v>
                </c:pt>
                <c:pt idx="15">
                  <c:v>apr-2022</c:v>
                </c:pt>
                <c:pt idx="16">
                  <c:v>may-2022</c:v>
                </c:pt>
                <c:pt idx="17">
                  <c:v>jun-2022</c:v>
                </c:pt>
                <c:pt idx="18">
                  <c:v>jul-2022</c:v>
                </c:pt>
                <c:pt idx="19">
                  <c:v>aug-2022</c:v>
                </c:pt>
                <c:pt idx="20">
                  <c:v>sep-2022</c:v>
                </c:pt>
                <c:pt idx="21">
                  <c:v>oct-2022</c:v>
                </c:pt>
                <c:pt idx="22">
                  <c:v>nov-2022</c:v>
                </c:pt>
                <c:pt idx="23">
                  <c:v>dec-2022</c:v>
                </c:pt>
                <c:pt idx="24">
                  <c:v>jan-2023</c:v>
                </c:pt>
                <c:pt idx="25">
                  <c:v>feb-2023</c:v>
                </c:pt>
                <c:pt idx="26">
                  <c:v>mar-2023</c:v>
                </c:pt>
                <c:pt idx="27">
                  <c:v>apr-2023</c:v>
                </c:pt>
                <c:pt idx="28">
                  <c:v>may-2023</c:v>
                </c:pt>
                <c:pt idx="29">
                  <c:v>jun-2023</c:v>
                </c:pt>
                <c:pt idx="30">
                  <c:v>jul-2023</c:v>
                </c:pt>
                <c:pt idx="31">
                  <c:v>aug-2023</c:v>
                </c:pt>
                <c:pt idx="32">
                  <c:v>sep-2023</c:v>
                </c:pt>
                <c:pt idx="33">
                  <c:v>oct-2023</c:v>
                </c:pt>
                <c:pt idx="34">
                  <c:v>nov-2023</c:v>
                </c:pt>
                <c:pt idx="35">
                  <c:v>dec-2023</c:v>
                </c:pt>
              </c:strCache>
            </c:strRef>
          </c:cat>
          <c:val>
            <c:numRef>
              <c:f>'5th ques'!$D$11:$D$46</c:f>
              <c:numCache>
                <c:formatCode>0.0%</c:formatCode>
                <c:ptCount val="36"/>
                <c:pt idx="0">
                  <c:v>0.69876865480653272</c:v>
                </c:pt>
                <c:pt idx="1">
                  <c:v>0.11104057112312367</c:v>
                </c:pt>
                <c:pt idx="2">
                  <c:v>0.19993126557988886</c:v>
                </c:pt>
                <c:pt idx="3">
                  <c:v>-0.43834247601757398</c:v>
                </c:pt>
                <c:pt idx="4">
                  <c:v>5.6092712133380143E-2</c:v>
                </c:pt>
                <c:pt idx="5">
                  <c:v>7.512070034381102E-2</c:v>
                </c:pt>
                <c:pt idx="6">
                  <c:v>2.1622058941749817E-2</c:v>
                </c:pt>
                <c:pt idx="7">
                  <c:v>-5.078030739324535E-2</c:v>
                </c:pt>
                <c:pt idx="8">
                  <c:v>4.7647403493843964E-2</c:v>
                </c:pt>
                <c:pt idx="9">
                  <c:v>0.122748049582014</c:v>
                </c:pt>
                <c:pt idx="10">
                  <c:v>-1.7904511325026917E-2</c:v>
                </c:pt>
                <c:pt idx="11">
                  <c:v>-9.1005991108670498E-2</c:v>
                </c:pt>
                <c:pt idx="12">
                  <c:v>0.10400502755579277</c:v>
                </c:pt>
                <c:pt idx="13">
                  <c:v>1.676222127830582E-2</c:v>
                </c:pt>
                <c:pt idx="14">
                  <c:v>-4.5445857664744529E-2</c:v>
                </c:pt>
                <c:pt idx="15">
                  <c:v>0.31100941205516475</c:v>
                </c:pt>
                <c:pt idx="16">
                  <c:v>6.3506788685496113E-2</c:v>
                </c:pt>
                <c:pt idx="17">
                  <c:v>5.9415963389681525E-2</c:v>
                </c:pt>
                <c:pt idx="18">
                  <c:v>-9.0681941866876919E-2</c:v>
                </c:pt>
                <c:pt idx="19">
                  <c:v>-7.6658321402549315E-2</c:v>
                </c:pt>
                <c:pt idx="20">
                  <c:v>-6.8766052866020555E-2</c:v>
                </c:pt>
                <c:pt idx="21">
                  <c:v>1.0943048058662044E-2</c:v>
                </c:pt>
                <c:pt idx="22">
                  <c:v>-4.5220612565410795E-2</c:v>
                </c:pt>
                <c:pt idx="23">
                  <c:v>-0.1079506472833215</c:v>
                </c:pt>
                <c:pt idx="24">
                  <c:v>1.4284069282114667E-2</c:v>
                </c:pt>
                <c:pt idx="25">
                  <c:v>3.0364110924550509E-2</c:v>
                </c:pt>
                <c:pt idx="26">
                  <c:v>3.510090310170208E-2</c:v>
                </c:pt>
                <c:pt idx="27">
                  <c:v>-8.6584414770583765E-3</c:v>
                </c:pt>
                <c:pt idx="28">
                  <c:v>-0.10475521515911457</c:v>
                </c:pt>
                <c:pt idx="29">
                  <c:v>-7.1078554052242632E-4</c:v>
                </c:pt>
                <c:pt idx="30">
                  <c:v>7.2605996490566385E-2</c:v>
                </c:pt>
                <c:pt idx="31">
                  <c:v>7.5380427705766209E-2</c:v>
                </c:pt>
                <c:pt idx="32">
                  <c:v>8.2296736176468127E-2</c:v>
                </c:pt>
                <c:pt idx="33">
                  <c:v>-3.6979055010011544E-2</c:v>
                </c:pt>
                <c:pt idx="34">
                  <c:v>-7.3545177406463519E-2</c:v>
                </c:pt>
                <c:pt idx="35">
                  <c:v>-7.2321849532905103E-2</c:v>
                </c:pt>
              </c:numCache>
            </c:numRef>
          </c:val>
          <c:smooth val="0"/>
          <c:extLst>
            <c:ext xmlns:c16="http://schemas.microsoft.com/office/drawing/2014/chart" uri="{C3380CC4-5D6E-409C-BE32-E72D297353CC}">
              <c16:uniqueId val="{00000000-0BA2-4798-986A-B71D02C17CBD}"/>
            </c:ext>
          </c:extLst>
        </c:ser>
        <c:dLbls>
          <c:showLegendKey val="0"/>
          <c:showVal val="0"/>
          <c:showCatName val="0"/>
          <c:showSerName val="0"/>
          <c:showPercent val="0"/>
          <c:showBubbleSize val="0"/>
        </c:dLbls>
        <c:smooth val="0"/>
        <c:axId val="735451632"/>
        <c:axId val="926289120"/>
      </c:lineChart>
      <c:catAx>
        <c:axId val="73545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289120"/>
        <c:crosses val="autoZero"/>
        <c:auto val="1"/>
        <c:lblAlgn val="ctr"/>
        <c:lblOffset val="100"/>
        <c:noMultiLvlLbl val="0"/>
      </c:catAx>
      <c:valAx>
        <c:axId val="926289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5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'5th ques'!$AC$45</c:f>
              <c:strCache>
                <c:ptCount val="1"/>
                <c:pt idx="0">
                  <c:v>correl</c:v>
                </c:pt>
              </c:strCache>
            </c:strRef>
          </c:tx>
          <c:spPr>
            <a:solidFill>
              <a:schemeClr val="accent1"/>
            </a:solidFill>
            <a:ln>
              <a:noFill/>
            </a:ln>
            <a:effectLst/>
          </c:spPr>
          <c:invertIfNegative val="0"/>
          <c:cat>
            <c:strRef>
              <c:f>'5th ques'!$AB$46:$AB$72</c:f>
              <c:strCache>
                <c:ptCount val="27"/>
                <c:pt idx="0">
                  <c:v>Vegetables</c:v>
                </c:pt>
                <c:pt idx="1">
                  <c:v>Meat and fish</c:v>
                </c:pt>
                <c:pt idx="2">
                  <c:v>Fruits</c:v>
                </c:pt>
                <c:pt idx="3">
                  <c:v>Oils and fats</c:v>
                </c:pt>
                <c:pt idx="4">
                  <c:v>Fuel and light</c:v>
                </c:pt>
                <c:pt idx="5">
                  <c:v>Food and beverages</c:v>
                </c:pt>
                <c:pt idx="6">
                  <c:v>Transport and communication</c:v>
                </c:pt>
                <c:pt idx="7">
                  <c:v>Footwear</c:v>
                </c:pt>
                <c:pt idx="8">
                  <c:v>General index</c:v>
                </c:pt>
                <c:pt idx="9">
                  <c:v>Recreation and amusement</c:v>
                </c:pt>
                <c:pt idx="10">
                  <c:v>Clothing and footwear</c:v>
                </c:pt>
                <c:pt idx="11">
                  <c:v>Clothing</c:v>
                </c:pt>
                <c:pt idx="12">
                  <c:v>Miscellaneous</c:v>
                </c:pt>
                <c:pt idx="13">
                  <c:v>Prepared meals, snacks, sweets etc.</c:v>
                </c:pt>
                <c:pt idx="14">
                  <c:v>Household goods and services</c:v>
                </c:pt>
                <c:pt idx="15">
                  <c:v>Education</c:v>
                </c:pt>
                <c:pt idx="16">
                  <c:v>Spices</c:v>
                </c:pt>
                <c:pt idx="17">
                  <c:v>Housing</c:v>
                </c:pt>
                <c:pt idx="18">
                  <c:v>Non-alcoholic beverages</c:v>
                </c:pt>
                <c:pt idx="19">
                  <c:v>Milk and products</c:v>
                </c:pt>
                <c:pt idx="20">
                  <c:v>Health</c:v>
                </c:pt>
                <c:pt idx="21">
                  <c:v>Personal care and effects</c:v>
                </c:pt>
                <c:pt idx="22">
                  <c:v>Cereals and products</c:v>
                </c:pt>
                <c:pt idx="23">
                  <c:v>Sugar and Confectionery</c:v>
                </c:pt>
                <c:pt idx="24">
                  <c:v>Pan, tobacco and intoxicants</c:v>
                </c:pt>
                <c:pt idx="25">
                  <c:v>Pulses and products</c:v>
                </c:pt>
                <c:pt idx="26">
                  <c:v>Egg</c:v>
                </c:pt>
              </c:strCache>
            </c:strRef>
          </c:cat>
          <c:val>
            <c:numRef>
              <c:f>'5th ques'!$AC$46:$AC$72</c:f>
              <c:numCache>
                <c:formatCode>0%</c:formatCode>
                <c:ptCount val="27"/>
                <c:pt idx="0">
                  <c:v>0.31112769846086746</c:v>
                </c:pt>
                <c:pt idx="1">
                  <c:v>0.26908881681866931</c:v>
                </c:pt>
                <c:pt idx="2">
                  <c:v>0.26092328724176334</c:v>
                </c:pt>
                <c:pt idx="3">
                  <c:v>0.24744677177458332</c:v>
                </c:pt>
                <c:pt idx="4">
                  <c:v>0.24424404280886933</c:v>
                </c:pt>
                <c:pt idx="5">
                  <c:v>0.24235843318621211</c:v>
                </c:pt>
                <c:pt idx="6">
                  <c:v>0.23698899988576216</c:v>
                </c:pt>
                <c:pt idx="7">
                  <c:v>0.21845013330752996</c:v>
                </c:pt>
                <c:pt idx="8">
                  <c:v>0.21021161043202666</c:v>
                </c:pt>
                <c:pt idx="9">
                  <c:v>0.20349204503267534</c:v>
                </c:pt>
                <c:pt idx="10">
                  <c:v>0.19069409468337487</c:v>
                </c:pt>
                <c:pt idx="11">
                  <c:v>0.1852508344188156</c:v>
                </c:pt>
                <c:pt idx="12">
                  <c:v>0.17054844092458277</c:v>
                </c:pt>
                <c:pt idx="13">
                  <c:v>0.16943795806990258</c:v>
                </c:pt>
                <c:pt idx="14">
                  <c:v>0.16481292791271665</c:v>
                </c:pt>
                <c:pt idx="15">
                  <c:v>0.16269366761024379</c:v>
                </c:pt>
                <c:pt idx="16">
                  <c:v>0.13460407090011828</c:v>
                </c:pt>
                <c:pt idx="17">
                  <c:v>0.13209573390723345</c:v>
                </c:pt>
                <c:pt idx="18">
                  <c:v>0.13176788359586378</c:v>
                </c:pt>
                <c:pt idx="19">
                  <c:v>0.11683560506434454</c:v>
                </c:pt>
                <c:pt idx="20">
                  <c:v>0.1087717044311715</c:v>
                </c:pt>
                <c:pt idx="21">
                  <c:v>0.1034411019101452</c:v>
                </c:pt>
                <c:pt idx="22">
                  <c:v>7.0143529574457519E-2</c:v>
                </c:pt>
                <c:pt idx="23">
                  <c:v>4.9744897655546447E-2</c:v>
                </c:pt>
                <c:pt idx="24">
                  <c:v>1.6444979752611541E-2</c:v>
                </c:pt>
                <c:pt idx="25">
                  <c:v>-0.16906264668281967</c:v>
                </c:pt>
                <c:pt idx="26">
                  <c:v>-0.37973076677678502</c:v>
                </c:pt>
              </c:numCache>
            </c:numRef>
          </c:val>
          <c:extLst>
            <c:ext xmlns:c16="http://schemas.microsoft.com/office/drawing/2014/chart" uri="{C3380CC4-5D6E-409C-BE32-E72D297353CC}">
              <c16:uniqueId val="{00000000-AE32-4000-A747-AE55606FB7B9}"/>
            </c:ext>
          </c:extLst>
        </c:ser>
        <c:dLbls>
          <c:showLegendKey val="0"/>
          <c:showVal val="0"/>
          <c:showCatName val="0"/>
          <c:showSerName val="0"/>
          <c:showPercent val="0"/>
          <c:showBubbleSize val="0"/>
        </c:dLbls>
        <c:gapWidth val="182"/>
        <c:axId val="1123998752"/>
        <c:axId val="1123992512"/>
      </c:barChart>
      <c:catAx>
        <c:axId val="112399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92512"/>
        <c:crosses val="autoZero"/>
        <c:auto val="1"/>
        <c:lblAlgn val="ctr"/>
        <c:lblOffset val="100"/>
        <c:noMultiLvlLbl val="0"/>
      </c:catAx>
      <c:valAx>
        <c:axId val="112399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9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'1st ques'!$D$36</c:f>
              <c:strCache>
                <c:ptCount val="1"/>
                <c:pt idx="0">
                  <c:v>contribution for
Urban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86-4FB7-A4E6-998DDF382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86-4FB7-A4E6-998DDF382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86-4FB7-A4E6-998DDF382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86-4FB7-A4E6-998DDF382E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86-4FB7-A4E6-998DDF382E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886-4FB7-A4E6-998DDF382E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886-4FB7-A4E6-998DDF382E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886-4FB7-A4E6-998DDF382E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'1st ques'!$A$37:$A$62</c15:sqref>
                  </c15:fullRef>
                </c:ext>
              </c:extLst>
              <c:f>('1st ques'!$A$37,'1st ques'!$A$50,'1st ques'!$A$53,'1st ques'!$A$56,'1st ques'!$A$59:$A$62)</c:f>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xmlns:c15="http://schemas.microsoft.com/office/drawing/2012/chart" uri="{02D57815-91ED-43cb-92C2-25804820EDAC}">
                  <c15:fullRef>
                    <c15:sqref>'1st ques'!$D$37:$D$62</c15:sqref>
                  </c15:fullRef>
                </c:ext>
              </c:extLst>
              <c:f>('1st ques'!$D$37,'1st ques'!$D$50,'1st ques'!$D$53,'1st ques'!$D$56,'1st ques'!$D$59:$D$62)</c:f>
              <c:numCache>
                <c:formatCode>0%</c:formatCode>
                <c:ptCount val="8"/>
                <c:pt idx="0">
                  <c:v>0.50315671529229244</c:v>
                </c:pt>
                <c:pt idx="1">
                  <c:v>0.12045077463423044</c:v>
                </c:pt>
                <c:pt idx="2">
                  <c:v>0.11400805878170184</c:v>
                </c:pt>
                <c:pt idx="3">
                  <c:v>0.1139218686030727</c:v>
                </c:pt>
                <c:pt idx="4">
                  <c:v>3.9259626365575645E-2</c:v>
                </c:pt>
                <c:pt idx="5">
                  <c:v>3.4562261630287236E-2</c:v>
                </c:pt>
                <c:pt idx="6">
                  <c:v>3.766510806093646E-2</c:v>
                </c:pt>
                <c:pt idx="7">
                  <c:v>3.6975586631903298E-2</c:v>
                </c:pt>
              </c:numCache>
            </c:numRef>
          </c:val>
          <c:extLst>
            <c:ext xmlns:c15="http://schemas.microsoft.com/office/drawing/2012/chart" uri="{02D57815-91ED-43cb-92C2-25804820EDAC}">
              <c15:categoryFilterExceptions>
                <c15:categoryFilterException>
                  <c15:sqref>'1st ques'!$D$40</c15:sqref>
                  <c15:explosion val="12"/>
                </c15:categoryFilterException>
              </c15:categoryFilterExceptions>
            </c:ext>
            <c:ext xmlns:c16="http://schemas.microsoft.com/office/drawing/2014/chart" uri="{C3380CC4-5D6E-409C-BE32-E72D297353CC}">
              <c16:uniqueId val="{00000001-CE9E-4ED2-B526-8034F9E80A6D}"/>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'1st ques'!$C$36</c15:sqref>
                        </c15:formulaRef>
                      </c:ext>
                    </c:extLst>
                    <c:strCache>
                      <c:ptCount val="1"/>
                      <c:pt idx="0">
                        <c:v>Urban
 may-2023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B886-4FB7-A4E6-998DDF382E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886-4FB7-A4E6-998DDF382E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B886-4FB7-A4E6-998DDF382E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B886-4FB7-A4E6-998DDF382EF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B886-4FB7-A4E6-998DDF382EF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B886-4FB7-A4E6-998DDF382EF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B886-4FB7-A4E6-998DDF382EF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B886-4FB7-A4E6-998DDF382EFA}"/>
                    </c:ext>
                  </c:extLst>
                </c:dPt>
                <c:cat>
                  <c:strRef>
                    <c:extLst>
                      <c:ext uri="{02D57815-91ED-43cb-92C2-25804820EDAC}">
                        <c15:fullRef>
                          <c15:sqref>'1st ques'!$A$37:$A$62</c15:sqref>
                        </c15:fullRef>
                        <c15:formulaRef>
                          <c15:sqref>('1st ques'!$A$37,'1st ques'!$A$50,'1st ques'!$A$53,'1st ques'!$A$56,'1st ques'!$A$59:$A$62)</c15:sqref>
                        </c15:formulaRef>
                      </c:ext>
                    </c:extLst>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uri="{02D57815-91ED-43cb-92C2-25804820EDAC}">
                        <c15:fullRef>
                          <c15:sqref>'1st ques'!$C$37:$C$62</c15:sqref>
                        </c15:fullRef>
                        <c15:formulaRef>
                          <c15:sqref>('1st ques'!$C$37,'1st ques'!$C$50,'1st ques'!$C$53,'1st ques'!$C$56,'1st ques'!$C$59:$C$62)</c15:sqref>
                        </c15:formulaRef>
                      </c:ext>
                    </c:extLst>
                    <c:numCache>
                      <c:formatCode>General</c:formatCode>
                      <c:ptCount val="8"/>
                      <c:pt idx="0">
                        <c:v>174.7</c:v>
                      </c:pt>
                      <c:pt idx="1">
                        <c:v>204.2</c:v>
                      </c:pt>
                      <c:pt idx="2">
                        <c:v>170.1</c:v>
                      </c:pt>
                      <c:pt idx="3">
                        <c:v>181.3</c:v>
                      </c:pt>
                      <c:pt idx="4">
                        <c:v>182.2</c:v>
                      </c:pt>
                      <c:pt idx="5">
                        <c:v>160.4</c:v>
                      </c:pt>
                      <c:pt idx="6">
                        <c:v>174.8</c:v>
                      </c:pt>
                      <c:pt idx="7">
                        <c:v>171.6</c:v>
                      </c:pt>
                    </c:numCache>
                  </c:numRef>
                </c:val>
                <c:extLst>
                  <c:ext uri="{02D57815-91ED-43cb-92C2-25804820EDAC}">
                    <c15:categoryFilterExceptions/>
                  </c:ext>
                  <c:ext xmlns:c16="http://schemas.microsoft.com/office/drawing/2014/chart" uri="{C3380CC4-5D6E-409C-BE32-E72D297353CC}">
                    <c16:uniqueId val="{00000000-CE9E-4ED2-B526-8034F9E80A6D}"/>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for
Rural +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tx>
            <c:strRef>
              <c:f>'1st ques'!$D$71</c:f>
              <c:strCache>
                <c:ptCount val="1"/>
                <c:pt idx="0">
                  <c:v>contribution for
Rural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96-46D0-B62E-32362CE9E5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96-46D0-B62E-32362CE9E5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96-46D0-B62E-32362CE9E5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96-46D0-B62E-32362CE9E5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96-46D0-B62E-32362CE9E5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D96-46D0-B62E-32362CE9E5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D96-46D0-B62E-32362CE9E53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D96-46D0-B62E-32362CE9E5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'1st ques'!$A$72:$A$97</c15:sqref>
                  </c15:fullRef>
                </c:ext>
              </c:extLst>
              <c:f>('1st ques'!$A$72,'1st ques'!$A$85,'1st ques'!$A$88,'1st ques'!$A$91,'1st ques'!$A$94:$A$97)</c:f>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xmlns:c15="http://schemas.microsoft.com/office/drawing/2012/chart" uri="{02D57815-91ED-43cb-92C2-25804820EDAC}">
                  <c15:fullRef>
                    <c15:sqref>'1st ques'!$D$72:$D$97</c15:sqref>
                  </c15:fullRef>
                </c:ext>
              </c:extLst>
              <c:f>('1st ques'!$D$72,'1st ques'!$D$85,'1st ques'!$D$88,'1st ques'!$D$91,'1st ques'!$D$94:$D$97)</c:f>
              <c:numCache>
                <c:formatCode>0%</c:formatCode>
                <c:ptCount val="8"/>
                <c:pt idx="0">
                  <c:v>0.49563853557923693</c:v>
                </c:pt>
                <c:pt idx="1">
                  <c:v>0.11975764867652114</c:v>
                </c:pt>
                <c:pt idx="2">
                  <c:v>0.11464420763148847</c:v>
                </c:pt>
                <c:pt idx="3">
                  <c:v>0.11885527672739775</c:v>
                </c:pt>
                <c:pt idx="4">
                  <c:v>3.9897731179099345E-2</c:v>
                </c:pt>
                <c:pt idx="5">
                  <c:v>3.5407356479890004E-2</c:v>
                </c:pt>
                <c:pt idx="6">
                  <c:v>3.8050017188037126E-2</c:v>
                </c:pt>
                <c:pt idx="7">
                  <c:v>3.7749226538329322E-2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7833-4C47-9A6D-F1F4F4EB63CA}"/>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'1st ques'!$C$71</c15:sqref>
                        </c15:formulaRef>
                      </c:ext>
                    </c:extLst>
                    <c:strCache>
                      <c:ptCount val="1"/>
                      <c:pt idx="0">
                        <c:v>Rural+Urban 
may-2023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8D96-46D0-B62E-32362CE9E5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8D96-46D0-B62E-32362CE9E5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8D96-46D0-B62E-32362CE9E5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8D96-46D0-B62E-32362CE9E5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8D96-46D0-B62E-32362CE9E5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8D96-46D0-B62E-32362CE9E5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8D96-46D0-B62E-32362CE9E53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8D96-46D0-B62E-32362CE9E53A}"/>
                    </c:ext>
                  </c:extLst>
                </c:dPt>
                <c:cat>
                  <c:strRef>
                    <c:extLst>
                      <c:ext uri="{02D57815-91ED-43cb-92C2-25804820EDAC}">
                        <c15:fullRef>
                          <c15:sqref>'1st ques'!$A$72:$A$97</c15:sqref>
                        </c15:fullRef>
                        <c15:formulaRef>
                          <c15:sqref>('1st ques'!$A$72,'1st ques'!$A$85,'1st ques'!$A$88,'1st ques'!$A$91,'1st ques'!$A$94:$A$97)</c15:sqref>
                        </c15:formulaRef>
                      </c:ext>
                    </c:extLst>
                    <c:strCache>
                      <c:ptCount val="8"/>
                      <c:pt idx="0">
                        <c:v>
Food &amp; drinks</c:v>
                      </c:pt>
                      <c:pt idx="1">
                        <c:v>Luxury</c:v>
                      </c:pt>
                      <c:pt idx="2">
                        <c:v>Housing 
cate</c:v>
                      </c:pt>
                      <c:pt idx="3">
                        <c:v>Fashion</c:v>
                      </c:pt>
                      <c:pt idx="4">
                        <c:v>Health</c:v>
                      </c:pt>
                      <c:pt idx="5">
                        <c:v>Transport and communication</c:v>
                      </c:pt>
                      <c:pt idx="6">
                        <c:v>Education</c:v>
                      </c:pt>
                      <c:pt idx="7">
                        <c:v>Misc</c:v>
                      </c:pt>
                    </c:strCache>
                  </c:strRef>
                </c:cat>
                <c:val>
                  <c:numRef>
                    <c:extLst>
                      <c:ext uri="{02D57815-91ED-43cb-92C2-25804820EDAC}">
                        <c15:fullRef>
                          <c15:sqref>'1st ques'!$C$72:$C$97</c15:sqref>
                        </c15:fullRef>
                        <c15:formulaRef>
                          <c15:sqref>('1st ques'!$C$72,'1st ques'!$C$85,'1st ques'!$C$88,'1st ques'!$C$91,'1st ques'!$C$94:$C$97)</c15:sqref>
                        </c15:formulaRef>
                      </c:ext>
                    </c:extLst>
                    <c:numCache>
                      <c:formatCode>0.0</c:formatCode>
                      <c:ptCount val="8"/>
                      <c:pt idx="0">
                        <c:v>173.7</c:v>
                      </c:pt>
                      <c:pt idx="1" formatCode="General">
                        <c:v>201</c:v>
                      </c:pt>
                      <c:pt idx="2" formatCode="General">
                        <c:v>175.2</c:v>
                      </c:pt>
                      <c:pt idx="3" formatCode="General">
                        <c:v>187.3</c:v>
                      </c:pt>
                      <c:pt idx="4" formatCode="General">
                        <c:v>185.7</c:v>
                      </c:pt>
                      <c:pt idx="5" formatCode="General">
                        <c:v>164.8</c:v>
                      </c:pt>
                      <c:pt idx="6" formatCode="General">
                        <c:v>177.1</c:v>
                      </c:pt>
                      <c:pt idx="7" formatCode="General">
                        <c:v>175.7</c:v>
                      </c:pt>
                    </c:numCache>
                  </c:numRef>
                </c:val>
                <c:extLst>
                  <c:ext uri="{02D57815-91ED-43cb-92C2-25804820EDAC}">
                    <c15:categoryFilterExceptions/>
                  </c:ext>
                  <c:ext xmlns:c16="http://schemas.microsoft.com/office/drawing/2014/chart" uri="{C3380CC4-5D6E-409C-BE32-E72D297353CC}">
                    <c16:uniqueId val="{00000000-7833-4C47-9A6D-F1F4F4EB63CA}"/>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2nd ques'!$I$9</c:f>
              <c:strCache>
                <c:ptCount val="1"/>
                <c:pt idx="0">
                  <c:v>rate of inflation</c:v>
                </c:pt>
              </c:strCache>
            </c:strRef>
          </c:tx>
          <c:spPr>
            <a:solidFill>
              <a:schemeClr val="accent1"/>
            </a:solidFill>
            <a:ln>
              <a:noFill/>
            </a:ln>
            <a:effectLst/>
          </c:spPr>
          <c:invertIfNegative val="0"/>
          <c:cat>
            <c:numRef>
              <c:f>' 2nd ques'!$H$10:$H$16</c:f>
              <c:numCache>
                <c:formatCode>General</c:formatCode>
                <c:ptCount val="7"/>
                <c:pt idx="0">
                  <c:v>2017</c:v>
                </c:pt>
                <c:pt idx="1">
                  <c:v>2018</c:v>
                </c:pt>
                <c:pt idx="2">
                  <c:v>2019</c:v>
                </c:pt>
                <c:pt idx="3">
                  <c:v>2020</c:v>
                </c:pt>
                <c:pt idx="4">
                  <c:v>2021</c:v>
                </c:pt>
                <c:pt idx="5">
                  <c:v>2022</c:v>
                </c:pt>
                <c:pt idx="6">
                  <c:v>2023</c:v>
                </c:pt>
              </c:numCache>
            </c:numRef>
          </c:cat>
          <c:val>
            <c:numRef>
              <c:f>' 2nd ques'!$I$10:$I$16</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extLst>
            <c:ext xmlns:c16="http://schemas.microsoft.com/office/drawing/2014/chart" uri="{C3380CC4-5D6E-409C-BE32-E72D297353CC}">
              <c16:uniqueId val="{00000000-E26C-4AD0-8005-7D8F271C80CA}"/>
            </c:ext>
          </c:extLst>
        </c:ser>
        <c:dLbls>
          <c:showLegendKey val="0"/>
          <c:showVal val="0"/>
          <c:showCatName val="0"/>
          <c:showSerName val="0"/>
          <c:showPercent val="0"/>
          <c:showBubbleSize val="0"/>
        </c:dLbls>
        <c:gapWidth val="219"/>
        <c:overlap val="-27"/>
        <c:axId val="529370184"/>
        <c:axId val="529369528"/>
      </c:barChart>
      <c:catAx>
        <c:axId val="52937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69528"/>
        <c:crosses val="autoZero"/>
        <c:auto val="1"/>
        <c:lblAlgn val="ctr"/>
        <c:lblOffset val="100"/>
        <c:noMultiLvlLbl val="0"/>
      </c:catAx>
      <c:valAx>
        <c:axId val="529369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70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 category contributor towards inflation.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038833649443454E-2"/>
          <c:y val="0.13205268935236006"/>
          <c:w val="0.90527386631415596"/>
          <c:h val="0.6957066014388158"/>
        </c:manualLayout>
      </c:layout>
      <c:barChart>
        <c:barDir val="bar"/>
        <c:grouping val="clustered"/>
        <c:varyColors val="0"/>
        <c:ser>
          <c:idx val="3"/>
          <c:order val="3"/>
          <c:tx>
            <c:strRef>
              <c:f>'3rd ques'!$AC$12</c:f>
              <c:strCache>
                <c:ptCount val="1"/>
                <c:pt idx="0">
                  <c:v>Percentange change</c:v>
                </c:pt>
              </c:strCache>
            </c:strRef>
          </c:tx>
          <c:spPr>
            <a:solidFill>
              <a:schemeClr val="accent4"/>
            </a:solidFill>
            <a:ln>
              <a:noFill/>
            </a:ln>
            <a:effectLst/>
          </c:spPr>
          <c:invertIfNegative val="0"/>
          <c:cat>
            <c:strRef>
              <c:f>'3rd ques'!$Y$13:$Y$25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'3rd ques'!$AC$13:$AC$25</c:f>
              <c:numCache>
                <c:formatCode>0%</c:formatCode>
                <c:ptCount val="13"/>
                <c:pt idx="0">
                  <c:v>0.1206451612903225</c:v>
                </c:pt>
                <c:pt idx="1">
                  <c:v>-2.3245214220601614E-2</c:v>
                </c:pt>
                <c:pt idx="2">
                  <c:v>1.4051522248243426E-2</c:v>
                </c:pt>
                <c:pt idx="3">
                  <c:v>8.2629674306393175E-2</c:v>
                </c:pt>
                <c:pt idx="4">
                  <c:v>0</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numCache>
            </c:numRef>
          </c:val>
          <c:extLst>
            <c:ext xmlns:c16="http://schemas.microsoft.com/office/drawing/2014/chart" uri="{C3380CC4-5D6E-409C-BE32-E72D297353CC}">
              <c16:uniqueId val="{00000003-F43A-43C1-B138-8BDCBDF71B5C}"/>
            </c:ext>
          </c:extLst>
        </c:ser>
        <c:dLbls>
          <c:showLegendKey val="0"/>
          <c:showVal val="0"/>
          <c:showCatName val="0"/>
          <c:showSerName val="0"/>
          <c:showPercent val="0"/>
          <c:showBubbleSize val="0"/>
        </c:dLbls>
        <c:gapWidth val="150"/>
        <c:axId val="338664175"/>
        <c:axId val="338648815"/>
        <c:extLst>
          <c:ext xmlns:c15="http://schemas.microsoft.com/office/drawing/2012/chart" uri="{02D57815-91ED-43cb-92C2-25804820EDAC}">
            <c15:filteredBarSeries>
              <c15:ser>
                <c:idx val="0"/>
                <c:order val="0"/>
                <c:tx>
                  <c:strRef>
                    <c:extLst>
                      <c:ext uri="{02D57815-91ED-43cb-92C2-25804820EDAC}">
                        <c15:formulaRef>
                          <c15:sqref>'3rd ques'!$Z$12</c15:sqref>
                        </c15:formulaRef>
                      </c:ext>
                    </c:extLst>
                    <c:strCache>
                      <c:ptCount val="1"/>
                      <c:pt idx="0">
                        <c:v>Jun-22</c:v>
                      </c:pt>
                    </c:strCache>
                  </c:strRef>
                </c:tx>
                <c:spPr>
                  <a:solidFill>
                    <a:schemeClr val="accent1"/>
                  </a:solidFill>
                  <a:ln>
                    <a:noFill/>
                  </a:ln>
                  <a:effectLst/>
                </c:spPr>
                <c:invertIfNegative val="0"/>
                <c:cat>
                  <c:strRef>
                    <c:extLst>
                      <c:ext uri="{02D57815-91ED-43cb-92C2-25804820EDAC}">
                        <c15:formulaRef>
                          <c15:sqref>'3rd ques'!$Y$13:$Y$25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c:ext uri="{02D57815-91ED-43cb-92C2-25804820EDAC}">
                        <c15:formulaRef>
                          <c15:sqref>'3rd ques'!$Z$13:$Z$25</c15:sqref>
                        </c15:formulaRef>
                      </c:ext>
                    </c:extLst>
                    <c:numCache>
                      <c:formatCode>General</c:formatCode>
                      <c:ptCount val="13"/>
                      <c:pt idx="0">
                        <c:v>155</c:v>
                      </c:pt>
                      <c:pt idx="1">
                        <c:v>219.4</c:v>
                      </c:pt>
                      <c:pt idx="2">
                        <c:v>170.8</c:v>
                      </c:pt>
                      <c:pt idx="3">
                        <c:v>165.8</c:v>
                      </c:pt>
                      <c:pt idx="4">
                        <c:v>200.9</c:v>
                      </c:pt>
                      <c:pt idx="5">
                        <c:v>169.7</c:v>
                      </c:pt>
                      <c:pt idx="6">
                        <c:v>182.3</c:v>
                      </c:pt>
                      <c:pt idx="7">
                        <c:v>164.3</c:v>
                      </c:pt>
                      <c:pt idx="8">
                        <c:v>119.9</c:v>
                      </c:pt>
                      <c:pt idx="9">
                        <c:v>187.1</c:v>
                      </c:pt>
                      <c:pt idx="10">
                        <c:v>167.9</c:v>
                      </c:pt>
                      <c:pt idx="11">
                        <c:v>183.9</c:v>
                      </c:pt>
                      <c:pt idx="12">
                        <c:v>174.9</c:v>
                      </c:pt>
                    </c:numCache>
                  </c:numRef>
                </c:val>
                <c:extLst>
                  <c:ext xmlns:c16="http://schemas.microsoft.com/office/drawing/2014/chart" uri="{C3380CC4-5D6E-409C-BE32-E72D297353CC}">
                    <c16:uniqueId val="{00000000-F43A-43C1-B138-8BDCBDF71B5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'3rd ques'!$AA$12</c15:sqref>
                        </c15:formulaRef>
                      </c:ext>
                    </c:extLst>
                    <c:strCache>
                      <c:ptCount val="1"/>
                      <c:pt idx="0">
                        <c:v>May-23</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'3rd ques'!$Y$13:$Y$25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ques'!$AA$13:$AA$25</c15:sqref>
                        </c15:formulaRef>
                      </c:ext>
                    </c:extLst>
                    <c:numCache>
                      <c:formatCode>General</c:formatCode>
                      <c:ptCount val="13"/>
                      <c:pt idx="0">
                        <c:v>173.7</c:v>
                      </c:pt>
                      <c:pt idx="1">
                        <c:v>214.3</c:v>
                      </c:pt>
                      <c:pt idx="2">
                        <c:v>173.2</c:v>
                      </c:pt>
                      <c:pt idx="3">
                        <c:v>179.5</c:v>
                      </c:pt>
                      <c:pt idx="4">
                        <c:v>200.9</c:v>
                      </c:pt>
                      <c:pt idx="5">
                        <c:v>172.2</c:v>
                      </c:pt>
                      <c:pt idx="6">
                        <c:v>161</c:v>
                      </c:pt>
                      <c:pt idx="7">
                        <c:v>175.6</c:v>
                      </c:pt>
                      <c:pt idx="8">
                        <c:v>122.7</c:v>
                      </c:pt>
                      <c:pt idx="9">
                        <c:v>218</c:v>
                      </c:pt>
                      <c:pt idx="10">
                        <c:v>173.4</c:v>
                      </c:pt>
                      <c:pt idx="11">
                        <c:v>194.2</c:v>
                      </c:pt>
                      <c:pt idx="12">
                        <c:v>179.1</c:v>
                      </c:pt>
                    </c:numCache>
                  </c:numRef>
                </c:val>
                <c:extLst xmlns:c15="http://schemas.microsoft.com/office/drawing/2012/chart">
                  <c:ext xmlns:c16="http://schemas.microsoft.com/office/drawing/2014/chart" uri="{C3380CC4-5D6E-409C-BE32-E72D297353CC}">
                    <c16:uniqueId val="{00000001-F43A-43C1-B138-8BDCBDF71B5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'3rd ques'!$AB$12</c15:sqref>
                        </c15:formulaRef>
                      </c:ext>
                    </c:extLst>
                    <c:strCache>
                      <c:ptCount val="1"/>
                      <c:pt idx="0">
                        <c:v>Absolute change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'3rd ques'!$Y$13:$Y$25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ques'!$AB$13:$AB$25</c15:sqref>
                        </c15:formulaRef>
                      </c:ext>
                    </c:extLst>
                    <c:numCache>
                      <c:formatCode>General</c:formatCode>
                      <c:ptCount val="13"/>
                      <c:pt idx="0">
                        <c:v>18.699999999999989</c:v>
                      </c:pt>
                      <c:pt idx="1">
                        <c:v>-5.0999999999999943</c:v>
                      </c:pt>
                      <c:pt idx="2">
                        <c:v>2.3999999999999773</c:v>
                      </c:pt>
                      <c:pt idx="3">
                        <c:v>13.699999999999989</c:v>
                      </c:pt>
                      <c:pt idx="4">
                        <c:v>0</c:v>
                      </c:pt>
                      <c:pt idx="5">
                        <c:v>2.5</c:v>
                      </c:pt>
                      <c:pt idx="6">
                        <c:v>-21.300000000000011</c:v>
                      </c:pt>
                      <c:pt idx="7">
                        <c:v>11.299999999999983</c:v>
                      </c:pt>
                      <c:pt idx="8">
                        <c:v>2.7999999999999972</c:v>
                      </c:pt>
                      <c:pt idx="9">
                        <c:v>30.900000000000006</c:v>
                      </c:pt>
                      <c:pt idx="10">
                        <c:v>5.5</c:v>
                      </c:pt>
                      <c:pt idx="11">
                        <c:v>10.299999999999983</c:v>
                      </c:pt>
                      <c:pt idx="12">
                        <c:v>4.1999999999999886</c:v>
                      </c:pt>
                    </c:numCache>
                  </c:numRef>
                </c:val>
                <c:extLst xmlns:c15="http://schemas.microsoft.com/office/drawing/2012/chart">
                  <c:ext xmlns:c16="http://schemas.microsoft.com/office/drawing/2014/chart" uri="{C3380CC4-5D6E-409C-BE32-E72D297353CC}">
                    <c16:uniqueId val="{00000002-F43A-43C1-B138-8BDCBDF71B5C}"/>
                  </c:ext>
                </c:extLst>
              </c15:ser>
            </c15:filteredBarSeries>
          </c:ext>
        </c:extLst>
      </c:barChart>
      <c:catAx>
        <c:axId val="3386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8815"/>
        <c:crosses val="autoZero"/>
        <c:auto val="1"/>
        <c:lblAlgn val="ctr"/>
        <c:lblOffset val="100"/>
        <c:noMultiLvlLbl val="0"/>
      </c:catAx>
      <c:valAx>
        <c:axId val="3386488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4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3"/>
          <c:order val="3"/>
          <c:tx>
            <c:strRef>
              <c:f>'3rd ques'!$AC$32</c:f>
              <c:strCache>
                <c:ptCount val="1"/>
                <c:pt idx="0">
                  <c:v>Percentange change</c:v>
                </c:pt>
              </c:strCache>
            </c:strRef>
          </c:tx>
          <c:spPr>
            <a:solidFill>
              <a:schemeClr val="accent4"/>
            </a:solidFill>
            <a:ln>
              <a:noFill/>
            </a:ln>
            <a:effectLst/>
          </c:spPr>
          <c:invertIfNegative val="0"/>
          <c:cat>
            <c:strRef>
              <c:f>'3rd ques'!$Y$33:$Y$45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'3rd ques'!$AC$33:$AC$45</c:f>
              <c:numCache>
                <c:formatCode>0%</c:formatCode>
                <c:ptCount val="13"/>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numCache>
            </c:numRef>
          </c:val>
          <c:extLst>
            <c:ext xmlns:c16="http://schemas.microsoft.com/office/drawing/2014/chart" uri="{C3380CC4-5D6E-409C-BE32-E72D297353CC}">
              <c16:uniqueId val="{00000003-2BF6-4331-B653-600F6A9E4132}"/>
            </c:ext>
          </c:extLst>
        </c:ser>
        <c:dLbls>
          <c:showLegendKey val="0"/>
          <c:showVal val="0"/>
          <c:showCatName val="0"/>
          <c:showSerName val="0"/>
          <c:showPercent val="0"/>
          <c:showBubbleSize val="0"/>
        </c:dLbls>
        <c:gapWidth val="150"/>
        <c:overlap val="100"/>
        <c:axId val="602197704"/>
        <c:axId val="602199344"/>
        <c:extLst>
          <c:ext xmlns:c15="http://schemas.microsoft.com/office/drawing/2012/chart" uri="{02D57815-91ED-43cb-92C2-25804820EDAC}">
            <c15:filteredBarSeries>
              <c15:ser>
                <c:idx val="0"/>
                <c:order val="0"/>
                <c:tx>
                  <c:strRef>
                    <c:extLst>
                      <c:ext uri="{02D57815-91ED-43cb-92C2-25804820EDAC}">
                        <c15:formulaRef>
                          <c15:sqref>'3rd ques'!$Z$32</c15:sqref>
                        </c15:formulaRef>
                      </c:ext>
                    </c:extLst>
                    <c:strCache>
                      <c:ptCount val="1"/>
                      <c:pt idx="0">
                        <c:v>Jun-22</c:v>
                      </c:pt>
                    </c:strCache>
                  </c:strRef>
                </c:tx>
                <c:spPr>
                  <a:solidFill>
                    <a:schemeClr val="accent1"/>
                  </a:solidFill>
                  <a:ln>
                    <a:noFill/>
                  </a:ln>
                  <a:effectLst/>
                </c:spPr>
                <c:invertIfNegative val="0"/>
                <c:cat>
                  <c:strRef>
                    <c:extLst>
                      <c:ext uri="{02D57815-91ED-43cb-92C2-25804820EDAC}">
                        <c15:formulaRef>
                          <c15:sqref>'3rd ques'!$Y$33:$Y$45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c:ext uri="{02D57815-91ED-43cb-92C2-25804820EDAC}">
                        <c15:formulaRef>
                          <c15:sqref>'3rd ques'!$Z$33:$Z$45</c15:sqref>
                        </c15:formulaRef>
                      </c:ext>
                    </c:extLst>
                    <c:numCache>
                      <c:formatCode>General</c:formatCode>
                      <c:ptCount val="13"/>
                      <c:pt idx="0">
                        <c:v>153.80000000000001</c:v>
                      </c:pt>
                      <c:pt idx="1">
                        <c:v>217.2</c:v>
                      </c:pt>
                      <c:pt idx="2">
                        <c:v>169.6</c:v>
                      </c:pt>
                      <c:pt idx="3">
                        <c:v>165.4</c:v>
                      </c:pt>
                      <c:pt idx="4">
                        <c:v>208.1</c:v>
                      </c:pt>
                      <c:pt idx="5">
                        <c:v>165.8</c:v>
                      </c:pt>
                      <c:pt idx="6">
                        <c:v>167.3</c:v>
                      </c:pt>
                      <c:pt idx="7">
                        <c:v>164.6</c:v>
                      </c:pt>
                      <c:pt idx="8">
                        <c:v>119.1</c:v>
                      </c:pt>
                      <c:pt idx="9">
                        <c:v>188.9</c:v>
                      </c:pt>
                      <c:pt idx="10">
                        <c:v>174.2</c:v>
                      </c:pt>
                      <c:pt idx="11">
                        <c:v>181.9</c:v>
                      </c:pt>
                      <c:pt idx="12">
                        <c:v>172.4</c:v>
                      </c:pt>
                    </c:numCache>
                  </c:numRef>
                </c:val>
                <c:extLst>
                  <c:ext xmlns:c16="http://schemas.microsoft.com/office/drawing/2014/chart" uri="{C3380CC4-5D6E-409C-BE32-E72D297353CC}">
                    <c16:uniqueId val="{00000000-2BF6-4331-B653-600F6A9E413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'3rd ques'!$AA$32</c15:sqref>
                        </c15:formulaRef>
                      </c:ext>
                    </c:extLst>
                    <c:strCache>
                      <c:ptCount val="1"/>
                      <c:pt idx="0">
                        <c:v>May-23</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'3rd ques'!$Y$33:$Y$45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ques'!$AA$33:$AA$45</c15:sqref>
                        </c15:formulaRef>
                      </c:ext>
                    </c:extLst>
                    <c:numCache>
                      <c:formatCode>General</c:formatCode>
                      <c:ptCount val="13"/>
                      <c:pt idx="0">
                        <c:v>173.2</c:v>
                      </c:pt>
                      <c:pt idx="1">
                        <c:v>211.5</c:v>
                      </c:pt>
                      <c:pt idx="2">
                        <c:v>171</c:v>
                      </c:pt>
                      <c:pt idx="3">
                        <c:v>179.6</c:v>
                      </c:pt>
                      <c:pt idx="4">
                        <c:v>173.3</c:v>
                      </c:pt>
                      <c:pt idx="5">
                        <c:v>169</c:v>
                      </c:pt>
                      <c:pt idx="6">
                        <c:v>148.69999999999999</c:v>
                      </c:pt>
                      <c:pt idx="7">
                        <c:v>174.9</c:v>
                      </c:pt>
                      <c:pt idx="8">
                        <c:v>121.9</c:v>
                      </c:pt>
                      <c:pt idx="9">
                        <c:v>221</c:v>
                      </c:pt>
                      <c:pt idx="10">
                        <c:v>178.7</c:v>
                      </c:pt>
                      <c:pt idx="11">
                        <c:v>191.1</c:v>
                      </c:pt>
                      <c:pt idx="12">
                        <c:v>176.8</c:v>
                      </c:pt>
                    </c:numCache>
                  </c:numRef>
                </c:val>
                <c:extLst xmlns:c15="http://schemas.microsoft.com/office/drawing/2012/chart">
                  <c:ext xmlns:c16="http://schemas.microsoft.com/office/drawing/2014/chart" uri="{C3380CC4-5D6E-409C-BE32-E72D297353CC}">
                    <c16:uniqueId val="{00000001-2BF6-4331-B653-600F6A9E413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'3rd ques'!$AB$32</c15:sqref>
                        </c15:formulaRef>
                      </c:ext>
                    </c:extLst>
                    <c:strCache>
                      <c:ptCount val="1"/>
                      <c:pt idx="0">
                        <c:v>Absolute change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'3rd ques'!$Y$33:$Y$45</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ques'!$AB$33:$AB$45</c15:sqref>
                        </c15:formulaRef>
                      </c:ext>
                    </c:extLst>
                    <c:numCache>
                      <c:formatCode>General</c:formatCode>
                      <c:ptCount val="13"/>
                      <c:pt idx="0">
                        <c:v>19.399999999999977</c:v>
                      </c:pt>
                      <c:pt idx="1">
                        <c:v>-5.6999999999999886</c:v>
                      </c:pt>
                      <c:pt idx="2">
                        <c:v>1.4000000000000057</c:v>
                      </c:pt>
                      <c:pt idx="3">
                        <c:v>14.199999999999989</c:v>
                      </c:pt>
                      <c:pt idx="4">
                        <c:v>-34.799999999999983</c:v>
                      </c:pt>
                      <c:pt idx="5">
                        <c:v>3.1999999999999886</c:v>
                      </c:pt>
                      <c:pt idx="6">
                        <c:v>-18.600000000000023</c:v>
                      </c:pt>
                      <c:pt idx="7">
                        <c:v>10.300000000000011</c:v>
                      </c:pt>
                      <c:pt idx="8">
                        <c:v>2.8000000000000114</c:v>
                      </c:pt>
                      <c:pt idx="9">
                        <c:v>32.099999999999994</c:v>
                      </c:pt>
                      <c:pt idx="10">
                        <c:v>4.5</c:v>
                      </c:pt>
                      <c:pt idx="11">
                        <c:v>9.1999999999999886</c:v>
                      </c:pt>
                      <c:pt idx="12">
                        <c:v>4.4000000000000057</c:v>
                      </c:pt>
                    </c:numCache>
                  </c:numRef>
                </c:val>
                <c:extLst xmlns:c15="http://schemas.microsoft.com/office/drawing/2012/chart">
                  <c:ext xmlns:c16="http://schemas.microsoft.com/office/drawing/2014/chart" uri="{C3380CC4-5D6E-409C-BE32-E72D297353CC}">
                    <c16:uniqueId val="{00000002-2BF6-4331-B653-600F6A9E4132}"/>
                  </c:ext>
                </c:extLst>
              </c15:ser>
            </c15:filteredBarSeries>
          </c:ext>
        </c:extLst>
      </c:barChart>
      <c:catAx>
        <c:axId val="602197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99344"/>
        <c:crosses val="autoZero"/>
        <c:auto val="1"/>
        <c:lblAlgn val="ctr"/>
        <c:lblOffset val="100"/>
        <c:noMultiLvlLbl val="0"/>
      </c:catAx>
      <c:valAx>
        <c:axId val="602199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19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3"/>
          <c:order val="3"/>
          <c:tx>
            <c:strRef>
              <c:f>'3rd ques'!$AC$55</c:f>
              <c:strCache>
                <c:ptCount val="1"/>
                <c:pt idx="0">
                  <c:v>Percentange change</c:v>
                </c:pt>
              </c:strCache>
            </c:strRef>
          </c:tx>
          <c:spPr>
            <a:solidFill>
              <a:schemeClr val="accent4"/>
            </a:solidFill>
            <a:ln>
              <a:noFill/>
            </a:ln>
            <a:effectLst/>
          </c:spPr>
          <c:invertIfNegative val="0"/>
          <c:cat>
            <c:strRef>
              <c:f>'3rd ques'!$Y$56:$Y$68</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'3rd ques'!$AC$56:$AC$68</c:f>
              <c:numCache>
                <c:formatCode>0%</c:formatCode>
                <c:ptCount val="13"/>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numCache>
            </c:numRef>
          </c:val>
          <c:extLst>
            <c:ext xmlns:c16="http://schemas.microsoft.com/office/drawing/2014/chart" uri="{C3380CC4-5D6E-409C-BE32-E72D297353CC}">
              <c16:uniqueId val="{00000003-825B-4EEA-8962-E105AFAB7382}"/>
            </c:ext>
          </c:extLst>
        </c:ser>
        <c:dLbls>
          <c:showLegendKey val="0"/>
          <c:showVal val="0"/>
          <c:showCatName val="0"/>
          <c:showSerName val="0"/>
          <c:showPercent val="0"/>
          <c:showBubbleSize val="0"/>
        </c:dLbls>
        <c:gapWidth val="150"/>
        <c:overlap val="100"/>
        <c:axId val="758934528"/>
        <c:axId val="758934048"/>
        <c:extLst>
          <c:ext xmlns:c15="http://schemas.microsoft.com/office/drawing/2012/chart" uri="{02D57815-91ED-43cb-92C2-25804820EDAC}">
            <c15:filteredBarSeries>
              <c15:ser>
                <c:idx val="0"/>
                <c:order val="0"/>
                <c:tx>
                  <c:strRef>
                    <c:extLst>
                      <c:ext uri="{02D57815-91ED-43cb-92C2-25804820EDAC}">
                        <c15:formulaRef>
                          <c15:sqref>'3rd ques'!$Z$55</c15:sqref>
                        </c15:formulaRef>
                      </c:ext>
                    </c:extLst>
                    <c:strCache>
                      <c:ptCount val="1"/>
                      <c:pt idx="0">
                        <c:v>Jun-22</c:v>
                      </c:pt>
                    </c:strCache>
                  </c:strRef>
                </c:tx>
                <c:spPr>
                  <a:solidFill>
                    <a:schemeClr val="accent1"/>
                  </a:solidFill>
                  <a:ln>
                    <a:noFill/>
                  </a:ln>
                  <a:effectLst/>
                </c:spPr>
                <c:invertIfNegative val="0"/>
                <c:cat>
                  <c:strRef>
                    <c:extLst>
                      <c:ext uri="{02D57815-91ED-43cb-92C2-25804820EDAC}">
                        <c15:formulaRef>
                          <c15:sqref>'3rd ques'!$Y$56:$Y$68</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c:ext uri="{02D57815-91ED-43cb-92C2-25804820EDAC}">
                        <c15:formulaRef>
                          <c15:sqref>'3rd ques'!$Z$56:$Z$68</c15:sqref>
                        </c15:formulaRef>
                      </c:ext>
                    </c:extLst>
                    <c:numCache>
                      <c:formatCode>General</c:formatCode>
                      <c:ptCount val="13"/>
                      <c:pt idx="0">
                        <c:v>157.5</c:v>
                      </c:pt>
                      <c:pt idx="1">
                        <c:v>223.4</c:v>
                      </c:pt>
                      <c:pt idx="2">
                        <c:v>172.8</c:v>
                      </c:pt>
                      <c:pt idx="3">
                        <c:v>166.4</c:v>
                      </c:pt>
                      <c:pt idx="4">
                        <c:v>188.6</c:v>
                      </c:pt>
                      <c:pt idx="5">
                        <c:v>174.1</c:v>
                      </c:pt>
                      <c:pt idx="6">
                        <c:v>211.5</c:v>
                      </c:pt>
                      <c:pt idx="7">
                        <c:v>163.6</c:v>
                      </c:pt>
                      <c:pt idx="8">
                        <c:v>121.4</c:v>
                      </c:pt>
                      <c:pt idx="9">
                        <c:v>183.5</c:v>
                      </c:pt>
                      <c:pt idx="10">
                        <c:v>159.1</c:v>
                      </c:pt>
                      <c:pt idx="11">
                        <c:v>186.3</c:v>
                      </c:pt>
                      <c:pt idx="12">
                        <c:v>179.3</c:v>
                      </c:pt>
                    </c:numCache>
                  </c:numRef>
                </c:val>
                <c:extLst>
                  <c:ext xmlns:c16="http://schemas.microsoft.com/office/drawing/2014/chart" uri="{C3380CC4-5D6E-409C-BE32-E72D297353CC}">
                    <c16:uniqueId val="{00000000-825B-4EEA-8962-E105AFAB738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'3rd ques'!$AA$55</c15:sqref>
                        </c15:formulaRef>
                      </c:ext>
                    </c:extLst>
                    <c:strCache>
                      <c:ptCount val="1"/>
                      <c:pt idx="0">
                        <c:v>May-23</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'3rd ques'!$Y$56:$Y$68</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ques'!$AA$56:$AA$68</c15:sqref>
                        </c15:formulaRef>
                      </c:ext>
                    </c:extLst>
                    <c:numCache>
                      <c:formatCode>General</c:formatCode>
                      <c:ptCount val="13"/>
                      <c:pt idx="0">
                        <c:v>174.7</c:v>
                      </c:pt>
                      <c:pt idx="1">
                        <c:v>219.4</c:v>
                      </c:pt>
                      <c:pt idx="2">
                        <c:v>176.7</c:v>
                      </c:pt>
                      <c:pt idx="3">
                        <c:v>179.4</c:v>
                      </c:pt>
                      <c:pt idx="4">
                        <c:v>164.4</c:v>
                      </c:pt>
                      <c:pt idx="5">
                        <c:v>175.8</c:v>
                      </c:pt>
                      <c:pt idx="6">
                        <c:v>185</c:v>
                      </c:pt>
                      <c:pt idx="7">
                        <c:v>176.9</c:v>
                      </c:pt>
                      <c:pt idx="8">
                        <c:v>124.2</c:v>
                      </c:pt>
                      <c:pt idx="9">
                        <c:v>211.9</c:v>
                      </c:pt>
                      <c:pt idx="10">
                        <c:v>165.9</c:v>
                      </c:pt>
                      <c:pt idx="11">
                        <c:v>197.7</c:v>
                      </c:pt>
                      <c:pt idx="12">
                        <c:v>183.1</c:v>
                      </c:pt>
                    </c:numCache>
                  </c:numRef>
                </c:val>
                <c:extLst xmlns:c15="http://schemas.microsoft.com/office/drawing/2012/chart">
                  <c:ext xmlns:c16="http://schemas.microsoft.com/office/drawing/2014/chart" uri="{C3380CC4-5D6E-409C-BE32-E72D297353CC}">
                    <c16:uniqueId val="{00000001-825B-4EEA-8962-E105AFAB738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'3rd ques'!$AB$55</c15:sqref>
                        </c15:formulaRef>
                      </c:ext>
                    </c:extLst>
                    <c:strCache>
                      <c:ptCount val="1"/>
                      <c:pt idx="0">
                        <c:v>Absolute change</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'3rd ques'!$Y$56:$Y$68</c15:sqref>
                        </c15:formulaRef>
                      </c:ext>
                    </c:extLst>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extLst xmlns:c15="http://schemas.microsoft.com/office/drawing/2012/chart">
                      <c:ext xmlns:c15="http://schemas.microsoft.com/office/drawing/2012/chart" uri="{02D57815-91ED-43cb-92C2-25804820EDAC}">
                        <c15:formulaRef>
                          <c15:sqref>'3rd ques'!$AB$56:$AB$68</c15:sqref>
                        </c15:formulaRef>
                      </c:ext>
                    </c:extLst>
                    <c:numCache>
                      <c:formatCode>General</c:formatCode>
                      <c:ptCount val="13"/>
                      <c:pt idx="0">
                        <c:v>17.199999999999989</c:v>
                      </c:pt>
                      <c:pt idx="1">
                        <c:v>-4</c:v>
                      </c:pt>
                      <c:pt idx="2">
                        <c:v>3.8999999999999773</c:v>
                      </c:pt>
                      <c:pt idx="3">
                        <c:v>13</c:v>
                      </c:pt>
                      <c:pt idx="4">
                        <c:v>-24.199999999999989</c:v>
                      </c:pt>
                      <c:pt idx="5">
                        <c:v>1.7000000000000171</c:v>
                      </c:pt>
                      <c:pt idx="6">
                        <c:v>-26.5</c:v>
                      </c:pt>
                      <c:pt idx="7">
                        <c:v>13.300000000000011</c:v>
                      </c:pt>
                      <c:pt idx="8">
                        <c:v>2.7999999999999972</c:v>
                      </c:pt>
                      <c:pt idx="9">
                        <c:v>28.400000000000006</c:v>
                      </c:pt>
                      <c:pt idx="10">
                        <c:v>6.8000000000000114</c:v>
                      </c:pt>
                      <c:pt idx="11">
                        <c:v>11.399999999999977</c:v>
                      </c:pt>
                      <c:pt idx="12">
                        <c:v>3.7999999999999829</c:v>
                      </c:pt>
                    </c:numCache>
                  </c:numRef>
                </c:val>
                <c:extLst xmlns:c15="http://schemas.microsoft.com/office/drawing/2012/chart">
                  <c:ext xmlns:c16="http://schemas.microsoft.com/office/drawing/2014/chart" uri="{C3380CC4-5D6E-409C-BE32-E72D297353CC}">
                    <c16:uniqueId val="{00000002-825B-4EEA-8962-E105AFAB7382}"/>
                  </c:ext>
                </c:extLst>
              </c15:ser>
            </c15:filteredBarSeries>
          </c:ext>
        </c:extLst>
      </c:barChart>
      <c:catAx>
        <c:axId val="75893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34048"/>
        <c:crosses val="autoZero"/>
        <c:auto val="1"/>
        <c:lblAlgn val="ctr"/>
        <c:lblOffset val="100"/>
        <c:noMultiLvlLbl val="0"/>
      </c:catAx>
      <c:valAx>
        <c:axId val="758934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3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food inflation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'4th ques'!$D$15:$D$61</c:f>
              <c:strCache>
                <c:ptCount val="47"/>
                <c:pt idx="0">
                  <c:v>mar-2018</c:v>
                </c:pt>
                <c:pt idx="1">
                  <c:v>apr-2018</c:v>
                </c:pt>
                <c:pt idx="2">
                  <c:v>may-2018</c:v>
                </c:pt>
                <c:pt idx="3">
                  <c:v>jun-2018</c:v>
                </c:pt>
                <c:pt idx="4">
                  <c:v>jul-2018</c:v>
                </c:pt>
                <c:pt idx="5">
                  <c:v>aug-2018</c:v>
                </c:pt>
                <c:pt idx="6">
                  <c:v>sep-2018</c:v>
                </c:pt>
                <c:pt idx="7">
                  <c:v>oct-2018</c:v>
                </c:pt>
                <c:pt idx="8">
                  <c:v>nov-2018</c:v>
                </c:pt>
                <c:pt idx="9">
                  <c:v>dec-2018</c:v>
                </c:pt>
                <c:pt idx="10">
                  <c:v>jan-2019</c:v>
                </c:pt>
                <c:pt idx="11">
                  <c:v>feb-2019</c:v>
                </c:pt>
                <c:pt idx="12">
                  <c:v>mar-2019</c:v>
                </c:pt>
                <c:pt idx="13">
                  <c:v>may-2019</c:v>
                </c:pt>
                <c:pt idx="14">
                  <c:v>jun-2019</c:v>
                </c:pt>
                <c:pt idx="15">
                  <c:v>jul-2019</c:v>
                </c:pt>
                <c:pt idx="16">
                  <c:v>aug-2019</c:v>
                </c:pt>
                <c:pt idx="17">
                  <c:v>sep-2019</c:v>
                </c:pt>
                <c:pt idx="18">
                  <c:v>oct-2019</c:v>
                </c:pt>
                <c:pt idx="19">
                  <c:v>nov-2019</c:v>
                </c:pt>
                <c:pt idx="20">
                  <c:v>dec-2019</c:v>
                </c:pt>
                <c:pt idx="21">
                  <c:v>jan-2020</c:v>
                </c:pt>
                <c:pt idx="22">
                  <c:v>feb-2020</c:v>
                </c:pt>
                <c:pt idx="23">
                  <c:v>mar-2020</c:v>
                </c:pt>
                <c:pt idx="24">
                  <c:v>apr-2020</c:v>
                </c:pt>
                <c:pt idx="25">
                  <c:v>jun-2020</c:v>
                </c:pt>
                <c:pt idx="26">
                  <c:v>jul-2020</c:v>
                </c:pt>
                <c:pt idx="27">
                  <c:v>aug-2020</c:v>
                </c:pt>
                <c:pt idx="28">
                  <c:v>sep-2020</c:v>
                </c:pt>
                <c:pt idx="29">
                  <c:v>oct-2020</c:v>
                </c:pt>
                <c:pt idx="30">
                  <c:v>nov-2020</c:v>
                </c:pt>
                <c:pt idx="31">
                  <c:v>dec-2020</c:v>
                </c:pt>
                <c:pt idx="32">
                  <c:v>jan-2021</c:v>
                </c:pt>
                <c:pt idx="33">
                  <c:v>feb-2021</c:v>
                </c:pt>
                <c:pt idx="34">
                  <c:v>mar-2021</c:v>
                </c:pt>
                <c:pt idx="35">
                  <c:v>apr-2021</c:v>
                </c:pt>
                <c:pt idx="36">
                  <c:v>may-2021</c:v>
                </c:pt>
                <c:pt idx="37">
                  <c:v>jun-2021</c:v>
                </c:pt>
                <c:pt idx="38">
                  <c:v>jul-2021</c:v>
                </c:pt>
                <c:pt idx="39">
                  <c:v>aug-2021</c:v>
                </c:pt>
                <c:pt idx="40">
                  <c:v>sep-2021</c:v>
                </c:pt>
                <c:pt idx="41">
                  <c:v>oct-2021</c:v>
                </c:pt>
                <c:pt idx="42">
                  <c:v>nov-2021</c:v>
                </c:pt>
                <c:pt idx="43">
                  <c:v>dec-2021</c:v>
                </c:pt>
                <c:pt idx="44">
                  <c:v>jan-2022</c:v>
                </c:pt>
                <c:pt idx="45">
                  <c:v>feb-2022</c:v>
                </c:pt>
                <c:pt idx="46">
                  <c:v>mar-2022</c:v>
                </c:pt>
              </c:strCache>
            </c:strRef>
          </c:cat>
          <c:val>
            <c:numRef>
              <c:f>'4th ques'!$F$15:$F$61</c:f>
              <c:numCache>
                <c:formatCode>0.00%</c:formatCode>
                <c:ptCount val="47"/>
                <c:pt idx="0">
                  <c:v>-2.499431947284502E-3</c:v>
                </c:pt>
                <c:pt idx="1">
                  <c:v>6.2642369020508913E-4</c:v>
                </c:pt>
                <c:pt idx="2">
                  <c:v>1.5366228444595174E-3</c:v>
                </c:pt>
                <c:pt idx="3">
                  <c:v>8.1259234003865106E-3</c:v>
                </c:pt>
                <c:pt idx="4">
                  <c:v>1.1949720985288213E-2</c:v>
                </c:pt>
                <c:pt idx="5">
                  <c:v>1.8938338996269807E-3</c:v>
                </c:pt>
                <c:pt idx="6">
                  <c:v>-1.0674375938177723E-2</c:v>
                </c:pt>
                <c:pt idx="7">
                  <c:v>-1.8544534981736187E-3</c:v>
                </c:pt>
                <c:pt idx="8">
                  <c:v>-2.8149983109997334E-4</c:v>
                </c:pt>
                <c:pt idx="9">
                  <c:v>-7.2647406656532881E-3</c:v>
                </c:pt>
                <c:pt idx="10">
                  <c:v>-5.3324256864077813E-3</c:v>
                </c:pt>
                <c:pt idx="11">
                  <c:v>2.1101859244894595E-3</c:v>
                </c:pt>
                <c:pt idx="12">
                  <c:v>3.3008935177281785E-3</c:v>
                </c:pt>
                <c:pt idx="13">
                  <c:v>1.6450167337909254E-2</c:v>
                </c:pt>
                <c:pt idx="14">
                  <c:v>1.2389084212288529E-2</c:v>
                </c:pt>
                <c:pt idx="15">
                  <c:v>1.289895816107153E-2</c:v>
                </c:pt>
                <c:pt idx="16">
                  <c:v>4.8979591836734691E-3</c:v>
                </c:pt>
                <c:pt idx="17">
                  <c:v>6.0655293799078353E-3</c:v>
                </c:pt>
                <c:pt idx="18">
                  <c:v>1.501857135167135E-2</c:v>
                </c:pt>
                <c:pt idx="19">
                  <c:v>1.3417479847263689E-2</c:v>
                </c:pt>
                <c:pt idx="20">
                  <c:v>1.8420639489245928E-2</c:v>
                </c:pt>
                <c:pt idx="21">
                  <c:v>-2.9289347926623878E-3</c:v>
                </c:pt>
                <c:pt idx="22">
                  <c:v>-1.4842300556586249E-2</c:v>
                </c:pt>
                <c:pt idx="23">
                  <c:v>-8.4745762711863452E-3</c:v>
                </c:pt>
                <c:pt idx="24">
                  <c:v>-0.14387464387464388</c:v>
                </c:pt>
                <c:pt idx="25">
                  <c:v>0.21205398410057319</c:v>
                </c:pt>
                <c:pt idx="26">
                  <c:v>0</c:v>
                </c:pt>
                <c:pt idx="27">
                  <c:v>1.4439699003457207E-2</c:v>
                </c:pt>
                <c:pt idx="28">
                  <c:v>5.9141940657579106E-3</c:v>
                </c:pt>
                <c:pt idx="29">
                  <c:v>2.0727453911310596E-2</c:v>
                </c:pt>
                <c:pt idx="30">
                  <c:v>2.2942497315239448E-2</c:v>
                </c:pt>
                <c:pt idx="31">
                  <c:v>6.4420690971559464E-3</c:v>
                </c:pt>
                <c:pt idx="32">
                  <c:v>-1.5456829927457167E-2</c:v>
                </c:pt>
                <c:pt idx="33">
                  <c:v>-1.7914760414158352E-2</c:v>
                </c:pt>
                <c:pt idx="34">
                  <c:v>4.9036434070358294E-5</c:v>
                </c:pt>
                <c:pt idx="35">
                  <c:v>1.2111405315288834E-2</c:v>
                </c:pt>
                <c:pt idx="36">
                  <c:v>2.0154062303183163E-2</c:v>
                </c:pt>
                <c:pt idx="37">
                  <c:v>1.3392221114118733E-2</c:v>
                </c:pt>
                <c:pt idx="38">
                  <c:v>6.1389943296311488E-3</c:v>
                </c:pt>
                <c:pt idx="39">
                  <c:v>-2.328830926874709E-3</c:v>
                </c:pt>
                <c:pt idx="40">
                  <c:v>0</c:v>
                </c:pt>
                <c:pt idx="41">
                  <c:v>1.5639589169000934E-2</c:v>
                </c:pt>
                <c:pt idx="42">
                  <c:v>8.5497586761663566E-3</c:v>
                </c:pt>
                <c:pt idx="43">
                  <c:v>-6.0161341780227973E-3</c:v>
                </c:pt>
                <c:pt idx="44">
                  <c:v>-7.6573891512679501E-3</c:v>
                </c:pt>
                <c:pt idx="45">
                  <c:v>-1.386193512614151E-3</c:v>
                </c:pt>
                <c:pt idx="46">
                  <c:v>1.0642235794928743E-2</c:v>
                </c:pt>
              </c:numCache>
            </c:numRef>
          </c:val>
          <c:smooth val="0"/>
          <c:extLst>
            <c:ext xmlns:c16="http://schemas.microsoft.com/office/drawing/2014/chart" uri="{C3380CC4-5D6E-409C-BE32-E72D297353CC}">
              <c16:uniqueId val="{00000000-F2D8-448A-A91F-4C05AE0AE3E2}"/>
            </c:ext>
          </c:extLst>
        </c:ser>
        <c:ser>
          <c:idx val="1"/>
          <c:order val="1"/>
          <c:tx>
            <c:v>healthcare inflation</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'4th ques'!$D$15:$D$61</c:f>
              <c:strCache>
                <c:ptCount val="47"/>
                <c:pt idx="0">
                  <c:v>mar-2018</c:v>
                </c:pt>
                <c:pt idx="1">
                  <c:v>apr-2018</c:v>
                </c:pt>
                <c:pt idx="2">
                  <c:v>may-2018</c:v>
                </c:pt>
                <c:pt idx="3">
                  <c:v>jun-2018</c:v>
                </c:pt>
                <c:pt idx="4">
                  <c:v>jul-2018</c:v>
                </c:pt>
                <c:pt idx="5">
                  <c:v>aug-2018</c:v>
                </c:pt>
                <c:pt idx="6">
                  <c:v>sep-2018</c:v>
                </c:pt>
                <c:pt idx="7">
                  <c:v>oct-2018</c:v>
                </c:pt>
                <c:pt idx="8">
                  <c:v>nov-2018</c:v>
                </c:pt>
                <c:pt idx="9">
                  <c:v>dec-2018</c:v>
                </c:pt>
                <c:pt idx="10">
                  <c:v>jan-2019</c:v>
                </c:pt>
                <c:pt idx="11">
                  <c:v>feb-2019</c:v>
                </c:pt>
                <c:pt idx="12">
                  <c:v>mar-2019</c:v>
                </c:pt>
                <c:pt idx="13">
                  <c:v>may-2019</c:v>
                </c:pt>
                <c:pt idx="14">
                  <c:v>jun-2019</c:v>
                </c:pt>
                <c:pt idx="15">
                  <c:v>jul-2019</c:v>
                </c:pt>
                <c:pt idx="16">
                  <c:v>aug-2019</c:v>
                </c:pt>
                <c:pt idx="17">
                  <c:v>sep-2019</c:v>
                </c:pt>
                <c:pt idx="18">
                  <c:v>oct-2019</c:v>
                </c:pt>
                <c:pt idx="19">
                  <c:v>nov-2019</c:v>
                </c:pt>
                <c:pt idx="20">
                  <c:v>dec-2019</c:v>
                </c:pt>
                <c:pt idx="21">
                  <c:v>jan-2020</c:v>
                </c:pt>
                <c:pt idx="22">
                  <c:v>feb-2020</c:v>
                </c:pt>
                <c:pt idx="23">
                  <c:v>mar-2020</c:v>
                </c:pt>
                <c:pt idx="24">
                  <c:v>apr-2020</c:v>
                </c:pt>
                <c:pt idx="25">
                  <c:v>jun-2020</c:v>
                </c:pt>
                <c:pt idx="26">
                  <c:v>jul-2020</c:v>
                </c:pt>
                <c:pt idx="27">
                  <c:v>aug-2020</c:v>
                </c:pt>
                <c:pt idx="28">
                  <c:v>sep-2020</c:v>
                </c:pt>
                <c:pt idx="29">
                  <c:v>oct-2020</c:v>
                </c:pt>
                <c:pt idx="30">
                  <c:v>nov-2020</c:v>
                </c:pt>
                <c:pt idx="31">
                  <c:v>dec-2020</c:v>
                </c:pt>
                <c:pt idx="32">
                  <c:v>jan-2021</c:v>
                </c:pt>
                <c:pt idx="33">
                  <c:v>feb-2021</c:v>
                </c:pt>
                <c:pt idx="34">
                  <c:v>mar-2021</c:v>
                </c:pt>
                <c:pt idx="35">
                  <c:v>apr-2021</c:v>
                </c:pt>
                <c:pt idx="36">
                  <c:v>may-2021</c:v>
                </c:pt>
                <c:pt idx="37">
                  <c:v>jun-2021</c:v>
                </c:pt>
                <c:pt idx="38">
                  <c:v>jul-2021</c:v>
                </c:pt>
                <c:pt idx="39">
                  <c:v>aug-2021</c:v>
                </c:pt>
                <c:pt idx="40">
                  <c:v>sep-2021</c:v>
                </c:pt>
                <c:pt idx="41">
                  <c:v>oct-2021</c:v>
                </c:pt>
                <c:pt idx="42">
                  <c:v>nov-2021</c:v>
                </c:pt>
                <c:pt idx="43">
                  <c:v>dec-2021</c:v>
                </c:pt>
                <c:pt idx="44">
                  <c:v>jan-2022</c:v>
                </c:pt>
                <c:pt idx="45">
                  <c:v>feb-2022</c:v>
                </c:pt>
                <c:pt idx="46">
                  <c:v>mar-2022</c:v>
                </c:pt>
              </c:strCache>
            </c:strRef>
          </c:cat>
          <c:val>
            <c:numRef>
              <c:f>'4th ques'!$H$15:$H$61</c:f>
              <c:numCache>
                <c:formatCode>0.00%</c:formatCode>
                <c:ptCount val="47"/>
                <c:pt idx="0">
                  <c:v>3.7369207772795215E-3</c:v>
                </c:pt>
                <c:pt idx="1">
                  <c:v>6.7014147431122646E-3</c:v>
                </c:pt>
                <c:pt idx="2">
                  <c:v>5.9171597633136943E-3</c:v>
                </c:pt>
                <c:pt idx="3">
                  <c:v>1.4705882352940341E-3</c:v>
                </c:pt>
                <c:pt idx="4">
                  <c:v>5.8737151248165302E-3</c:v>
                </c:pt>
                <c:pt idx="5">
                  <c:v>5.1094890510948072E-3</c:v>
                </c:pt>
                <c:pt idx="6">
                  <c:v>5.0835148874365807E-3</c:v>
                </c:pt>
                <c:pt idx="7">
                  <c:v>2.6734104046242692E-2</c:v>
                </c:pt>
                <c:pt idx="8">
                  <c:v>0</c:v>
                </c:pt>
                <c:pt idx="9">
                  <c:v>1.9704433497537026E-2</c:v>
                </c:pt>
                <c:pt idx="10">
                  <c:v>1.3802622498273887E-3</c:v>
                </c:pt>
                <c:pt idx="11">
                  <c:v>3.4458993797381117E-3</c:v>
                </c:pt>
                <c:pt idx="12">
                  <c:v>4.120879120879082E-3</c:v>
                </c:pt>
                <c:pt idx="13">
                  <c:v>4.7879616963065466E-3</c:v>
                </c:pt>
                <c:pt idx="14">
                  <c:v>3.4036759700476512E-3</c:v>
                </c:pt>
                <c:pt idx="15">
                  <c:v>3.3921302578018993E-3</c:v>
                </c:pt>
                <c:pt idx="16">
                  <c:v>4.0567951318458036E-3</c:v>
                </c:pt>
                <c:pt idx="17">
                  <c:v>3.3670033670033669E-3</c:v>
                </c:pt>
                <c:pt idx="18">
                  <c:v>2.6845637583892998E-3</c:v>
                </c:pt>
                <c:pt idx="19">
                  <c:v>3.3467202141900937E-3</c:v>
                </c:pt>
                <c:pt idx="20">
                  <c:v>3.3355570380253501E-3</c:v>
                </c:pt>
                <c:pt idx="21">
                  <c:v>5.319148936170099E-3</c:v>
                </c:pt>
                <c:pt idx="22">
                  <c:v>3.3068783068783071E-3</c:v>
                </c:pt>
                <c:pt idx="23">
                  <c:v>3.9551746868821541E-3</c:v>
                </c:pt>
                <c:pt idx="24">
                  <c:v>-1.0505581089954186E-2</c:v>
                </c:pt>
                <c:pt idx="25">
                  <c:v>2.4552090245521019E-2</c:v>
                </c:pt>
                <c:pt idx="26">
                  <c:v>0</c:v>
                </c:pt>
                <c:pt idx="27">
                  <c:v>3.8860103626942636E-3</c:v>
                </c:pt>
                <c:pt idx="28">
                  <c:v>3.870967741935447E-3</c:v>
                </c:pt>
                <c:pt idx="29">
                  <c:v>4.4987146529564077E-3</c:v>
                </c:pt>
                <c:pt idx="30">
                  <c:v>5.7581573896351712E-3</c:v>
                </c:pt>
                <c:pt idx="31">
                  <c:v>6.9974554707380584E-3</c:v>
                </c:pt>
                <c:pt idx="32">
                  <c:v>6.3171193935565376E-3</c:v>
                </c:pt>
                <c:pt idx="33">
                  <c:v>1.2554927809165096E-2</c:v>
                </c:pt>
                <c:pt idx="34">
                  <c:v>2.4798512089273233E-3</c:v>
                </c:pt>
                <c:pt idx="35">
                  <c:v>3.7105751391467087E-3</c:v>
                </c:pt>
                <c:pt idx="36">
                  <c:v>2.1565003080714726E-2</c:v>
                </c:pt>
                <c:pt idx="37">
                  <c:v>3.0156815440289505E-3</c:v>
                </c:pt>
                <c:pt idx="38">
                  <c:v>4.2092603728201361E-3</c:v>
                </c:pt>
                <c:pt idx="39">
                  <c:v>8.3832335329341659E-3</c:v>
                </c:pt>
                <c:pt idx="40">
                  <c:v>0</c:v>
                </c:pt>
                <c:pt idx="41">
                  <c:v>4.1567695961994573E-3</c:v>
                </c:pt>
                <c:pt idx="42">
                  <c:v>4.730928444707341E-3</c:v>
                </c:pt>
                <c:pt idx="43">
                  <c:v>4.1200706297821578E-3</c:v>
                </c:pt>
                <c:pt idx="44">
                  <c:v>4.6893317702228097E-3</c:v>
                </c:pt>
                <c:pt idx="45">
                  <c:v>4.6674445740955833E-3</c:v>
                </c:pt>
                <c:pt idx="46">
                  <c:v>4.6457607433217848E-3</c:v>
                </c:pt>
              </c:numCache>
            </c:numRef>
          </c:val>
          <c:smooth val="0"/>
          <c:extLst>
            <c:ext xmlns:c16="http://schemas.microsoft.com/office/drawing/2014/chart" uri="{C3380CC4-5D6E-409C-BE32-E72D297353CC}">
              <c16:uniqueId val="{00000001-F2D8-448A-A91F-4C05AE0AE3E2}"/>
            </c:ext>
          </c:extLst>
        </c:ser>
        <c:ser>
          <c:idx val="2"/>
          <c:order val="2"/>
          <c:tx>
            <c:v>inflation in essential services</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'4th ques'!$D$15:$D$61</c:f>
              <c:strCache>
                <c:ptCount val="47"/>
                <c:pt idx="0">
                  <c:v>mar-2018</c:v>
                </c:pt>
                <c:pt idx="1">
                  <c:v>apr-2018</c:v>
                </c:pt>
                <c:pt idx="2">
                  <c:v>may-2018</c:v>
                </c:pt>
                <c:pt idx="3">
                  <c:v>jun-2018</c:v>
                </c:pt>
                <c:pt idx="4">
                  <c:v>jul-2018</c:v>
                </c:pt>
                <c:pt idx="5">
                  <c:v>aug-2018</c:v>
                </c:pt>
                <c:pt idx="6">
                  <c:v>sep-2018</c:v>
                </c:pt>
                <c:pt idx="7">
                  <c:v>oct-2018</c:v>
                </c:pt>
                <c:pt idx="8">
                  <c:v>nov-2018</c:v>
                </c:pt>
                <c:pt idx="9">
                  <c:v>dec-2018</c:v>
                </c:pt>
                <c:pt idx="10">
                  <c:v>jan-2019</c:v>
                </c:pt>
                <c:pt idx="11">
                  <c:v>feb-2019</c:v>
                </c:pt>
                <c:pt idx="12">
                  <c:v>mar-2019</c:v>
                </c:pt>
                <c:pt idx="13">
                  <c:v>may-2019</c:v>
                </c:pt>
                <c:pt idx="14">
                  <c:v>jun-2019</c:v>
                </c:pt>
                <c:pt idx="15">
                  <c:v>jul-2019</c:v>
                </c:pt>
                <c:pt idx="16">
                  <c:v>aug-2019</c:v>
                </c:pt>
                <c:pt idx="17">
                  <c:v>sep-2019</c:v>
                </c:pt>
                <c:pt idx="18">
                  <c:v>oct-2019</c:v>
                </c:pt>
                <c:pt idx="19">
                  <c:v>nov-2019</c:v>
                </c:pt>
                <c:pt idx="20">
                  <c:v>dec-2019</c:v>
                </c:pt>
                <c:pt idx="21">
                  <c:v>jan-2020</c:v>
                </c:pt>
                <c:pt idx="22">
                  <c:v>feb-2020</c:v>
                </c:pt>
                <c:pt idx="23">
                  <c:v>mar-2020</c:v>
                </c:pt>
                <c:pt idx="24">
                  <c:v>apr-2020</c:v>
                </c:pt>
                <c:pt idx="25">
                  <c:v>jun-2020</c:v>
                </c:pt>
                <c:pt idx="26">
                  <c:v>jul-2020</c:v>
                </c:pt>
                <c:pt idx="27">
                  <c:v>aug-2020</c:v>
                </c:pt>
                <c:pt idx="28">
                  <c:v>sep-2020</c:v>
                </c:pt>
                <c:pt idx="29">
                  <c:v>oct-2020</c:v>
                </c:pt>
                <c:pt idx="30">
                  <c:v>nov-2020</c:v>
                </c:pt>
                <c:pt idx="31">
                  <c:v>dec-2020</c:v>
                </c:pt>
                <c:pt idx="32">
                  <c:v>jan-2021</c:v>
                </c:pt>
                <c:pt idx="33">
                  <c:v>feb-2021</c:v>
                </c:pt>
                <c:pt idx="34">
                  <c:v>mar-2021</c:v>
                </c:pt>
                <c:pt idx="35">
                  <c:v>apr-2021</c:v>
                </c:pt>
                <c:pt idx="36">
                  <c:v>may-2021</c:v>
                </c:pt>
                <c:pt idx="37">
                  <c:v>jun-2021</c:v>
                </c:pt>
                <c:pt idx="38">
                  <c:v>jul-2021</c:v>
                </c:pt>
                <c:pt idx="39">
                  <c:v>aug-2021</c:v>
                </c:pt>
                <c:pt idx="40">
                  <c:v>sep-2021</c:v>
                </c:pt>
                <c:pt idx="41">
                  <c:v>oct-2021</c:v>
                </c:pt>
                <c:pt idx="42">
                  <c:v>nov-2021</c:v>
                </c:pt>
                <c:pt idx="43">
                  <c:v>dec-2021</c:v>
                </c:pt>
                <c:pt idx="44">
                  <c:v>jan-2022</c:v>
                </c:pt>
                <c:pt idx="45">
                  <c:v>feb-2022</c:v>
                </c:pt>
                <c:pt idx="46">
                  <c:v>mar-2022</c:v>
                </c:pt>
              </c:strCache>
            </c:strRef>
          </c:cat>
          <c:val>
            <c:numRef>
              <c:f>'4th ques'!$J$15:$J$61</c:f>
              <c:numCache>
                <c:formatCode>0.00%</c:formatCode>
                <c:ptCount val="47"/>
                <c:pt idx="0">
                  <c:v>2.8695732666848849E-3</c:v>
                </c:pt>
                <c:pt idx="1">
                  <c:v>6.0919328041352571E-3</c:v>
                </c:pt>
                <c:pt idx="2">
                  <c:v>4.7706422018349041E-3</c:v>
                </c:pt>
                <c:pt idx="3">
                  <c:v>4.1088385682980276E-3</c:v>
                </c:pt>
                <c:pt idx="4">
                  <c:v>6.9109757206510039E-3</c:v>
                </c:pt>
                <c:pt idx="5">
                  <c:v>5.23796622414879E-3</c:v>
                </c:pt>
                <c:pt idx="6">
                  <c:v>3.7732458898571968E-3</c:v>
                </c:pt>
                <c:pt idx="7">
                  <c:v>7.9656314329185213E-3</c:v>
                </c:pt>
                <c:pt idx="8">
                  <c:v>-2.6638252530629956E-4</c:v>
                </c:pt>
                <c:pt idx="9">
                  <c:v>-2.309263700150708E-3</c:v>
                </c:pt>
                <c:pt idx="10">
                  <c:v>-2.1365619157839317E-3</c:v>
                </c:pt>
                <c:pt idx="11">
                  <c:v>1.7842804888928538E-3</c:v>
                </c:pt>
                <c:pt idx="12">
                  <c:v>2.4044883783060095E-3</c:v>
                </c:pt>
                <c:pt idx="13">
                  <c:v>5.8635394456291196E-3</c:v>
                </c:pt>
                <c:pt idx="14">
                  <c:v>3.2679738562089895E-3</c:v>
                </c:pt>
                <c:pt idx="15">
                  <c:v>5.1060832819792082E-3</c:v>
                </c:pt>
                <c:pt idx="16">
                  <c:v>5.0801436454409694E-3</c:v>
                </c:pt>
                <c:pt idx="17">
                  <c:v>3.8344226579519508E-3</c:v>
                </c:pt>
                <c:pt idx="18">
                  <c:v>5.3824116676795264E-3</c:v>
                </c:pt>
                <c:pt idx="19">
                  <c:v>5.0945514204300936E-3</c:v>
                </c:pt>
                <c:pt idx="20">
                  <c:v>7.0446735395189395E-3</c:v>
                </c:pt>
                <c:pt idx="21">
                  <c:v>3.8389353352668251E-3</c:v>
                </c:pt>
                <c:pt idx="22">
                  <c:v>1.3597348517040339E-3</c:v>
                </c:pt>
                <c:pt idx="23">
                  <c:v>1.1881524229823397E-3</c:v>
                </c:pt>
                <c:pt idx="24">
                  <c:v>-2.5218275832840013E-3</c:v>
                </c:pt>
                <c:pt idx="25">
                  <c:v>1.2471053134759763E-2</c:v>
                </c:pt>
                <c:pt idx="26">
                  <c:v>0</c:v>
                </c:pt>
                <c:pt idx="27">
                  <c:v>1.3009904314252139E-2</c:v>
                </c:pt>
                <c:pt idx="28">
                  <c:v>5.3856988980031479E-3</c:v>
                </c:pt>
                <c:pt idx="29">
                  <c:v>3.8734135487059648E-3</c:v>
                </c:pt>
                <c:pt idx="30">
                  <c:v>5.0077990312783326E-3</c:v>
                </c:pt>
                <c:pt idx="31">
                  <c:v>3.8392419539289477E-3</c:v>
                </c:pt>
                <c:pt idx="32">
                  <c:v>-1.6274717226754884E-4</c:v>
                </c:pt>
                <c:pt idx="33">
                  <c:v>6.1040123707982183E-3</c:v>
                </c:pt>
                <c:pt idx="34">
                  <c:v>2.993043196893743E-3</c:v>
                </c:pt>
                <c:pt idx="35">
                  <c:v>5.2423582546977758E-3</c:v>
                </c:pt>
                <c:pt idx="36">
                  <c:v>1.5324133504493234E-2</c:v>
                </c:pt>
                <c:pt idx="37">
                  <c:v>3.2398261556694438E-3</c:v>
                </c:pt>
                <c:pt idx="38">
                  <c:v>8.0340264650283922E-3</c:v>
                </c:pt>
                <c:pt idx="39">
                  <c:v>5.7821534614782497E-3</c:v>
                </c:pt>
                <c:pt idx="40">
                  <c:v>0</c:v>
                </c:pt>
                <c:pt idx="41">
                  <c:v>8.8564325668117564E-3</c:v>
                </c:pt>
                <c:pt idx="42">
                  <c:v>4.3123363622363598E-3</c:v>
                </c:pt>
                <c:pt idx="43">
                  <c:v>1.073454991565606E-3</c:v>
                </c:pt>
                <c:pt idx="44">
                  <c:v>2.527573529411904E-3</c:v>
                </c:pt>
                <c:pt idx="45">
                  <c:v>5.0424020169607372E-3</c:v>
                </c:pt>
                <c:pt idx="46">
                  <c:v>7.9057392626378491E-3</c:v>
                </c:pt>
              </c:numCache>
            </c:numRef>
          </c:val>
          <c:smooth val="0"/>
          <c:extLst>
            <c:ext xmlns:c16="http://schemas.microsoft.com/office/drawing/2014/chart" uri="{C3380CC4-5D6E-409C-BE32-E72D297353CC}">
              <c16:uniqueId val="{00000002-F2D8-448A-A91F-4C05AE0AE3E2}"/>
            </c:ext>
          </c:extLst>
        </c:ser>
        <c:dLbls>
          <c:showLegendKey val="0"/>
          <c:showVal val="0"/>
          <c:showCatName val="0"/>
          <c:showSerName val="0"/>
          <c:showPercent val="0"/>
          <c:showBubbleSize val="0"/>
        </c:dLbls>
        <c:marker val="1"/>
        <c:smooth val="0"/>
        <c:axId val="1150311920"/>
        <c:axId val="1150312400"/>
      </c:lineChart>
      <c:catAx>
        <c:axId val="115031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12400"/>
        <c:crosses val="autoZero"/>
        <c:auto val="1"/>
        <c:lblAlgn val="ctr"/>
        <c:lblOffset val="100"/>
        <c:noMultiLvlLbl val="0"/>
      </c:catAx>
      <c:valAx>
        <c:axId val="115031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3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'4th ques'!$C$93</c:f>
              <c:strCache>
                <c:ptCount val="1"/>
                <c:pt idx="0">
                  <c:v>food</c:v>
                </c:pt>
              </c:strCache>
            </c:strRef>
          </c:tx>
          <c:spPr>
            <a:ln w="28575" cap="rnd">
              <a:solidFill>
                <a:schemeClr val="accent1"/>
              </a:solidFill>
              <a:round/>
            </a:ln>
            <a:effectLst/>
          </c:spPr>
          <c:marker>
            <c:symbol val="none"/>
          </c:marker>
          <c:cat>
            <c:strRef>
              <c:f>'4th ques'!$D$92:$E$92</c:f>
              <c:strCache>
                <c:ptCount val="2"/>
                <c:pt idx="0">
                  <c:v>before mar-20</c:v>
                </c:pt>
                <c:pt idx="1">
                  <c:v>after mar-20 (included)</c:v>
                </c:pt>
              </c:strCache>
            </c:strRef>
          </c:cat>
          <c:val>
            <c:numRef>
              <c:f>'4th ques'!$D$93:$E$93</c:f>
              <c:numCache>
                <c:formatCode>0%</c:formatCode>
                <c:ptCount val="2"/>
                <c:pt idx="0">
                  <c:v>8.8610478359908831E-2</c:v>
                </c:pt>
                <c:pt idx="1">
                  <c:v>0.15236889310963395</c:v>
                </c:pt>
              </c:numCache>
            </c:numRef>
          </c:val>
          <c:smooth val="0"/>
          <c:extLst>
            <c:ext xmlns:c16="http://schemas.microsoft.com/office/drawing/2014/chart" uri="{C3380CC4-5D6E-409C-BE32-E72D297353CC}">
              <c16:uniqueId val="{00000000-12B4-48DF-9D50-21AA1D0D019F}"/>
            </c:ext>
          </c:extLst>
        </c:ser>
        <c:ser>
          <c:idx val="1"/>
          <c:order val="1"/>
          <c:tx>
            <c:strRef>
              <c:f>'4th ques'!$C$94</c:f>
              <c:strCache>
                <c:ptCount val="1"/>
                <c:pt idx="0">
                  <c:v>health</c:v>
                </c:pt>
              </c:strCache>
            </c:strRef>
          </c:tx>
          <c:spPr>
            <a:ln w="28575" cap="rnd">
              <a:solidFill>
                <a:schemeClr val="accent2"/>
              </a:solidFill>
              <a:round/>
            </a:ln>
            <a:effectLst/>
          </c:spPr>
          <c:marker>
            <c:symbol val="none"/>
          </c:marker>
          <c:cat>
            <c:strRef>
              <c:f>'4th ques'!$D$92:$E$92</c:f>
              <c:strCache>
                <c:ptCount val="2"/>
                <c:pt idx="0">
                  <c:v>before mar-20</c:v>
                </c:pt>
                <c:pt idx="1">
                  <c:v>after mar-20 (included)</c:v>
                </c:pt>
              </c:strCache>
            </c:strRef>
          </c:cat>
          <c:val>
            <c:numRef>
              <c:f>'4th ques'!$D$94:$E$94</c:f>
              <c:numCache>
                <c:formatCode>0%</c:formatCode>
                <c:ptCount val="2"/>
                <c:pt idx="0">
                  <c:v>0.1295606850335069</c:v>
                </c:pt>
                <c:pt idx="1">
                  <c:v>0.13591595535128029</c:v>
                </c:pt>
              </c:numCache>
            </c:numRef>
          </c:val>
          <c:smooth val="0"/>
          <c:extLst>
            <c:ext xmlns:c16="http://schemas.microsoft.com/office/drawing/2014/chart" uri="{C3380CC4-5D6E-409C-BE32-E72D297353CC}">
              <c16:uniqueId val="{00000001-12B4-48DF-9D50-21AA1D0D019F}"/>
            </c:ext>
          </c:extLst>
        </c:ser>
        <c:ser>
          <c:idx val="2"/>
          <c:order val="2"/>
          <c:tx>
            <c:strRef>
              <c:f>'4th ques'!$C$95</c:f>
              <c:strCache>
                <c:ptCount val="1"/>
                <c:pt idx="0">
                  <c:v>essenatial</c:v>
                </c:pt>
              </c:strCache>
            </c:strRef>
          </c:tx>
          <c:spPr>
            <a:ln w="28575" cap="rnd">
              <a:solidFill>
                <a:schemeClr val="accent3"/>
              </a:solidFill>
              <a:round/>
            </a:ln>
            <a:effectLst/>
          </c:spPr>
          <c:marker>
            <c:symbol val="none"/>
          </c:marker>
          <c:cat>
            <c:strRef>
              <c:f>'4th ques'!$D$92:$E$92</c:f>
              <c:strCache>
                <c:ptCount val="2"/>
                <c:pt idx="0">
                  <c:v>before mar-20</c:v>
                </c:pt>
                <c:pt idx="1">
                  <c:v>after mar-20 (included)</c:v>
                </c:pt>
              </c:strCache>
            </c:strRef>
          </c:cat>
          <c:val>
            <c:numRef>
              <c:f>'4th ques'!$D$95:$E$95</c:f>
              <c:numCache>
                <c:formatCode>0%</c:formatCode>
                <c:ptCount val="2"/>
                <c:pt idx="0">
                  <c:v>8.759460956248856E-2</c:v>
                </c:pt>
                <c:pt idx="1">
                  <c:v>0.12392981266423671</c:v>
                </c:pt>
              </c:numCache>
            </c:numRef>
          </c:val>
          <c:smooth val="0"/>
          <c:extLst>
            <c:ext xmlns:c16="http://schemas.microsoft.com/office/drawing/2014/chart" uri="{C3380CC4-5D6E-409C-BE32-E72D297353CC}">
              <c16:uniqueId val="{00000002-12B4-48DF-9D50-21AA1D0D019F}"/>
            </c:ext>
          </c:extLst>
        </c:ser>
        <c:dLbls>
          <c:showLegendKey val="0"/>
          <c:showVal val="0"/>
          <c:showCatName val="0"/>
          <c:showSerName val="0"/>
          <c:showPercent val="0"/>
          <c:showBubbleSize val="0"/>
        </c:dLbls>
        <c:smooth val="0"/>
        <c:axId val="363581584"/>
        <c:axId val="363580624"/>
      </c:lineChart>
      <c:catAx>
        <c:axId val="3635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80624"/>
        <c:crosses val="autoZero"/>
        <c:auto val="1"/>
        <c:lblAlgn val="ctr"/>
        <c:lblOffset val="100"/>
        <c:noMultiLvlLbl val="0"/>
      </c:catAx>
      <c:valAx>
        <c:axId val="363580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58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51E2CB8B-7E3A-4002-950A-1F0A58BE9742}" formatIdx="1">
          <cx:tx>
            <cx:txData>
              <cx:f>_xlchart.v1.2</cx:f>
              <cx:v>rate of inflation</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INFLATION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INFLATION -</a:t>
          </a:r>
        </a:p>
      </cx:txPr>
    </cx:title>
    <cx:plotArea>
      <cx:plotAreaRegion>
        <cx:series layoutId="waterfall" uniqueId="{B8B5B0A1-61BA-437D-9033-F5A4D829C3F2}" formatIdx="1">
          <cx:tx>
            <cx:txData>
              <cx:f>_xlchart.v1.8</cx:f>
              <cx:v>INFLATION -</cx:v>
            </cx:txData>
          </cx:tx>
          <cx:dataLabels/>
          <cx:dataId val="0"/>
          <cx:layoutPr>
            <cx:subtotals/>
          </cx:layoutPr>
        </cx:series>
      </cx:plotAreaRegion>
      <cx:axis id="0">
        <cx:catScaling/>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plotArea>
      <cx:plotAreaRegion>
        <cx:series layoutId="waterfall" uniqueId="{D4A451F1-1EAF-4260-B92A-3FC6CABC5CCB}" formatIdx="1">
          <cx:tx>
            <cx:txData>
              <cx:f>_xlchart.v1.10</cx:f>
              <cx:v>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plotArea>
      <cx:plotAreaRegion>
        <cx:series layoutId="waterfall" uniqueId="{3E22F3AB-3EC0-459A-B2AF-D8E09F6EBF9C}" formatIdx="1">
          <cx:tx>
            <cx:txData>
              <cx:f>_xlchart.v1.4</cx:f>
              <cx:v>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_xlchart.v1.16</cx:f>
      </cx:numDim>
    </cx:data>
  </cx:chartData>
  <cx:chart>
    <cx:title pos="t" align="ctr" overlay="0">
      <cx:tx>
        <cx:txData>
          <cx:v>inflation crude oil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inflation crude oil</a:t>
          </a:r>
        </a:p>
      </cx:txPr>
    </cx:title>
    <cx:plotArea>
      <cx:plotAreaRegion>
        <cx:series layoutId="waterfall" uniqueId="{718615E7-DFB7-4C96-AFED-A0F0E839DB83}" formatIdx="1">
          <cx:tx>
            <cx:txData>
              <cx:f>_xlchart.v1.17</cx:f>
              <cx:v>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microsoft.com/office/2014/relationships/chartEx" Target="../charts/chartEx5.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114300</xdr:colOff>
      <xdr:row>2</xdr:row>
      <xdr:rowOff>72390</xdr:rowOff>
    </xdr:from>
    <xdr:to>
      <xdr:col>11</xdr:col>
      <xdr:colOff>152400</xdr:colOff>
      <xdr:row>25</xdr:row>
      <xdr:rowOff>15240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200628</xdr:colOff>
      <xdr:row>36</xdr:row>
      <xdr:rowOff>25223</xdr:rowOff>
    </xdr:from>
    <xdr:to>
      <xdr:col>9</xdr:col>
      <xdr:colOff>200628</xdr:colOff>
      <xdr:row>59</xdr:row>
      <xdr:rowOff>120859</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71</xdr:row>
      <xdr:rowOff>95250</xdr:rowOff>
    </xdr:from>
    <xdr:to>
      <xdr:col>10</xdr:col>
      <xdr:colOff>190500</xdr:colOff>
      <xdr:row>94</xdr:row>
      <xdr:rowOff>83820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542363</xdr:colOff>
      <xdr:row>7</xdr:row>
      <xdr:rowOff>67235</xdr:rowOff>
    </xdr:from>
    <xdr:to>
      <xdr:col>19</xdr:col>
      <xdr:colOff>421340</xdr:colOff>
      <xdr:row>26</xdr:row>
      <xdr:rowOff>152399</xdr:rowOff>
    </xdr:to>
    <xdr:graphicFrame macro="">
      <xdr:nvGraphicFramePr>
        <xdr:cNvPr id="2" name="Chart 1">
          <a:extLst>
            <a:ext uri="{FF2B5EF4-FFF2-40B4-BE49-F238E27FC236}">
              <a16:creationId xmlns:a16="http://schemas.microsoft.com/office/drawing/2014/main" id="{5F1A29D2-BD05-4CAA-98E3-6DF61DE86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525317</xdr:colOff>
      <xdr:row>31</xdr:row>
      <xdr:rowOff>158171</xdr:rowOff>
    </xdr:from>
    <xdr:to>
      <xdr:col>17</xdr:col>
      <xdr:colOff>219364</xdr:colOff>
      <xdr:row>49</xdr:row>
      <xdr:rowOff>80817</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1881D11-5D3B-971E-5555-6DE2EEEE38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27057" y="5865551"/>
              <a:ext cx="6186287" cy="322210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3735</xdr:colOff>
      <xdr:row>8</xdr:row>
      <xdr:rowOff>2988</xdr:rowOff>
    </xdr:from>
    <xdr:to>
      <xdr:col>17</xdr:col>
      <xdr:colOff>605118</xdr:colOff>
      <xdr:row>22</xdr:row>
      <xdr:rowOff>37353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8C40AFC-82B6-CA40-96FF-99ACDB0418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37195" y="1466028"/>
              <a:ext cx="4868583" cy="27775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3733</xdr:colOff>
      <xdr:row>31</xdr:row>
      <xdr:rowOff>22411</xdr:rowOff>
    </xdr:from>
    <xdr:to>
      <xdr:col>18</xdr:col>
      <xdr:colOff>7470</xdr:colOff>
      <xdr:row>45</xdr:row>
      <xdr:rowOff>82175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0B7E69-8238-0398-5894-AF8014FDC5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637193" y="5874571"/>
              <a:ext cx="4880537" cy="28029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3735</xdr:colOff>
      <xdr:row>50</xdr:row>
      <xdr:rowOff>137459</xdr:rowOff>
    </xdr:from>
    <xdr:to>
      <xdr:col>17</xdr:col>
      <xdr:colOff>605118</xdr:colOff>
      <xdr:row>65</xdr:row>
      <xdr:rowOff>29882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CD3604C-070D-FF85-134C-945E670A72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637195" y="9647219"/>
              <a:ext cx="4868583" cy="28185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605742</xdr:colOff>
      <xdr:row>8</xdr:row>
      <xdr:rowOff>329830</xdr:rowOff>
    </xdr:from>
    <xdr:to>
      <xdr:col>40</xdr:col>
      <xdr:colOff>19291</xdr:colOff>
      <xdr:row>26</xdr:row>
      <xdr:rowOff>173620</xdr:rowOff>
    </xdr:to>
    <xdr:graphicFrame macro="">
      <xdr:nvGraphicFramePr>
        <xdr:cNvPr id="7" name="Chart 6">
          <a:extLst>
            <a:ext uri="{FF2B5EF4-FFF2-40B4-BE49-F238E27FC236}">
              <a16:creationId xmlns:a16="http://schemas.microsoft.com/office/drawing/2014/main" id="{EB02E6CC-8539-1E31-2A43-5D710271A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598025</xdr:colOff>
      <xdr:row>30</xdr:row>
      <xdr:rowOff>7715</xdr:rowOff>
    </xdr:from>
    <xdr:to>
      <xdr:col>40</xdr:col>
      <xdr:colOff>19291</xdr:colOff>
      <xdr:row>47</xdr:row>
      <xdr:rowOff>163974</xdr:rowOff>
    </xdr:to>
    <xdr:graphicFrame macro="">
      <xdr:nvGraphicFramePr>
        <xdr:cNvPr id="5" name="Chart 4">
          <a:extLst>
            <a:ext uri="{FF2B5EF4-FFF2-40B4-BE49-F238E27FC236}">
              <a16:creationId xmlns:a16="http://schemas.microsoft.com/office/drawing/2014/main" id="{DE9DBBA2-5515-430E-AEF9-FC02589C8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598024</xdr:colOff>
      <xdr:row>52</xdr:row>
      <xdr:rowOff>157222</xdr:rowOff>
    </xdr:from>
    <xdr:to>
      <xdr:col>39</xdr:col>
      <xdr:colOff>57872</xdr:colOff>
      <xdr:row>71</xdr:row>
      <xdr:rowOff>96454</xdr:rowOff>
    </xdr:to>
    <xdr:graphicFrame macro="">
      <xdr:nvGraphicFramePr>
        <xdr:cNvPr id="6" name="Chart 5">
          <a:extLst>
            <a:ext uri="{FF2B5EF4-FFF2-40B4-BE49-F238E27FC236}">
              <a16:creationId xmlns:a16="http://schemas.microsoft.com/office/drawing/2014/main" id="{0536EF0E-5294-1543-9C9E-DD4AFD328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680355</xdr:colOff>
      <xdr:row>61</xdr:row>
      <xdr:rowOff>112712</xdr:rowOff>
    </xdr:from>
    <xdr:to>
      <xdr:col>18</xdr:col>
      <xdr:colOff>7937</xdr:colOff>
      <xdr:row>82</xdr:row>
      <xdr:rowOff>15874</xdr:rowOff>
    </xdr:to>
    <xdr:graphicFrame macro="">
      <xdr:nvGraphicFramePr>
        <xdr:cNvPr id="7" name="Chart 6">
          <a:extLst>
            <a:ext uri="{FF2B5EF4-FFF2-40B4-BE49-F238E27FC236}">
              <a16:creationId xmlns:a16="http://schemas.microsoft.com/office/drawing/2014/main" id="{91C9B735-F973-8D7D-07B5-1A8706971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468312</xdr:colOff>
      <xdr:row>64</xdr:row>
      <xdr:rowOff>134937</xdr:rowOff>
    </xdr:from>
    <xdr:to>
      <xdr:col>7</xdr:col>
      <xdr:colOff>357187</xdr:colOff>
      <xdr:row>66</xdr:row>
      <xdr:rowOff>7937</xdr:rowOff>
    </xdr:to>
    <xdr:sp macro="" textlink="">
      <xdr:nvSpPr>
        <xdr:cNvPr id="8" name="TextBox 7">
          <a:extLst>
            <a:ext uri="{FF2B5EF4-FFF2-40B4-BE49-F238E27FC236}">
              <a16:creationId xmlns:a16="http://schemas.microsoft.com/office/drawing/2014/main" id="{C9156E51-4932-538B-DF18-2BA0CBD76437}"/>
            </a:ext>
          </a:extLst>
        </xdr:cNvPr>
        <xdr:cNvSpPr txBox="1"/>
      </xdr:nvSpPr>
      <xdr:spPr>
        <a:xfrm>
          <a:off x="6199187" y="12192000"/>
          <a:ext cx="1023938"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MAR-2020</a:t>
          </a:r>
        </a:p>
      </xdr:txBody>
    </xdr:sp>
    <xdr:clientData/>
  </xdr:twoCellAnchor>
  <xdr:twoCellAnchor>
    <xdr:from>
      <xdr:col>5</xdr:col>
      <xdr:colOff>412750</xdr:colOff>
      <xdr:row>90</xdr:row>
      <xdr:rowOff>172243</xdr:rowOff>
    </xdr:from>
    <xdr:to>
      <xdr:col>10</xdr:col>
      <xdr:colOff>222250</xdr:colOff>
      <xdr:row>105</xdr:row>
      <xdr:rowOff>177006</xdr:rowOff>
    </xdr:to>
    <xdr:graphicFrame macro="">
      <xdr:nvGraphicFramePr>
        <xdr:cNvPr id="2" name="Chart 1">
          <a:extLst>
            <a:ext uri="{FF2B5EF4-FFF2-40B4-BE49-F238E27FC236}">
              <a16:creationId xmlns:a16="http://schemas.microsoft.com/office/drawing/2014/main" id="{F68BE4D2-0FC0-A021-21D6-7599748CE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0.45069</cdr:x>
      <cdr:y>0.52005</cdr:y>
    </cdr:from>
    <cdr:to>
      <cdr:x>0.47484</cdr:x>
      <cdr:y>0.60964</cdr:y>
    </cdr:to>
    <cdr:sp macro="" textlink="">
      <cdr:nvSpPr>
        <cdr:cNvPr id="2" name="Oval 1">
          <a:extLst xmlns:a="http://schemas.openxmlformats.org/drawingml/2006/main">
            <a:ext uri="{FF2B5EF4-FFF2-40B4-BE49-F238E27FC236}">
              <a16:creationId xmlns:a16="http://schemas.microsoft.com/office/drawing/2014/main" id="{E715F5AC-6EE9-CED1-C86A-D520E6E3E652}"/>
            </a:ext>
          </a:extLst>
        </cdr:cNvPr>
        <cdr:cNvSpPr/>
      </cdr:nvSpPr>
      <cdr:spPr>
        <a:xfrm xmlns:a="http://schemas.openxmlformats.org/drawingml/2006/main">
          <a:off x="6518956" y="1935162"/>
          <a:ext cx="349250" cy="333375"/>
        </a:xfrm>
        <a:prstGeom xmlns:a="http://schemas.openxmlformats.org/drawingml/2006/main" prst="ellipse">
          <a:avLst/>
        </a:prstGeom>
        <a:noFill xmlns:a="http://schemas.openxmlformats.org/drawingml/2006/mai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b="1" cap="none" spc="0">
            <a:ln w="22225">
              <a:solidFill>
                <a:schemeClr val="accent2"/>
              </a:solidFill>
              <a:prstDash val="solid"/>
            </a:ln>
            <a:solidFill>
              <a:schemeClr val="accent2">
                <a:lumMod val="40000"/>
                <a:lumOff val="60000"/>
              </a:schemeClr>
            </a:solidFill>
            <a:effectLst>
              <a:outerShdw blurRad="50800" dist="38100" dir="2700000" algn="tl" rotWithShape="0">
                <a:prstClr val="black">
                  <a:alpha val="40000"/>
                </a:prstClr>
              </a:outerShdw>
            </a:effectLst>
          </a:endParaRPr>
        </a:p>
      </cdr:txBody>
    </cdr:sp>
  </cdr:relSizeAnchor>
  <cdr:relSizeAnchor xmlns:cdr="http://schemas.openxmlformats.org/drawingml/2006/chartDrawing">
    <cdr:from>
      <cdr:x>0.37496</cdr:x>
      <cdr:y>0.22142</cdr:y>
    </cdr:from>
    <cdr:to>
      <cdr:x>0.45423</cdr:x>
      <cdr:y>0.53317</cdr:y>
    </cdr:to>
    <cdr:cxnSp macro="">
      <cdr:nvCxnSpPr>
        <cdr:cNvPr id="4" name="Straight Arrow Connector 3">
          <a:extLst xmlns:a="http://schemas.openxmlformats.org/drawingml/2006/main">
            <a:ext uri="{FF2B5EF4-FFF2-40B4-BE49-F238E27FC236}">
              <a16:creationId xmlns:a16="http://schemas.microsoft.com/office/drawing/2014/main" id="{B7BCD7E1-D98C-4673-733D-E86B187447E3}"/>
            </a:ext>
          </a:extLst>
        </cdr:cNvPr>
        <cdr:cNvCxnSpPr>
          <a:endCxn xmlns:a="http://schemas.openxmlformats.org/drawingml/2006/main" id="2" idx="1"/>
        </cdr:cNvCxnSpPr>
      </cdr:nvCxnSpPr>
      <cdr:spPr>
        <a:xfrm xmlns:a="http://schemas.openxmlformats.org/drawingml/2006/main">
          <a:off x="5423581" y="823912"/>
          <a:ext cx="1146521" cy="116007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5</xdr:col>
      <xdr:colOff>7620</xdr:colOff>
      <xdr:row>11</xdr:row>
      <xdr:rowOff>133350</xdr:rowOff>
    </xdr:from>
    <xdr:to>
      <xdr:col>18</xdr:col>
      <xdr:colOff>22860</xdr:colOff>
      <xdr:row>29</xdr:row>
      <xdr:rowOff>22860</xdr:rowOff>
    </xdr:to>
    <xdr:graphicFrame macro="">
      <xdr:nvGraphicFramePr>
        <xdr:cNvPr id="3" name="Chart 2">
          <a:extLst>
            <a:ext uri="{FF2B5EF4-FFF2-40B4-BE49-F238E27FC236}">
              <a16:creationId xmlns:a16="http://schemas.microsoft.com/office/drawing/2014/main" id="{5AAF3CF3-8DD2-2C28-395B-AEACCFD48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29</xdr:row>
      <xdr:rowOff>148590</xdr:rowOff>
    </xdr:from>
    <xdr:to>
      <xdr:col>18</xdr:col>
      <xdr:colOff>15240</xdr:colOff>
      <xdr:row>45</xdr:row>
      <xdr:rowOff>60960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79DBDD7-0210-D21F-88E2-69514771DB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352800" y="5467350"/>
              <a:ext cx="8176260" cy="2838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548640</xdr:colOff>
      <xdr:row>31</xdr:row>
      <xdr:rowOff>68580</xdr:rowOff>
    </xdr:from>
    <xdr:to>
      <xdr:col>11</xdr:col>
      <xdr:colOff>335280</xdr:colOff>
      <xdr:row>34</xdr:row>
      <xdr:rowOff>76200</xdr:rowOff>
    </xdr:to>
    <xdr:cxnSp macro="">
      <xdr:nvCxnSpPr>
        <xdr:cNvPr id="6" name="Straight Arrow Connector 5">
          <a:extLst>
            <a:ext uri="{FF2B5EF4-FFF2-40B4-BE49-F238E27FC236}">
              <a16:creationId xmlns:a16="http://schemas.microsoft.com/office/drawing/2014/main" id="{82799AF6-FCCB-C22A-5404-E657090488C4}"/>
            </a:ext>
          </a:extLst>
        </xdr:cNvPr>
        <xdr:cNvCxnSpPr/>
      </xdr:nvCxnSpPr>
      <xdr:spPr>
        <a:xfrm>
          <a:off x="5814060" y="5753100"/>
          <a:ext cx="1615440" cy="5562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205740</xdr:colOff>
      <xdr:row>43</xdr:row>
      <xdr:rowOff>171450</xdr:rowOff>
    </xdr:from>
    <xdr:to>
      <xdr:col>36</xdr:col>
      <xdr:colOff>236220</xdr:colOff>
      <xdr:row>63</xdr:row>
      <xdr:rowOff>30480</xdr:rowOff>
    </xdr:to>
    <xdr:graphicFrame macro="">
      <xdr:nvGraphicFramePr>
        <xdr:cNvPr id="10" name="Chart 9">
          <a:extLst>
            <a:ext uri="{FF2B5EF4-FFF2-40B4-BE49-F238E27FC236}">
              <a16:creationId xmlns:a16="http://schemas.microsoft.com/office/drawing/2014/main" id="{3C26CD0B-B6F9-67E2-2C7B-8FF0DDEE6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129540</xdr:colOff>
      <xdr:row>1</xdr:row>
      <xdr:rowOff>41910</xdr:rowOff>
    </xdr:from>
    <xdr:to>
      <xdr:col>1</xdr:col>
      <xdr:colOff>461010</xdr:colOff>
      <xdr:row>7</xdr:row>
      <xdr:rowOff>34290</xdr:rowOff>
    </xdr:to>
    <xdr:pic>
      <xdr:nvPicPr>
        <xdr:cNvPr id="2" name="Picture 1">
          <a:extLst>
            <a:ext uri="{FF2B5EF4-FFF2-40B4-BE49-F238E27FC236}">
              <a16:creationId xmlns:a16="http://schemas.microsoft.com/office/drawing/2014/main" id="{500A5A7A-1831-4025-9079-61318372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540" y="240030"/>
          <a:ext cx="941070" cy="1242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JIN" refreshedDate="45491.011016898148" createdVersion="8" refreshedVersion="8" minRefreshableVersion="3" recordCount="372" xr:uid="{1CEBCFD4-C341-4827-8300-67BE93D3C02E}">
  <cacheSource type="worksheet">
    <worksheetSource ref="A1:AF373" sheet="All_India_Index_Upto_April23 "/>
  </cacheSource>
  <cacheFields count="32">
    <cacheField name="Helper" numFmtId="0">
      <sharedItems count="372">
        <s v="Rural|2013|January"/>
        <s v="Urban|2013|January"/>
        <s v="Rural+Urban|2013|January"/>
        <s v="Rural|2013|February"/>
        <s v="Urban|2013|February"/>
        <s v="Rural+Urban|2013|February"/>
        <s v="Rural|2013|March"/>
        <s v="Urban|2013|March"/>
        <s v="Rural+Urban|2013|March"/>
        <s v="Rural|2013|April"/>
        <s v="Urban|2013|April"/>
        <s v="Rural+Urban|2013|April"/>
        <s v="Rural|2013|May"/>
        <s v="Urban|2013|May"/>
        <s v="Rural+Urban|2013|May"/>
        <s v="Rural|2013|June"/>
        <s v="Urban|2013|June"/>
        <s v="Rural+Urban|2013|June"/>
        <s v="Rural|2013|July"/>
        <s v="Urban|2013|July"/>
        <s v="Rural+Urban|2013|July"/>
        <s v="Rural|2013|August"/>
        <s v="Urban|2013|August"/>
        <s v="Rural+Urban|2013|August"/>
        <s v="Rural|2013|September"/>
        <s v="Urban|2013|September"/>
        <s v="Rural+Urban|2013|September"/>
        <s v="Rural|2013|October"/>
        <s v="Urban|2013|October"/>
        <s v="Rural+Urban|2013|October"/>
        <s v="Rural|2013|November "/>
        <s v="Urban|2013|November"/>
        <s v="Rural+Urban|2013|November"/>
        <s v="Rural|2013|December"/>
        <s v="Urban|2013|December"/>
        <s v="Rural+Urban|2013|December"/>
        <s v="Rural|2014|January"/>
        <s v="Urban|2014|January"/>
        <s v="Rural+Urban|2014|January"/>
        <s v="Rural|2014|February"/>
        <s v="Urban|2014|February"/>
        <s v="Rural+Urban|2014|February"/>
        <s v="Rural|2014|March"/>
        <s v="Urban|2014|March"/>
        <s v="Rural+Urban|2014|Marcrh"/>
        <s v="Rural|2014|April"/>
        <s v="Urban|2014|April"/>
        <s v="Rural+Urban|2014|April"/>
        <s v="Rural|2014|May"/>
        <s v="Urban|2014|May"/>
        <s v="Rural+Urban|2014|May"/>
        <s v="Rural|2014|June"/>
        <s v="Urban|2014|June"/>
        <s v="Rural+Urban|2014|June"/>
        <s v="Rural|2014|July"/>
        <s v="Urban|2014|July"/>
        <s v="Rural+Urban|2014|July"/>
        <s v="Rural|2014|August"/>
        <s v="Urban|2014|August"/>
        <s v="Rural+Urban|2014|August"/>
        <s v="Rural|2014|September"/>
        <s v="Urban|2014|September"/>
        <s v="Rural+Urban|2014|September"/>
        <s v="Rural|2014|October"/>
        <s v="Urban|2014|October"/>
        <s v="Rural+Urban|2014|October"/>
        <s v="Rural|2014|November"/>
        <s v="Urban|2014|November"/>
        <s v="Rural+Urban|2014|November"/>
        <s v="Rural|2014|December"/>
        <s v="Urban|2014|December"/>
        <s v="Rural+Urban|2014|December"/>
        <s v="Rural|2015|January"/>
        <s v="Urban|2015|January"/>
        <s v="Rural+Urban|2015|January"/>
        <s v="Rural|2015|February"/>
        <s v="Urban|2015|February"/>
        <s v="Rural+Urban|2015|February"/>
        <s v="Rural|2015|March"/>
        <s v="Urban|2015|March"/>
        <s v="Rural+Urban|2015|March"/>
        <s v="Rural|2015|April"/>
        <s v="Urban|2015|April"/>
        <s v="Rural+Urban|2015|April"/>
        <s v="Rural|2015|May"/>
        <s v="Urban|2015|May"/>
        <s v="Rural+Urban|2015|May"/>
        <s v="Rural|2015|June"/>
        <s v="Urban|2015|June"/>
        <s v="Rural+Urban|2015|June"/>
        <s v="Rural|2015|July"/>
        <s v="Urban|2015|July"/>
        <s v="Rural+Urban|2015|July"/>
        <s v="Rural|2015|August"/>
        <s v="Urban|2015|August"/>
        <s v="Rural+Urban|2015|August"/>
        <s v="Rural|2015|September"/>
        <s v="Urban|2015|September"/>
        <s v="Rural+Urban|2015|September"/>
        <s v="Rural|2015|October"/>
        <s v="Urban|2015|October"/>
        <s v="Rural+Urban|2015|October"/>
        <s v="Rural|2015|November"/>
        <s v="Urban|2015|November"/>
        <s v="Rural+Urban|2015|November"/>
        <s v="Rural|2015|December"/>
        <s v="Urban|2015|December"/>
        <s v="Rural+Urban|2015|December"/>
        <s v="Rural|2016|January"/>
        <s v="Urban|2016|January"/>
        <s v="Rural+Urban|2016|January"/>
        <s v="Rural|2016|February"/>
        <s v="Urban|2016|February"/>
        <s v="Rural+Urban|2016|February"/>
        <s v="Rural|2016|March"/>
        <s v="Urban|2016|March"/>
        <s v="Rural+Urban|2016|March"/>
        <s v="Rural|2016|April"/>
        <s v="Urban|2016|April"/>
        <s v="Rural+Urban|2016|April"/>
        <s v="Rural|2016|May"/>
        <s v="Urban|2016|May"/>
        <s v="Rural+Urban|2016|May"/>
        <s v="Rural|2016|June"/>
        <s v="Urban|2016|June"/>
        <s v="Rural+Urban|2016|June"/>
        <s v="Rural|2016|July"/>
        <s v="Urban|2016|July"/>
        <s v="Rural+Urban|2016|July"/>
        <s v="Rural|2016|August"/>
        <s v="Urban|2016|August"/>
        <s v="Rural+Urban|2016|August"/>
        <s v="Rural|2016|September"/>
        <s v="Urban|2016|September"/>
        <s v="Rural+Urban|2016|September"/>
        <s v="Rural|2016|October"/>
        <s v="Urban|2016|October"/>
        <s v="Rural+Urban|2016|October"/>
        <s v="Rural|2016|November"/>
        <s v="Urban|2016|November"/>
        <s v="Rural+Urban|2016|November"/>
        <s v="Rural|2016|December"/>
        <s v="Urban|2016|December"/>
        <s v="Rural+Urban|2016|December"/>
        <s v="Rural|2017|January"/>
        <s v="Urban|2017|January"/>
        <s v="Rural+Urban|2017|January"/>
        <s v="Rural|2017|February"/>
        <s v="Urban|2017|February"/>
        <s v="Rural+Urban|2017|February"/>
        <s v="Rural|2017|March"/>
        <s v="Urban|2017|March"/>
        <s v="Rural+Urban|2017|March"/>
        <s v="Rural|2017|April"/>
        <s v="Urban|2017|April"/>
        <s v="Rural+Urban|2017|April"/>
        <s v="Rural|2017|May"/>
        <s v="Urban|2017|May"/>
        <s v="Rural+Urban|2017|May"/>
        <s v="Rural|2017|June"/>
        <s v="Urban|2017|June"/>
        <s v="Rural+Urban|2017|June"/>
        <s v="Rural|2017|July"/>
        <s v="Urban|2017|July"/>
        <s v="Rural+Urban|2017|July"/>
        <s v="Rural|2017|August"/>
        <s v="Urban|2017|August"/>
        <s v="Rural+Urban|2017|August"/>
        <s v="Rural|2017|September"/>
        <s v="Urban|2017|September"/>
        <s v="Rural+Urban|2017|September"/>
        <s v="Rural|2017|October"/>
        <s v="Urban|2017|October"/>
        <s v="Rural+Urban|2017|October"/>
        <s v="Rural|2017|November"/>
        <s v="Urban|2017|November"/>
        <s v="Rural+Urban|2017|November"/>
        <s v="Rural|2017|December"/>
        <s v="Urban|2017|December"/>
        <s v="Rural+Urban|2017|December"/>
        <s v="Rural|2018|January"/>
        <s v="Urban|2018|January"/>
        <s v="Rural+Urban|2018|January"/>
        <s v="Rural|2018|February"/>
        <s v="Urban|2018|February"/>
        <s v="Rural+Urban|2018|February"/>
        <s v="Rural|2018|March"/>
        <s v="Urban|2018|March"/>
        <s v="Rural+Urban|2018|March"/>
        <s v="Rural|2018|April"/>
        <s v="Urban|2018|April"/>
        <s v="Rural+Urban|2018|April"/>
        <s v="Rural|2018|May"/>
        <s v="Urban|2018|May"/>
        <s v="Rural+Urban|2018|May"/>
        <s v="Rural|2018|June"/>
        <s v="Urban|2018|June"/>
        <s v="Rural+Urban|2018|June"/>
        <s v="Rural|2018|July"/>
        <s v="Urban|2018|July"/>
        <s v="Rural+Urban|2018|July"/>
        <s v="Rural|2018|August"/>
        <s v="Urban|2018|August"/>
        <s v="Rural+Urban|2018|August"/>
        <s v="Rural|2018|September"/>
        <s v="Urban|2018|September"/>
        <s v="Rural+Urban|2018|September"/>
        <s v="Rural|2018|October"/>
        <s v="Urban|2018|October"/>
        <s v="Rural+Urban|2018|October"/>
        <s v="Rural|2018|November"/>
        <s v="Urban|2018|November"/>
        <s v="Rural+Urban|2018|November"/>
        <s v="Rural|2018|December"/>
        <s v="Urban|2018|December"/>
        <s v="Rural+Urban|2018|December"/>
        <s v="Rural|2019|January"/>
        <s v="Urban|2019|January"/>
        <s v="Rural+Urban|2019|January"/>
        <s v="Rural|2019|February"/>
        <s v="Urban|2019|February"/>
        <s v="Rural+Urban|2019|February"/>
        <s v="Rural|2019|March"/>
        <s v="Urban|2019|March"/>
        <s v="Rural+Urban|2019|March"/>
        <s v="Rural|2019|May"/>
        <s v="Urban|2019|May"/>
        <s v="Rural+Urban|2019|May"/>
        <s v="Rural|2019|June"/>
        <s v="Urban|2019|June"/>
        <s v="Rural+Urban|2019|June"/>
        <s v="Rural|2019|July"/>
        <s v="Urban|2019|July"/>
        <s v="Rural+Urban|2019|July"/>
        <s v="Rural|2019|August"/>
        <s v="Urban|2019|August"/>
        <s v="Rural+Urban|2019|August"/>
        <s v="Rural|2019|September"/>
        <s v="Urban|2019|September"/>
        <s v="Rural+Urban|2019|September"/>
        <s v="Rural|2019|October"/>
        <s v="Urban|2019|October"/>
        <s v="Rural+Urban|2019|October"/>
        <s v="Rural|2019|November"/>
        <s v="Urban|2019|November"/>
        <s v="Rural+Urban|2019|November"/>
        <s v="Rural|2019|December"/>
        <s v="Urban|2019|December"/>
        <s v="Rural+Urban|2019|December"/>
        <s v="Rural|2020|January"/>
        <s v="Urban|2020|January"/>
        <s v="Rural+Urban|2020|January"/>
        <s v="Rural|2020|February"/>
        <s v="Urban|2020|February"/>
        <s v="Rural+Urban|2020|February"/>
        <s v="Rural|2020|March"/>
        <s v="Urban|2020|March"/>
        <s v="Rural+Urban|2020|March"/>
        <s v="Rural|2020|April"/>
        <s v="Urban|2020|April"/>
        <s v="Rural+Urban|2020|April"/>
        <s v="Rural|2020|May"/>
        <s v="Urban|2020|May"/>
        <s v="Rural+Urban|2020|May"/>
        <s v="Rural|2020|June"/>
        <s v="Urban|2020|June"/>
        <s v="Rural+Urban|2020|June"/>
        <s v="Rural|2020|July"/>
        <s v="Urban|2020|July"/>
        <s v="Rural+Urban|2020|July"/>
        <s v="Rural|2020|August"/>
        <s v="Urban|2020|August"/>
        <s v="Rural+Urban|2020|August"/>
        <s v="Rural|2020|September"/>
        <s v="Urban|2020|September"/>
        <s v="Rural+Urban|2020|September"/>
        <s v="Rural|2020|October"/>
        <s v="Urban|2020|October"/>
        <s v="Rural+Urban|2020|October"/>
        <s v="Rural|2020|November"/>
        <s v="Urban|2020|November"/>
        <s v="Rural+Urban|2020|November"/>
        <s v="Rural|2020|December"/>
        <s v="Urban|2020|December"/>
        <s v="Rural+Urban|2020|December"/>
        <s v="Rural|2021|January"/>
        <s v="Urban|2021|January"/>
        <s v="Rural+Urban|2021|January"/>
        <s v="Rural|2021|February"/>
        <s v="Urban|2021|February"/>
        <s v="Rural+Urban|2021|February"/>
        <s v="Rural|2021|March"/>
        <s v="Urban|2021|March"/>
        <s v="Rural+Urban|2021|March"/>
        <s v="Rural|2021|April"/>
        <s v="Urban|2021|April"/>
        <s v="Rural+Urban|2021|April"/>
        <s v="Rural|2021|May"/>
        <s v="Urban|2021|May"/>
        <s v="Rural+Urban|2021|May"/>
        <s v="Rural|2021|June"/>
        <s v="Urban|2021|June"/>
        <s v="Rural+Urban|2021|June"/>
        <s v="Rural|2021|July"/>
        <s v="Urban|2021|July"/>
        <s v="Rural+Urban|2021|July"/>
        <s v="Rural|2021|August"/>
        <s v="Urban|2021|August"/>
        <s v="Rural+Urban|2021|August"/>
        <s v="Rural|2021|September"/>
        <s v="Urban|2021|September"/>
        <s v="Rural+Urban|2021|September"/>
        <s v="Rural|2021|October"/>
        <s v="Urban|2021|October"/>
        <s v="Rural+Urban|2021|October"/>
        <s v="Rural|2021|November"/>
        <s v="Urban|2021|November"/>
        <s v="Rural+Urban|2021|November"/>
        <s v="Rural|2021|December"/>
        <s v="Urban|2021|December"/>
        <s v="Rural+Urban|2021|December"/>
        <s v="Rural|2022|January"/>
        <s v="Urban|2022|January"/>
        <s v="Rural+Urban|2022|January"/>
        <s v="Rural|2022|February"/>
        <s v="Urban|2022|February"/>
        <s v="Rural+Urban|2022|February"/>
        <s v="Rural|2022|March"/>
        <s v="Urban|2022|March"/>
        <s v="Rural+Urban|2022|March"/>
        <s v="Rural|2022|April"/>
        <s v="Urban|2022|April"/>
        <s v="Rural+Urban|2022|April"/>
        <s v="Rural|2022|May"/>
        <s v="Urban|2022|May"/>
        <s v="Rural+Urban|2022|May"/>
        <s v="Rural|2022|June"/>
        <s v="Urban|2022|June"/>
        <s v="Rural+Urban|2022|June"/>
        <s v="Rural|2022|July"/>
        <s v="Urban|2022|July"/>
        <s v="Rural+Urban|2022|July"/>
        <s v="Rural|2022|August"/>
        <s v="Urban|2022|August"/>
        <s v="Rural+Urban|2022|August"/>
        <s v="Rural|2022|September"/>
        <s v="Urban|2022|September"/>
        <s v="Rural+Urban|2022|September"/>
        <s v="Rural|2022|October"/>
        <s v="Urban|2022|October"/>
        <s v="Rural+Urban|2022|October"/>
        <s v="Rural|2022|November"/>
        <s v="Urban|2022|November"/>
        <s v="Rural+Urban|2022|November"/>
        <s v="Rural|2022|December"/>
        <s v="Urban|2022|December"/>
        <s v="Rural+Urban|2022|December"/>
        <s v="Rural|2023|January"/>
        <s v="Urban|2023|January"/>
        <s v="Rural+Urban|2023|January"/>
        <s v="Rural|2023|February"/>
        <s v="Urban|2023|February"/>
        <s v="Rural+Urban|2023|February"/>
        <s v="Rural|2023|March"/>
        <s v="Urban|2023|March"/>
        <s v="Rural+Urban|2023|March"/>
        <s v="Rural|2023|April"/>
        <s v="Urban|2023|April"/>
        <s v="Rural+Urban|2023|April"/>
        <s v="Rural|2023|May"/>
        <s v="Urban|2023|May"/>
        <s v="Rural+Urban|2023|May"/>
      </sharedItems>
    </cacheField>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MixedTypes="1" containsNumber="1" minValue="107.5" maxValue="174.8"/>
    </cacheField>
    <cacheField name="Meat and fish" numFmtId="0">
      <sharedItems containsMixedTypes="1" containsNumber="1" minValue="106.3" maxValue="223.4"/>
    </cacheField>
    <cacheField name="Egg" numFmtId="0">
      <sharedItems containsMixedTypes="1" containsNumber="1" minValue="102.7" maxValue="197"/>
    </cacheField>
    <cacheField name="Milk and products" numFmtId="0">
      <sharedItems containsMixedTypes="1" containsNumber="1" minValue="103.6" maxValue="179.6"/>
    </cacheField>
    <cacheField name="Oils and fats" numFmtId="0">
      <sharedItems containsMixedTypes="1" containsNumber="1" minValue="101.1" maxValue="209.9"/>
    </cacheField>
    <cacheField name="Fruits" numFmtId="0">
      <sharedItems containsMixedTypes="1" containsNumber="1" minValue="102.3" maxValue="179.5"/>
    </cacheField>
    <cacheField name="Vegetables" numFmtId="0">
      <sharedItems containsMixedTypes="1" containsNumber="1" minValue="101.4" maxValue="245.3"/>
    </cacheField>
    <cacheField name="Pulses and products" numFmtId="0">
      <sharedItems containsMixedTypes="1" containsNumber="1" minValue="103.5" maxValue="191.6"/>
    </cacheField>
    <cacheField name="Sugar and Confectionery" numFmtId="0">
      <sharedItems containsMixedTypes="1" containsNumber="1" minValue="85.3" maxValue="124.2"/>
    </cacheField>
    <cacheField name="Spices" numFmtId="0">
      <sharedItems containsMixedTypes="1" containsNumber="1" minValue="101.8" maxValue="221"/>
    </cacheField>
    <cacheField name="Non-alcoholic beverages" numFmtId="0">
      <sharedItems containsMixedTypes="1" containsNumber="1" minValue="104.8" maxValue="178.7"/>
    </cacheField>
    <cacheField name="Prepared meals, snacks, sweets etc." numFmtId="0">
      <sharedItems containsMixedTypes="1" containsNumber="1" minValue="106.7" maxValue="197.7"/>
    </cacheField>
    <cacheField name="Food and beverages" numFmtId="0">
      <sharedItems containsMixedTypes="1" containsNumber="1" minValue="105.5" maxValue="183.3" count="277">
        <n v="105.5"/>
        <n v="105.9"/>
        <n v="105.6"/>
        <n v="106.3"/>
        <n v="107.2"/>
        <n v="106.6"/>
        <n v="107.3"/>
        <n v="106.9"/>
        <n v="107.1"/>
        <n v="108.8"/>
        <n v="107.7"/>
        <n v="108.1"/>
        <n v="111.1"/>
        <n v="109.2"/>
        <n v="110.6"/>
        <n v="115"/>
        <n v="112.2"/>
        <n v="113.1"/>
        <n v="117.5"/>
        <n v="114.7"/>
        <n v="114.9"/>
        <n v="119.6"/>
        <n v="116.6"/>
        <n v="117.8"/>
        <n v="119.2"/>
        <n v="118.3"/>
        <n v="119.8"/>
        <n v="120.8"/>
        <n v="120.2"/>
        <n v="122.5"/>
        <n v="122.9"/>
        <n v="122.6"/>
        <n v="118.7"/>
        <n v="118.4"/>
        <n v="116"/>
        <n v="115.5"/>
        <n v="115.8"/>
        <n v="115.3"/>
        <n v="115.2"/>
        <n v="116.2"/>
        <n v="116.1"/>
        <n v="117.2"/>
        <n v="118.2"/>
        <n v="117.6"/>
        <n v="120"/>
        <n v="118.9"/>
        <n v="119.5"/>
        <n v="122"/>
        <n v="120.4"/>
        <n v="123.3"/>
        <n v="127.1"/>
        <n v="124.7"/>
        <n v="125.3"/>
        <n v="128.9"/>
        <n v="126.6"/>
        <n v="126.7"/>
        <n v="125.8"/>
        <n v="125.1"/>
        <n v="125.4"/>
        <n v="124.9"/>
        <n v="124"/>
        <n v="123.6"/>
        <n v="122.8"/>
        <n v="123.5"/>
        <n v="123.1"/>
        <n v="123.7"/>
        <n v="123.9"/>
        <n v="123.4"/>
        <n v="124.6"/>
        <n v="124.4"/>
        <n v="126.1"/>
        <n v="125"/>
        <n v="128.5"/>
        <n v="127.3"/>
        <n v="127.5"/>
        <n v="129.5"/>
        <n v="128.19999999999999"/>
        <n v="129.80000000000001"/>
        <n v="131.1"/>
        <n v="130.30000000000001"/>
        <n v="131"/>
        <n v="131.5"/>
        <n v="131.19999999999999"/>
        <n v="131.80000000000001"/>
        <n v="132.6"/>
        <n v="132.1"/>
        <n v="132.4"/>
        <n v="133.30000000000001"/>
        <n v="132.69999999999999"/>
        <n v="131.4"/>
        <n v="131.30000000000001"/>
        <n v="129.1"/>
        <n v="129.9"/>
        <n v="130.4"/>
        <n v="133.6"/>
        <n v="134.6"/>
        <n v="134"/>
        <n v="136"/>
        <n v="138.19999999999999"/>
        <n v="136.80000000000001"/>
        <n v="137.6"/>
        <n v="139.80000000000001"/>
        <n v="138.4"/>
        <n v="138"/>
        <n v="137.9"/>
        <n v="137.19999999999999"/>
        <n v="135.69999999999999"/>
        <n v="136.6"/>
        <n v="137.4"/>
        <n v="136.30000000000001"/>
        <n v="137"/>
        <n v="135.19999999999999"/>
        <n v="136.1"/>
        <n v="134.69999999999999"/>
        <n v="132.80000000000001"/>
        <n v="133.69999999999999"/>
        <n v="132"/>
        <n v="133.1"/>
        <n v="133"/>
        <n v="133.4"/>
        <n v="133.5"/>
        <n v="133.80000000000001"/>
        <n v="134.9"/>
        <n v="138.5"/>
        <n v="139"/>
        <n v="140.6"/>
        <n v="140.5"/>
        <n v="139.6"/>
        <n v="140.4"/>
        <n v="139.69999999999999"/>
        <n v="140.1"/>
        <n v="142.4"/>
        <n v="141.5"/>
        <n v="142.1"/>
        <n v="138.80000000000001"/>
        <n v="139.19999999999999"/>
        <n v="138.69999999999999"/>
        <n v="135.6"/>
        <n v="138.6"/>
        <n v="134.80000000000001"/>
        <n v="137.5"/>
        <n v="139.1"/>
        <n v="136.4"/>
        <n v="138.1"/>
        <n v="140"/>
        <n v="139.4"/>
        <n v="142"/>
        <n v="140.30000000000001"/>
        <n v="141.4"/>
        <n v="142.69999999999999"/>
        <n v="141.69999999999999"/>
        <n v="141.30000000000001"/>
        <n v="138.9"/>
        <n v="140.19999999999999"/>
        <n v="137.30000000000001"/>
        <n v="143.80000000000001"/>
        <n v="140.9"/>
        <n v="141"/>
        <n v="145.6"/>
        <n v="143"/>
        <n v="147.69999999999999"/>
        <n v="144.69999999999999"/>
        <n v="144"/>
        <n v="149.1"/>
        <n v="145.9"/>
        <n v="145.5"/>
        <n v="149.5"/>
        <n v="147"/>
        <n v="148.30000000000001"/>
        <n v="151.9"/>
        <n v="149.6"/>
        <n v="150.9"/>
        <n v="153.6"/>
        <n v="154.30000000000001"/>
        <n v="156.30000000000001"/>
        <n v="155"/>
        <n v="153"/>
        <n v="154.4"/>
        <n v="153.5"/>
        <n v="149.80000000000001"/>
        <n v="151.69999999999999"/>
        <n v="150.5"/>
        <n v="148.19999999999999"/>
        <n v="150.1"/>
        <n v="148.9"/>
        <n v="151.4"/>
        <s v="NA"/>
        <n v="152.30000000000001"/>
        <n v="157"/>
        <n v="154"/>
        <n v="155.30000000000001"/>
        <n v="159.9"/>
        <n v="156.1"/>
        <n v="161.30000000000001"/>
        <n v="158"/>
        <n v="159.6"/>
        <n v="164.4"/>
        <n v="161.4"/>
        <n v="163.4"/>
        <n v="167"/>
        <n v="164.7"/>
        <n v="164.5"/>
        <n v="165.4"/>
        <n v="161"/>
        <n v="154.69999999999999"/>
        <n v="160.80000000000001"/>
        <n v="156.9"/>
        <n v="154.5"/>
        <n v="160.4"/>
        <n v="156.69999999999999"/>
        <n v="155.6"/>
        <n v="162"/>
        <n v="158.69999999999999"/>
        <n v="164.2"/>
        <n v="160.69999999999999"/>
        <n v="160.5"/>
        <n v="166.2"/>
        <n v="162.6"/>
        <n v="161.69999999999999"/>
        <n v="167.9"/>
        <n v="164"/>
        <n v="161.80000000000001"/>
        <n v="167.3"/>
        <n v="162.1"/>
        <n v="165.5"/>
        <n v="171.5"/>
        <n v="167.7"/>
        <n v="167.5"/>
        <n v="173.5"/>
        <n v="169.7"/>
        <n v="165.8"/>
        <n v="172.2"/>
        <n v="168.2"/>
        <n v="164.1"/>
        <n v="170.3"/>
        <n v="166.4"/>
        <n v="163.9"/>
        <n v="170.2"/>
        <n v="166.6"/>
        <n v="168.4"/>
        <n v="168.6"/>
        <n v="174.5"/>
        <n v="170.8"/>
        <n v="177.5"/>
        <n v="173.3"/>
        <n v="172.4"/>
        <n v="179.3"/>
        <n v="174.9"/>
        <n v="172.5"/>
        <n v="179.4"/>
        <n v="175"/>
        <n v="173.9"/>
        <n v="180.4"/>
        <n v="176.3"/>
        <n v="175.5"/>
        <n v="181.8"/>
        <n v="177.8"/>
        <n v="177.4"/>
        <n v="183.3"/>
        <n v="179.6"/>
        <n v="176.6"/>
        <n v="181.3"/>
        <n v="178.3"/>
        <n v="174.4"/>
        <n v="178.6"/>
        <n v="175.9"/>
        <n v="179.5"/>
        <n v="176.7"/>
        <n v="174.8"/>
        <n v="180.7"/>
        <n v="177"/>
        <n v="180.8"/>
        <n v="182.1"/>
        <n v="177.9"/>
        <n v="176.8"/>
        <n v="183.1"/>
        <n v="179.1"/>
      </sharedItems>
    </cacheField>
    <cacheField name="SUM of Food index" numFmtId="0">
      <sharedItems containsSemiMixedTypes="0" containsString="0" containsNumber="1" minValue="0" maxValue="2335.1"/>
    </cacheField>
    <cacheField name="Pan, tobacco and intoxicants" numFmtId="0">
      <sharedItems containsMixedTypes="1" containsNumber="1" minValue="105.1" maxValue="204.2"/>
    </cacheField>
    <cacheField name="Clothing" numFmtId="0">
      <sharedItems containsMixedTypes="1" containsNumber="1" minValue="105.9" maxValue="191.2"/>
    </cacheField>
    <cacheField name="Footwear" numFmtId="0">
      <sharedItems containsMixedTypes="1" containsNumber="1" minValue="105" maxValue="187.9"/>
    </cacheField>
    <cacheField name="Clothing and footwear" numFmtId="0">
      <sharedItems containsMixedTypes="1" containsNumber="1" minValue="105.8" maxValue="190.8"/>
    </cacheField>
    <cacheField name="Housing" numFmtId="0">
      <sharedItems containsMixedTypes="1" containsNumber="1" minValue="100.3" maxValue="175.6"/>
    </cacheField>
    <cacheField name="Fuel and light" numFmtId="0">
      <sharedItems containsMixedTypes="1" containsNumber="1" minValue="105.4" maxValue="183.4"/>
    </cacheField>
    <cacheField name="Household goods and services" numFmtId="0">
      <sharedItems containsMixedTypes="1" containsNumber="1" minValue="104.8" maxValue="179.8"/>
    </cacheField>
    <cacheField name="Health" numFmtId="0">
      <sharedItems containsMixedTypes="1" containsNumber="1" minValue="104" maxValue="187.8"/>
    </cacheField>
    <cacheField name="Transport and communication" numFmtId="0">
      <sharedItems containsMixedTypes="1" containsNumber="1" minValue="103.2" maxValue="169.7"/>
    </cacheField>
    <cacheField name="Recreation and amusement" numFmtId="0">
      <sharedItems containsMixedTypes="1" containsNumber="1" minValue="102.9" maxValue="173.8"/>
    </cacheField>
    <cacheField name="Education" numFmtId="0">
      <sharedItems containsMixedTypes="1" containsNumber="1" minValue="103.5" maxValue="180.3"/>
    </cacheField>
    <cacheField name="Personal care and effects" numFmtId="0">
      <sharedItems containsMixedTypes="1" containsNumber="1" minValue="102.1" maxValue="185.6"/>
    </cacheField>
    <cacheField name="Miscellaneous" numFmtId="0">
      <sharedItems containsMixedTypes="1" containsNumber="1" minValue="103.7" maxValue="179.5"/>
    </cacheField>
    <cacheField name="General index" numFmtId="0">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x v="0"/>
    <n v="107.5"/>
    <n v="106.3"/>
    <n v="108.1"/>
    <n v="104.9"/>
    <n v="106.1"/>
    <n v="103.9"/>
    <n v="101.9"/>
    <n v="106.1"/>
    <n v="106.8"/>
    <n v="103.1"/>
    <n v="104.8"/>
    <n v="106.7"/>
    <x v="0"/>
    <n v="1371.6999999999998"/>
    <n v="105.1"/>
    <n v="106.5"/>
    <n v="105.8"/>
    <n v="106.4"/>
    <s v="NA"/>
    <n v="105.5"/>
    <n v="104.8"/>
    <n v="104"/>
    <n v="103.3"/>
    <n v="103.4"/>
    <n v="103.8"/>
    <n v="104.7"/>
    <n v="104"/>
    <n v="105.1"/>
  </r>
  <r>
    <x v="1"/>
    <x v="1"/>
    <x v="0"/>
    <x v="0"/>
    <n v="110.5"/>
    <n v="109.1"/>
    <n v="113"/>
    <n v="103.6"/>
    <n v="103.4"/>
    <n v="102.3"/>
    <n v="102.9"/>
    <n v="105.8"/>
    <n v="105.1"/>
    <n v="101.8"/>
    <n v="105.1"/>
    <n v="107.9"/>
    <x v="1"/>
    <n v="1376.4"/>
    <n v="105.2"/>
    <n v="105.9"/>
    <n v="105"/>
    <n v="105.8"/>
    <n v="100.3"/>
    <n v="105.4"/>
    <n v="104.8"/>
    <n v="104.1"/>
    <n v="103.2"/>
    <n v="102.9"/>
    <n v="103.5"/>
    <n v="104.3"/>
    <n v="103.7"/>
    <n v="104"/>
  </r>
  <r>
    <x v="2"/>
    <x v="2"/>
    <x v="0"/>
    <x v="0"/>
    <n v="108.4"/>
    <n v="107.3"/>
    <n v="110"/>
    <n v="104.4"/>
    <n v="105.1"/>
    <n v="103.2"/>
    <n v="102.2"/>
    <n v="106"/>
    <n v="106.2"/>
    <n v="102.7"/>
    <n v="104.9"/>
    <n v="107.3"/>
    <x v="2"/>
    <n v="1373.3000000000002"/>
    <n v="105.1"/>
    <n v="106.3"/>
    <n v="105.5"/>
    <n v="106.2"/>
    <n v="100.3"/>
    <n v="105.5"/>
    <n v="104.8"/>
    <n v="104"/>
    <n v="103.2"/>
    <n v="103.1"/>
    <n v="103.6"/>
    <n v="104.5"/>
    <n v="103.9"/>
    <n v="104.6"/>
  </r>
  <r>
    <x v="3"/>
    <x v="0"/>
    <x v="0"/>
    <x v="1"/>
    <n v="109.2"/>
    <n v="108.7"/>
    <n v="110.2"/>
    <n v="105.4"/>
    <n v="106.7"/>
    <n v="104"/>
    <n v="102.4"/>
    <n v="105.9"/>
    <n v="105.7"/>
    <n v="103.1"/>
    <n v="105.1"/>
    <n v="107.7"/>
    <x v="3"/>
    <n v="1380.3999999999999"/>
    <n v="105.6"/>
    <n v="107.1"/>
    <n v="106.3"/>
    <n v="107"/>
    <n v="100.3"/>
    <n v="106.2"/>
    <n v="105.2"/>
    <n v="104.4"/>
    <n v="103.9"/>
    <n v="104"/>
    <n v="104.1"/>
    <n v="104.6"/>
    <n v="104.4"/>
    <n v="105.8"/>
  </r>
  <r>
    <x v="4"/>
    <x v="1"/>
    <x v="0"/>
    <x v="1"/>
    <n v="112.9"/>
    <n v="112.9"/>
    <n v="116.9"/>
    <n v="104"/>
    <n v="103.5"/>
    <n v="103.1"/>
    <n v="104.9"/>
    <n v="104.1"/>
    <n v="103.8"/>
    <n v="102.3"/>
    <n v="106"/>
    <n v="109"/>
    <x v="4"/>
    <n v="1390.6000000000001"/>
    <n v="106"/>
    <n v="106.6"/>
    <n v="105.5"/>
    <n v="106.4"/>
    <n v="100.4"/>
    <n v="105.7"/>
    <n v="105.2"/>
    <n v="104.7"/>
    <n v="104.4"/>
    <n v="103.3"/>
    <n v="103.7"/>
    <n v="104.3"/>
    <n v="104.3"/>
    <n v="104.7"/>
  </r>
  <r>
    <x v="5"/>
    <x v="2"/>
    <x v="0"/>
    <x v="1"/>
    <n v="110.4"/>
    <n v="110.2"/>
    <n v="112.8"/>
    <n v="104.9"/>
    <n v="105.5"/>
    <n v="103.6"/>
    <n v="103.2"/>
    <n v="105.3"/>
    <n v="105.1"/>
    <n v="102.8"/>
    <n v="105.5"/>
    <n v="108.3"/>
    <x v="5"/>
    <n v="1384.2"/>
    <n v="105.7"/>
    <n v="106.9"/>
    <n v="106"/>
    <n v="106.8"/>
    <n v="100.4"/>
    <n v="106"/>
    <n v="105.2"/>
    <n v="104.5"/>
    <n v="104.2"/>
    <n v="103.6"/>
    <n v="103.9"/>
    <n v="104.5"/>
    <n v="104.4"/>
    <n v="105.3"/>
  </r>
  <r>
    <x v="6"/>
    <x v="0"/>
    <x v="0"/>
    <x v="2"/>
    <n v="110.2"/>
    <n v="108.8"/>
    <n v="109.9"/>
    <n v="105.6"/>
    <n v="106.2"/>
    <n v="105.7"/>
    <n v="101.4"/>
    <n v="105.7"/>
    <n v="105"/>
    <n v="103.3"/>
    <n v="105.6"/>
    <n v="108.2"/>
    <x v="5"/>
    <n v="1382.2"/>
    <n v="106.5"/>
    <n v="107.6"/>
    <n v="106.8"/>
    <n v="107.5"/>
    <n v="100.4"/>
    <n v="106.1"/>
    <n v="105.6"/>
    <n v="104.7"/>
    <n v="104.6"/>
    <n v="104"/>
    <n v="104.3"/>
    <n v="104.3"/>
    <n v="104.6"/>
    <n v="106"/>
  </r>
  <r>
    <x v="7"/>
    <x v="1"/>
    <x v="0"/>
    <x v="2"/>
    <n v="113.9"/>
    <n v="111.4"/>
    <n v="113.2"/>
    <n v="104.3"/>
    <n v="102.7"/>
    <n v="104.9"/>
    <n v="103.8"/>
    <n v="103.5"/>
    <n v="102.6"/>
    <n v="102.4"/>
    <n v="107"/>
    <n v="109.8"/>
    <x v="6"/>
    <n v="1386.8"/>
    <n v="106.8"/>
    <n v="107.2"/>
    <n v="106"/>
    <n v="107"/>
    <n v="100.4"/>
    <n v="106"/>
    <n v="105.7"/>
    <n v="105.2"/>
    <n v="105.5"/>
    <n v="103.5"/>
    <n v="103.8"/>
    <n v="104.2"/>
    <n v="104.9"/>
    <n v="105"/>
  </r>
  <r>
    <x v="8"/>
    <x v="2"/>
    <x v="0"/>
    <x v="2"/>
    <n v="111.4"/>
    <n v="109.7"/>
    <n v="111.2"/>
    <n v="105.1"/>
    <n v="104.9"/>
    <n v="105.3"/>
    <n v="102.2"/>
    <n v="105"/>
    <n v="104.2"/>
    <n v="103"/>
    <n v="106.2"/>
    <n v="108.9"/>
    <x v="7"/>
    <n v="1384.0000000000002"/>
    <n v="106.6"/>
    <n v="107.4"/>
    <n v="106.5"/>
    <n v="107.3"/>
    <n v="100.4"/>
    <n v="106.1"/>
    <n v="105.6"/>
    <n v="104.9"/>
    <n v="105.1"/>
    <n v="103.7"/>
    <n v="104"/>
    <n v="104.3"/>
    <n v="104.7"/>
    <n v="105.5"/>
  </r>
  <r>
    <x v="9"/>
    <x v="0"/>
    <x v="0"/>
    <x v="3"/>
    <n v="110.2"/>
    <n v="109.5"/>
    <n v="106.9"/>
    <n v="106.3"/>
    <n v="105.7"/>
    <n v="108.3"/>
    <n v="103.4"/>
    <n v="105.7"/>
    <n v="104.2"/>
    <n v="103.2"/>
    <n v="106.5"/>
    <n v="108.8"/>
    <x v="8"/>
    <n v="1385.8"/>
    <n v="107.1"/>
    <n v="108.1"/>
    <n v="107.4"/>
    <n v="108"/>
    <n v="100.4"/>
    <n v="106.5"/>
    <n v="106.1"/>
    <n v="105.1"/>
    <n v="104.4"/>
    <n v="104.5"/>
    <n v="104.8"/>
    <n v="102.7"/>
    <n v="104.6"/>
    <n v="106.4"/>
  </r>
  <r>
    <x v="10"/>
    <x v="1"/>
    <x v="0"/>
    <x v="3"/>
    <n v="114.6"/>
    <n v="113.4"/>
    <n v="106"/>
    <n v="104.7"/>
    <n v="102.1"/>
    <n v="109.5"/>
    <n v="109.7"/>
    <n v="104.6"/>
    <n v="102"/>
    <n v="103.5"/>
    <n v="108.2"/>
    <n v="110.6"/>
    <x v="9"/>
    <n v="1397.6999999999998"/>
    <n v="108.5"/>
    <n v="107.9"/>
    <n v="106.4"/>
    <n v="107.7"/>
    <n v="100.5"/>
    <n v="106.4"/>
    <n v="106.5"/>
    <n v="105.7"/>
    <n v="105"/>
    <n v="104"/>
    <n v="105.2"/>
    <n v="103.2"/>
    <n v="105.1"/>
    <n v="105.7"/>
  </r>
  <r>
    <x v="11"/>
    <x v="2"/>
    <x v="0"/>
    <x v="3"/>
    <n v="111.6"/>
    <n v="110.9"/>
    <n v="106.6"/>
    <n v="105.7"/>
    <n v="104.4"/>
    <n v="108.9"/>
    <n v="105.5"/>
    <n v="105.3"/>
    <n v="103.5"/>
    <n v="103.3"/>
    <n v="107.2"/>
    <n v="109.6"/>
    <x v="10"/>
    <n v="1390.2"/>
    <n v="107.5"/>
    <n v="108"/>
    <n v="107"/>
    <n v="107.9"/>
    <n v="100.5"/>
    <n v="106.5"/>
    <n v="106.3"/>
    <n v="105.3"/>
    <n v="104.7"/>
    <n v="104.2"/>
    <n v="105"/>
    <n v="102.9"/>
    <n v="104.8"/>
    <n v="106.1"/>
  </r>
  <r>
    <x v="12"/>
    <x v="0"/>
    <x v="0"/>
    <x v="4"/>
    <n v="110.9"/>
    <n v="109.8"/>
    <n v="105.9"/>
    <n v="107.5"/>
    <n v="105.3"/>
    <n v="108.1"/>
    <n v="107.3"/>
    <n v="106.1"/>
    <n v="103.7"/>
    <n v="104"/>
    <n v="107.4"/>
    <n v="109.9"/>
    <x v="11"/>
    <n v="1394"/>
    <n v="108.1"/>
    <n v="108.8"/>
    <n v="107.9"/>
    <n v="108.6"/>
    <n v="100.5"/>
    <n v="107.5"/>
    <n v="106.8"/>
    <n v="105.7"/>
    <n v="104.1"/>
    <n v="105"/>
    <n v="105.5"/>
    <n v="102.1"/>
    <n v="104.8"/>
    <n v="107.2"/>
  </r>
  <r>
    <x v="13"/>
    <x v="1"/>
    <x v="0"/>
    <x v="4"/>
    <n v="115.4"/>
    <n v="114.2"/>
    <n v="102.7"/>
    <n v="105.5"/>
    <n v="101.5"/>
    <n v="110.6"/>
    <n v="123.7"/>
    <n v="105.2"/>
    <n v="101.9"/>
    <n v="105"/>
    <n v="109.1"/>
    <n v="111.3"/>
    <x v="12"/>
    <n v="1417.1999999999998"/>
    <n v="109.8"/>
    <n v="108.5"/>
    <n v="106.7"/>
    <n v="108.3"/>
    <n v="100.5"/>
    <n v="107.2"/>
    <n v="107.1"/>
    <n v="106.2"/>
    <n v="103.9"/>
    <n v="104.6"/>
    <n v="105.7"/>
    <n v="102.6"/>
    <n v="104.9"/>
    <n v="106.6"/>
  </r>
  <r>
    <x v="14"/>
    <x v="2"/>
    <x v="0"/>
    <x v="4"/>
    <n v="112.3"/>
    <n v="111.3"/>
    <n v="104.7"/>
    <n v="106.8"/>
    <n v="103.9"/>
    <n v="109.3"/>
    <n v="112.9"/>
    <n v="105.8"/>
    <n v="103.1"/>
    <n v="104.3"/>
    <n v="108.1"/>
    <n v="110.5"/>
    <x v="13"/>
    <n v="1402.1999999999998"/>
    <n v="108.6"/>
    <n v="108.7"/>
    <n v="107.4"/>
    <n v="108.5"/>
    <n v="100.5"/>
    <n v="107.4"/>
    <n v="106.9"/>
    <n v="105.9"/>
    <n v="104"/>
    <n v="104.8"/>
    <n v="105.6"/>
    <n v="102.3"/>
    <n v="104.8"/>
    <n v="106.9"/>
  </r>
  <r>
    <x v="15"/>
    <x v="0"/>
    <x v="0"/>
    <x v="5"/>
    <n v="112.3"/>
    <n v="112.1"/>
    <n v="108.1"/>
    <n v="108.3"/>
    <n v="105.9"/>
    <n v="109.2"/>
    <n v="118"/>
    <n v="106.8"/>
    <n v="104.1"/>
    <n v="105.4"/>
    <n v="108.2"/>
    <n v="111"/>
    <x v="14"/>
    <n v="1420"/>
    <n v="109"/>
    <n v="109.7"/>
    <n v="108.8"/>
    <n v="109.5"/>
    <n v="100.5"/>
    <n v="108.5"/>
    <n v="107.5"/>
    <n v="106.3"/>
    <n v="105"/>
    <n v="105.6"/>
    <n v="106.5"/>
    <n v="102.5"/>
    <n v="105.5"/>
    <n v="108.9"/>
  </r>
  <r>
    <x v="16"/>
    <x v="1"/>
    <x v="0"/>
    <x v="5"/>
    <n v="117"/>
    <n v="120.1"/>
    <n v="112.5"/>
    <n v="107.3"/>
    <n v="101.3"/>
    <n v="112.4"/>
    <n v="143.6"/>
    <n v="105.4"/>
    <n v="101.4"/>
    <n v="106.4"/>
    <n v="110"/>
    <n v="112.2"/>
    <x v="15"/>
    <n v="1464.6000000000001"/>
    <n v="110.9"/>
    <n v="109.2"/>
    <n v="107.2"/>
    <n v="108.9"/>
    <n v="106.6"/>
    <n v="108"/>
    <n v="107.7"/>
    <n v="106.5"/>
    <n v="105.2"/>
    <n v="105.2"/>
    <n v="108.1"/>
    <n v="103.3"/>
    <n v="106.1"/>
    <n v="109.7"/>
  </r>
  <r>
    <x v="17"/>
    <x v="2"/>
    <x v="0"/>
    <x v="5"/>
    <n v="113.8"/>
    <n v="114.9"/>
    <n v="109.8"/>
    <n v="107.9"/>
    <n v="104.2"/>
    <n v="110.7"/>
    <n v="126.7"/>
    <n v="106.3"/>
    <n v="103.2"/>
    <n v="105.7"/>
    <n v="109"/>
    <n v="111.6"/>
    <x v="16"/>
    <n v="1436"/>
    <n v="109.5"/>
    <n v="109.5"/>
    <n v="108.1"/>
    <n v="109.3"/>
    <n v="106.6"/>
    <n v="108.3"/>
    <n v="107.6"/>
    <n v="106.4"/>
    <n v="105.1"/>
    <n v="105.4"/>
    <n v="107.4"/>
    <n v="102.8"/>
    <n v="105.8"/>
    <n v="109.3"/>
  </r>
  <r>
    <x v="18"/>
    <x v="0"/>
    <x v="0"/>
    <x v="6"/>
    <n v="113.4"/>
    <n v="114.9"/>
    <n v="110.5"/>
    <n v="109.3"/>
    <n v="106.2"/>
    <n v="110.3"/>
    <n v="129.19999999999999"/>
    <n v="107.1"/>
    <n v="104.3"/>
    <n v="106.4"/>
    <n v="109.1"/>
    <n v="112.1"/>
    <x v="17"/>
    <n v="1445.8999999999996"/>
    <n v="109.8"/>
    <n v="110.5"/>
    <n v="109.5"/>
    <n v="110.3"/>
    <n v="106.6"/>
    <n v="109.5"/>
    <n v="108.3"/>
    <n v="106.9"/>
    <n v="106.8"/>
    <n v="106.4"/>
    <n v="107.8"/>
    <n v="102.5"/>
    <n v="106.5"/>
    <n v="110.7"/>
  </r>
  <r>
    <x v="19"/>
    <x v="1"/>
    <x v="0"/>
    <x v="6"/>
    <n v="117.8"/>
    <n v="119.2"/>
    <n v="114"/>
    <n v="108.3"/>
    <n v="101.1"/>
    <n v="113.2"/>
    <n v="160.9"/>
    <n v="105.1"/>
    <n v="101.3"/>
    <n v="107.5"/>
    <n v="110.4"/>
    <n v="113.1"/>
    <x v="18"/>
    <n v="1489.4"/>
    <n v="111.7"/>
    <n v="109.8"/>
    <n v="107.8"/>
    <n v="109.5"/>
    <n v="107.7"/>
    <n v="108.6"/>
    <n v="108.1"/>
    <n v="107.1"/>
    <n v="107.3"/>
    <n v="105.9"/>
    <n v="110.1"/>
    <n v="103.2"/>
    <n v="107.3"/>
    <n v="111.4"/>
  </r>
  <r>
    <x v="20"/>
    <x v="2"/>
    <x v="0"/>
    <x v="6"/>
    <n v="114.8"/>
    <n v="116.4"/>
    <n v="111.9"/>
    <n v="108.9"/>
    <n v="104.3"/>
    <n v="111.7"/>
    <n v="140"/>
    <n v="106.4"/>
    <n v="103.3"/>
    <n v="106.8"/>
    <n v="109.6"/>
    <n v="112.6"/>
    <x v="19"/>
    <n v="1461.3999999999999"/>
    <n v="110.3"/>
    <n v="110.2"/>
    <n v="108.8"/>
    <n v="110"/>
    <n v="107.7"/>
    <n v="109.2"/>
    <n v="108.2"/>
    <n v="107"/>
    <n v="107.1"/>
    <n v="106.1"/>
    <n v="109.1"/>
    <n v="102.8"/>
    <n v="106.9"/>
    <n v="111"/>
  </r>
  <r>
    <x v="21"/>
    <x v="0"/>
    <x v="0"/>
    <x v="7"/>
    <n v="114.3"/>
    <n v="115.4"/>
    <n v="111.1"/>
    <n v="110"/>
    <n v="106.4"/>
    <n v="110.8"/>
    <n v="138.9"/>
    <n v="107.4"/>
    <n v="104.1"/>
    <n v="106.9"/>
    <n v="109.7"/>
    <n v="112.6"/>
    <x v="20"/>
    <n v="1462.5"/>
    <n v="110.7"/>
    <n v="111.3"/>
    <n v="110.2"/>
    <n v="111.1"/>
    <n v="107.7"/>
    <n v="109.9"/>
    <n v="108.7"/>
    <n v="107.5"/>
    <n v="107.8"/>
    <n v="106.8"/>
    <n v="108.7"/>
    <n v="105"/>
    <n v="107.5"/>
    <n v="112.1"/>
  </r>
  <r>
    <x v="22"/>
    <x v="1"/>
    <x v="0"/>
    <x v="7"/>
    <n v="118.3"/>
    <n v="120.4"/>
    <n v="112.7"/>
    <n v="108.9"/>
    <n v="101.1"/>
    <n v="108.7"/>
    <n v="177"/>
    <n v="104.7"/>
    <n v="101"/>
    <n v="108.5"/>
    <n v="110.9"/>
    <n v="114.3"/>
    <x v="21"/>
    <n v="1506.1000000000001"/>
    <n v="112.4"/>
    <n v="110.6"/>
    <n v="108.3"/>
    <n v="110.2"/>
    <n v="108.9"/>
    <n v="109.3"/>
    <n v="108.7"/>
    <n v="107.6"/>
    <n v="108.1"/>
    <n v="106.5"/>
    <n v="110.8"/>
    <n v="106"/>
    <n v="108.3"/>
    <n v="112.7"/>
  </r>
  <r>
    <x v="23"/>
    <x v="2"/>
    <x v="0"/>
    <x v="7"/>
    <n v="115.6"/>
    <n v="117.2"/>
    <n v="111.7"/>
    <n v="109.6"/>
    <n v="104.5"/>
    <n v="109.8"/>
    <n v="151.80000000000001"/>
    <n v="106.5"/>
    <n v="103.1"/>
    <n v="107.4"/>
    <n v="110.2"/>
    <n v="113.4"/>
    <x v="22"/>
    <n v="1477.4"/>
    <n v="111.2"/>
    <n v="111"/>
    <n v="109.4"/>
    <n v="110.7"/>
    <n v="108.9"/>
    <n v="109.7"/>
    <n v="108.7"/>
    <n v="107.5"/>
    <n v="108"/>
    <n v="106.6"/>
    <n v="109.9"/>
    <n v="105.4"/>
    <n v="107.9"/>
    <n v="112.4"/>
  </r>
  <r>
    <x v="24"/>
    <x v="0"/>
    <x v="0"/>
    <x v="8"/>
    <n v="115.4"/>
    <n v="115.7"/>
    <n v="111.7"/>
    <n v="111"/>
    <n v="107.4"/>
    <n v="110.9"/>
    <n v="154"/>
    <n v="108.1"/>
    <n v="104.2"/>
    <n v="107.9"/>
    <n v="110.4"/>
    <n v="114"/>
    <x v="23"/>
    <n v="1488.5000000000002"/>
    <n v="111.7"/>
    <n v="112.7"/>
    <n v="111.4"/>
    <n v="112.5"/>
    <n v="108.9"/>
    <n v="111.1"/>
    <n v="109.6"/>
    <n v="108.3"/>
    <n v="109.3"/>
    <n v="107.7"/>
    <n v="109.8"/>
    <n v="106.7"/>
    <n v="108.7"/>
    <n v="114.2"/>
  </r>
  <r>
    <x v="25"/>
    <x v="1"/>
    <x v="0"/>
    <x v="8"/>
    <n v="118.6"/>
    <n v="119.1"/>
    <n v="113.2"/>
    <n v="109.6"/>
    <n v="101.7"/>
    <n v="103.2"/>
    <n v="174.3"/>
    <n v="105.1"/>
    <n v="100.8"/>
    <n v="109.1"/>
    <n v="111.1"/>
    <n v="115.4"/>
    <x v="24"/>
    <n v="1500.4"/>
    <n v="112.9"/>
    <n v="111.4"/>
    <n v="109"/>
    <n v="111.1"/>
    <n v="109.7"/>
    <n v="109.5"/>
    <n v="109.6"/>
    <n v="107.9"/>
    <n v="110.4"/>
    <n v="107.4"/>
    <n v="111.2"/>
    <n v="106.9"/>
    <n v="109.4"/>
    <n v="113.2"/>
  </r>
  <r>
    <x v="26"/>
    <x v="2"/>
    <x v="0"/>
    <x v="8"/>
    <n v="116.4"/>
    <n v="116.9"/>
    <n v="112.3"/>
    <n v="110.5"/>
    <n v="105.3"/>
    <n v="107.3"/>
    <n v="160.9"/>
    <n v="107.1"/>
    <n v="103.1"/>
    <n v="108.3"/>
    <n v="110.7"/>
    <n v="114.6"/>
    <x v="25"/>
    <n v="1491.6999999999998"/>
    <n v="112"/>
    <n v="112.2"/>
    <n v="110.4"/>
    <n v="111.9"/>
    <n v="109.7"/>
    <n v="110.5"/>
    <n v="109.6"/>
    <n v="108.1"/>
    <n v="109.9"/>
    <n v="107.5"/>
    <n v="110.6"/>
    <n v="106.8"/>
    <n v="109"/>
    <n v="113.7"/>
  </r>
  <r>
    <x v="27"/>
    <x v="0"/>
    <x v="0"/>
    <x v="9"/>
    <n v="116.3"/>
    <n v="115.4"/>
    <n v="112.6"/>
    <n v="111.7"/>
    <n v="107.7"/>
    <n v="113.2"/>
    <n v="164.9"/>
    <n v="108.3"/>
    <n v="103.9"/>
    <n v="108.2"/>
    <n v="111.1"/>
    <n v="114.9"/>
    <x v="26"/>
    <n v="1508"/>
    <n v="112.2"/>
    <n v="113.6"/>
    <n v="112.3"/>
    <n v="113.4"/>
    <n v="109.7"/>
    <n v="111.6"/>
    <n v="110.4"/>
    <n v="108.9"/>
    <n v="109.3"/>
    <n v="108.3"/>
    <n v="110.2"/>
    <n v="107.5"/>
    <n v="109.1"/>
    <n v="115.5"/>
  </r>
  <r>
    <x v="28"/>
    <x v="1"/>
    <x v="0"/>
    <x v="9"/>
    <n v="118.9"/>
    <n v="118.1"/>
    <n v="114.5"/>
    <n v="110.4"/>
    <n v="102.3"/>
    <n v="106.2"/>
    <n v="183.5"/>
    <n v="105.3"/>
    <n v="100.2"/>
    <n v="109.6"/>
    <n v="111.4"/>
    <n v="116"/>
    <x v="27"/>
    <n v="1517.1999999999998"/>
    <n v="113.5"/>
    <n v="112.5"/>
    <n v="109.7"/>
    <n v="112"/>
    <n v="110.5"/>
    <n v="109.7"/>
    <n v="110.2"/>
    <n v="108.2"/>
    <n v="109.7"/>
    <n v="108"/>
    <n v="111.3"/>
    <n v="107.3"/>
    <n v="109.4"/>
    <n v="114"/>
  </r>
  <r>
    <x v="29"/>
    <x v="2"/>
    <x v="0"/>
    <x v="9"/>
    <n v="117.1"/>
    <n v="116.3"/>
    <n v="113.3"/>
    <n v="111.2"/>
    <n v="105.7"/>
    <n v="109.9"/>
    <n v="171.2"/>
    <n v="107.3"/>
    <n v="102.7"/>
    <n v="108.7"/>
    <n v="111.2"/>
    <n v="115.4"/>
    <x v="28"/>
    <n v="1510.2000000000003"/>
    <n v="112.5"/>
    <n v="113.2"/>
    <n v="111.2"/>
    <n v="112.8"/>
    <n v="110.5"/>
    <n v="110.9"/>
    <n v="110.3"/>
    <n v="108.6"/>
    <n v="109.5"/>
    <n v="108.1"/>
    <n v="110.8"/>
    <n v="107.4"/>
    <n v="109.2"/>
    <n v="114.8"/>
  </r>
  <r>
    <x v="30"/>
    <x v="0"/>
    <x v="0"/>
    <x v="10"/>
    <n v="117.3"/>
    <n v="114.9"/>
    <n v="116.2"/>
    <n v="112.8"/>
    <n v="108.9"/>
    <n v="116.6"/>
    <n v="178.1"/>
    <n v="109.1"/>
    <n v="103.6"/>
    <n v="109"/>
    <n v="111.8"/>
    <n v="116"/>
    <x v="29"/>
    <n v="1536.8"/>
    <n v="112.8"/>
    <n v="114.6"/>
    <n v="113.1"/>
    <n v="114.4"/>
    <n v="110.5"/>
    <n v="112.6"/>
    <n v="111.3"/>
    <n v="109.7"/>
    <n v="109.6"/>
    <n v="108.7"/>
    <n v="111"/>
    <n v="108.2"/>
    <n v="109.8"/>
    <n v="117.4"/>
  </r>
  <r>
    <x v="31"/>
    <x v="1"/>
    <x v="0"/>
    <x v="11"/>
    <n v="119.8"/>
    <n v="116.3"/>
    <n v="122.6"/>
    <n v="112"/>
    <n v="103.2"/>
    <n v="110"/>
    <n v="192.8"/>
    <n v="106.3"/>
    <n v="99.5"/>
    <n v="110.3"/>
    <n v="111.8"/>
    <n v="117.1"/>
    <x v="30"/>
    <n v="1544.6"/>
    <n v="114.1"/>
    <n v="113.5"/>
    <n v="110.3"/>
    <n v="113"/>
    <n v="111.1"/>
    <n v="110"/>
    <n v="110.9"/>
    <n v="108.6"/>
    <n v="109.5"/>
    <n v="108.5"/>
    <n v="111.3"/>
    <n v="107.9"/>
    <n v="109.6"/>
    <n v="115"/>
  </r>
  <r>
    <x v="32"/>
    <x v="2"/>
    <x v="0"/>
    <x v="11"/>
    <n v="118.1"/>
    <n v="115.4"/>
    <n v="118.7"/>
    <n v="112.5"/>
    <n v="106.8"/>
    <n v="113.5"/>
    <n v="183.1"/>
    <n v="108.2"/>
    <n v="102.2"/>
    <n v="109.4"/>
    <n v="111.8"/>
    <n v="116.5"/>
    <x v="31"/>
    <n v="1538.8"/>
    <n v="113.1"/>
    <n v="114.2"/>
    <n v="111.9"/>
    <n v="113.8"/>
    <n v="111.1"/>
    <n v="111.6"/>
    <n v="111.1"/>
    <n v="109.3"/>
    <n v="109.5"/>
    <n v="108.6"/>
    <n v="111.2"/>
    <n v="108.1"/>
    <n v="109.7"/>
    <n v="116.3"/>
  </r>
  <r>
    <x v="33"/>
    <x v="0"/>
    <x v="0"/>
    <x v="12"/>
    <n v="118.4"/>
    <n v="115.9"/>
    <n v="120.4"/>
    <n v="113.8"/>
    <n v="109.5"/>
    <n v="115.5"/>
    <n v="145.69999999999999"/>
    <n v="109.5"/>
    <n v="102.9"/>
    <n v="109.8"/>
    <n v="112.1"/>
    <n v="116.8"/>
    <x v="32"/>
    <n v="1509"/>
    <n v="113.6"/>
    <n v="115.8"/>
    <n v="114"/>
    <n v="115.5"/>
    <n v="111.1"/>
    <n v="112.8"/>
    <n v="112.1"/>
    <n v="110.1"/>
    <n v="109.9"/>
    <n v="109.2"/>
    <n v="111.6"/>
    <n v="108.1"/>
    <n v="110.1"/>
    <n v="115.5"/>
  </r>
  <r>
    <x v="34"/>
    <x v="1"/>
    <x v="0"/>
    <x v="12"/>
    <n v="120.5"/>
    <n v="118.1"/>
    <n v="128.5"/>
    <n v="112.8"/>
    <n v="103.4"/>
    <n v="110.7"/>
    <n v="144.80000000000001"/>
    <n v="107.1"/>
    <n v="98.6"/>
    <n v="111.9"/>
    <n v="112.1"/>
    <n v="118.1"/>
    <x v="23"/>
    <n v="1504.4"/>
    <n v="115"/>
    <n v="114.2"/>
    <n v="110.9"/>
    <n v="113.7"/>
    <n v="110.7"/>
    <n v="110.4"/>
    <n v="111.3"/>
    <n v="109"/>
    <n v="109.7"/>
    <n v="108.9"/>
    <n v="111.4"/>
    <n v="107.7"/>
    <n v="109.8"/>
    <n v="113.3"/>
  </r>
  <r>
    <x v="35"/>
    <x v="2"/>
    <x v="0"/>
    <x v="12"/>
    <n v="119.1"/>
    <n v="116.7"/>
    <n v="123.5"/>
    <n v="113.4"/>
    <n v="107.3"/>
    <n v="113.3"/>
    <n v="145.4"/>
    <n v="108.7"/>
    <n v="101.5"/>
    <n v="110.5"/>
    <n v="112.1"/>
    <n v="117.4"/>
    <x v="33"/>
    <n v="1507.3000000000002"/>
    <n v="114"/>
    <n v="115.2"/>
    <n v="112.7"/>
    <n v="114.8"/>
    <n v="110.7"/>
    <n v="111.9"/>
    <n v="111.7"/>
    <n v="109.7"/>
    <n v="109.8"/>
    <n v="109"/>
    <n v="111.5"/>
    <n v="107.9"/>
    <n v="110"/>
    <n v="114.5"/>
  </r>
  <r>
    <x v="36"/>
    <x v="0"/>
    <x v="1"/>
    <x v="0"/>
    <n v="118.9"/>
    <n v="117.1"/>
    <n v="120.5"/>
    <n v="114.4"/>
    <n v="109"/>
    <n v="115.5"/>
    <n v="123.9"/>
    <n v="109.6"/>
    <n v="101.8"/>
    <n v="110.2"/>
    <n v="112.4"/>
    <n v="117.3"/>
    <x v="34"/>
    <n v="1486.6000000000001"/>
    <n v="114"/>
    <n v="116.5"/>
    <n v="114.5"/>
    <n v="116.2"/>
    <n v="110.7"/>
    <n v="113"/>
    <n v="112.6"/>
    <n v="110.6"/>
    <n v="110.5"/>
    <n v="109.6"/>
    <n v="111.8"/>
    <n v="108.3"/>
    <n v="110.6"/>
    <n v="114.2"/>
  </r>
  <r>
    <x v="37"/>
    <x v="1"/>
    <x v="1"/>
    <x v="0"/>
    <n v="121.2"/>
    <n v="122"/>
    <n v="129.9"/>
    <n v="113.6"/>
    <n v="102.9"/>
    <n v="112.1"/>
    <n v="118.9"/>
    <n v="107.5"/>
    <n v="96.9"/>
    <n v="112.7"/>
    <n v="112.1"/>
    <n v="119"/>
    <x v="35"/>
    <n v="1484.3"/>
    <n v="115.7"/>
    <n v="114.8"/>
    <n v="111.3"/>
    <n v="114.3"/>
    <n v="111.6"/>
    <n v="111"/>
    <n v="111.9"/>
    <n v="109.7"/>
    <n v="110.8"/>
    <n v="109.8"/>
    <n v="111.5"/>
    <n v="108"/>
    <n v="110.5"/>
    <n v="112.9"/>
  </r>
  <r>
    <x v="38"/>
    <x v="2"/>
    <x v="1"/>
    <x v="0"/>
    <n v="119.6"/>
    <n v="118.8"/>
    <n v="124.1"/>
    <n v="114.1"/>
    <n v="106.8"/>
    <n v="113.9"/>
    <n v="122.2"/>
    <n v="108.9"/>
    <n v="100.2"/>
    <n v="111"/>
    <n v="112.3"/>
    <n v="118.1"/>
    <x v="36"/>
    <n v="1485.7999999999997"/>
    <n v="114.5"/>
    <n v="115.8"/>
    <n v="113.2"/>
    <n v="115.4"/>
    <n v="111.6"/>
    <n v="112.2"/>
    <n v="112.3"/>
    <n v="110.3"/>
    <n v="110.7"/>
    <n v="109.7"/>
    <n v="111.6"/>
    <n v="108.2"/>
    <n v="110.6"/>
    <n v="113.6"/>
  </r>
  <r>
    <x v="39"/>
    <x v="0"/>
    <x v="1"/>
    <x v="1"/>
    <n v="119.4"/>
    <n v="117.7"/>
    <n v="121.2"/>
    <n v="115"/>
    <n v="109"/>
    <n v="116.6"/>
    <n v="116"/>
    <n v="109.8"/>
    <n v="101.1"/>
    <n v="110.4"/>
    <n v="112.9"/>
    <n v="117.8"/>
    <x v="37"/>
    <n v="1482.2"/>
    <n v="114.2"/>
    <n v="117.1"/>
    <n v="114.5"/>
    <n v="116.7"/>
    <n v="111.6"/>
    <n v="113.2"/>
    <n v="112.9"/>
    <n v="110.9"/>
    <n v="110.8"/>
    <n v="109.9"/>
    <n v="112"/>
    <n v="108.7"/>
    <n v="110.9"/>
    <n v="114"/>
  </r>
  <r>
    <x v="40"/>
    <x v="1"/>
    <x v="1"/>
    <x v="1"/>
    <n v="121.9"/>
    <n v="122"/>
    <n v="124.5"/>
    <n v="115.2"/>
    <n v="102.5"/>
    <n v="114.1"/>
    <n v="111.5"/>
    <n v="108.2"/>
    <n v="95.4"/>
    <n v="113.5"/>
    <n v="112.1"/>
    <n v="119.9"/>
    <x v="38"/>
    <n v="1476"/>
    <n v="116.2"/>
    <n v="115.3"/>
    <n v="111.7"/>
    <n v="114.7"/>
    <n v="112.5"/>
    <n v="111.1"/>
    <n v="112.6"/>
    <n v="110.4"/>
    <n v="111.3"/>
    <n v="110.3"/>
    <n v="111.6"/>
    <n v="108.7"/>
    <n v="111"/>
    <n v="113.1"/>
  </r>
  <r>
    <x v="41"/>
    <x v="2"/>
    <x v="1"/>
    <x v="1"/>
    <n v="120.2"/>
    <n v="119.2"/>
    <n v="122.5"/>
    <n v="115.1"/>
    <n v="106.6"/>
    <n v="115.4"/>
    <n v="114.5"/>
    <n v="109.3"/>
    <n v="99.2"/>
    <n v="111.4"/>
    <n v="112.6"/>
    <n v="118.8"/>
    <x v="37"/>
    <n v="1480.1"/>
    <n v="114.7"/>
    <n v="116.4"/>
    <n v="113.3"/>
    <n v="115.9"/>
    <n v="112.5"/>
    <n v="112.4"/>
    <n v="112.8"/>
    <n v="110.7"/>
    <n v="111.1"/>
    <n v="110.1"/>
    <n v="111.8"/>
    <n v="108.7"/>
    <n v="110.9"/>
    <n v="113.6"/>
  </r>
  <r>
    <x v="42"/>
    <x v="0"/>
    <x v="1"/>
    <x v="2"/>
    <n v="120.1"/>
    <n v="118.1"/>
    <n v="120.7"/>
    <n v="116.1"/>
    <n v="109.3"/>
    <n v="119.6"/>
    <n v="117.9"/>
    <n v="110.2"/>
    <n v="101.2"/>
    <n v="110.7"/>
    <n v="113"/>
    <n v="118.3"/>
    <x v="39"/>
    <n v="1491.4"/>
    <n v="114.6"/>
    <n v="117.5"/>
    <n v="114.9"/>
    <n v="117.2"/>
    <n v="112.5"/>
    <n v="113.4"/>
    <n v="113.4"/>
    <n v="111.4"/>
    <n v="111.2"/>
    <n v="110.2"/>
    <n v="112.4"/>
    <n v="108.9"/>
    <n v="111.3"/>
    <n v="114.6"/>
  </r>
  <r>
    <x v="43"/>
    <x v="1"/>
    <x v="1"/>
    <x v="2"/>
    <n v="122.1"/>
    <n v="121.4"/>
    <n v="121.5"/>
    <n v="116.2"/>
    <n v="102.8"/>
    <n v="117.7"/>
    <n v="113.3"/>
    <n v="108.9"/>
    <n v="96.3"/>
    <n v="114.1"/>
    <n v="112.2"/>
    <n v="120.5"/>
    <x v="34"/>
    <n v="1483"/>
    <n v="116.7"/>
    <n v="115.8"/>
    <n v="112.1"/>
    <n v="115.2"/>
    <n v="113.2"/>
    <n v="110.9"/>
    <n v="113"/>
    <n v="110.8"/>
    <n v="111.6"/>
    <n v="110.9"/>
    <n v="111.8"/>
    <n v="109.2"/>
    <n v="111.4"/>
    <n v="113.7"/>
  </r>
  <r>
    <x v="44"/>
    <x v="2"/>
    <x v="1"/>
    <x v="13"/>
    <n v="120.7"/>
    <n v="119.3"/>
    <n v="121"/>
    <n v="116.1"/>
    <n v="106.9"/>
    <n v="118.7"/>
    <n v="116.3"/>
    <n v="109.8"/>
    <n v="99.6"/>
    <n v="111.8"/>
    <n v="112.7"/>
    <n v="119.3"/>
    <x v="40"/>
    <n v="1488.2999999999997"/>
    <n v="115.2"/>
    <n v="116.8"/>
    <n v="113.7"/>
    <n v="116.4"/>
    <n v="113.2"/>
    <n v="112.5"/>
    <n v="113.2"/>
    <n v="111.2"/>
    <n v="111.4"/>
    <n v="110.6"/>
    <n v="112"/>
    <n v="109"/>
    <n v="111.3"/>
    <n v="114.2"/>
  </r>
  <r>
    <x v="45"/>
    <x v="0"/>
    <x v="1"/>
    <x v="3"/>
    <n v="120.2"/>
    <n v="118.9"/>
    <n v="118.1"/>
    <n v="117"/>
    <n v="109.7"/>
    <n v="125.5"/>
    <n v="120.5"/>
    <n v="111"/>
    <n v="102.6"/>
    <n v="111.2"/>
    <n v="113.5"/>
    <n v="118.7"/>
    <x v="41"/>
    <n v="1504.1000000000001"/>
    <n v="115.4"/>
    <n v="118.1"/>
    <n v="116.1"/>
    <n v="117.8"/>
    <n v="113.2"/>
    <n v="113.4"/>
    <n v="113.7"/>
    <n v="111.8"/>
    <n v="111.2"/>
    <n v="110.5"/>
    <n v="113"/>
    <n v="108.9"/>
    <n v="111.5"/>
    <n v="115.4"/>
  </r>
  <r>
    <x v="46"/>
    <x v="1"/>
    <x v="1"/>
    <x v="3"/>
    <n v="122.5"/>
    <n v="121.7"/>
    <n v="113.3"/>
    <n v="117"/>
    <n v="103.1"/>
    <n v="126.7"/>
    <n v="121.2"/>
    <n v="111"/>
    <n v="100.3"/>
    <n v="115.3"/>
    <n v="112.7"/>
    <n v="121"/>
    <x v="42"/>
    <n v="1504.0000000000002"/>
    <n v="117.6"/>
    <n v="116.3"/>
    <n v="112.5"/>
    <n v="115.7"/>
    <n v="113.9"/>
    <n v="110.9"/>
    <n v="113.4"/>
    <n v="111"/>
    <n v="111.2"/>
    <n v="111.2"/>
    <n v="112.5"/>
    <n v="109.1"/>
    <n v="111.4"/>
    <n v="114.7"/>
  </r>
  <r>
    <x v="47"/>
    <x v="2"/>
    <x v="1"/>
    <x v="3"/>
    <n v="120.9"/>
    <n v="119.9"/>
    <n v="116.2"/>
    <n v="117"/>
    <n v="107.3"/>
    <n v="126.1"/>
    <n v="120.7"/>
    <n v="111"/>
    <n v="101.8"/>
    <n v="112.6"/>
    <n v="113.2"/>
    <n v="119.8"/>
    <x v="43"/>
    <n v="1504.1"/>
    <n v="116"/>
    <n v="117.4"/>
    <n v="114.6"/>
    <n v="117"/>
    <n v="113.9"/>
    <n v="112.5"/>
    <n v="113.6"/>
    <n v="111.5"/>
    <n v="111.2"/>
    <n v="110.9"/>
    <n v="112.7"/>
    <n v="109"/>
    <n v="111.5"/>
    <n v="115.1"/>
  </r>
  <r>
    <x v="48"/>
    <x v="0"/>
    <x v="1"/>
    <x v="4"/>
    <n v="120.3"/>
    <n v="120.2"/>
    <n v="116.9"/>
    <n v="118"/>
    <n v="110.1"/>
    <n v="126.3"/>
    <n v="123.9"/>
    <n v="111.5"/>
    <n v="103.5"/>
    <n v="111.6"/>
    <n v="114.2"/>
    <n v="119.2"/>
    <x v="42"/>
    <n v="1513.8999999999999"/>
    <n v="116.3"/>
    <n v="118.7"/>
    <n v="116.8"/>
    <n v="118.5"/>
    <n v="113.9"/>
    <n v="113.4"/>
    <n v="114.1"/>
    <n v="112.1"/>
    <n v="111.4"/>
    <n v="110.9"/>
    <n v="113.1"/>
    <n v="108.9"/>
    <n v="111.8"/>
    <n v="116"/>
  </r>
  <r>
    <x v="49"/>
    <x v="1"/>
    <x v="1"/>
    <x v="4"/>
    <n v="122.7"/>
    <n v="124.1"/>
    <n v="114.2"/>
    <n v="119.1"/>
    <n v="103.5"/>
    <n v="129.19999999999999"/>
    <n v="127"/>
    <n v="112.6"/>
    <n v="101.3"/>
    <n v="117"/>
    <n v="112.9"/>
    <n v="121.7"/>
    <x v="44"/>
    <n v="1525.3000000000002"/>
    <n v="118.3"/>
    <n v="116.8"/>
    <n v="112.9"/>
    <n v="116.2"/>
    <n v="114.3"/>
    <n v="111.1"/>
    <n v="114.1"/>
    <n v="111.2"/>
    <n v="111.3"/>
    <n v="111.5"/>
    <n v="112.9"/>
    <n v="109.3"/>
    <n v="111.7"/>
    <n v="115.6"/>
  </r>
  <r>
    <x v="50"/>
    <x v="2"/>
    <x v="1"/>
    <x v="4"/>
    <n v="121.1"/>
    <n v="121.6"/>
    <n v="115.9"/>
    <n v="118.4"/>
    <n v="107.7"/>
    <n v="127.7"/>
    <n v="125"/>
    <n v="111.9"/>
    <n v="102.8"/>
    <n v="113.4"/>
    <n v="113.7"/>
    <n v="120.4"/>
    <x v="45"/>
    <n v="1518.5000000000005"/>
    <n v="116.8"/>
    <n v="118"/>
    <n v="115.2"/>
    <n v="117.6"/>
    <n v="114.3"/>
    <n v="112.5"/>
    <n v="114.1"/>
    <n v="111.8"/>
    <n v="111.3"/>
    <n v="111.2"/>
    <n v="113"/>
    <n v="109.1"/>
    <n v="111.8"/>
    <n v="115.8"/>
  </r>
  <r>
    <x v="51"/>
    <x v="0"/>
    <x v="1"/>
    <x v="5"/>
    <n v="120.7"/>
    <n v="121.6"/>
    <n v="116.1"/>
    <n v="119.3"/>
    <n v="110.3"/>
    <n v="125.8"/>
    <n v="129.30000000000001"/>
    <n v="112.2"/>
    <n v="103.6"/>
    <n v="112.3"/>
    <n v="114.9"/>
    <n v="120.1"/>
    <x v="46"/>
    <n v="1525.6999999999998"/>
    <n v="117.3"/>
    <n v="119.7"/>
    <n v="117.3"/>
    <n v="119.3"/>
    <n v="114.3"/>
    <n v="114.4"/>
    <n v="114.9"/>
    <n v="112.8"/>
    <n v="112.2"/>
    <n v="111.4"/>
    <n v="114.3"/>
    <n v="108"/>
    <n v="112.3"/>
    <n v="117"/>
  </r>
  <r>
    <x v="52"/>
    <x v="1"/>
    <x v="1"/>
    <x v="5"/>
    <n v="123.1"/>
    <n v="125.9"/>
    <n v="115.4"/>
    <n v="120.4"/>
    <n v="103.4"/>
    <n v="131.19999999999999"/>
    <n v="137.5"/>
    <n v="112.8"/>
    <n v="101.4"/>
    <n v="118.3"/>
    <n v="113.2"/>
    <n v="122.4"/>
    <x v="47"/>
    <n v="1547"/>
    <n v="119"/>
    <n v="117.4"/>
    <n v="113.2"/>
    <n v="116.7"/>
    <n v="113.9"/>
    <n v="111.2"/>
    <n v="114.3"/>
    <n v="111.4"/>
    <n v="111.5"/>
    <n v="111.8"/>
    <n v="115.1"/>
    <n v="108.7"/>
    <n v="112.2"/>
    <n v="116.4"/>
  </r>
  <r>
    <x v="53"/>
    <x v="2"/>
    <x v="1"/>
    <x v="5"/>
    <n v="121.5"/>
    <n v="123.1"/>
    <n v="115.8"/>
    <n v="119.7"/>
    <n v="107.8"/>
    <n v="128.30000000000001"/>
    <n v="132.1"/>
    <n v="112.4"/>
    <n v="102.9"/>
    <n v="114.3"/>
    <n v="114.2"/>
    <n v="121.2"/>
    <x v="48"/>
    <n v="1533.7000000000003"/>
    <n v="117.8"/>
    <n v="118.8"/>
    <n v="115.6"/>
    <n v="118.3"/>
    <n v="113.9"/>
    <n v="113.2"/>
    <n v="114.6"/>
    <n v="112.3"/>
    <n v="111.8"/>
    <n v="111.6"/>
    <n v="114.8"/>
    <n v="108.3"/>
    <n v="112.3"/>
    <n v="116.7"/>
  </r>
  <r>
    <x v="54"/>
    <x v="0"/>
    <x v="1"/>
    <x v="6"/>
    <n v="121.7"/>
    <n v="122.5"/>
    <n v="117.7"/>
    <n v="120.6"/>
    <n v="110.4"/>
    <n v="129.1"/>
    <n v="150.1"/>
    <n v="113.2"/>
    <n v="104.8"/>
    <n v="113.3"/>
    <n v="115.6"/>
    <n v="120.9"/>
    <x v="49"/>
    <n v="1563.2"/>
    <n v="118"/>
    <n v="120.7"/>
    <n v="118.3"/>
    <n v="120.3"/>
    <n v="113.9"/>
    <n v="115.3"/>
    <n v="115.4"/>
    <n v="113.4"/>
    <n v="113.2"/>
    <n v="111.8"/>
    <n v="115.5"/>
    <n v="108.8"/>
    <n v="113.1"/>
    <n v="119.5"/>
  </r>
  <r>
    <x v="55"/>
    <x v="1"/>
    <x v="1"/>
    <x v="6"/>
    <n v="123.8"/>
    <n v="126.4"/>
    <n v="118"/>
    <n v="121.6"/>
    <n v="103.5"/>
    <n v="133.69999999999999"/>
    <n v="172.4"/>
    <n v="113.1"/>
    <n v="102.7"/>
    <n v="120"/>
    <n v="113.8"/>
    <n v="123.4"/>
    <x v="50"/>
    <n v="1599.5"/>
    <n v="121"/>
    <n v="118"/>
    <n v="113.6"/>
    <n v="117.4"/>
    <n v="114.8"/>
    <n v="111.6"/>
    <n v="114.9"/>
    <n v="111.5"/>
    <n v="113"/>
    <n v="112.4"/>
    <n v="117.8"/>
    <n v="109.7"/>
    <n v="113.5"/>
    <n v="118.9"/>
  </r>
  <r>
    <x v="56"/>
    <x v="2"/>
    <x v="1"/>
    <x v="6"/>
    <n v="122.4"/>
    <n v="123.9"/>
    <n v="117.8"/>
    <n v="121"/>
    <n v="107.9"/>
    <n v="131.19999999999999"/>
    <n v="157.69999999999999"/>
    <n v="113.2"/>
    <n v="104.1"/>
    <n v="115.5"/>
    <n v="114.8"/>
    <n v="122.1"/>
    <x v="51"/>
    <n v="1576.3"/>
    <n v="118.8"/>
    <n v="119.6"/>
    <n v="116.3"/>
    <n v="119.1"/>
    <n v="114.8"/>
    <n v="113.9"/>
    <n v="115.2"/>
    <n v="112.7"/>
    <n v="113.1"/>
    <n v="112.1"/>
    <n v="116.8"/>
    <n v="109.2"/>
    <n v="113.3"/>
    <n v="119.2"/>
  </r>
  <r>
    <x v="57"/>
    <x v="0"/>
    <x v="1"/>
    <x v="7"/>
    <n v="121.8"/>
    <n v="122.8"/>
    <n v="117.8"/>
    <n v="121.9"/>
    <n v="110.6"/>
    <n v="129.69999999999999"/>
    <n v="161.1"/>
    <n v="114.1"/>
    <n v="105.1"/>
    <n v="114.6"/>
    <n v="115.8"/>
    <n v="121.7"/>
    <x v="52"/>
    <n v="1582.2999999999997"/>
    <n v="118.8"/>
    <n v="120.9"/>
    <n v="118.8"/>
    <n v="120.7"/>
    <n v="114.8"/>
    <n v="115.4"/>
    <n v="115.9"/>
    <n v="114"/>
    <n v="113.2"/>
    <n v="112.2"/>
    <n v="116.2"/>
    <n v="109.4"/>
    <n v="113.5"/>
    <n v="120.7"/>
  </r>
  <r>
    <x v="58"/>
    <x v="1"/>
    <x v="1"/>
    <x v="7"/>
    <n v="124.8"/>
    <n v="127.3"/>
    <n v="116.5"/>
    <n v="122.2"/>
    <n v="103.6"/>
    <n v="132.69999999999999"/>
    <n v="181.9"/>
    <n v="115.2"/>
    <n v="102.7"/>
    <n v="122.1"/>
    <n v="114.4"/>
    <n v="124.7"/>
    <x v="53"/>
    <n v="1617"/>
    <n v="123"/>
    <n v="118.6"/>
    <n v="114.1"/>
    <n v="117.9"/>
    <n v="115.5"/>
    <n v="111.8"/>
    <n v="115.3"/>
    <n v="112.2"/>
    <n v="112.5"/>
    <n v="112.9"/>
    <n v="119.2"/>
    <n v="110.5"/>
    <n v="113.9"/>
    <n v="119.9"/>
  </r>
  <r>
    <x v="59"/>
    <x v="2"/>
    <x v="1"/>
    <x v="7"/>
    <n v="122.7"/>
    <n v="124.4"/>
    <n v="117.3"/>
    <n v="122"/>
    <n v="108"/>
    <n v="131.1"/>
    <n v="168.2"/>
    <n v="114.5"/>
    <n v="104.3"/>
    <n v="117.1"/>
    <n v="115.2"/>
    <n v="123.1"/>
    <x v="54"/>
    <n v="1594.4999999999998"/>
    <n v="119.9"/>
    <n v="120"/>
    <n v="116.8"/>
    <n v="119.6"/>
    <n v="115.5"/>
    <n v="114"/>
    <n v="115.6"/>
    <n v="113.3"/>
    <n v="112.8"/>
    <n v="112.6"/>
    <n v="118"/>
    <n v="109.9"/>
    <n v="113.7"/>
    <n v="120.3"/>
  </r>
  <r>
    <x v="60"/>
    <x v="0"/>
    <x v="1"/>
    <x v="8"/>
    <n v="122.3"/>
    <n v="122.4"/>
    <n v="117.8"/>
    <n v="122.7"/>
    <n v="110.4"/>
    <n v="129.80000000000001"/>
    <n v="158.80000000000001"/>
    <n v="115"/>
    <n v="104.7"/>
    <n v="114.9"/>
    <n v="116.5"/>
    <n v="122.6"/>
    <x v="52"/>
    <n v="1583.2"/>
    <n v="119.5"/>
    <n v="121.7"/>
    <n v="119.2"/>
    <n v="121.3"/>
    <n v="115.5"/>
    <n v="115.8"/>
    <n v="116.7"/>
    <n v="114.5"/>
    <n v="112.8"/>
    <n v="112.6"/>
    <n v="116.6"/>
    <n v="109.1"/>
    <n v="113.7"/>
    <n v="120.9"/>
  </r>
  <r>
    <x v="61"/>
    <x v="1"/>
    <x v="1"/>
    <x v="8"/>
    <n v="124.2"/>
    <n v="125.4"/>
    <n v="116.4"/>
    <n v="122.7"/>
    <n v="103.5"/>
    <n v="124.5"/>
    <n v="168.6"/>
    <n v="116.9"/>
    <n v="101.9"/>
    <n v="122.9"/>
    <n v="114.8"/>
    <n v="125.2"/>
    <x v="55"/>
    <n v="1593.7000000000003"/>
    <n v="124.3"/>
    <n v="119.2"/>
    <n v="114.5"/>
    <n v="118.4"/>
    <n v="116.1"/>
    <n v="111.8"/>
    <n v="115.5"/>
    <n v="112.3"/>
    <n v="111.2"/>
    <n v="113.4"/>
    <n v="120"/>
    <n v="110"/>
    <n v="113.6"/>
    <n v="119.2"/>
  </r>
  <r>
    <x v="62"/>
    <x v="2"/>
    <x v="1"/>
    <x v="8"/>
    <n v="122.9"/>
    <n v="123.5"/>
    <n v="117.3"/>
    <n v="122.7"/>
    <n v="107.9"/>
    <n v="127.3"/>
    <n v="162.1"/>
    <n v="115.6"/>
    <n v="103.8"/>
    <n v="117.6"/>
    <n v="115.8"/>
    <n v="123.8"/>
    <x v="56"/>
    <n v="1586.0999999999997"/>
    <n v="120.8"/>
    <n v="120.7"/>
    <n v="117.2"/>
    <n v="120.1"/>
    <n v="116.1"/>
    <n v="114.3"/>
    <n v="116.1"/>
    <n v="113.7"/>
    <n v="112"/>
    <n v="113.1"/>
    <n v="118.6"/>
    <n v="109.5"/>
    <n v="113.7"/>
    <n v="120.1"/>
  </r>
  <r>
    <x v="63"/>
    <x v="0"/>
    <x v="1"/>
    <x v="9"/>
    <n v="122.6"/>
    <n v="122.5"/>
    <n v="118.3"/>
    <n v="123.2"/>
    <n v="110.5"/>
    <n v="128.9"/>
    <n v="155.30000000000001"/>
    <n v="115.5"/>
    <n v="104"/>
    <n v="115.3"/>
    <n v="116.8"/>
    <n v="123.2"/>
    <x v="57"/>
    <n v="1581.1999999999998"/>
    <n v="120"/>
    <n v="122.7"/>
    <n v="120.3"/>
    <n v="122.3"/>
    <n v="116.1"/>
    <n v="116.4"/>
    <n v="117.5"/>
    <n v="115.3"/>
    <n v="112.6"/>
    <n v="113"/>
    <n v="116.9"/>
    <n v="109.3"/>
    <n v="114"/>
    <n v="121"/>
  </r>
  <r>
    <x v="64"/>
    <x v="1"/>
    <x v="1"/>
    <x v="9"/>
    <n v="124.6"/>
    <n v="126.1"/>
    <n v="117.8"/>
    <n v="123.1"/>
    <n v="103.5"/>
    <n v="123.5"/>
    <n v="159.6"/>
    <n v="117.4"/>
    <n v="101.2"/>
    <n v="123.8"/>
    <n v="115.2"/>
    <n v="125.9"/>
    <x v="56"/>
    <n v="1587.5"/>
    <n v="124.3"/>
    <n v="119.6"/>
    <n v="114.9"/>
    <n v="118.9"/>
    <n v="116.7"/>
    <n v="112"/>
    <n v="115.8"/>
    <n v="112.6"/>
    <n v="111"/>
    <n v="113.6"/>
    <n v="120.2"/>
    <n v="110.1"/>
    <n v="113.7"/>
    <n v="119.1"/>
  </r>
  <r>
    <x v="65"/>
    <x v="2"/>
    <x v="1"/>
    <x v="9"/>
    <n v="123.2"/>
    <n v="123.8"/>
    <n v="118.1"/>
    <n v="123.2"/>
    <n v="107.9"/>
    <n v="126.4"/>
    <n v="156.80000000000001"/>
    <n v="116.1"/>
    <n v="103.1"/>
    <n v="118.1"/>
    <n v="116.1"/>
    <n v="124.5"/>
    <x v="58"/>
    <n v="1582.7"/>
    <n v="121.1"/>
    <n v="121.5"/>
    <n v="118.1"/>
    <n v="121"/>
    <n v="116.7"/>
    <n v="114.7"/>
    <n v="116.7"/>
    <n v="114.3"/>
    <n v="111.8"/>
    <n v="113.3"/>
    <n v="118.8"/>
    <n v="109.6"/>
    <n v="113.9"/>
    <n v="120.1"/>
  </r>
  <r>
    <x v="66"/>
    <x v="0"/>
    <x v="1"/>
    <x v="11"/>
    <n v="122.7"/>
    <n v="122.6"/>
    <n v="119.9"/>
    <n v="124"/>
    <n v="110.5"/>
    <n v="128.80000000000001"/>
    <n v="152"/>
    <n v="116.2"/>
    <n v="103.3"/>
    <n v="115.8"/>
    <n v="116.8"/>
    <n v="124.5"/>
    <x v="59"/>
    <n v="1582"/>
    <n v="120.8"/>
    <n v="123.3"/>
    <n v="120.5"/>
    <n v="122.9"/>
    <n v="116.7"/>
    <n v="117.3"/>
    <n v="118.1"/>
    <n v="115.9"/>
    <n v="112"/>
    <n v="113.3"/>
    <n v="117.2"/>
    <n v="108.8"/>
    <n v="114.1"/>
    <n v="121.1"/>
  </r>
  <r>
    <x v="67"/>
    <x v="1"/>
    <x v="1"/>
    <x v="11"/>
    <n v="124.5"/>
    <n v="125.6"/>
    <n v="122.7"/>
    <n v="124.6"/>
    <n v="103.2"/>
    <n v="122.2"/>
    <n v="153.19999999999999"/>
    <n v="119.3"/>
    <n v="99.8"/>
    <n v="124.6"/>
    <n v="115.8"/>
    <n v="126.9"/>
    <x v="58"/>
    <n v="1587.8"/>
    <n v="125.8"/>
    <n v="120.3"/>
    <n v="115.4"/>
    <n v="119.5"/>
    <n v="117.1"/>
    <n v="112.6"/>
    <n v="116.4"/>
    <n v="113"/>
    <n v="109.7"/>
    <n v="114"/>
    <n v="120.3"/>
    <n v="109.6"/>
    <n v="113.4"/>
    <n v="119"/>
  </r>
  <r>
    <x v="68"/>
    <x v="2"/>
    <x v="1"/>
    <x v="11"/>
    <n v="123.3"/>
    <n v="123.7"/>
    <n v="121"/>
    <n v="124.2"/>
    <n v="107.8"/>
    <n v="125.7"/>
    <n v="152.4"/>
    <n v="117.2"/>
    <n v="102.1"/>
    <n v="118.7"/>
    <n v="116.4"/>
    <n v="125.6"/>
    <x v="57"/>
    <n v="1583.2"/>
    <n v="122.1"/>
    <n v="122.1"/>
    <n v="118.4"/>
    <n v="121.6"/>
    <n v="117.1"/>
    <n v="115.5"/>
    <n v="117.3"/>
    <n v="114.8"/>
    <n v="110.8"/>
    <n v="113.7"/>
    <n v="119"/>
    <n v="109.1"/>
    <n v="113.8"/>
    <n v="120.1"/>
  </r>
  <r>
    <x v="69"/>
    <x v="0"/>
    <x v="1"/>
    <x v="12"/>
    <n v="122.4"/>
    <n v="122.4"/>
    <n v="121.8"/>
    <n v="124.2"/>
    <n v="110.2"/>
    <n v="128.6"/>
    <n v="140.30000000000001"/>
    <n v="116.3"/>
    <n v="102"/>
    <n v="116"/>
    <n v="117.3"/>
    <n v="124.8"/>
    <x v="49"/>
    <n v="1569.6"/>
    <n v="121.7"/>
    <n v="123.8"/>
    <n v="120.6"/>
    <n v="123.3"/>
    <n v="117.1"/>
    <n v="117.4"/>
    <n v="118.2"/>
    <n v="116.2"/>
    <n v="111.5"/>
    <n v="113.3"/>
    <n v="117.7"/>
    <n v="109.4"/>
    <n v="114.2"/>
    <n v="120.3"/>
  </r>
  <r>
    <x v="70"/>
    <x v="1"/>
    <x v="1"/>
    <x v="12"/>
    <n v="124"/>
    <n v="124.7"/>
    <n v="126.3"/>
    <n v="124.9"/>
    <n v="103"/>
    <n v="122.3"/>
    <n v="141"/>
    <n v="120.1"/>
    <n v="97.8"/>
    <n v="125.4"/>
    <n v="116.1"/>
    <n v="127.6"/>
    <x v="60"/>
    <n v="1577.1999999999998"/>
    <n v="126.4"/>
    <n v="120.7"/>
    <n v="115.8"/>
    <n v="120"/>
    <n v="116.5"/>
    <n v="113"/>
    <n v="116.8"/>
    <n v="113.2"/>
    <n v="108.8"/>
    <n v="114.3"/>
    <n v="120.7"/>
    <n v="110.4"/>
    <n v="113.4"/>
    <n v="118.4"/>
  </r>
  <r>
    <x v="71"/>
    <x v="2"/>
    <x v="1"/>
    <x v="12"/>
    <n v="122.9"/>
    <n v="123.2"/>
    <n v="123.5"/>
    <n v="124.5"/>
    <n v="107.6"/>
    <n v="125.7"/>
    <n v="140.5"/>
    <n v="117.6"/>
    <n v="100.6"/>
    <n v="119.1"/>
    <n v="116.8"/>
    <n v="126.1"/>
    <x v="61"/>
    <n v="1571.6999999999998"/>
    <n v="123"/>
    <n v="122.6"/>
    <n v="118.6"/>
    <n v="122"/>
    <n v="116.5"/>
    <n v="115.7"/>
    <n v="117.5"/>
    <n v="115.1"/>
    <n v="110.1"/>
    <n v="113.9"/>
    <n v="119.5"/>
    <n v="109.8"/>
    <n v="113.8"/>
    <n v="119.4"/>
  </r>
  <r>
    <x v="72"/>
    <x v="0"/>
    <x v="2"/>
    <x v="0"/>
    <n v="123.1"/>
    <n v="123.1"/>
    <n v="122.1"/>
    <n v="124.9"/>
    <n v="111"/>
    <n v="130.4"/>
    <n v="132.30000000000001"/>
    <n v="117.2"/>
    <n v="100.5"/>
    <n v="117.2"/>
    <n v="117.9"/>
    <n v="125.6"/>
    <x v="62"/>
    <n v="1568.1"/>
    <n v="122.7"/>
    <n v="124.4"/>
    <n v="121.6"/>
    <n v="124"/>
    <n v="116.5"/>
    <n v="118.4"/>
    <n v="118.9"/>
    <n v="116.6"/>
    <n v="111"/>
    <n v="114"/>
    <n v="118.2"/>
    <n v="110.2"/>
    <n v="114.5"/>
    <n v="120.3"/>
  </r>
  <r>
    <x v="73"/>
    <x v="1"/>
    <x v="2"/>
    <x v="0"/>
    <n v="124"/>
    <n v="125.5"/>
    <n v="126.6"/>
    <n v="125.2"/>
    <n v="104.3"/>
    <n v="121.3"/>
    <n v="134.4"/>
    <n v="122.9"/>
    <n v="96.1"/>
    <n v="126.6"/>
    <n v="116.5"/>
    <n v="128"/>
    <x v="63"/>
    <n v="1574.8999999999999"/>
    <n v="127.4"/>
    <n v="121"/>
    <n v="116.1"/>
    <n v="120.2"/>
    <n v="117.3"/>
    <n v="113.4"/>
    <n v="117.2"/>
    <n v="113.7"/>
    <n v="107.9"/>
    <n v="114.6"/>
    <n v="120.8"/>
    <n v="111.4"/>
    <n v="113.4"/>
    <n v="118.5"/>
  </r>
  <r>
    <x v="74"/>
    <x v="2"/>
    <x v="2"/>
    <x v="0"/>
    <n v="123.4"/>
    <n v="123.9"/>
    <n v="123.8"/>
    <n v="125"/>
    <n v="108.5"/>
    <n v="126.2"/>
    <n v="133"/>
    <n v="119.1"/>
    <n v="99"/>
    <n v="120.3"/>
    <n v="117.3"/>
    <n v="126.7"/>
    <x v="64"/>
    <n v="1569.3"/>
    <n v="124"/>
    <n v="123.1"/>
    <n v="119.3"/>
    <n v="122.5"/>
    <n v="117.3"/>
    <n v="116.5"/>
    <n v="118.1"/>
    <n v="115.5"/>
    <n v="109.4"/>
    <n v="114.3"/>
    <n v="119.7"/>
    <n v="110.7"/>
    <n v="114"/>
    <n v="119.5"/>
  </r>
  <r>
    <x v="75"/>
    <x v="0"/>
    <x v="2"/>
    <x v="1"/>
    <n v="123.4"/>
    <n v="124.4"/>
    <n v="122.1"/>
    <n v="125.8"/>
    <n v="111.5"/>
    <n v="129.4"/>
    <n v="128.19999999999999"/>
    <n v="118.8"/>
    <n v="100"/>
    <n v="118.6"/>
    <n v="118.8"/>
    <n v="126.8"/>
    <x v="62"/>
    <n v="1570.5999999999997"/>
    <n v="124.2"/>
    <n v="125.4"/>
    <n v="122.7"/>
    <n v="125"/>
    <n v="117.3"/>
    <n v="120"/>
    <n v="119.6"/>
    <n v="117.7"/>
    <n v="110.9"/>
    <n v="114.8"/>
    <n v="118.7"/>
    <n v="110.8"/>
    <n v="115"/>
    <n v="120.6"/>
  </r>
  <r>
    <x v="76"/>
    <x v="1"/>
    <x v="2"/>
    <x v="1"/>
    <n v="124.3"/>
    <n v="126.5"/>
    <n v="119.5"/>
    <n v="125.6"/>
    <n v="104.9"/>
    <n v="121.6"/>
    <n v="131.80000000000001"/>
    <n v="125.1"/>
    <n v="95"/>
    <n v="127.7"/>
    <n v="116.8"/>
    <n v="128.6"/>
    <x v="65"/>
    <n v="1571.1000000000001"/>
    <n v="128.1"/>
    <n v="121.3"/>
    <n v="116.5"/>
    <n v="120.6"/>
    <n v="118.1"/>
    <n v="114"/>
    <n v="117.7"/>
    <n v="114.1"/>
    <n v="106.8"/>
    <n v="114.9"/>
    <n v="120.4"/>
    <n v="111.7"/>
    <n v="113.2"/>
    <n v="118.7"/>
  </r>
  <r>
    <x v="77"/>
    <x v="2"/>
    <x v="2"/>
    <x v="1"/>
    <n v="123.7"/>
    <n v="125.1"/>
    <n v="121.1"/>
    <n v="125.7"/>
    <n v="109.1"/>
    <n v="125.8"/>
    <n v="129.4"/>
    <n v="120.9"/>
    <n v="98.3"/>
    <n v="121.6"/>
    <n v="118"/>
    <n v="127.6"/>
    <x v="64"/>
    <n v="1569.3999999999996"/>
    <n v="125.2"/>
    <n v="123.8"/>
    <n v="120.1"/>
    <n v="123.3"/>
    <n v="118.1"/>
    <n v="117.7"/>
    <n v="118.7"/>
    <n v="116.3"/>
    <n v="108.7"/>
    <n v="114.9"/>
    <n v="119.7"/>
    <n v="111.2"/>
    <n v="114.1"/>
    <n v="119.7"/>
  </r>
  <r>
    <x v="78"/>
    <x v="0"/>
    <x v="2"/>
    <x v="2"/>
    <n v="123.3"/>
    <n v="124.7"/>
    <n v="118.9"/>
    <n v="126"/>
    <n v="111.8"/>
    <n v="130.9"/>
    <n v="128"/>
    <n v="119.9"/>
    <n v="98.9"/>
    <n v="119.4"/>
    <n v="118.9"/>
    <n v="127.7"/>
    <x v="64"/>
    <n v="1571.5"/>
    <n v="124.7"/>
    <n v="126"/>
    <n v="122.9"/>
    <n v="125.5"/>
    <n v="118.1"/>
    <n v="120.6"/>
    <n v="120.2"/>
    <n v="118.2"/>
    <n v="111.6"/>
    <n v="115.5"/>
    <n v="119.4"/>
    <n v="110.8"/>
    <n v="115.5"/>
    <n v="121.1"/>
  </r>
  <r>
    <x v="79"/>
    <x v="1"/>
    <x v="2"/>
    <x v="2"/>
    <n v="124"/>
    <n v="126.7"/>
    <n v="113.5"/>
    <n v="125.9"/>
    <n v="104.8"/>
    <n v="123.8"/>
    <n v="131.4"/>
    <n v="127.2"/>
    <n v="93.2"/>
    <n v="127.4"/>
    <n v="117"/>
    <n v="129.19999999999999"/>
    <x v="66"/>
    <n v="1568.0000000000002"/>
    <n v="128.80000000000001"/>
    <n v="121.7"/>
    <n v="116.9"/>
    <n v="120.9"/>
    <n v="118.6"/>
    <n v="114.4"/>
    <n v="118"/>
    <n v="114.3"/>
    <n v="108.4"/>
    <n v="115.4"/>
    <n v="120.6"/>
    <n v="111.3"/>
    <n v="113.8"/>
    <n v="119.1"/>
  </r>
  <r>
    <x v="80"/>
    <x v="2"/>
    <x v="2"/>
    <x v="2"/>
    <n v="123.5"/>
    <n v="125.4"/>
    <n v="116.8"/>
    <n v="126"/>
    <n v="109.2"/>
    <n v="127.6"/>
    <n v="129.19999999999999"/>
    <n v="122.4"/>
    <n v="97"/>
    <n v="122.1"/>
    <n v="118.1"/>
    <n v="128.4"/>
    <x v="67"/>
    <n v="1569.1"/>
    <n v="125.8"/>
    <n v="124.3"/>
    <n v="120.4"/>
    <n v="123.7"/>
    <n v="118.6"/>
    <n v="118.3"/>
    <n v="119.2"/>
    <n v="116.7"/>
    <n v="109.9"/>
    <n v="115.4"/>
    <n v="120.1"/>
    <n v="111"/>
    <n v="114.7"/>
    <n v="120.2"/>
  </r>
  <r>
    <x v="81"/>
    <x v="0"/>
    <x v="2"/>
    <x v="3"/>
    <n v="123.3"/>
    <n v="125.5"/>
    <n v="117.2"/>
    <n v="126.8"/>
    <n v="111.9"/>
    <n v="134.19999999999999"/>
    <n v="127.5"/>
    <n v="121.5"/>
    <n v="97.8"/>
    <n v="119.8"/>
    <n v="119.4"/>
    <n v="128.69999999999999"/>
    <x v="61"/>
    <n v="1577.2"/>
    <n v="125.7"/>
    <n v="126.4"/>
    <n v="123.3"/>
    <n v="126"/>
    <n v="118.6"/>
    <n v="121.2"/>
    <n v="120.9"/>
    <n v="118.6"/>
    <n v="111.9"/>
    <n v="116.2"/>
    <n v="119.9"/>
    <n v="111.6"/>
    <n v="116"/>
    <n v="121.5"/>
  </r>
  <r>
    <x v="82"/>
    <x v="1"/>
    <x v="2"/>
    <x v="3"/>
    <n v="123.8"/>
    <n v="128.19999999999999"/>
    <n v="110"/>
    <n v="126.3"/>
    <n v="104.5"/>
    <n v="130.6"/>
    <n v="130.80000000000001"/>
    <n v="131.30000000000001"/>
    <n v="91.6"/>
    <n v="127.7"/>
    <n v="117.2"/>
    <n v="129.5"/>
    <x v="68"/>
    <n v="1576.1"/>
    <n v="130.1"/>
    <n v="122.1"/>
    <n v="117.2"/>
    <n v="121.3"/>
    <n v="119.2"/>
    <n v="114.7"/>
    <n v="118.4"/>
    <n v="114.6"/>
    <n v="108.4"/>
    <n v="115.6"/>
    <n v="121.7"/>
    <n v="111.8"/>
    <n v="114.2"/>
    <n v="119.7"/>
  </r>
  <r>
    <x v="83"/>
    <x v="2"/>
    <x v="2"/>
    <x v="3"/>
    <n v="123.5"/>
    <n v="126.4"/>
    <n v="114.4"/>
    <n v="126.6"/>
    <n v="109.2"/>
    <n v="132.5"/>
    <n v="128.6"/>
    <n v="124.8"/>
    <n v="95.7"/>
    <n v="122.4"/>
    <n v="118.5"/>
    <n v="129.1"/>
    <x v="60"/>
    <n v="1575.7"/>
    <n v="126.9"/>
    <n v="124.7"/>
    <n v="120.8"/>
    <n v="124.1"/>
    <n v="119.2"/>
    <n v="118.7"/>
    <n v="119.7"/>
    <n v="117.1"/>
    <n v="110.1"/>
    <n v="115.9"/>
    <n v="121"/>
    <n v="111.7"/>
    <n v="115.1"/>
    <n v="120.7"/>
  </r>
  <r>
    <x v="84"/>
    <x v="0"/>
    <x v="2"/>
    <x v="4"/>
    <n v="123.5"/>
    <n v="127.1"/>
    <n v="117.3"/>
    <n v="127.7"/>
    <n v="112.5"/>
    <n v="134.1"/>
    <n v="128.5"/>
    <n v="124.3"/>
    <n v="97.6"/>
    <n v="120.7"/>
    <n v="120.2"/>
    <n v="129.80000000000001"/>
    <x v="69"/>
    <n v="1587.7"/>
    <n v="126.7"/>
    <n v="127.3"/>
    <n v="124.1"/>
    <n v="126.8"/>
    <n v="119.2"/>
    <n v="121.9"/>
    <n v="121.5"/>
    <n v="119.4"/>
    <n v="113.3"/>
    <n v="116.7"/>
    <n v="120.5"/>
    <n v="112.3"/>
    <n v="116.9"/>
    <n v="122.4"/>
  </r>
  <r>
    <x v="85"/>
    <x v="1"/>
    <x v="2"/>
    <x v="4"/>
    <n v="123.8"/>
    <n v="129.69999999999999"/>
    <n v="111.3"/>
    <n v="126.6"/>
    <n v="105.2"/>
    <n v="130.80000000000001"/>
    <n v="135.6"/>
    <n v="142.6"/>
    <n v="90.8"/>
    <n v="128.80000000000001"/>
    <n v="117.7"/>
    <n v="129.9"/>
    <x v="70"/>
    <n v="1598.9"/>
    <n v="131.30000000000001"/>
    <n v="122.4"/>
    <n v="117.4"/>
    <n v="121.6"/>
    <n v="119.6"/>
    <n v="114.9"/>
    <n v="118.7"/>
    <n v="114.9"/>
    <n v="110.8"/>
    <n v="116"/>
    <n v="122"/>
    <n v="112.4"/>
    <n v="115.2"/>
    <n v="120.7"/>
  </r>
  <r>
    <x v="86"/>
    <x v="2"/>
    <x v="2"/>
    <x v="4"/>
    <n v="123.6"/>
    <n v="128"/>
    <n v="115"/>
    <n v="127.3"/>
    <n v="109.8"/>
    <n v="132.6"/>
    <n v="130.9"/>
    <n v="130.5"/>
    <n v="95.3"/>
    <n v="123.4"/>
    <n v="119.2"/>
    <n v="129.80000000000001"/>
    <x v="71"/>
    <n v="1590.4"/>
    <n v="127.9"/>
    <n v="125.4"/>
    <n v="121.3"/>
    <n v="124.7"/>
    <n v="119.6"/>
    <n v="119.2"/>
    <n v="120.2"/>
    <n v="117.7"/>
    <n v="112"/>
    <n v="116.3"/>
    <n v="121.4"/>
    <n v="112.3"/>
    <n v="116.1"/>
    <n v="121.6"/>
  </r>
  <r>
    <x v="87"/>
    <x v="0"/>
    <x v="2"/>
    <x v="5"/>
    <n v="124.1"/>
    <n v="130.4"/>
    <n v="122.1"/>
    <n v="128.69999999999999"/>
    <n v="114.1"/>
    <n v="133.19999999999999"/>
    <n v="135.19999999999999"/>
    <n v="131.9"/>
    <n v="96.3"/>
    <n v="123"/>
    <n v="121.1"/>
    <n v="131.19999999999999"/>
    <x v="54"/>
    <n v="1617.8999999999999"/>
    <n v="128.19999999999999"/>
    <n v="128.4"/>
    <n v="125.1"/>
    <n v="128"/>
    <n v="119.6"/>
    <n v="122.6"/>
    <n v="122.8"/>
    <n v="120.4"/>
    <n v="114.2"/>
    <n v="117.9"/>
    <n v="122"/>
    <n v="113"/>
    <n v="117.9"/>
    <n v="124.1"/>
  </r>
  <r>
    <x v="88"/>
    <x v="1"/>
    <x v="2"/>
    <x v="5"/>
    <n v="123.6"/>
    <n v="134.4"/>
    <n v="120.9"/>
    <n v="127.3"/>
    <n v="106"/>
    <n v="132.30000000000001"/>
    <n v="146.69999999999999"/>
    <n v="148.1"/>
    <n v="89.8"/>
    <n v="130.5"/>
    <n v="118"/>
    <n v="130.5"/>
    <x v="72"/>
    <n v="1636.6"/>
    <n v="132.1"/>
    <n v="123.2"/>
    <n v="117.6"/>
    <n v="122.3"/>
    <n v="119"/>
    <n v="115.1"/>
    <n v="119.2"/>
    <n v="115.4"/>
    <n v="111.7"/>
    <n v="116.2"/>
    <n v="123.8"/>
    <n v="112.5"/>
    <n v="116"/>
    <n v="121.7"/>
  </r>
  <r>
    <x v="89"/>
    <x v="2"/>
    <x v="2"/>
    <x v="5"/>
    <n v="123.9"/>
    <n v="131.80000000000001"/>
    <n v="121.6"/>
    <n v="128.19999999999999"/>
    <n v="111.1"/>
    <n v="132.80000000000001"/>
    <n v="139.1"/>
    <n v="137.4"/>
    <n v="94.1"/>
    <n v="125.5"/>
    <n v="119.8"/>
    <n v="130.9"/>
    <x v="73"/>
    <n v="1623.5"/>
    <n v="129.19999999999999"/>
    <n v="126.4"/>
    <n v="122"/>
    <n v="125.7"/>
    <n v="119"/>
    <n v="119.8"/>
    <n v="121.1"/>
    <n v="118.5"/>
    <n v="112.9"/>
    <n v="116.9"/>
    <n v="123.1"/>
    <n v="112.8"/>
    <n v="117"/>
    <n v="123"/>
  </r>
  <r>
    <x v="90"/>
    <x v="0"/>
    <x v="2"/>
    <x v="6"/>
    <n v="124"/>
    <n v="131.5"/>
    <n v="122"/>
    <n v="128.69999999999999"/>
    <n v="113.5"/>
    <n v="133.30000000000001"/>
    <n v="140.80000000000001"/>
    <n v="133.80000000000001"/>
    <n v="94.1"/>
    <n v="123.4"/>
    <n v="121"/>
    <n v="131.69999999999999"/>
    <x v="74"/>
    <n v="1625.3"/>
    <n v="129.4"/>
    <n v="128.80000000000001"/>
    <n v="125.5"/>
    <n v="128.30000000000001"/>
    <n v="119"/>
    <n v="123"/>
    <n v="123"/>
    <n v="120.8"/>
    <n v="114.1"/>
    <n v="118"/>
    <n v="122.9"/>
    <n v="112.7"/>
    <n v="118.1"/>
    <n v="124.7"/>
  </r>
  <r>
    <x v="91"/>
    <x v="1"/>
    <x v="2"/>
    <x v="6"/>
    <n v="123.2"/>
    <n v="134.30000000000001"/>
    <n v="119.5"/>
    <n v="127.7"/>
    <n v="106.3"/>
    <n v="132.80000000000001"/>
    <n v="153.5"/>
    <n v="149.5"/>
    <n v="85.7"/>
    <n v="131.5"/>
    <n v="118.3"/>
    <n v="131.1"/>
    <x v="75"/>
    <n v="1642.8999999999999"/>
    <n v="133.1"/>
    <n v="123.5"/>
    <n v="117.9"/>
    <n v="122.7"/>
    <n v="119.9"/>
    <n v="115.3"/>
    <n v="119.5"/>
    <n v="116"/>
    <n v="111.5"/>
    <n v="116.6"/>
    <n v="125.4"/>
    <n v="111.7"/>
    <n v="116.3"/>
    <n v="122.4"/>
  </r>
  <r>
    <x v="92"/>
    <x v="2"/>
    <x v="2"/>
    <x v="6"/>
    <n v="123.7"/>
    <n v="132.5"/>
    <n v="121"/>
    <n v="128.30000000000001"/>
    <n v="110.9"/>
    <n v="133.1"/>
    <n v="145.1"/>
    <n v="139.1"/>
    <n v="91.3"/>
    <n v="126.1"/>
    <n v="119.9"/>
    <n v="131.4"/>
    <x v="76"/>
    <n v="1630.6000000000001"/>
    <n v="130.4"/>
    <n v="126.7"/>
    <n v="122.3"/>
    <n v="126.1"/>
    <n v="119.9"/>
    <n v="120.1"/>
    <n v="121.3"/>
    <n v="119"/>
    <n v="112.7"/>
    <n v="117.2"/>
    <n v="124.4"/>
    <n v="112.3"/>
    <n v="117.2"/>
    <n v="123.6"/>
  </r>
  <r>
    <x v="93"/>
    <x v="0"/>
    <x v="2"/>
    <x v="7"/>
    <n v="124.7"/>
    <n v="131.30000000000001"/>
    <n v="121.3"/>
    <n v="128.80000000000001"/>
    <n v="114"/>
    <n v="134.19999999999999"/>
    <n v="153.6"/>
    <n v="137.9"/>
    <n v="93.1"/>
    <n v="123.9"/>
    <n v="121.5"/>
    <n v="132.5"/>
    <x v="77"/>
    <n v="1646.6"/>
    <n v="130.1"/>
    <n v="129.5"/>
    <n v="126.3"/>
    <n v="129"/>
    <n v="119.9"/>
    <n v="123.8"/>
    <n v="123.7"/>
    <n v="121.1"/>
    <n v="113.6"/>
    <n v="118.5"/>
    <n v="123.6"/>
    <n v="112.5"/>
    <n v="118.2"/>
    <n v="126.1"/>
  </r>
  <r>
    <x v="94"/>
    <x v="1"/>
    <x v="2"/>
    <x v="7"/>
    <n v="123.1"/>
    <n v="131.69999999999999"/>
    <n v="118.1"/>
    <n v="128"/>
    <n v="106.8"/>
    <n v="130.1"/>
    <n v="165.5"/>
    <n v="156"/>
    <n v="85.3"/>
    <n v="132.69999999999999"/>
    <n v="118.8"/>
    <n v="131.69999999999999"/>
    <x v="78"/>
    <n v="1658.8999999999999"/>
    <n v="134.19999999999999"/>
    <n v="123.7"/>
    <n v="118.2"/>
    <n v="122.9"/>
    <n v="120.9"/>
    <n v="115.3"/>
    <n v="120"/>
    <n v="116.6"/>
    <n v="109.9"/>
    <n v="117.2"/>
    <n v="126.2"/>
    <n v="112"/>
    <n v="116.2"/>
    <n v="123.2"/>
  </r>
  <r>
    <x v="95"/>
    <x v="2"/>
    <x v="2"/>
    <x v="7"/>
    <n v="124.2"/>
    <n v="131.4"/>
    <n v="120.1"/>
    <n v="128.5"/>
    <n v="111.4"/>
    <n v="132.30000000000001"/>
    <n v="157.6"/>
    <n v="144"/>
    <n v="90.5"/>
    <n v="126.8"/>
    <n v="120.4"/>
    <n v="132.1"/>
    <x v="79"/>
    <n v="1649.6"/>
    <n v="131.19999999999999"/>
    <n v="127.2"/>
    <n v="122.9"/>
    <n v="126.6"/>
    <n v="120.9"/>
    <n v="120.6"/>
    <n v="122"/>
    <n v="119.4"/>
    <n v="111.7"/>
    <n v="117.8"/>
    <n v="125.1"/>
    <n v="112.3"/>
    <n v="117.2"/>
    <n v="124.8"/>
  </r>
  <r>
    <x v="96"/>
    <x v="0"/>
    <x v="2"/>
    <x v="8"/>
    <n v="125.1"/>
    <n v="131.1"/>
    <n v="120.7"/>
    <n v="129.19999999999999"/>
    <n v="114.7"/>
    <n v="132.30000000000001"/>
    <n v="158.9"/>
    <n v="142.1"/>
    <n v="92.5"/>
    <n v="125.4"/>
    <n v="121.9"/>
    <n v="132.69999999999999"/>
    <x v="80"/>
    <n v="1657.6000000000001"/>
    <n v="131"/>
    <n v="130.4"/>
    <n v="126.8"/>
    <n v="129.9"/>
    <n v="120.9"/>
    <n v="123.7"/>
    <n v="124.5"/>
    <n v="121.4"/>
    <n v="113.8"/>
    <n v="119.6"/>
    <n v="124.5"/>
    <n v="113.7"/>
    <n v="118.8"/>
    <n v="127"/>
  </r>
  <r>
    <x v="97"/>
    <x v="1"/>
    <x v="2"/>
    <x v="8"/>
    <n v="123.4"/>
    <n v="129"/>
    <n v="115.6"/>
    <n v="128.30000000000001"/>
    <n v="107"/>
    <n v="124"/>
    <n v="168.5"/>
    <n v="165.4"/>
    <n v="86.3"/>
    <n v="134.4"/>
    <n v="119.1"/>
    <n v="132.30000000000001"/>
    <x v="81"/>
    <n v="1664.8"/>
    <n v="134.69999999999999"/>
    <n v="124"/>
    <n v="118.6"/>
    <n v="123.2"/>
    <n v="121.6"/>
    <n v="115.1"/>
    <n v="120.4"/>
    <n v="117.1"/>
    <n v="109.1"/>
    <n v="117.3"/>
    <n v="126.5"/>
    <n v="112.9"/>
    <n v="116.2"/>
    <n v="123.5"/>
  </r>
  <r>
    <x v="98"/>
    <x v="2"/>
    <x v="2"/>
    <x v="8"/>
    <n v="124.6"/>
    <n v="130.4"/>
    <n v="118.7"/>
    <n v="128.9"/>
    <n v="111.9"/>
    <n v="128.4"/>
    <n v="162.19999999999999"/>
    <n v="150"/>
    <n v="90.4"/>
    <n v="128.4"/>
    <n v="120.7"/>
    <n v="132.5"/>
    <x v="82"/>
    <n v="1658.3000000000002"/>
    <n v="132"/>
    <n v="127.9"/>
    <n v="123.4"/>
    <n v="127.2"/>
    <n v="121.6"/>
    <n v="120.4"/>
    <n v="122.6"/>
    <n v="119.8"/>
    <n v="111.3"/>
    <n v="118.3"/>
    <n v="125.7"/>
    <n v="113.4"/>
    <n v="117.5"/>
    <n v="125.4"/>
  </r>
  <r>
    <x v="99"/>
    <x v="0"/>
    <x v="2"/>
    <x v="9"/>
    <n v="125.6"/>
    <n v="130.4"/>
    <n v="120.8"/>
    <n v="129.4"/>
    <n v="115.8"/>
    <n v="133.19999999999999"/>
    <n v="157.69999999999999"/>
    <n v="154.19999999999999"/>
    <n v="93.7"/>
    <n v="126.6"/>
    <n v="122.3"/>
    <n v="133.1"/>
    <x v="83"/>
    <n v="1674.6"/>
    <n v="131.5"/>
    <n v="131.1"/>
    <n v="127.3"/>
    <n v="130.6"/>
    <n v="121.6"/>
    <n v="124.4"/>
    <n v="125.1"/>
    <n v="122"/>
    <n v="113.8"/>
    <n v="120.1"/>
    <n v="125.1"/>
    <n v="114.2"/>
    <n v="119.2"/>
    <n v="127.7"/>
  </r>
  <r>
    <x v="100"/>
    <x v="1"/>
    <x v="2"/>
    <x v="9"/>
    <n v="123.6"/>
    <n v="128.6"/>
    <n v="115.9"/>
    <n v="128.5"/>
    <n v="109"/>
    <n v="124.1"/>
    <n v="165.8"/>
    <n v="187.2"/>
    <n v="89.4"/>
    <n v="135.80000000000001"/>
    <n v="119.4"/>
    <n v="132.9"/>
    <x v="84"/>
    <n v="1692.8000000000002"/>
    <n v="135.30000000000001"/>
    <n v="124.4"/>
    <n v="118.8"/>
    <n v="123.6"/>
    <n v="122.4"/>
    <n v="114.9"/>
    <n v="120.7"/>
    <n v="117.7"/>
    <n v="109.3"/>
    <n v="117.7"/>
    <n v="126.5"/>
    <n v="113.5"/>
    <n v="116.5"/>
    <n v="124.2"/>
  </r>
  <r>
    <x v="101"/>
    <x v="2"/>
    <x v="2"/>
    <x v="9"/>
    <n v="125"/>
    <n v="129.80000000000001"/>
    <n v="118.9"/>
    <n v="129.1"/>
    <n v="113.3"/>
    <n v="129"/>
    <n v="160.4"/>
    <n v="165.3"/>
    <n v="92.3"/>
    <n v="129.69999999999999"/>
    <n v="121.1"/>
    <n v="133"/>
    <x v="85"/>
    <n v="1678.9999999999998"/>
    <n v="132.5"/>
    <n v="128.5"/>
    <n v="123.8"/>
    <n v="127.8"/>
    <n v="122.4"/>
    <n v="120.8"/>
    <n v="123"/>
    <n v="120.4"/>
    <n v="111.4"/>
    <n v="118.7"/>
    <n v="125.9"/>
    <n v="113.9"/>
    <n v="117.9"/>
    <n v="126.1"/>
  </r>
  <r>
    <x v="102"/>
    <x v="0"/>
    <x v="2"/>
    <x v="11"/>
    <n v="126.1"/>
    <n v="130.6"/>
    <n v="121.7"/>
    <n v="129.5"/>
    <n v="117.8"/>
    <n v="132.1"/>
    <n v="155.19999999999999"/>
    <n v="160.80000000000001"/>
    <n v="94.5"/>
    <n v="128.30000000000001"/>
    <n v="123.1"/>
    <n v="134.19999999999999"/>
    <x v="86"/>
    <n v="1686.3"/>
    <n v="132.19999999999999"/>
    <n v="132.1"/>
    <n v="128.19999999999999"/>
    <n v="131.5"/>
    <n v="122.4"/>
    <n v="125.6"/>
    <n v="125.6"/>
    <n v="122.6"/>
    <n v="114"/>
    <n v="120.9"/>
    <n v="125.8"/>
    <n v="114.2"/>
    <n v="119.6"/>
    <n v="128.30000000000001"/>
  </r>
  <r>
    <x v="103"/>
    <x v="1"/>
    <x v="2"/>
    <x v="11"/>
    <n v="124"/>
    <n v="129.80000000000001"/>
    <n v="121.5"/>
    <n v="128.6"/>
    <n v="110"/>
    <n v="123.7"/>
    <n v="164.6"/>
    <n v="191.6"/>
    <n v="90.8"/>
    <n v="137.1"/>
    <n v="119.8"/>
    <n v="133.69999999999999"/>
    <x v="87"/>
    <n v="1708.4999999999998"/>
    <n v="137.6"/>
    <n v="125"/>
    <n v="119.3"/>
    <n v="124.2"/>
    <n v="122.9"/>
    <n v="115.1"/>
    <n v="121"/>
    <n v="118.1"/>
    <n v="109.3"/>
    <n v="117.9"/>
    <n v="126.6"/>
    <n v="113.3"/>
    <n v="116.6"/>
    <n v="124.6"/>
  </r>
  <r>
    <x v="104"/>
    <x v="2"/>
    <x v="2"/>
    <x v="11"/>
    <n v="125.4"/>
    <n v="130.30000000000001"/>
    <n v="121.6"/>
    <n v="129.19999999999999"/>
    <n v="114.9"/>
    <n v="128.19999999999999"/>
    <n v="158.4"/>
    <n v="171.2"/>
    <n v="93.3"/>
    <n v="131.19999999999999"/>
    <n v="121.7"/>
    <n v="134"/>
    <x v="88"/>
    <n v="1692.1"/>
    <n v="133.6"/>
    <n v="129.30000000000001"/>
    <n v="124.5"/>
    <n v="128.6"/>
    <n v="122.9"/>
    <n v="121.6"/>
    <n v="123.4"/>
    <n v="120.9"/>
    <n v="111.5"/>
    <n v="119.2"/>
    <n v="126.3"/>
    <n v="113.8"/>
    <n v="118.1"/>
    <n v="126.6"/>
  </r>
  <r>
    <x v="105"/>
    <x v="0"/>
    <x v="2"/>
    <x v="12"/>
    <n v="126.3"/>
    <n v="131.30000000000001"/>
    <n v="123.3"/>
    <n v="129.80000000000001"/>
    <n v="118.3"/>
    <n v="131.6"/>
    <n v="145.5"/>
    <n v="162.1"/>
    <n v="95.4"/>
    <n v="128.9"/>
    <n v="123.3"/>
    <n v="135.1"/>
    <x v="89"/>
    <n v="1682.3000000000002"/>
    <n v="133.1"/>
    <n v="132.5"/>
    <n v="128.5"/>
    <n v="131.9"/>
    <n v="122.9"/>
    <n v="125.7"/>
    <n v="126"/>
    <n v="123.1"/>
    <n v="114"/>
    <n v="121.6"/>
    <n v="125.6"/>
    <n v="114.1"/>
    <n v="119.8"/>
    <n v="127.9"/>
  </r>
  <r>
    <x v="106"/>
    <x v="1"/>
    <x v="2"/>
    <x v="12"/>
    <n v="124.3"/>
    <n v="131.69999999999999"/>
    <n v="127.1"/>
    <n v="128.6"/>
    <n v="110"/>
    <n v="120.8"/>
    <n v="149"/>
    <n v="190.1"/>
    <n v="92.7"/>
    <n v="138.6"/>
    <n v="120.2"/>
    <n v="134.19999999999999"/>
    <x v="81"/>
    <n v="1698.8"/>
    <n v="138.19999999999999"/>
    <n v="125.4"/>
    <n v="119.5"/>
    <n v="124.5"/>
    <n v="122.4"/>
    <n v="116"/>
    <n v="121"/>
    <n v="118.6"/>
    <n v="109.3"/>
    <n v="118.1"/>
    <n v="126.6"/>
    <n v="113.2"/>
    <n v="116.7"/>
    <n v="124"/>
  </r>
  <r>
    <x v="107"/>
    <x v="2"/>
    <x v="2"/>
    <x v="12"/>
    <n v="125.7"/>
    <n v="131.4"/>
    <n v="124.8"/>
    <n v="129.4"/>
    <n v="115.3"/>
    <n v="126.6"/>
    <n v="146.69999999999999"/>
    <n v="171.5"/>
    <n v="94.5"/>
    <n v="132.1"/>
    <n v="122"/>
    <n v="134.69999999999999"/>
    <x v="89"/>
    <n v="1686.1000000000001"/>
    <n v="134.5"/>
    <n v="129.69999999999999"/>
    <n v="124.8"/>
    <n v="129"/>
    <n v="122.4"/>
    <n v="122"/>
    <n v="123.6"/>
    <n v="121.4"/>
    <n v="111.5"/>
    <n v="119.6"/>
    <n v="126.2"/>
    <n v="113.7"/>
    <n v="118.3"/>
    <n v="126.1"/>
  </r>
  <r>
    <x v="108"/>
    <x v="0"/>
    <x v="3"/>
    <x v="0"/>
    <n v="126.8"/>
    <n v="133.19999999999999"/>
    <n v="126.5"/>
    <n v="130.30000000000001"/>
    <n v="118.9"/>
    <n v="131.6"/>
    <n v="140.1"/>
    <n v="163.80000000000001"/>
    <n v="97.7"/>
    <n v="129.6"/>
    <n v="124.3"/>
    <n v="135.9"/>
    <x v="89"/>
    <n v="1690.1000000000001"/>
    <n v="133.6"/>
    <n v="133.19999999999999"/>
    <n v="128.9"/>
    <n v="132.6"/>
    <n v="122.4"/>
    <n v="126.2"/>
    <n v="126.6"/>
    <n v="123.7"/>
    <n v="113.6"/>
    <n v="121.4"/>
    <n v="126.2"/>
    <n v="114.9"/>
    <n v="120.1"/>
    <n v="128.1"/>
  </r>
  <r>
    <x v="109"/>
    <x v="1"/>
    <x v="3"/>
    <x v="0"/>
    <n v="124.7"/>
    <n v="135.9"/>
    <n v="132"/>
    <n v="129.19999999999999"/>
    <n v="109.7"/>
    <n v="119"/>
    <n v="144.1"/>
    <n v="184.2"/>
    <n v="96.7"/>
    <n v="139.5"/>
    <n v="120.5"/>
    <n v="134.69999999999999"/>
    <x v="82"/>
    <n v="1701.4"/>
    <n v="139.5"/>
    <n v="125.8"/>
    <n v="119.8"/>
    <n v="124.9"/>
    <n v="123.4"/>
    <n v="116.9"/>
    <n v="121.6"/>
    <n v="119.1"/>
    <n v="108.9"/>
    <n v="118.5"/>
    <n v="126.4"/>
    <n v="114"/>
    <n v="116.8"/>
    <n v="124.2"/>
  </r>
  <r>
    <x v="110"/>
    <x v="2"/>
    <x v="3"/>
    <x v="0"/>
    <n v="126.1"/>
    <n v="134.1"/>
    <n v="128.6"/>
    <n v="129.9"/>
    <n v="115.5"/>
    <n v="125.7"/>
    <n v="141.5"/>
    <n v="170.7"/>
    <n v="97.4"/>
    <n v="132.9"/>
    <n v="122.7"/>
    <n v="135.30000000000001"/>
    <x v="90"/>
    <n v="1691.7"/>
    <n v="135.19999999999999"/>
    <n v="130.30000000000001"/>
    <n v="125.1"/>
    <n v="129.5"/>
    <n v="123.4"/>
    <n v="122.7"/>
    <n v="124.2"/>
    <n v="122"/>
    <n v="111.1"/>
    <n v="119.8"/>
    <n v="126.3"/>
    <n v="114.5"/>
    <n v="118.5"/>
    <n v="126.3"/>
  </r>
  <r>
    <x v="111"/>
    <x v="0"/>
    <x v="3"/>
    <x v="1"/>
    <n v="127.1"/>
    <n v="133.69999999999999"/>
    <n v="127.7"/>
    <n v="130.69999999999999"/>
    <n v="118.5"/>
    <n v="130.4"/>
    <n v="130.9"/>
    <n v="162.80000000000001"/>
    <n v="98.7"/>
    <n v="130.6"/>
    <n v="124.8"/>
    <n v="136.4"/>
    <x v="79"/>
    <n v="1682.6"/>
    <n v="134.4"/>
    <n v="133.9"/>
    <n v="129.80000000000001"/>
    <n v="133.4"/>
    <n v="123.4"/>
    <n v="127.5"/>
    <n v="127.1"/>
    <n v="124.3"/>
    <n v="113.9"/>
    <n v="122.3"/>
    <n v="127.1"/>
    <n v="116.8"/>
    <n v="120.9"/>
    <n v="127.9"/>
  </r>
  <r>
    <x v="112"/>
    <x v="1"/>
    <x v="3"/>
    <x v="1"/>
    <n v="124.8"/>
    <n v="135.1"/>
    <n v="130.30000000000001"/>
    <n v="129.6"/>
    <n v="108.4"/>
    <n v="118.6"/>
    <n v="129.19999999999999"/>
    <n v="176.4"/>
    <n v="99.1"/>
    <n v="139.69999999999999"/>
    <n v="120.6"/>
    <n v="135.19999999999999"/>
    <x v="91"/>
    <n v="1676.1"/>
    <n v="140"/>
    <n v="126.2"/>
    <n v="120.1"/>
    <n v="125.3"/>
    <n v="124.4"/>
    <n v="116"/>
    <n v="121.8"/>
    <n v="119.5"/>
    <n v="109.1"/>
    <n v="118.8"/>
    <n v="126.3"/>
    <n v="116.2"/>
    <n v="117.2"/>
    <n v="123.8"/>
  </r>
  <r>
    <x v="113"/>
    <x v="2"/>
    <x v="3"/>
    <x v="1"/>
    <n v="126.4"/>
    <n v="134.19999999999999"/>
    <n v="128.69999999999999"/>
    <n v="130.30000000000001"/>
    <n v="114.8"/>
    <n v="124.9"/>
    <n v="130.30000000000001"/>
    <n v="167.4"/>
    <n v="98.8"/>
    <n v="133.6"/>
    <n v="123"/>
    <n v="135.80000000000001"/>
    <x v="92"/>
    <n v="1678.1"/>
    <n v="135.9"/>
    <n v="130.9"/>
    <n v="125.8"/>
    <n v="130.19999999999999"/>
    <n v="124.4"/>
    <n v="123.1"/>
    <n v="124.6"/>
    <n v="122.5"/>
    <n v="111.4"/>
    <n v="120.3"/>
    <n v="126.6"/>
    <n v="116.6"/>
    <n v="119.1"/>
    <n v="126"/>
  </r>
  <r>
    <x v="114"/>
    <x v="0"/>
    <x v="3"/>
    <x v="2"/>
    <n v="127.3"/>
    <n v="134.4"/>
    <n v="125.1"/>
    <n v="130.5"/>
    <n v="118.3"/>
    <n v="131.69999999999999"/>
    <n v="130.69999999999999"/>
    <n v="161.19999999999999"/>
    <n v="100.4"/>
    <n v="130.80000000000001"/>
    <n v="124.9"/>
    <n v="137"/>
    <x v="93"/>
    <n v="1682.7000000000003"/>
    <n v="135"/>
    <n v="134.4"/>
    <n v="130.19999999999999"/>
    <n v="133.80000000000001"/>
    <n v="124.4"/>
    <n v="127"/>
    <n v="127.7"/>
    <n v="124.8"/>
    <n v="113.6"/>
    <n v="122.5"/>
    <n v="127.5"/>
    <n v="117.4"/>
    <n v="121.1"/>
    <n v="128"/>
  </r>
  <r>
    <x v="115"/>
    <x v="1"/>
    <x v="3"/>
    <x v="2"/>
    <n v="124.8"/>
    <n v="136.30000000000001"/>
    <n v="123.7"/>
    <n v="129.69999999999999"/>
    <n v="107.9"/>
    <n v="119.9"/>
    <n v="128.1"/>
    <n v="170.3"/>
    <n v="101.8"/>
    <n v="140.1"/>
    <n v="120.7"/>
    <n v="135.4"/>
    <x v="53"/>
    <n v="1667.6000000000001"/>
    <n v="140.6"/>
    <n v="126.4"/>
    <n v="120.3"/>
    <n v="125.5"/>
    <n v="124.9"/>
    <n v="114.8"/>
    <n v="122.3"/>
    <n v="119.7"/>
    <n v="108.5"/>
    <n v="119.1"/>
    <n v="126.4"/>
    <n v="117.1"/>
    <n v="117.3"/>
    <n v="123.8"/>
  </r>
  <r>
    <x v="116"/>
    <x v="2"/>
    <x v="3"/>
    <x v="2"/>
    <n v="126.5"/>
    <n v="135.1"/>
    <n v="124.6"/>
    <n v="130.19999999999999"/>
    <n v="114.5"/>
    <n v="126.2"/>
    <n v="129.80000000000001"/>
    <n v="164.3"/>
    <n v="100.9"/>
    <n v="133.9"/>
    <n v="123.1"/>
    <n v="136.30000000000001"/>
    <x v="77"/>
    <n v="1675.2"/>
    <n v="136.5"/>
    <n v="131.30000000000001"/>
    <n v="126.1"/>
    <n v="130.5"/>
    <n v="124.9"/>
    <n v="122.4"/>
    <n v="125.1"/>
    <n v="122.9"/>
    <n v="110.9"/>
    <n v="120.6"/>
    <n v="126.9"/>
    <n v="117.3"/>
    <n v="119.3"/>
    <n v="126"/>
  </r>
  <r>
    <x v="117"/>
    <x v="0"/>
    <x v="3"/>
    <x v="3"/>
    <n v="127.4"/>
    <n v="135.4"/>
    <n v="123.4"/>
    <n v="131.30000000000001"/>
    <n v="118.2"/>
    <n v="138.1"/>
    <n v="134.1"/>
    <n v="162.69999999999999"/>
    <n v="105"/>
    <n v="131.4"/>
    <n v="125.4"/>
    <n v="137.4"/>
    <x v="83"/>
    <n v="1701.6000000000004"/>
    <n v="135.5"/>
    <n v="135"/>
    <n v="130.6"/>
    <n v="134.4"/>
    <n v="124.9"/>
    <n v="127"/>
    <n v="128"/>
    <n v="125.2"/>
    <n v="114.4"/>
    <n v="123.2"/>
    <n v="127.9"/>
    <n v="118.4"/>
    <n v="121.7"/>
    <n v="129"/>
  </r>
  <r>
    <x v="118"/>
    <x v="1"/>
    <x v="3"/>
    <x v="3"/>
    <n v="124.9"/>
    <n v="139.30000000000001"/>
    <n v="119.9"/>
    <n v="130.19999999999999"/>
    <n v="108.9"/>
    <n v="131.1"/>
    <n v="136.80000000000001"/>
    <n v="176.9"/>
    <n v="109.1"/>
    <n v="140.4"/>
    <n v="121.1"/>
    <n v="135.9"/>
    <x v="83"/>
    <n v="1706.3"/>
    <n v="141.5"/>
    <n v="126.8"/>
    <n v="120.5"/>
    <n v="125.8"/>
    <n v="125.6"/>
    <n v="114.6"/>
    <n v="122.8"/>
    <n v="120"/>
    <n v="110"/>
    <n v="119.5"/>
    <n v="127.6"/>
    <n v="117.6"/>
    <n v="118.2"/>
    <n v="125.3"/>
  </r>
  <r>
    <x v="119"/>
    <x v="2"/>
    <x v="3"/>
    <x v="3"/>
    <n v="126.6"/>
    <n v="136.80000000000001"/>
    <n v="122"/>
    <n v="130.9"/>
    <n v="114.8"/>
    <n v="134.80000000000001"/>
    <n v="135"/>
    <n v="167.5"/>
    <n v="106.4"/>
    <n v="134.4"/>
    <n v="123.6"/>
    <n v="136.69999999999999"/>
    <x v="83"/>
    <n v="1701.3"/>
    <n v="137.1"/>
    <n v="131.80000000000001"/>
    <n v="126.4"/>
    <n v="131"/>
    <n v="125.6"/>
    <n v="122.3"/>
    <n v="125.5"/>
    <n v="123.2"/>
    <n v="112.1"/>
    <n v="121.1"/>
    <n v="127.7"/>
    <n v="118.1"/>
    <n v="120"/>
    <n v="127.3"/>
  </r>
  <r>
    <x v="120"/>
    <x v="0"/>
    <x v="3"/>
    <x v="4"/>
    <n v="127.6"/>
    <n v="137.5"/>
    <n v="124.4"/>
    <n v="132.4"/>
    <n v="118.2"/>
    <n v="138.1"/>
    <n v="141.80000000000001"/>
    <n v="166"/>
    <n v="107.5"/>
    <n v="132.19999999999999"/>
    <n v="126.1"/>
    <n v="138.30000000000001"/>
    <x v="94"/>
    <n v="1723.6999999999998"/>
    <n v="136"/>
    <n v="135.4"/>
    <n v="131.1"/>
    <n v="134.80000000000001"/>
    <n v="125.6"/>
    <n v="127.4"/>
    <n v="128.5"/>
    <n v="125.8"/>
    <n v="115.1"/>
    <n v="123.6"/>
    <n v="129.1"/>
    <n v="119.7"/>
    <n v="122.5"/>
    <n v="130.30000000000001"/>
  </r>
  <r>
    <x v="121"/>
    <x v="1"/>
    <x v="3"/>
    <x v="4"/>
    <n v="125"/>
    <n v="142.1"/>
    <n v="127"/>
    <n v="130.4"/>
    <n v="109.6"/>
    <n v="133.5"/>
    <n v="151.4"/>
    <n v="182.8"/>
    <n v="111.1"/>
    <n v="141.5"/>
    <n v="121.5"/>
    <n v="136.30000000000001"/>
    <x v="95"/>
    <n v="1746.7999999999997"/>
    <n v="142.19999999999999"/>
    <n v="127.2"/>
    <n v="120.7"/>
    <n v="126.2"/>
    <n v="126"/>
    <n v="115"/>
    <n v="123.2"/>
    <n v="120.3"/>
    <n v="110.7"/>
    <n v="119.8"/>
    <n v="128"/>
    <n v="118.5"/>
    <n v="118.7"/>
    <n v="126.6"/>
  </r>
  <r>
    <x v="122"/>
    <x v="2"/>
    <x v="3"/>
    <x v="4"/>
    <n v="126.8"/>
    <n v="139.1"/>
    <n v="125.4"/>
    <n v="131.69999999999999"/>
    <n v="115"/>
    <n v="136"/>
    <n v="145.1"/>
    <n v="171.7"/>
    <n v="108.7"/>
    <n v="135.30000000000001"/>
    <n v="124.2"/>
    <n v="137.4"/>
    <x v="96"/>
    <n v="1730.4"/>
    <n v="137.69999999999999"/>
    <n v="132.19999999999999"/>
    <n v="126.8"/>
    <n v="131.4"/>
    <n v="126"/>
    <n v="122.7"/>
    <n v="126"/>
    <n v="123.7"/>
    <n v="112.8"/>
    <n v="121.5"/>
    <n v="128.5"/>
    <n v="119.2"/>
    <n v="120.7"/>
    <n v="128.6"/>
  </r>
  <r>
    <x v="123"/>
    <x v="0"/>
    <x v="3"/>
    <x v="5"/>
    <n v="128.6"/>
    <n v="138.6"/>
    <n v="126.6"/>
    <n v="133.6"/>
    <n v="118.6"/>
    <n v="137.4"/>
    <n v="152.5"/>
    <n v="169.2"/>
    <n v="108.8"/>
    <n v="133.1"/>
    <n v="126.4"/>
    <n v="139.19999999999999"/>
    <x v="97"/>
    <n v="1748.6"/>
    <n v="137.19999999999999"/>
    <n v="136.30000000000001"/>
    <n v="131.6"/>
    <n v="135.6"/>
    <n v="126"/>
    <n v="128"/>
    <n v="129.30000000000001"/>
    <n v="126.2"/>
    <n v="116.3"/>
    <n v="124.1"/>
    <n v="130.19999999999999"/>
    <n v="119.9"/>
    <n v="123.3"/>
    <n v="131.9"/>
  </r>
  <r>
    <x v="124"/>
    <x v="1"/>
    <x v="3"/>
    <x v="5"/>
    <n v="125.9"/>
    <n v="143.9"/>
    <n v="130.9"/>
    <n v="131"/>
    <n v="110.2"/>
    <n v="135.5"/>
    <n v="173.7"/>
    <n v="184.4"/>
    <n v="112"/>
    <n v="142.80000000000001"/>
    <n v="121.6"/>
    <n v="136.9"/>
    <x v="98"/>
    <n v="1787.0000000000002"/>
    <n v="142.69999999999999"/>
    <n v="127.6"/>
    <n v="121.1"/>
    <n v="126.6"/>
    <n v="125.5"/>
    <n v="115.5"/>
    <n v="123.2"/>
    <n v="120.6"/>
    <n v="112.3"/>
    <n v="119.9"/>
    <n v="129.30000000000001"/>
    <n v="118.8"/>
    <n v="119.6"/>
    <n v="128.1"/>
  </r>
  <r>
    <x v="125"/>
    <x v="2"/>
    <x v="3"/>
    <x v="5"/>
    <n v="127.7"/>
    <n v="140.5"/>
    <n v="128.30000000000001"/>
    <n v="132.6"/>
    <n v="115.5"/>
    <n v="136.5"/>
    <n v="159.69999999999999"/>
    <n v="174.3"/>
    <n v="109.9"/>
    <n v="136.30000000000001"/>
    <n v="124.4"/>
    <n v="138.1"/>
    <x v="99"/>
    <n v="1760.6"/>
    <n v="138.69999999999999"/>
    <n v="132.9"/>
    <n v="127.2"/>
    <n v="132"/>
    <n v="125.5"/>
    <n v="123.3"/>
    <n v="126.4"/>
    <n v="124.1"/>
    <n v="114.2"/>
    <n v="121.7"/>
    <n v="129.69999999999999"/>
    <n v="119.4"/>
    <n v="121.5"/>
    <n v="130.1"/>
  </r>
  <r>
    <x v="126"/>
    <x v="0"/>
    <x v="3"/>
    <x v="6"/>
    <n v="129.30000000000001"/>
    <n v="139.5"/>
    <n v="129.6"/>
    <n v="134.5"/>
    <n v="119.5"/>
    <n v="138.5"/>
    <n v="158.19999999999999"/>
    <n v="171.8"/>
    <n v="110.3"/>
    <n v="134.30000000000001"/>
    <n v="127.3"/>
    <n v="139.9"/>
    <x v="100"/>
    <n v="1770.2999999999997"/>
    <n v="138"/>
    <n v="137.19999999999999"/>
    <n v="132.19999999999999"/>
    <n v="136.5"/>
    <n v="125.5"/>
    <n v="128.19999999999999"/>
    <n v="130"/>
    <n v="126.7"/>
    <n v="116.4"/>
    <n v="125.2"/>
    <n v="130.80000000000001"/>
    <n v="120.9"/>
    <n v="123.8"/>
    <n v="133"/>
  </r>
  <r>
    <x v="127"/>
    <x v="1"/>
    <x v="3"/>
    <x v="6"/>
    <n v="126.8"/>
    <n v="144.19999999999999"/>
    <n v="136.6"/>
    <n v="131.80000000000001"/>
    <n v="111"/>
    <n v="137"/>
    <n v="179.5"/>
    <n v="188.4"/>
    <n v="113.3"/>
    <n v="143.9"/>
    <n v="121.7"/>
    <n v="137.5"/>
    <x v="101"/>
    <n v="1811.5000000000002"/>
    <n v="142.9"/>
    <n v="127.9"/>
    <n v="121.1"/>
    <n v="126.9"/>
    <n v="126.4"/>
    <n v="115.5"/>
    <n v="123.5"/>
    <n v="120.9"/>
    <n v="111.7"/>
    <n v="120.3"/>
    <n v="130.80000000000001"/>
    <n v="120"/>
    <n v="119.9"/>
    <n v="129"/>
  </r>
  <r>
    <x v="128"/>
    <x v="2"/>
    <x v="3"/>
    <x v="6"/>
    <n v="128.5"/>
    <n v="141.19999999999999"/>
    <n v="132.30000000000001"/>
    <n v="133.5"/>
    <n v="116.4"/>
    <n v="137.80000000000001"/>
    <n v="165.4"/>
    <n v="177.4"/>
    <n v="111.3"/>
    <n v="137.5"/>
    <n v="125"/>
    <n v="138.80000000000001"/>
    <x v="102"/>
    <n v="1783.5"/>
    <n v="139.30000000000001"/>
    <n v="133.5"/>
    <n v="127.6"/>
    <n v="132.69999999999999"/>
    <n v="126.4"/>
    <n v="123.4"/>
    <n v="126.9"/>
    <n v="124.5"/>
    <n v="113.9"/>
    <n v="122.4"/>
    <n v="130.80000000000001"/>
    <n v="120.5"/>
    <n v="121.9"/>
    <n v="131.1"/>
  </r>
  <r>
    <x v="129"/>
    <x v="0"/>
    <x v="3"/>
    <x v="7"/>
    <n v="130.1"/>
    <n v="138.80000000000001"/>
    <n v="130.30000000000001"/>
    <n v="135.30000000000001"/>
    <n v="119.9"/>
    <n v="140.19999999999999"/>
    <n v="156.9"/>
    <n v="172.2"/>
    <n v="112.1"/>
    <n v="134.9"/>
    <n v="128.1"/>
    <n v="140.69999999999999"/>
    <x v="103"/>
    <n v="1777.4999999999998"/>
    <n v="138.9"/>
    <n v="137.80000000000001"/>
    <n v="133"/>
    <n v="137.1"/>
    <n v="126.4"/>
    <n v="129.1"/>
    <n v="130.6"/>
    <n v="127"/>
    <n v="116"/>
    <n v="125.5"/>
    <n v="131.9"/>
    <n v="122"/>
    <n v="124.2"/>
    <n v="133.5"/>
  </r>
  <r>
    <x v="130"/>
    <x v="1"/>
    <x v="3"/>
    <x v="7"/>
    <n v="127.6"/>
    <n v="140.30000000000001"/>
    <n v="133.69999999999999"/>
    <n v="132.19999999999999"/>
    <n v="111.8"/>
    <n v="135.80000000000001"/>
    <n v="163.5"/>
    <n v="182.3"/>
    <n v="114.6"/>
    <n v="144.6"/>
    <n v="121.9"/>
    <n v="138.1"/>
    <x v="100"/>
    <n v="1783.9999999999995"/>
    <n v="143.6"/>
    <n v="128.30000000000001"/>
    <n v="121.4"/>
    <n v="127.3"/>
    <n v="127.3"/>
    <n v="114.7"/>
    <n v="123.9"/>
    <n v="121.2"/>
    <n v="110.4"/>
    <n v="120.6"/>
    <n v="131.5"/>
    <n v="120.9"/>
    <n v="119.9"/>
    <n v="128.4"/>
  </r>
  <r>
    <x v="131"/>
    <x v="2"/>
    <x v="3"/>
    <x v="7"/>
    <n v="129.30000000000001"/>
    <n v="139.30000000000001"/>
    <n v="131.6"/>
    <n v="134.1"/>
    <n v="116.9"/>
    <n v="138.1"/>
    <n v="159.1"/>
    <n v="175.6"/>
    <n v="112.9"/>
    <n v="138.1"/>
    <n v="125.5"/>
    <n v="139.5"/>
    <x v="104"/>
    <n v="1777.9"/>
    <n v="140.19999999999999"/>
    <n v="134.1"/>
    <n v="128.19999999999999"/>
    <n v="133.19999999999999"/>
    <n v="127.3"/>
    <n v="123.6"/>
    <n v="127.4"/>
    <n v="124.8"/>
    <n v="113.1"/>
    <n v="122.7"/>
    <n v="131.69999999999999"/>
    <n v="121.5"/>
    <n v="122.1"/>
    <n v="131.1"/>
  </r>
  <r>
    <x v="132"/>
    <x v="0"/>
    <x v="3"/>
    <x v="8"/>
    <n v="130.80000000000001"/>
    <n v="138.19999999999999"/>
    <n v="130.5"/>
    <n v="135.5"/>
    <n v="120.2"/>
    <n v="139.19999999999999"/>
    <n v="149.5"/>
    <n v="170.4"/>
    <n v="113.1"/>
    <n v="135.80000000000001"/>
    <n v="128.80000000000001"/>
    <n v="141.5"/>
    <x v="105"/>
    <n v="1770.7"/>
    <n v="139.9"/>
    <n v="138.5"/>
    <n v="133.5"/>
    <n v="137.80000000000001"/>
    <n v="127.3"/>
    <n v="129.69999999999999"/>
    <n v="131.1"/>
    <n v="127.8"/>
    <n v="117"/>
    <n v="125.7"/>
    <n v="132.19999999999999"/>
    <n v="122.8"/>
    <n v="124.9"/>
    <n v="133.4"/>
  </r>
  <r>
    <x v="133"/>
    <x v="1"/>
    <x v="3"/>
    <x v="8"/>
    <n v="128.1"/>
    <n v="137.69999999999999"/>
    <n v="130.6"/>
    <n v="132.6"/>
    <n v="111.9"/>
    <n v="132.5"/>
    <n v="152.9"/>
    <n v="173.6"/>
    <n v="115.1"/>
    <n v="144.80000000000001"/>
    <n v="122.1"/>
    <n v="138.80000000000001"/>
    <x v="106"/>
    <n v="1756.3999999999996"/>
    <n v="143.9"/>
    <n v="128.69999999999999"/>
    <n v="121.6"/>
    <n v="127.7"/>
    <n v="127.9"/>
    <n v="114.8"/>
    <n v="124.3"/>
    <n v="121.4"/>
    <n v="111.8"/>
    <n v="120.8"/>
    <n v="131.6"/>
    <n v="121.2"/>
    <n v="120.5"/>
    <n v="128"/>
  </r>
  <r>
    <x v="134"/>
    <x v="2"/>
    <x v="3"/>
    <x v="8"/>
    <n v="129.9"/>
    <n v="138"/>
    <n v="130.5"/>
    <n v="134.4"/>
    <n v="117.2"/>
    <n v="136.1"/>
    <n v="150.69999999999999"/>
    <n v="171.5"/>
    <n v="113.8"/>
    <n v="138.80000000000001"/>
    <n v="126"/>
    <n v="140.19999999999999"/>
    <x v="107"/>
    <n v="1763.6999999999998"/>
    <n v="141"/>
    <n v="134.6"/>
    <n v="128.6"/>
    <n v="133.80000000000001"/>
    <n v="127.9"/>
    <n v="124.1"/>
    <n v="127.9"/>
    <n v="125.4"/>
    <n v="114.3"/>
    <n v="122.9"/>
    <n v="131.80000000000001"/>
    <n v="122.1"/>
    <n v="122.8"/>
    <n v="130.9"/>
  </r>
  <r>
    <x v="135"/>
    <x v="0"/>
    <x v="3"/>
    <x v="9"/>
    <n v="131.30000000000001"/>
    <n v="137.6"/>
    <n v="130.1"/>
    <n v="136"/>
    <n v="120.8"/>
    <n v="138.4"/>
    <n v="149.19999999999999"/>
    <n v="170.2"/>
    <n v="113.4"/>
    <n v="136.30000000000001"/>
    <n v="128.69999999999999"/>
    <n v="142.4"/>
    <x v="108"/>
    <n v="1771.8000000000002"/>
    <n v="140.9"/>
    <n v="139.6"/>
    <n v="134.30000000000001"/>
    <n v="138.80000000000001"/>
    <n v="127.9"/>
    <n v="129.80000000000001"/>
    <n v="131.80000000000001"/>
    <n v="128.69999999999999"/>
    <n v="117.8"/>
    <n v="126.5"/>
    <n v="133"/>
    <n v="123"/>
    <n v="125.7"/>
    <n v="133.80000000000001"/>
  </r>
  <r>
    <x v="136"/>
    <x v="1"/>
    <x v="3"/>
    <x v="9"/>
    <n v="128.69999999999999"/>
    <n v="138.4"/>
    <n v="130.30000000000001"/>
    <n v="132.69999999999999"/>
    <n v="112.5"/>
    <n v="130.4"/>
    <n v="155.1"/>
    <n v="175.7"/>
    <n v="115.4"/>
    <n v="145.30000000000001"/>
    <n v="122.5"/>
    <n v="139.6"/>
    <x v="109"/>
    <n v="1762.8999999999999"/>
    <n v="144.30000000000001"/>
    <n v="129.1"/>
    <n v="121.9"/>
    <n v="128"/>
    <n v="128.69999999999999"/>
    <n v="115.2"/>
    <n v="124.5"/>
    <n v="121.8"/>
    <n v="112.8"/>
    <n v="121.2"/>
    <n v="131.9"/>
    <n v="120.8"/>
    <n v="120.9"/>
    <n v="128.6"/>
  </r>
  <r>
    <x v="137"/>
    <x v="2"/>
    <x v="3"/>
    <x v="9"/>
    <n v="130.5"/>
    <n v="137.9"/>
    <n v="130.19999999999999"/>
    <n v="134.80000000000001"/>
    <n v="117.8"/>
    <n v="134.69999999999999"/>
    <n v="151.19999999999999"/>
    <n v="172.1"/>
    <n v="114.1"/>
    <n v="139.30000000000001"/>
    <n v="126.1"/>
    <n v="141.1"/>
    <x v="110"/>
    <n v="1766.7999999999995"/>
    <n v="141.80000000000001"/>
    <n v="135.5"/>
    <n v="129.1"/>
    <n v="134.5"/>
    <n v="128.69999999999999"/>
    <n v="124.3"/>
    <n v="128.4"/>
    <n v="126.1"/>
    <n v="115.2"/>
    <n v="123.5"/>
    <n v="132.4"/>
    <n v="122.1"/>
    <n v="123.4"/>
    <n v="131.4"/>
  </r>
  <r>
    <x v="138"/>
    <x v="0"/>
    <x v="3"/>
    <x v="11"/>
    <n v="132"/>
    <n v="137.4"/>
    <n v="130.6"/>
    <n v="136.19999999999999"/>
    <n v="121.1"/>
    <n v="136.9"/>
    <n v="141.80000000000001"/>
    <n v="170"/>
    <n v="113.4"/>
    <n v="136.80000000000001"/>
    <n v="128.69999999999999"/>
    <n v="143.1"/>
    <x v="107"/>
    <n v="1764.6"/>
    <n v="141.19999999999999"/>
    <n v="139.9"/>
    <n v="134.5"/>
    <n v="139.19999999999999"/>
    <n v="128.69999999999999"/>
    <n v="130.30000000000001"/>
    <n v="132.1"/>
    <n v="129.1"/>
    <n v="118.2"/>
    <n v="126.9"/>
    <n v="133.69999999999999"/>
    <n v="123.5"/>
    <n v="126.1"/>
    <n v="133.6"/>
  </r>
  <r>
    <x v="139"/>
    <x v="1"/>
    <x v="3"/>
    <x v="11"/>
    <n v="130.19999999999999"/>
    <n v="138.5"/>
    <n v="134.1"/>
    <n v="132.9"/>
    <n v="112.6"/>
    <n v="130.80000000000001"/>
    <n v="142"/>
    <n v="174.9"/>
    <n v="115.6"/>
    <n v="145.4"/>
    <n v="122.7"/>
    <n v="140.30000000000001"/>
    <x v="111"/>
    <n v="1755.2"/>
    <n v="144.30000000000001"/>
    <n v="129.6"/>
    <n v="122.1"/>
    <n v="128.5"/>
    <n v="129.1"/>
    <n v="116.2"/>
    <n v="124.7"/>
    <n v="122.1"/>
    <n v="113.4"/>
    <n v="121.7"/>
    <n v="132.1"/>
    <n v="121.3"/>
    <n v="121.3"/>
    <n v="128.5"/>
  </r>
  <r>
    <x v="140"/>
    <x v="2"/>
    <x v="3"/>
    <x v="11"/>
    <n v="131.4"/>
    <n v="137.80000000000001"/>
    <n v="132"/>
    <n v="135"/>
    <n v="118"/>
    <n v="134.1"/>
    <n v="141.9"/>
    <n v="171.7"/>
    <n v="114.1"/>
    <n v="139.69999999999999"/>
    <n v="126.2"/>
    <n v="141.80000000000001"/>
    <x v="112"/>
    <n v="1759.8"/>
    <n v="142"/>
    <n v="135.80000000000001"/>
    <n v="129.30000000000001"/>
    <n v="135"/>
    <n v="129.1"/>
    <n v="125"/>
    <n v="128.6"/>
    <n v="126.4"/>
    <n v="115.7"/>
    <n v="124"/>
    <n v="132.80000000000001"/>
    <n v="122.6"/>
    <n v="123.8"/>
    <n v="131.19999999999999"/>
  </r>
  <r>
    <x v="141"/>
    <x v="0"/>
    <x v="3"/>
    <x v="12"/>
    <n v="132.6"/>
    <n v="137.30000000000001"/>
    <n v="131.6"/>
    <n v="136.30000000000001"/>
    <n v="121.6"/>
    <n v="135.6"/>
    <n v="127.5"/>
    <n v="167.9"/>
    <n v="113.8"/>
    <n v="137.5"/>
    <n v="129.1"/>
    <n v="143.6"/>
    <x v="113"/>
    <n v="1749.1"/>
    <n v="142.4"/>
    <n v="140.4"/>
    <n v="135.19999999999999"/>
    <n v="139.69999999999999"/>
    <n v="129.1"/>
    <n v="132"/>
    <n v="132.9"/>
    <n v="129.69999999999999"/>
    <n v="118.6"/>
    <n v="127.3"/>
    <n v="134.19999999999999"/>
    <n v="121.9"/>
    <n v="126.3"/>
    <n v="132.80000000000001"/>
  </r>
  <r>
    <x v="142"/>
    <x v="1"/>
    <x v="3"/>
    <x v="12"/>
    <n v="131.6"/>
    <n v="138.19999999999999"/>
    <n v="134.9"/>
    <n v="133.1"/>
    <n v="113.5"/>
    <n v="129.30000000000001"/>
    <n v="121.1"/>
    <n v="170.3"/>
    <n v="115.5"/>
    <n v="145.5"/>
    <n v="123.1"/>
    <n v="140.9"/>
    <x v="114"/>
    <n v="1729.8"/>
    <n v="145"/>
    <n v="130"/>
    <n v="122.2"/>
    <n v="128.80000000000001"/>
    <n v="128.5"/>
    <n v="117.8"/>
    <n v="125"/>
    <n v="122.3"/>
    <n v="113.7"/>
    <n v="121.8"/>
    <n v="132.30000000000001"/>
    <n v="119.9"/>
    <n v="121.4"/>
    <n v="127.6"/>
  </r>
  <r>
    <x v="143"/>
    <x v="2"/>
    <x v="3"/>
    <x v="12"/>
    <n v="132.30000000000001"/>
    <n v="137.6"/>
    <n v="132.9"/>
    <n v="135.1"/>
    <n v="118.6"/>
    <n v="132.69999999999999"/>
    <n v="125.3"/>
    <n v="168.7"/>
    <n v="114.4"/>
    <n v="140.19999999999999"/>
    <n v="126.6"/>
    <n v="142.30000000000001"/>
    <x v="96"/>
    <n v="1740.7"/>
    <n v="143.1"/>
    <n v="136.30000000000001"/>
    <n v="129.80000000000001"/>
    <n v="135.4"/>
    <n v="128.5"/>
    <n v="126.6"/>
    <n v="129.19999999999999"/>
    <n v="126.9"/>
    <n v="116"/>
    <n v="124.2"/>
    <n v="133.1"/>
    <n v="121.1"/>
    <n v="123.9"/>
    <n v="130.4"/>
  </r>
  <r>
    <x v="144"/>
    <x v="0"/>
    <x v="4"/>
    <x v="0"/>
    <n v="133.1"/>
    <n v="137.80000000000001"/>
    <n v="131.9"/>
    <n v="136.69999999999999"/>
    <n v="122"/>
    <n v="136"/>
    <n v="119.8"/>
    <n v="161.69999999999999"/>
    <n v="114.8"/>
    <n v="136.9"/>
    <n v="129"/>
    <n v="143.9"/>
    <x v="115"/>
    <n v="1737.3000000000002"/>
    <n v="143.1"/>
    <n v="140.69999999999999"/>
    <n v="135.80000000000001"/>
    <n v="140"/>
    <n v="128.5"/>
    <n v="132.1"/>
    <n v="133.19999999999999"/>
    <n v="129.9"/>
    <n v="119.1"/>
    <n v="127"/>
    <n v="134.6"/>
    <n v="122.3"/>
    <n v="126.6"/>
    <n v="132.4"/>
  </r>
  <r>
    <x v="145"/>
    <x v="1"/>
    <x v="4"/>
    <x v="0"/>
    <n v="132.19999999999999"/>
    <n v="138.9"/>
    <n v="132.6"/>
    <n v="133.1"/>
    <n v="114"/>
    <n v="129.6"/>
    <n v="118.7"/>
    <n v="155.1"/>
    <n v="117.3"/>
    <n v="144.9"/>
    <n v="123.2"/>
    <n v="141.6"/>
    <x v="116"/>
    <n v="1713.2"/>
    <n v="145.6"/>
    <n v="130.19999999999999"/>
    <n v="122.3"/>
    <n v="129"/>
    <n v="129.6"/>
    <n v="118"/>
    <n v="125.1"/>
    <n v="122.6"/>
    <n v="115.2"/>
    <n v="122"/>
    <n v="132.4"/>
    <n v="120.9"/>
    <n v="122.1"/>
    <n v="127.8"/>
  </r>
  <r>
    <x v="146"/>
    <x v="2"/>
    <x v="4"/>
    <x v="0"/>
    <n v="132.80000000000001"/>
    <n v="138.19999999999999"/>
    <n v="132.19999999999999"/>
    <n v="135.4"/>
    <n v="119.1"/>
    <n v="133"/>
    <n v="119.4"/>
    <n v="159.5"/>
    <n v="115.6"/>
    <n v="139.6"/>
    <n v="126.6"/>
    <n v="142.80000000000001"/>
    <x v="117"/>
    <n v="1727.2999999999995"/>
    <n v="143.80000000000001"/>
    <n v="136.6"/>
    <n v="130.19999999999999"/>
    <n v="135.6"/>
    <n v="129.6"/>
    <n v="126.8"/>
    <n v="129.4"/>
    <n v="127.1"/>
    <n v="117"/>
    <n v="124.2"/>
    <n v="133.30000000000001"/>
    <n v="121.7"/>
    <n v="124.4"/>
    <n v="130.30000000000001"/>
  </r>
  <r>
    <x v="147"/>
    <x v="0"/>
    <x v="4"/>
    <x v="1"/>
    <n v="133.30000000000001"/>
    <n v="138.30000000000001"/>
    <n v="129.30000000000001"/>
    <n v="137.19999999999999"/>
    <n v="122.1"/>
    <n v="138.69999999999999"/>
    <n v="119.1"/>
    <n v="156.9"/>
    <n v="116.2"/>
    <n v="136"/>
    <n v="129.4"/>
    <n v="144.4"/>
    <x v="94"/>
    <n v="1734.5000000000002"/>
    <n v="143.69999999999999"/>
    <n v="140.9"/>
    <n v="135.80000000000001"/>
    <n v="140.19999999999999"/>
    <n v="129.6"/>
    <n v="133.19999999999999"/>
    <n v="133.6"/>
    <n v="130.1"/>
    <n v="119.5"/>
    <n v="127.7"/>
    <n v="134.9"/>
    <n v="123.2"/>
    <n v="127"/>
    <n v="132.6"/>
  </r>
  <r>
    <x v="148"/>
    <x v="1"/>
    <x v="4"/>
    <x v="1"/>
    <n v="132.80000000000001"/>
    <n v="139.80000000000001"/>
    <n v="129.30000000000001"/>
    <n v="133.5"/>
    <n v="114.3"/>
    <n v="131.4"/>
    <n v="120.2"/>
    <n v="143.1"/>
    <n v="119.5"/>
    <n v="144"/>
    <n v="123.4"/>
    <n v="141.9"/>
    <x v="85"/>
    <n v="1705.3000000000002"/>
    <n v="146.30000000000001"/>
    <n v="130.5"/>
    <n v="122.5"/>
    <n v="129.30000000000001"/>
    <n v="130.5"/>
    <n v="119.2"/>
    <n v="125.3"/>
    <n v="122.9"/>
    <n v="115.5"/>
    <n v="122.2"/>
    <n v="132.4"/>
    <n v="121.7"/>
    <n v="122.4"/>
    <n v="128.19999999999999"/>
  </r>
  <r>
    <x v="149"/>
    <x v="2"/>
    <x v="4"/>
    <x v="1"/>
    <n v="133.1"/>
    <n v="138.80000000000001"/>
    <n v="129.30000000000001"/>
    <n v="135.80000000000001"/>
    <n v="119.2"/>
    <n v="135.30000000000001"/>
    <n v="119.5"/>
    <n v="152.19999999999999"/>
    <n v="117.3"/>
    <n v="138.69999999999999"/>
    <n v="126.9"/>
    <n v="143.19999999999999"/>
    <x v="118"/>
    <n v="1722.3000000000002"/>
    <n v="144.4"/>
    <n v="136.80000000000001"/>
    <n v="130.30000000000001"/>
    <n v="135.9"/>
    <n v="130.5"/>
    <n v="127.9"/>
    <n v="129.69999999999999"/>
    <n v="127.4"/>
    <n v="117.4"/>
    <n v="124.6"/>
    <n v="133.4"/>
    <n v="122.6"/>
    <n v="124.8"/>
    <n v="130.6"/>
  </r>
  <r>
    <x v="150"/>
    <x v="0"/>
    <x v="4"/>
    <x v="2"/>
    <n v="133.6"/>
    <n v="138.80000000000001"/>
    <n v="128.80000000000001"/>
    <n v="137.19999999999999"/>
    <n v="121.6"/>
    <n v="139.69999999999999"/>
    <n v="119.7"/>
    <n v="148"/>
    <n v="116.9"/>
    <n v="135.6"/>
    <n v="129.80000000000001"/>
    <n v="145.4"/>
    <x v="119"/>
    <n v="1728.5000000000002"/>
    <n v="144.19999999999999"/>
    <n v="141.6"/>
    <n v="136.19999999999999"/>
    <n v="140.80000000000001"/>
    <n v="130.5"/>
    <n v="134.19999999999999"/>
    <n v="134.1"/>
    <n v="130.6"/>
    <n v="119.8"/>
    <n v="128.30000000000001"/>
    <n v="135.19999999999999"/>
    <n v="123.3"/>
    <n v="127.4"/>
    <n v="132.80000000000001"/>
  </r>
  <r>
    <x v="151"/>
    <x v="1"/>
    <x v="4"/>
    <x v="2"/>
    <n v="132.69999999999999"/>
    <n v="139.4"/>
    <n v="128.4"/>
    <n v="134.9"/>
    <n v="114"/>
    <n v="136.80000000000001"/>
    <n v="122.2"/>
    <n v="135.80000000000001"/>
    <n v="120.3"/>
    <n v="142.6"/>
    <n v="123.6"/>
    <n v="142.4"/>
    <x v="84"/>
    <n v="1705.6999999999998"/>
    <n v="147.5"/>
    <n v="130.80000000000001"/>
    <n v="122.8"/>
    <n v="129.6"/>
    <n v="131.1"/>
    <n v="120.8"/>
    <n v="125.6"/>
    <n v="123.1"/>
    <n v="115.6"/>
    <n v="122.4"/>
    <n v="132.80000000000001"/>
    <n v="121.7"/>
    <n v="122.6"/>
    <n v="128.69999999999999"/>
  </r>
  <r>
    <x v="152"/>
    <x v="2"/>
    <x v="4"/>
    <x v="2"/>
    <n v="133.30000000000001"/>
    <n v="139"/>
    <n v="128.6"/>
    <n v="136.30000000000001"/>
    <n v="118.8"/>
    <n v="138.30000000000001"/>
    <n v="120.5"/>
    <n v="143.9"/>
    <n v="118"/>
    <n v="137.9"/>
    <n v="127.2"/>
    <n v="144"/>
    <x v="117"/>
    <n v="1718.9"/>
    <n v="145.1"/>
    <n v="137.30000000000001"/>
    <n v="130.6"/>
    <n v="136.4"/>
    <n v="131.1"/>
    <n v="129.1"/>
    <n v="130.1"/>
    <n v="127.8"/>
    <n v="117.6"/>
    <n v="125"/>
    <n v="133.80000000000001"/>
    <n v="122.6"/>
    <n v="125.1"/>
    <n v="130.9"/>
  </r>
  <r>
    <x v="153"/>
    <x v="0"/>
    <x v="4"/>
    <x v="3"/>
    <n v="133.19999999999999"/>
    <n v="138.69999999999999"/>
    <n v="127.1"/>
    <n v="137.69999999999999"/>
    <n v="121.3"/>
    <n v="141.80000000000001"/>
    <n v="121.5"/>
    <n v="144.5"/>
    <n v="117.4"/>
    <n v="134.1"/>
    <n v="130"/>
    <n v="145.5"/>
    <x v="120"/>
    <n v="1726.3"/>
    <n v="144.4"/>
    <n v="142.4"/>
    <n v="136.80000000000001"/>
    <n v="141.6"/>
    <n v="131.1"/>
    <n v="135"/>
    <n v="134.30000000000001"/>
    <n v="131"/>
    <n v="119.2"/>
    <n v="128.30000000000001"/>
    <n v="135.69999999999999"/>
    <n v="123.7"/>
    <n v="127.5"/>
    <n v="132.9"/>
  </r>
  <r>
    <x v="154"/>
    <x v="1"/>
    <x v="4"/>
    <x v="3"/>
    <n v="132.69999999999999"/>
    <n v="140.6"/>
    <n v="124.5"/>
    <n v="136.30000000000001"/>
    <n v="113.5"/>
    <n v="137.69999999999999"/>
    <n v="127.1"/>
    <n v="133.80000000000001"/>
    <n v="120.8"/>
    <n v="141.30000000000001"/>
    <n v="123.8"/>
    <n v="142.6"/>
    <x v="119"/>
    <n v="1708.1"/>
    <n v="148"/>
    <n v="131.19999999999999"/>
    <n v="123"/>
    <n v="130"/>
    <n v="131.69999999999999"/>
    <n v="121.4"/>
    <n v="126"/>
    <n v="123.4"/>
    <n v="114.3"/>
    <n v="122.6"/>
    <n v="133.6"/>
    <n v="122.2"/>
    <n v="122.5"/>
    <n v="129.1"/>
  </r>
  <r>
    <x v="155"/>
    <x v="2"/>
    <x v="4"/>
    <x v="3"/>
    <n v="133"/>
    <n v="139.4"/>
    <n v="126.1"/>
    <n v="137.19999999999999"/>
    <n v="118.4"/>
    <n v="139.9"/>
    <n v="123.4"/>
    <n v="140.9"/>
    <n v="118.5"/>
    <n v="136.5"/>
    <n v="127.4"/>
    <n v="144.19999999999999"/>
    <x v="120"/>
    <n v="1718.4"/>
    <n v="145.4"/>
    <n v="138"/>
    <n v="131.1"/>
    <n v="137"/>
    <n v="131.69999999999999"/>
    <n v="129.80000000000001"/>
    <n v="130.4"/>
    <n v="128.1"/>
    <n v="116.6"/>
    <n v="125.1"/>
    <n v="134.5"/>
    <n v="123.1"/>
    <n v="125.1"/>
    <n v="131.1"/>
  </r>
  <r>
    <x v="156"/>
    <x v="0"/>
    <x v="4"/>
    <x v="4"/>
    <n v="133.1"/>
    <n v="140.30000000000001"/>
    <n v="126.8"/>
    <n v="138.19999999999999"/>
    <n v="120.8"/>
    <n v="140.19999999999999"/>
    <n v="123.8"/>
    <n v="141.80000000000001"/>
    <n v="118.6"/>
    <n v="134"/>
    <n v="130.30000000000001"/>
    <n v="145.80000000000001"/>
    <x v="121"/>
    <n v="1727.4999999999995"/>
    <n v="145.5"/>
    <n v="142.5"/>
    <n v="137.30000000000001"/>
    <n v="141.80000000000001"/>
    <n v="131.69999999999999"/>
    <n v="135"/>
    <n v="134.9"/>
    <n v="131.4"/>
    <n v="119.4"/>
    <n v="129.4"/>
    <n v="136.30000000000001"/>
    <n v="123.7"/>
    <n v="127.9"/>
    <n v="133.30000000000001"/>
  </r>
  <r>
    <x v="157"/>
    <x v="1"/>
    <x v="4"/>
    <x v="4"/>
    <n v="132.6"/>
    <n v="144.1"/>
    <n v="125.6"/>
    <n v="136.80000000000001"/>
    <n v="113.4"/>
    <n v="135.19999999999999"/>
    <n v="129.19999999999999"/>
    <n v="131.5"/>
    <n v="121"/>
    <n v="139.9"/>
    <n v="123.8"/>
    <n v="142.9"/>
    <x v="94"/>
    <n v="1709.6"/>
    <n v="148.30000000000001"/>
    <n v="131.5"/>
    <n v="123.2"/>
    <n v="130.19999999999999"/>
    <n v="132.1"/>
    <n v="120.1"/>
    <n v="126.5"/>
    <n v="123.6"/>
    <n v="114.3"/>
    <n v="122.8"/>
    <n v="133.80000000000001"/>
    <n v="122"/>
    <n v="122.6"/>
    <n v="129.30000000000001"/>
  </r>
  <r>
    <x v="158"/>
    <x v="2"/>
    <x v="4"/>
    <x v="4"/>
    <n v="132.9"/>
    <n v="141.6"/>
    <n v="126.3"/>
    <n v="137.69999999999999"/>
    <n v="118.1"/>
    <n v="137.9"/>
    <n v="125.6"/>
    <n v="138.30000000000001"/>
    <n v="119.4"/>
    <n v="136"/>
    <n v="127.6"/>
    <n v="144.5"/>
    <x v="115"/>
    <n v="1719.6000000000001"/>
    <n v="146.19999999999999"/>
    <n v="138.19999999999999"/>
    <n v="131.4"/>
    <n v="137.19999999999999"/>
    <n v="132.1"/>
    <n v="129.4"/>
    <n v="130.9"/>
    <n v="128.4"/>
    <n v="116.7"/>
    <n v="125.7"/>
    <n v="134.80000000000001"/>
    <n v="123"/>
    <n v="125.3"/>
    <n v="131.4"/>
  </r>
  <r>
    <x v="159"/>
    <x v="0"/>
    <x v="4"/>
    <x v="5"/>
    <n v="133.5"/>
    <n v="143.69999999999999"/>
    <n v="128"/>
    <n v="138.6"/>
    <n v="120.9"/>
    <n v="140.9"/>
    <n v="128.80000000000001"/>
    <n v="140.19999999999999"/>
    <n v="118.9"/>
    <n v="133.5"/>
    <n v="130.4"/>
    <n v="146.5"/>
    <x v="122"/>
    <n v="1738.8000000000002"/>
    <n v="145.80000000000001"/>
    <n v="143.1"/>
    <n v="137.69999999999999"/>
    <n v="142.30000000000001"/>
    <n v="132.1"/>
    <n v="134.80000000000001"/>
    <n v="135.19999999999999"/>
    <n v="131.30000000000001"/>
    <n v="119.4"/>
    <n v="129.80000000000001"/>
    <n v="136.9"/>
    <n v="124.1"/>
    <n v="128.1"/>
    <n v="133.9"/>
  </r>
  <r>
    <x v="160"/>
    <x v="1"/>
    <x v="4"/>
    <x v="5"/>
    <n v="132.9"/>
    <n v="148.69999999999999"/>
    <n v="128.30000000000001"/>
    <n v="137.30000000000001"/>
    <n v="113.5"/>
    <n v="137.19999999999999"/>
    <n v="142.19999999999999"/>
    <n v="128.19999999999999"/>
    <n v="120.9"/>
    <n v="138.80000000000001"/>
    <n v="124.2"/>
    <n v="143.1"/>
    <x v="106"/>
    <n v="1731.0000000000002"/>
    <n v="148.6"/>
    <n v="131.5"/>
    <n v="123.2"/>
    <n v="130.19999999999999"/>
    <n v="131.4"/>
    <n v="119"/>
    <n v="126.8"/>
    <n v="123.8"/>
    <n v="113.9"/>
    <n v="122.9"/>
    <n v="134.30000000000001"/>
    <n v="122.5"/>
    <n v="122.7"/>
    <n v="129.9"/>
  </r>
  <r>
    <x v="161"/>
    <x v="2"/>
    <x v="4"/>
    <x v="5"/>
    <n v="133.30000000000001"/>
    <n v="145.5"/>
    <n v="128.1"/>
    <n v="138.1"/>
    <n v="118.2"/>
    <n v="139.19999999999999"/>
    <n v="133.30000000000001"/>
    <n v="136.19999999999999"/>
    <n v="119.6"/>
    <n v="135.30000000000001"/>
    <n v="127.8"/>
    <n v="144.9"/>
    <x v="111"/>
    <n v="1734.7"/>
    <n v="146.5"/>
    <n v="138.5"/>
    <n v="131.69999999999999"/>
    <n v="137.5"/>
    <n v="131.4"/>
    <n v="128.80000000000001"/>
    <n v="131.19999999999999"/>
    <n v="128.5"/>
    <n v="116.5"/>
    <n v="125.9"/>
    <n v="135.4"/>
    <n v="123.4"/>
    <n v="125.5"/>
    <n v="132"/>
  </r>
  <r>
    <x v="162"/>
    <x v="0"/>
    <x v="4"/>
    <x v="6"/>
    <n v="134"/>
    <n v="144.19999999999999"/>
    <n v="129.80000000000001"/>
    <n v="139"/>
    <n v="120.9"/>
    <n v="143.9"/>
    <n v="151.5"/>
    <n v="138.1"/>
    <n v="120"/>
    <n v="133.9"/>
    <n v="131.4"/>
    <n v="147.69999999999999"/>
    <x v="123"/>
    <n v="1772.9"/>
    <n v="147.4"/>
    <n v="144.30000000000001"/>
    <n v="138.1"/>
    <n v="143.5"/>
    <n v="131.4"/>
    <n v="135.30000000000001"/>
    <n v="136.1"/>
    <n v="132.1"/>
    <n v="119.1"/>
    <n v="130.6"/>
    <n v="138.6"/>
    <n v="124.4"/>
    <n v="128.6"/>
    <n v="136.19999999999999"/>
  </r>
  <r>
    <x v="163"/>
    <x v="1"/>
    <x v="4"/>
    <x v="6"/>
    <n v="132.80000000000001"/>
    <n v="148.4"/>
    <n v="129.4"/>
    <n v="137.69999999999999"/>
    <n v="113.4"/>
    <n v="139.4"/>
    <n v="175.1"/>
    <n v="124.7"/>
    <n v="121.5"/>
    <n v="137.80000000000001"/>
    <n v="124.4"/>
    <n v="143.69999999999999"/>
    <x v="101"/>
    <n v="1768.1"/>
    <n v="150.5"/>
    <n v="131.6"/>
    <n v="123.7"/>
    <n v="130.4"/>
    <n v="132.6"/>
    <n v="119.7"/>
    <n v="127.2"/>
    <n v="125"/>
    <n v="113.2"/>
    <n v="123.5"/>
    <n v="135.5"/>
    <n v="122.4"/>
    <n v="123"/>
    <n v="131.80000000000001"/>
  </r>
  <r>
    <x v="164"/>
    <x v="2"/>
    <x v="4"/>
    <x v="6"/>
    <n v="133.6"/>
    <n v="145.69999999999999"/>
    <n v="129.6"/>
    <n v="138.5"/>
    <n v="118.1"/>
    <n v="141.80000000000001"/>
    <n v="159.5"/>
    <n v="133.6"/>
    <n v="120.5"/>
    <n v="135.19999999999999"/>
    <n v="128.5"/>
    <n v="145.80000000000001"/>
    <x v="124"/>
    <n v="1769.3999999999999"/>
    <n v="148.19999999999999"/>
    <n v="139.30000000000001"/>
    <n v="132.1"/>
    <n v="138.30000000000001"/>
    <n v="132.6"/>
    <n v="129.4"/>
    <n v="131.9"/>
    <n v="129.4"/>
    <n v="116"/>
    <n v="126.6"/>
    <n v="136.80000000000001"/>
    <n v="123.6"/>
    <n v="125.9"/>
    <n v="134.19999999999999"/>
  </r>
  <r>
    <x v="165"/>
    <x v="0"/>
    <x v="4"/>
    <x v="7"/>
    <n v="134.80000000000001"/>
    <n v="143.1"/>
    <n v="130"/>
    <n v="139.4"/>
    <n v="120.5"/>
    <n v="148"/>
    <n v="162.9"/>
    <n v="137.4"/>
    <n v="120.8"/>
    <n v="134.69999999999999"/>
    <n v="131.6"/>
    <n v="148.69999999999999"/>
    <x v="125"/>
    <n v="1792.4999999999998"/>
    <n v="149"/>
    <n v="145.30000000000001"/>
    <n v="139.19999999999999"/>
    <n v="144.5"/>
    <n v="132.6"/>
    <n v="136.4"/>
    <n v="137.30000000000001"/>
    <n v="133"/>
    <n v="120.3"/>
    <n v="131.5"/>
    <n v="140.19999999999999"/>
    <n v="125.4"/>
    <n v="129.69999999999999"/>
    <n v="137.80000000000001"/>
  </r>
  <r>
    <x v="166"/>
    <x v="1"/>
    <x v="4"/>
    <x v="7"/>
    <n v="133.19999999999999"/>
    <n v="143.9"/>
    <n v="128.30000000000001"/>
    <n v="138.30000000000001"/>
    <n v="114.1"/>
    <n v="142.69999999999999"/>
    <n v="179.8"/>
    <n v="123.5"/>
    <n v="122.1"/>
    <n v="137.5"/>
    <n v="124.6"/>
    <n v="144.5"/>
    <x v="126"/>
    <n v="1772.9999999999998"/>
    <n v="152.1"/>
    <n v="132.69999999999999"/>
    <n v="124.3"/>
    <n v="131.4"/>
    <n v="134.4"/>
    <n v="118.9"/>
    <n v="127.7"/>
    <n v="125.7"/>
    <n v="114.6"/>
    <n v="124.1"/>
    <n v="135.69999999999999"/>
    <n v="123.3"/>
    <n v="123.8"/>
    <n v="132.69999999999999"/>
  </r>
  <r>
    <x v="167"/>
    <x v="2"/>
    <x v="4"/>
    <x v="7"/>
    <n v="134.30000000000001"/>
    <n v="143.4"/>
    <n v="129.30000000000001"/>
    <n v="139"/>
    <n v="118.1"/>
    <n v="145.5"/>
    <n v="168.6"/>
    <n v="132.69999999999999"/>
    <n v="121.2"/>
    <n v="135.6"/>
    <n v="128.69999999999999"/>
    <n v="146.80000000000001"/>
    <x v="125"/>
    <n v="1783.8"/>
    <n v="149.80000000000001"/>
    <n v="140.30000000000001"/>
    <n v="133"/>
    <n v="139.30000000000001"/>
    <n v="134.4"/>
    <n v="129.80000000000001"/>
    <n v="132.80000000000001"/>
    <n v="130.19999999999999"/>
    <n v="117.3"/>
    <n v="127.3"/>
    <n v="137.6"/>
    <n v="124.5"/>
    <n v="126.8"/>
    <n v="135.4"/>
  </r>
  <r>
    <x v="168"/>
    <x v="0"/>
    <x v="4"/>
    <x v="8"/>
    <n v="135.19999999999999"/>
    <n v="142"/>
    <n v="130.5"/>
    <n v="140.19999999999999"/>
    <n v="120.7"/>
    <n v="147.80000000000001"/>
    <n v="154.5"/>
    <n v="137.1"/>
    <n v="121"/>
    <n v="134.69999999999999"/>
    <n v="131.69999999999999"/>
    <n v="149.30000000000001"/>
    <x v="127"/>
    <n v="1784.3"/>
    <n v="149.80000000000001"/>
    <n v="146.1"/>
    <n v="139.69999999999999"/>
    <n v="145.19999999999999"/>
    <n v="134.4"/>
    <n v="137.4"/>
    <n v="137.9"/>
    <n v="133.4"/>
    <n v="121.2"/>
    <n v="132.30000000000001"/>
    <n v="139.6"/>
    <n v="126.7"/>
    <n v="130.30000000000001"/>
    <n v="137.6"/>
  </r>
  <r>
    <x v="169"/>
    <x v="1"/>
    <x v="4"/>
    <x v="8"/>
    <n v="133.6"/>
    <n v="143"/>
    <n v="129.69999999999999"/>
    <n v="138.69999999999999"/>
    <n v="114.5"/>
    <n v="137.5"/>
    <n v="160.69999999999999"/>
    <n v="124.5"/>
    <n v="122.4"/>
    <n v="137.30000000000001"/>
    <n v="124.8"/>
    <n v="145"/>
    <x v="103"/>
    <n v="1749.7"/>
    <n v="153.6"/>
    <n v="133.30000000000001"/>
    <n v="124.6"/>
    <n v="132"/>
    <n v="135.69999999999999"/>
    <n v="120.6"/>
    <n v="128.1"/>
    <n v="126.1"/>
    <n v="115.7"/>
    <n v="124.5"/>
    <n v="135.9"/>
    <n v="124.4"/>
    <n v="124.5"/>
    <n v="132.4"/>
  </r>
  <r>
    <x v="170"/>
    <x v="2"/>
    <x v="4"/>
    <x v="8"/>
    <n v="134.69999999999999"/>
    <n v="142.4"/>
    <n v="130.19999999999999"/>
    <n v="139.6"/>
    <n v="118.4"/>
    <n v="143"/>
    <n v="156.6"/>
    <n v="132.9"/>
    <n v="121.5"/>
    <n v="135.6"/>
    <n v="128.80000000000001"/>
    <n v="147.30000000000001"/>
    <x v="124"/>
    <n v="1769.9999999999998"/>
    <n v="150.80000000000001"/>
    <n v="141.1"/>
    <n v="133.4"/>
    <n v="140"/>
    <n v="135.69999999999999"/>
    <n v="131"/>
    <n v="133.30000000000001"/>
    <n v="130.6"/>
    <n v="118.3"/>
    <n v="127.9"/>
    <n v="137.4"/>
    <n v="125.7"/>
    <n v="127.5"/>
    <n v="135.19999999999999"/>
  </r>
  <r>
    <x v="171"/>
    <x v="0"/>
    <x v="4"/>
    <x v="9"/>
    <n v="135.9"/>
    <n v="141.9"/>
    <n v="131"/>
    <n v="141.5"/>
    <n v="121.4"/>
    <n v="146.69999999999999"/>
    <n v="157.1"/>
    <n v="136.4"/>
    <n v="121.4"/>
    <n v="135.6"/>
    <n v="131.30000000000001"/>
    <n v="150.30000000000001"/>
    <x v="128"/>
    <n v="1790.8999999999999"/>
    <n v="150.5"/>
    <n v="147.19999999999999"/>
    <n v="140.6"/>
    <n v="146.19999999999999"/>
    <n v="135.69999999999999"/>
    <n v="138.1"/>
    <n v="138.4"/>
    <n v="134.19999999999999"/>
    <n v="121"/>
    <n v="133"/>
    <n v="140.1"/>
    <n v="127.4"/>
    <n v="130.69999999999999"/>
    <n v="138.30000000000001"/>
  </r>
  <r>
    <x v="172"/>
    <x v="1"/>
    <x v="4"/>
    <x v="9"/>
    <n v="133.9"/>
    <n v="142.80000000000001"/>
    <n v="131.4"/>
    <n v="139.1"/>
    <n v="114.9"/>
    <n v="135.6"/>
    <n v="173.2"/>
    <n v="124.1"/>
    <n v="122.6"/>
    <n v="137.80000000000001"/>
    <n v="125.1"/>
    <n v="145.5"/>
    <x v="129"/>
    <n v="1765.6999999999998"/>
    <n v="154.6"/>
    <n v="134"/>
    <n v="124.9"/>
    <n v="132.6"/>
    <n v="137.30000000000001"/>
    <n v="122.6"/>
    <n v="128.30000000000001"/>
    <n v="126.6"/>
    <n v="115"/>
    <n v="124.8"/>
    <n v="136.30000000000001"/>
    <n v="124.6"/>
    <n v="124.5"/>
    <n v="133.5"/>
  </r>
  <r>
    <x v="173"/>
    <x v="2"/>
    <x v="4"/>
    <x v="9"/>
    <n v="135.30000000000001"/>
    <n v="142.19999999999999"/>
    <n v="131.19999999999999"/>
    <n v="140.6"/>
    <n v="119"/>
    <n v="141.5"/>
    <n v="162.6"/>
    <n v="132.30000000000001"/>
    <n v="121.8"/>
    <n v="136.30000000000001"/>
    <n v="128.69999999999999"/>
    <n v="148.1"/>
    <x v="130"/>
    <n v="1779.6999999999998"/>
    <n v="151.6"/>
    <n v="142"/>
    <n v="134.1"/>
    <n v="140.80000000000001"/>
    <n v="137.30000000000001"/>
    <n v="132.19999999999999"/>
    <n v="133.6"/>
    <n v="131.30000000000001"/>
    <n v="117.8"/>
    <n v="128.4"/>
    <n v="137.9"/>
    <n v="126.2"/>
    <n v="127.7"/>
    <n v="136.1"/>
  </r>
  <r>
    <x v="174"/>
    <x v="0"/>
    <x v="4"/>
    <x v="11"/>
    <n v="136.30000000000001"/>
    <n v="142.5"/>
    <n v="140.5"/>
    <n v="141.5"/>
    <n v="121.6"/>
    <n v="147.30000000000001"/>
    <n v="168"/>
    <n v="135.80000000000001"/>
    <n v="122.5"/>
    <n v="136"/>
    <n v="131.9"/>
    <n v="151.4"/>
    <x v="131"/>
    <n v="1817.7000000000003"/>
    <n v="152.1"/>
    <n v="148.19999999999999"/>
    <n v="141.5"/>
    <n v="147.30000000000001"/>
    <n v="137.30000000000001"/>
    <n v="141.1"/>
    <n v="139.4"/>
    <n v="135.80000000000001"/>
    <n v="121.6"/>
    <n v="133.69999999999999"/>
    <n v="141.5"/>
    <n v="128.1"/>
    <n v="131.69999999999999"/>
    <n v="140"/>
  </r>
  <r>
    <x v="175"/>
    <x v="1"/>
    <x v="4"/>
    <x v="11"/>
    <n v="134.30000000000001"/>
    <n v="142.1"/>
    <n v="146.69999999999999"/>
    <n v="139.5"/>
    <n v="115.2"/>
    <n v="136.4"/>
    <n v="185.2"/>
    <n v="122.2"/>
    <n v="123.9"/>
    <n v="138.30000000000001"/>
    <n v="125.4"/>
    <n v="146"/>
    <x v="132"/>
    <n v="1796.7"/>
    <n v="156.19999999999999"/>
    <n v="135"/>
    <n v="125.4"/>
    <n v="133.5"/>
    <n v="138.6"/>
    <n v="125.7"/>
    <n v="128.80000000000001"/>
    <n v="127.4"/>
    <n v="115.3"/>
    <n v="125.1"/>
    <n v="136.6"/>
    <n v="124.9"/>
    <n v="124.9"/>
    <n v="134.80000000000001"/>
  </r>
  <r>
    <x v="176"/>
    <x v="2"/>
    <x v="4"/>
    <x v="11"/>
    <n v="135.69999999999999"/>
    <n v="142.4"/>
    <n v="142.9"/>
    <n v="140.80000000000001"/>
    <n v="119.2"/>
    <n v="142.19999999999999"/>
    <n v="173.8"/>
    <n v="131.19999999999999"/>
    <n v="123"/>
    <n v="136.80000000000001"/>
    <n v="129.19999999999999"/>
    <n v="148.9"/>
    <x v="133"/>
    <n v="1808.2"/>
    <n v="153.19999999999999"/>
    <n v="143"/>
    <n v="134.80000000000001"/>
    <n v="141.80000000000001"/>
    <n v="138.6"/>
    <n v="135.30000000000001"/>
    <n v="134.4"/>
    <n v="132.6"/>
    <n v="118.3"/>
    <n v="128.9"/>
    <n v="138.6"/>
    <n v="126.8"/>
    <n v="128.4"/>
    <n v="137.6"/>
  </r>
  <r>
    <x v="177"/>
    <x v="0"/>
    <x v="4"/>
    <x v="12"/>
    <n v="136.4"/>
    <n v="143.69999999999999"/>
    <n v="144.80000000000001"/>
    <n v="141.9"/>
    <n v="123.1"/>
    <n v="147.19999999999999"/>
    <n v="161"/>
    <n v="133.80000000000001"/>
    <n v="121.9"/>
    <n v="135.80000000000001"/>
    <n v="131.1"/>
    <n v="151.4"/>
    <x v="132"/>
    <n v="1813.6000000000001"/>
    <n v="153.19999999999999"/>
    <n v="148"/>
    <n v="141.9"/>
    <n v="147.19999999999999"/>
    <n v="138.6"/>
    <n v="142.6"/>
    <n v="139.5"/>
    <n v="136.1"/>
    <n v="122"/>
    <n v="133.4"/>
    <n v="141.1"/>
    <n v="127.8"/>
    <n v="131.9"/>
    <n v="139.80000000000001"/>
  </r>
  <r>
    <x v="178"/>
    <x v="1"/>
    <x v="4"/>
    <x v="12"/>
    <n v="134.4"/>
    <n v="142.6"/>
    <n v="145.9"/>
    <n v="139.5"/>
    <n v="115.9"/>
    <n v="135"/>
    <n v="163.19999999999999"/>
    <n v="119.8"/>
    <n v="120.7"/>
    <n v="139.69999999999999"/>
    <n v="125.7"/>
    <n v="146.30000000000001"/>
    <x v="134"/>
    <n v="1767.5"/>
    <n v="157"/>
    <n v="135.6"/>
    <n v="125.6"/>
    <n v="134"/>
    <n v="139.1"/>
    <n v="126.8"/>
    <n v="129.30000000000001"/>
    <n v="128.19999999999999"/>
    <n v="115.3"/>
    <n v="125.6"/>
    <n v="136.69999999999999"/>
    <n v="124.6"/>
    <n v="125.1"/>
    <n v="134.1"/>
  </r>
  <r>
    <x v="179"/>
    <x v="2"/>
    <x v="4"/>
    <x v="12"/>
    <n v="135.80000000000001"/>
    <n v="143.30000000000001"/>
    <n v="145.19999999999999"/>
    <n v="141"/>
    <n v="120.5"/>
    <n v="141.5"/>
    <n v="161.69999999999999"/>
    <n v="129.1"/>
    <n v="121.5"/>
    <n v="137.1"/>
    <n v="128.80000000000001"/>
    <n v="149"/>
    <x v="126"/>
    <n v="1794.9999999999998"/>
    <n v="154.19999999999999"/>
    <n v="143.1"/>
    <n v="135.1"/>
    <n v="142"/>
    <n v="139.1"/>
    <n v="136.6"/>
    <n v="134.69999999999999"/>
    <n v="133.1"/>
    <n v="118.5"/>
    <n v="129"/>
    <n v="138.5"/>
    <n v="126.5"/>
    <n v="128.6"/>
    <n v="137.19999999999999"/>
  </r>
  <r>
    <x v="180"/>
    <x v="0"/>
    <x v="5"/>
    <x v="0"/>
    <n v="136.6"/>
    <n v="144.4"/>
    <n v="143.80000000000001"/>
    <n v="142"/>
    <n v="123.2"/>
    <n v="147.9"/>
    <n v="152.1"/>
    <n v="131.80000000000001"/>
    <n v="119.5"/>
    <n v="136"/>
    <n v="131.19999999999999"/>
    <n v="151.80000000000001"/>
    <x v="128"/>
    <n v="1800.7"/>
    <n v="153.6"/>
    <n v="148.30000000000001"/>
    <n v="142.30000000000001"/>
    <n v="147.5"/>
    <n v="139.1"/>
    <n v="142.30000000000001"/>
    <n v="139.80000000000001"/>
    <n v="136"/>
    <n v="122.7"/>
    <n v="134.30000000000001"/>
    <n v="141.6"/>
    <n v="128.6"/>
    <n v="132.30000000000001"/>
    <n v="139.30000000000001"/>
  </r>
  <r>
    <x v="181"/>
    <x v="1"/>
    <x v="5"/>
    <x v="0"/>
    <n v="134.6"/>
    <n v="143.69999999999999"/>
    <n v="143.6"/>
    <n v="139.6"/>
    <n v="116.4"/>
    <n v="133.80000000000001"/>
    <n v="150.5"/>
    <n v="118.4"/>
    <n v="117.3"/>
    <n v="140.5"/>
    <n v="125.9"/>
    <n v="146.80000000000001"/>
    <x v="105"/>
    <n v="1748.3000000000002"/>
    <n v="157.69999999999999"/>
    <n v="136"/>
    <n v="125.9"/>
    <n v="134.4"/>
    <n v="140.4"/>
    <n v="127.3"/>
    <n v="129.5"/>
    <n v="129"/>
    <n v="116.3"/>
    <n v="126.2"/>
    <n v="137.1"/>
    <n v="125.5"/>
    <n v="125.8"/>
    <n v="134.1"/>
  </r>
  <r>
    <x v="182"/>
    <x v="2"/>
    <x v="5"/>
    <x v="0"/>
    <n v="136"/>
    <n v="144.19999999999999"/>
    <n v="143.69999999999999"/>
    <n v="141.1"/>
    <n v="120.7"/>
    <n v="141.30000000000001"/>
    <n v="151.6"/>
    <n v="127.3"/>
    <n v="118.8"/>
    <n v="137.5"/>
    <n v="129"/>
    <n v="149.5"/>
    <x v="135"/>
    <n v="1779.9"/>
    <n v="154.69999999999999"/>
    <n v="143.5"/>
    <n v="135.5"/>
    <n v="142.30000000000001"/>
    <n v="140.4"/>
    <n v="136.6"/>
    <n v="134.9"/>
    <n v="133.30000000000001"/>
    <n v="119.3"/>
    <n v="129.69999999999999"/>
    <n v="139"/>
    <n v="127.3"/>
    <n v="129.1"/>
    <n v="136.9"/>
  </r>
  <r>
    <x v="183"/>
    <x v="0"/>
    <x v="5"/>
    <x v="1"/>
    <n v="136.4"/>
    <n v="143.69999999999999"/>
    <n v="140.6"/>
    <n v="141.5"/>
    <n v="122.9"/>
    <n v="149.4"/>
    <n v="142.4"/>
    <n v="130.19999999999999"/>
    <n v="117.9"/>
    <n v="135.6"/>
    <n v="130.5"/>
    <n v="151.69999999999999"/>
    <x v="136"/>
    <n v="1781.5"/>
    <n v="153.30000000000001"/>
    <n v="148.69999999999999"/>
    <n v="142.4"/>
    <n v="147.80000000000001"/>
    <n v="140.4"/>
    <n v="142.4"/>
    <n v="139.9"/>
    <n v="136.19999999999999"/>
    <n v="123.3"/>
    <n v="134.30000000000001"/>
    <n v="141.5"/>
    <n v="128.80000000000001"/>
    <n v="132.5"/>
    <n v="138.5"/>
  </r>
  <r>
    <x v="184"/>
    <x v="1"/>
    <x v="5"/>
    <x v="1"/>
    <n v="134.80000000000001"/>
    <n v="143"/>
    <n v="139.9"/>
    <n v="139.9"/>
    <n v="116.2"/>
    <n v="135.5"/>
    <n v="136.9"/>
    <n v="117"/>
    <n v="115.4"/>
    <n v="140.69999999999999"/>
    <n v="125.9"/>
    <n v="147.1"/>
    <x v="137"/>
    <n v="1727.9"/>
    <n v="159.30000000000001"/>
    <n v="136.30000000000001"/>
    <n v="126.1"/>
    <n v="134.69999999999999"/>
    <n v="141.30000000000001"/>
    <n v="127.3"/>
    <n v="129.9"/>
    <n v="129.80000000000001"/>
    <n v="117.4"/>
    <n v="126.5"/>
    <n v="137.19999999999999"/>
    <n v="126.2"/>
    <n v="126.5"/>
    <n v="134"/>
  </r>
  <r>
    <x v="185"/>
    <x v="2"/>
    <x v="5"/>
    <x v="1"/>
    <n v="135.9"/>
    <n v="143.5"/>
    <n v="140.30000000000001"/>
    <n v="140.9"/>
    <n v="120.4"/>
    <n v="142.9"/>
    <n v="140.5"/>
    <n v="125.8"/>
    <n v="117.1"/>
    <n v="137.30000000000001"/>
    <n v="128.6"/>
    <n v="149.6"/>
    <x v="100"/>
    <n v="1760.3999999999996"/>
    <n v="154.9"/>
    <n v="143.80000000000001"/>
    <n v="135.6"/>
    <n v="142.6"/>
    <n v="141.30000000000001"/>
    <n v="136.69999999999999"/>
    <n v="135.19999999999999"/>
    <n v="133.80000000000001"/>
    <n v="120.2"/>
    <n v="129.9"/>
    <n v="139"/>
    <n v="127.7"/>
    <n v="129.6"/>
    <n v="136.4"/>
  </r>
  <r>
    <x v="186"/>
    <x v="0"/>
    <x v="5"/>
    <x v="2"/>
    <n v="136.80000000000001"/>
    <n v="143.80000000000001"/>
    <n v="140"/>
    <n v="142"/>
    <n v="123.2"/>
    <n v="152.9"/>
    <n v="138"/>
    <n v="129.30000000000001"/>
    <n v="117.1"/>
    <n v="136.30000000000001"/>
    <n v="131.19999999999999"/>
    <n v="152.80000000000001"/>
    <x v="138"/>
    <n v="1781.9999999999998"/>
    <n v="155.1"/>
    <n v="149.19999999999999"/>
    <n v="143"/>
    <n v="148.30000000000001"/>
    <n v="141.30000000000001"/>
    <n v="142.6"/>
    <n v="139.9"/>
    <n v="136.69999999999999"/>
    <n v="124.6"/>
    <n v="135.1"/>
    <n v="142.69999999999999"/>
    <n v="129.30000000000001"/>
    <n v="133.30000000000001"/>
    <n v="138.69999999999999"/>
  </r>
  <r>
    <x v="187"/>
    <x v="1"/>
    <x v="5"/>
    <x v="2"/>
    <n v="135"/>
    <n v="143.1"/>
    <n v="135.5"/>
    <n v="139.9"/>
    <n v="116.5"/>
    <n v="138.5"/>
    <n v="128"/>
    <n v="115.5"/>
    <n v="114.2"/>
    <n v="140.69999999999999"/>
    <n v="126.2"/>
    <n v="147.6"/>
    <x v="139"/>
    <n v="1715.5"/>
    <n v="159.69999999999999"/>
    <n v="136.69999999999999"/>
    <n v="126.7"/>
    <n v="135.19999999999999"/>
    <n v="142"/>
    <n v="126.4"/>
    <n v="130.80000000000001"/>
    <n v="130.5"/>
    <n v="117.8"/>
    <n v="126.8"/>
    <n v="137.80000000000001"/>
    <n v="126.7"/>
    <n v="127.1"/>
    <n v="134"/>
  </r>
  <r>
    <x v="188"/>
    <x v="2"/>
    <x v="5"/>
    <x v="2"/>
    <n v="136.19999999999999"/>
    <n v="143.6"/>
    <n v="138.30000000000001"/>
    <n v="141.19999999999999"/>
    <n v="120.7"/>
    <n v="146.19999999999999"/>
    <n v="134.6"/>
    <n v="124.6"/>
    <n v="116.1"/>
    <n v="137.80000000000001"/>
    <n v="129.1"/>
    <n v="150.4"/>
    <x v="105"/>
    <n v="1756"/>
    <n v="156.30000000000001"/>
    <n v="144.30000000000001"/>
    <n v="136.19999999999999"/>
    <n v="143.1"/>
    <n v="142"/>
    <n v="136.5"/>
    <n v="135.6"/>
    <n v="134.30000000000001"/>
    <n v="121"/>
    <n v="130.4"/>
    <n v="139.80000000000001"/>
    <n v="128.19999999999999"/>
    <n v="130.30000000000001"/>
    <n v="136.5"/>
  </r>
  <r>
    <x v="189"/>
    <x v="0"/>
    <x v="5"/>
    <x v="3"/>
    <n v="137.1"/>
    <n v="144.5"/>
    <n v="135.9"/>
    <n v="142.4"/>
    <n v="123.5"/>
    <n v="156.4"/>
    <n v="135.1"/>
    <n v="128.4"/>
    <n v="115.2"/>
    <n v="137.19999999999999"/>
    <n v="131.9"/>
    <n v="153.80000000000001"/>
    <x v="138"/>
    <n v="1780"/>
    <n v="156.1"/>
    <n v="150.1"/>
    <n v="143.30000000000001"/>
    <n v="149.1"/>
    <n v="142"/>
    <n v="143.80000000000001"/>
    <n v="140.9"/>
    <n v="137.6"/>
    <n v="125.3"/>
    <n v="136"/>
    <n v="143.69999999999999"/>
    <n v="130.4"/>
    <n v="134.19999999999999"/>
    <n v="139.1"/>
  </r>
  <r>
    <x v="190"/>
    <x v="1"/>
    <x v="5"/>
    <x v="3"/>
    <n v="135"/>
    <n v="144.30000000000001"/>
    <n v="130.80000000000001"/>
    <n v="140.30000000000001"/>
    <n v="116.6"/>
    <n v="150.1"/>
    <n v="127.6"/>
    <n v="114"/>
    <n v="110.6"/>
    <n v="140.19999999999999"/>
    <n v="126.5"/>
    <n v="148.30000000000001"/>
    <x v="106"/>
    <n v="1720.0000000000002"/>
    <n v="159.19999999999999"/>
    <n v="137.80000000000001"/>
    <n v="127.4"/>
    <n v="136.19999999999999"/>
    <n v="142.9"/>
    <n v="124.6"/>
    <n v="131.80000000000001"/>
    <n v="131.30000000000001"/>
    <n v="118.9"/>
    <n v="127.6"/>
    <n v="139.69999999999999"/>
    <n v="127.6"/>
    <n v="128.19999999999999"/>
    <n v="134.80000000000001"/>
  </r>
  <r>
    <x v="191"/>
    <x v="2"/>
    <x v="5"/>
    <x v="3"/>
    <n v="136.4"/>
    <n v="144.4"/>
    <n v="133.9"/>
    <n v="141.6"/>
    <n v="121"/>
    <n v="153.5"/>
    <n v="132.6"/>
    <n v="123.5"/>
    <n v="113.7"/>
    <n v="138.19999999999999"/>
    <n v="129.6"/>
    <n v="151.19999999999999"/>
    <x v="140"/>
    <n v="1757.1000000000001"/>
    <n v="156.9"/>
    <n v="145.30000000000001"/>
    <n v="136.69999999999999"/>
    <n v="144"/>
    <n v="142.9"/>
    <n v="136.5"/>
    <n v="136.6"/>
    <n v="135.19999999999999"/>
    <n v="121.9"/>
    <n v="131.30000000000001"/>
    <n v="141.4"/>
    <n v="129.19999999999999"/>
    <n v="131.30000000000001"/>
    <n v="137.1"/>
  </r>
  <r>
    <x v="192"/>
    <x v="0"/>
    <x v="5"/>
    <x v="4"/>
    <n v="137.4"/>
    <n v="145.69999999999999"/>
    <n v="135.5"/>
    <n v="142.9"/>
    <n v="123.6"/>
    <n v="157.5"/>
    <n v="137.80000000000001"/>
    <n v="127.2"/>
    <n v="111.8"/>
    <n v="137.4"/>
    <n v="132.19999999999999"/>
    <n v="154.30000000000001"/>
    <x v="141"/>
    <n v="1782.4"/>
    <n v="157"/>
    <n v="150.80000000000001"/>
    <n v="144.1"/>
    <n v="149.80000000000001"/>
    <n v="142.9"/>
    <n v="144.30000000000001"/>
    <n v="141.80000000000001"/>
    <n v="138.4"/>
    <n v="126.4"/>
    <n v="136.80000000000001"/>
    <n v="144.4"/>
    <n v="131.19999999999999"/>
    <n v="135.1"/>
    <n v="139.80000000000001"/>
  </r>
  <r>
    <x v="193"/>
    <x v="1"/>
    <x v="5"/>
    <x v="4"/>
    <n v="135"/>
    <n v="148.19999999999999"/>
    <n v="130.5"/>
    <n v="140.69999999999999"/>
    <n v="116.4"/>
    <n v="151.30000000000001"/>
    <n v="131.4"/>
    <n v="112.8"/>
    <n v="105.3"/>
    <n v="139.6"/>
    <n v="126.6"/>
    <n v="148.69999999999999"/>
    <x v="142"/>
    <n v="1722.8999999999999"/>
    <n v="160.30000000000001"/>
    <n v="138.6"/>
    <n v="127.9"/>
    <n v="137"/>
    <n v="143.19999999999999"/>
    <n v="124.7"/>
    <n v="132.5"/>
    <n v="132"/>
    <n v="119.8"/>
    <n v="128"/>
    <n v="140.4"/>
    <n v="128.1"/>
    <n v="128.9"/>
    <n v="135.4"/>
  </r>
  <r>
    <x v="194"/>
    <x v="2"/>
    <x v="5"/>
    <x v="4"/>
    <n v="136.6"/>
    <n v="146.6"/>
    <n v="133.6"/>
    <n v="142.1"/>
    <n v="121"/>
    <n v="154.6"/>
    <n v="135.6"/>
    <n v="122.3"/>
    <n v="109.6"/>
    <n v="138.1"/>
    <n v="129.9"/>
    <n v="151.69999999999999"/>
    <x v="143"/>
    <n v="1759.8"/>
    <n v="157.9"/>
    <n v="146"/>
    <n v="137.4"/>
    <n v="144.69999999999999"/>
    <n v="143.19999999999999"/>
    <n v="136.9"/>
    <n v="137.4"/>
    <n v="136"/>
    <n v="122.9"/>
    <n v="131.80000000000001"/>
    <n v="142.1"/>
    <n v="129.9"/>
    <n v="132.1"/>
    <n v="137.80000000000001"/>
  </r>
  <r>
    <x v="195"/>
    <x v="0"/>
    <x v="5"/>
    <x v="5"/>
    <n v="137.6"/>
    <n v="148.1"/>
    <n v="136.69999999999999"/>
    <n v="143.19999999999999"/>
    <n v="124"/>
    <n v="154.1"/>
    <n v="143.5"/>
    <n v="126"/>
    <n v="112.4"/>
    <n v="137.6"/>
    <n v="132.80000000000001"/>
    <n v="154.30000000000001"/>
    <x v="144"/>
    <n v="1790.2999999999997"/>
    <n v="157.30000000000001"/>
    <n v="151.30000000000001"/>
    <n v="144.69999999999999"/>
    <n v="150.30000000000001"/>
    <n v="143.19999999999999"/>
    <n v="145.1"/>
    <n v="142.19999999999999"/>
    <n v="138.4"/>
    <n v="127.4"/>
    <n v="137.80000000000001"/>
    <n v="145.1"/>
    <n v="131.4"/>
    <n v="135.6"/>
    <n v="140.5"/>
  </r>
  <r>
    <x v="196"/>
    <x v="1"/>
    <x v="5"/>
    <x v="5"/>
    <n v="135.30000000000001"/>
    <n v="149.69999999999999"/>
    <n v="133.9"/>
    <n v="140.80000000000001"/>
    <n v="116.6"/>
    <n v="152.19999999999999"/>
    <n v="144"/>
    <n v="112.3"/>
    <n v="108.4"/>
    <n v="140"/>
    <n v="126.7"/>
    <n v="149"/>
    <x v="102"/>
    <n v="1747.3000000000002"/>
    <n v="161"/>
    <n v="138.9"/>
    <n v="128.69999999999999"/>
    <n v="137.4"/>
    <n v="142.5"/>
    <n v="126.5"/>
    <n v="133.1"/>
    <n v="132.6"/>
    <n v="120.4"/>
    <n v="128.5"/>
    <n v="141.19999999999999"/>
    <n v="128.19999999999999"/>
    <n v="129.5"/>
    <n v="136.19999999999999"/>
  </r>
  <r>
    <x v="197"/>
    <x v="2"/>
    <x v="5"/>
    <x v="5"/>
    <n v="136.9"/>
    <n v="148.69999999999999"/>
    <n v="135.6"/>
    <n v="142.30000000000001"/>
    <n v="121.3"/>
    <n v="153.19999999999999"/>
    <n v="143.69999999999999"/>
    <n v="121.4"/>
    <n v="111.1"/>
    <n v="138.4"/>
    <n v="130.30000000000001"/>
    <n v="151.80000000000001"/>
    <x v="145"/>
    <n v="1774.1000000000001"/>
    <n v="158.30000000000001"/>
    <n v="146.4"/>
    <n v="138.1"/>
    <n v="145.19999999999999"/>
    <n v="142.5"/>
    <n v="138.1"/>
    <n v="137.9"/>
    <n v="136.19999999999999"/>
    <n v="123.7"/>
    <n v="132.6"/>
    <n v="142.80000000000001"/>
    <n v="130.1"/>
    <n v="132.6"/>
    <n v="138.5"/>
  </r>
  <r>
    <x v="198"/>
    <x v="0"/>
    <x v="5"/>
    <x v="6"/>
    <n v="138.4"/>
    <n v="149.30000000000001"/>
    <n v="139.30000000000001"/>
    <n v="143.4"/>
    <n v="124.1"/>
    <n v="153.30000000000001"/>
    <n v="154.19999999999999"/>
    <n v="126.4"/>
    <n v="114.3"/>
    <n v="138.19999999999999"/>
    <n v="132.80000000000001"/>
    <n v="154.80000000000001"/>
    <x v="146"/>
    <n v="1810.5000000000002"/>
    <n v="156.1"/>
    <n v="151.5"/>
    <n v="145.1"/>
    <n v="150.6"/>
    <n v="142.5"/>
    <n v="146.80000000000001"/>
    <n v="143.1"/>
    <n v="139"/>
    <n v="127.5"/>
    <n v="138.4"/>
    <n v="145.80000000000001"/>
    <n v="131.4"/>
    <n v="136"/>
    <n v="141.80000000000001"/>
  </r>
  <r>
    <x v="199"/>
    <x v="1"/>
    <x v="5"/>
    <x v="6"/>
    <n v="135.6"/>
    <n v="148.6"/>
    <n v="139.1"/>
    <n v="141"/>
    <n v="116.7"/>
    <n v="149.69999999999999"/>
    <n v="159.19999999999999"/>
    <n v="112.6"/>
    <n v="111.8"/>
    <n v="140.30000000000001"/>
    <n v="126.8"/>
    <n v="149.4"/>
    <x v="147"/>
    <n v="1771.1"/>
    <n v="161.4"/>
    <n v="139.6"/>
    <n v="128.9"/>
    <n v="137.9"/>
    <n v="143.6"/>
    <n v="128.1"/>
    <n v="133.6"/>
    <n v="133.6"/>
    <n v="120.1"/>
    <n v="129"/>
    <n v="144"/>
    <n v="128.19999999999999"/>
    <n v="130.19999999999999"/>
    <n v="137.5"/>
  </r>
  <r>
    <x v="200"/>
    <x v="2"/>
    <x v="5"/>
    <x v="6"/>
    <n v="137.5"/>
    <n v="149.1"/>
    <n v="139.19999999999999"/>
    <n v="142.5"/>
    <n v="121.4"/>
    <n v="151.6"/>
    <n v="155.9"/>
    <n v="121.7"/>
    <n v="113.5"/>
    <n v="138.9"/>
    <n v="130.30000000000001"/>
    <n v="152.30000000000001"/>
    <x v="148"/>
    <n v="1795.3"/>
    <n v="157.5"/>
    <n v="146.80000000000001"/>
    <n v="138.4"/>
    <n v="145.6"/>
    <n v="143.6"/>
    <n v="139.69999999999999"/>
    <n v="138.6"/>
    <n v="137"/>
    <n v="123.6"/>
    <n v="133.1"/>
    <n v="144.69999999999999"/>
    <n v="130.1"/>
    <n v="133.19999999999999"/>
    <n v="139.80000000000001"/>
  </r>
  <r>
    <x v="201"/>
    <x v="0"/>
    <x v="5"/>
    <x v="7"/>
    <n v="139.19999999999999"/>
    <n v="148.80000000000001"/>
    <n v="139.1"/>
    <n v="143.5"/>
    <n v="125"/>
    <n v="154.4"/>
    <n v="156.30000000000001"/>
    <n v="126.8"/>
    <n v="115.4"/>
    <n v="138.6"/>
    <n v="133.80000000000001"/>
    <n v="155.19999999999999"/>
    <x v="149"/>
    <n v="1818.8"/>
    <n v="156.4"/>
    <n v="152.1"/>
    <n v="145.80000000000001"/>
    <n v="151.30000000000001"/>
    <n v="143.6"/>
    <n v="147.69999999999999"/>
    <n v="143.80000000000001"/>
    <n v="139.4"/>
    <n v="128.30000000000001"/>
    <n v="138.6"/>
    <n v="146.9"/>
    <n v="131.30000000000001"/>
    <n v="136.6"/>
    <n v="142.5"/>
  </r>
  <r>
    <x v="202"/>
    <x v="1"/>
    <x v="5"/>
    <x v="7"/>
    <n v="136.5"/>
    <n v="146.4"/>
    <n v="136.6"/>
    <n v="141.19999999999999"/>
    <n v="117.4"/>
    <n v="146.30000000000001"/>
    <n v="157.30000000000001"/>
    <n v="113.6"/>
    <n v="113.3"/>
    <n v="141.1"/>
    <n v="127.4"/>
    <n v="150.4"/>
    <x v="130"/>
    <n v="1767.6"/>
    <n v="162.1"/>
    <n v="140"/>
    <n v="129"/>
    <n v="138.30000000000001"/>
    <n v="144.6"/>
    <n v="129.80000000000001"/>
    <n v="134.4"/>
    <n v="134.9"/>
    <n v="120.7"/>
    <n v="129.80000000000001"/>
    <n v="145.30000000000001"/>
    <n v="128.30000000000001"/>
    <n v="131"/>
    <n v="138"/>
  </r>
  <r>
    <x v="203"/>
    <x v="2"/>
    <x v="5"/>
    <x v="7"/>
    <n v="138.30000000000001"/>
    <n v="148"/>
    <n v="138.1"/>
    <n v="142.6"/>
    <n v="122.2"/>
    <n v="150.6"/>
    <n v="156.6"/>
    <n v="122.4"/>
    <n v="114.7"/>
    <n v="139.4"/>
    <n v="131.1"/>
    <n v="153"/>
    <x v="150"/>
    <n v="1798.7000000000003"/>
    <n v="157.9"/>
    <n v="147.30000000000001"/>
    <n v="138.80000000000001"/>
    <n v="146.1"/>
    <n v="144.6"/>
    <n v="140.9"/>
    <n v="139.4"/>
    <n v="137.69999999999999"/>
    <n v="124.3"/>
    <n v="133.6"/>
    <n v="146"/>
    <n v="130.1"/>
    <n v="133.9"/>
    <n v="140.4"/>
  </r>
  <r>
    <x v="204"/>
    <x v="0"/>
    <x v="5"/>
    <x v="8"/>
    <n v="139.4"/>
    <n v="147.19999999999999"/>
    <n v="136.6"/>
    <n v="143.69999999999999"/>
    <n v="124.6"/>
    <n v="150.1"/>
    <n v="149.4"/>
    <n v="125.4"/>
    <n v="114.4"/>
    <n v="138.69999999999999"/>
    <n v="133.1"/>
    <n v="155.9"/>
    <x v="151"/>
    <n v="1799.8000000000002"/>
    <n v="157.69999999999999"/>
    <n v="152.1"/>
    <n v="146.1"/>
    <n v="151.30000000000001"/>
    <n v="144.6"/>
    <n v="149"/>
    <n v="144"/>
    <n v="140"/>
    <n v="129.9"/>
    <n v="140"/>
    <n v="147.6"/>
    <n v="132"/>
    <n v="137.4"/>
    <n v="142.1"/>
  </r>
  <r>
    <x v="205"/>
    <x v="1"/>
    <x v="5"/>
    <x v="8"/>
    <n v="137"/>
    <n v="143.1"/>
    <n v="132.80000000000001"/>
    <n v="141.5"/>
    <n v="117.8"/>
    <n v="140"/>
    <n v="151.30000000000001"/>
    <n v="113.5"/>
    <n v="112.3"/>
    <n v="141.19999999999999"/>
    <n v="127.7"/>
    <n v="151.30000000000001"/>
    <x v="152"/>
    <n v="1748.4"/>
    <n v="163.30000000000001"/>
    <n v="140.80000000000001"/>
    <n v="129.30000000000001"/>
    <n v="139.1"/>
    <n v="145.30000000000001"/>
    <n v="131.19999999999999"/>
    <n v="134.9"/>
    <n v="135.69999999999999"/>
    <n v="122.5"/>
    <n v="130.19999999999999"/>
    <n v="145.19999999999999"/>
    <n v="129.30000000000001"/>
    <n v="131.9"/>
    <n v="138.1"/>
  </r>
  <r>
    <x v="206"/>
    <x v="2"/>
    <x v="5"/>
    <x v="8"/>
    <n v="138.6"/>
    <n v="145.80000000000001"/>
    <n v="135.1"/>
    <n v="142.9"/>
    <n v="122.1"/>
    <n v="145.4"/>
    <n v="150"/>
    <n v="121.4"/>
    <n v="113.7"/>
    <n v="139.5"/>
    <n v="130.80000000000001"/>
    <n v="153.80000000000001"/>
    <x v="128"/>
    <n v="1779.5"/>
    <n v="159.19999999999999"/>
    <n v="147.69999999999999"/>
    <n v="139.1"/>
    <n v="146.5"/>
    <n v="145.30000000000001"/>
    <n v="142.30000000000001"/>
    <n v="139.69999999999999"/>
    <n v="138.4"/>
    <n v="126"/>
    <n v="134.5"/>
    <n v="146.19999999999999"/>
    <n v="130.9"/>
    <n v="134.69999999999999"/>
    <n v="140.19999999999999"/>
  </r>
  <r>
    <x v="207"/>
    <x v="0"/>
    <x v="5"/>
    <x v="9"/>
    <n v="139.30000000000001"/>
    <n v="147.6"/>
    <n v="134.6"/>
    <n v="141.9"/>
    <n v="123.5"/>
    <n v="144.5"/>
    <n v="147.6"/>
    <n v="121.4"/>
    <n v="112.3"/>
    <n v="139.5"/>
    <n v="134.6"/>
    <n v="155.19999999999999"/>
    <x v="153"/>
    <n v="1782.2"/>
    <n v="159.6"/>
    <n v="150.69999999999999"/>
    <n v="144.5"/>
    <n v="149.80000000000001"/>
    <n v="145.30000000000001"/>
    <n v="149.69999999999999"/>
    <n v="147.5"/>
    <n v="144.80000000000001"/>
    <n v="130.80000000000001"/>
    <n v="140.1"/>
    <n v="148"/>
    <n v="134.4"/>
    <n v="139.80000000000001"/>
    <n v="142.19999999999999"/>
  </r>
  <r>
    <x v="208"/>
    <x v="1"/>
    <x v="5"/>
    <x v="9"/>
    <n v="137.6"/>
    <n v="144.9"/>
    <n v="133.5"/>
    <n v="141.5"/>
    <n v="118"/>
    <n v="139.5"/>
    <n v="153"/>
    <n v="113.2"/>
    <n v="112.8"/>
    <n v="141.1"/>
    <n v="127.6"/>
    <n v="152"/>
    <x v="145"/>
    <n v="1754.1"/>
    <n v="164"/>
    <n v="141.5"/>
    <n v="129.80000000000001"/>
    <n v="139.69999999999999"/>
    <n v="146.30000000000001"/>
    <n v="133.4"/>
    <n v="135.1"/>
    <n v="136.19999999999999"/>
    <n v="123.3"/>
    <n v="130.69999999999999"/>
    <n v="145.5"/>
    <n v="130.4"/>
    <n v="132.5"/>
    <n v="138.9"/>
  </r>
  <r>
    <x v="209"/>
    <x v="2"/>
    <x v="5"/>
    <x v="9"/>
    <n v="137.4"/>
    <n v="149.5"/>
    <n v="137.30000000000001"/>
    <n v="141.9"/>
    <n v="121.1"/>
    <n v="142.5"/>
    <n v="146.69999999999999"/>
    <n v="119.1"/>
    <n v="111.9"/>
    <n v="141"/>
    <n v="133.6"/>
    <n v="154.5"/>
    <x v="129"/>
    <n v="1776.2"/>
    <n v="162.6"/>
    <n v="148"/>
    <n v="139.19999999999999"/>
    <n v="146.80000000000001"/>
    <n v="146.9"/>
    <n v="145.30000000000001"/>
    <n v="142.19999999999999"/>
    <n v="142.1"/>
    <n v="125.5"/>
    <n v="136.5"/>
    <n v="147.80000000000001"/>
    <n v="132"/>
    <n v="136.30000000000001"/>
    <n v="140.80000000000001"/>
  </r>
  <r>
    <x v="210"/>
    <x v="0"/>
    <x v="5"/>
    <x v="11"/>
    <n v="137.1"/>
    <n v="150.80000000000001"/>
    <n v="136.69999999999999"/>
    <n v="141.9"/>
    <n v="122.8"/>
    <n v="143.9"/>
    <n v="147.5"/>
    <n v="121"/>
    <n v="111.6"/>
    <n v="140.6"/>
    <n v="137.5"/>
    <n v="156.1"/>
    <x v="144"/>
    <n v="1787.4999999999995"/>
    <n v="161.9"/>
    <n v="151.69999999999999"/>
    <n v="145.5"/>
    <n v="150.80000000000001"/>
    <n v="146.60000000000002"/>
    <n v="150.30000000000001"/>
    <n v="148"/>
    <n v="145.4"/>
    <n v="130.30000000000001"/>
    <n v="143.1"/>
    <n v="150.19999999999999"/>
    <n v="133.1"/>
    <n v="140.1"/>
    <n v="142.4"/>
  </r>
  <r>
    <x v="211"/>
    <x v="1"/>
    <x v="5"/>
    <x v="11"/>
    <n v="138.1"/>
    <n v="146.30000000000001"/>
    <n v="137.80000000000001"/>
    <n v="141.6"/>
    <n v="118.1"/>
    <n v="141.5"/>
    <n v="145.19999999999999"/>
    <n v="115.3"/>
    <n v="112.5"/>
    <n v="141.4"/>
    <n v="128"/>
    <n v="152.6"/>
    <x v="141"/>
    <n v="1757.4999999999998"/>
    <n v="164.4"/>
    <n v="142.4"/>
    <n v="130.19999999999999"/>
    <n v="140.5"/>
    <n v="146.9"/>
    <n v="136.69999999999999"/>
    <n v="135.80000000000001"/>
    <n v="136.80000000000001"/>
    <n v="121.2"/>
    <n v="131.30000000000001"/>
    <n v="146.1"/>
    <n v="130.5"/>
    <n v="132.19999999999999"/>
    <n v="139"/>
  </r>
  <r>
    <x v="212"/>
    <x v="2"/>
    <x v="5"/>
    <x v="11"/>
    <n v="137.4"/>
    <n v="149.19999999999999"/>
    <n v="137.1"/>
    <n v="141.80000000000001"/>
    <n v="121.1"/>
    <n v="142.80000000000001"/>
    <n v="146.69999999999999"/>
    <n v="119.1"/>
    <n v="111.9"/>
    <n v="140.9"/>
    <n v="133.5"/>
    <n v="154.5"/>
    <x v="129"/>
    <n v="1775.7000000000003"/>
    <n v="162.6"/>
    <n v="148"/>
    <n v="139.1"/>
    <n v="146.69999999999999"/>
    <n v="146.9"/>
    <n v="145.1"/>
    <n v="142.19999999999999"/>
    <n v="142.1"/>
    <n v="125.5"/>
    <n v="136.5"/>
    <n v="147.80000000000001"/>
    <n v="132"/>
    <n v="136.30000000000001"/>
    <n v="140.80000000000001"/>
  </r>
  <r>
    <x v="213"/>
    <x v="0"/>
    <x v="5"/>
    <x v="12"/>
    <n v="137.1"/>
    <n v="151.9"/>
    <n v="137.4"/>
    <n v="142.4"/>
    <n v="124.2"/>
    <n v="140.19999999999999"/>
    <n v="136.6"/>
    <n v="120.9"/>
    <n v="109.9"/>
    <n v="140.19999999999999"/>
    <n v="137.80000000000001"/>
    <n v="156"/>
    <x v="123"/>
    <n v="1773.1000000000001"/>
    <n v="162.4"/>
    <n v="151.6"/>
    <n v="145.9"/>
    <n v="150.80000000000001"/>
    <n v="146.9"/>
    <n v="149"/>
    <n v="149.5"/>
    <n v="149.6"/>
    <n v="128.9"/>
    <n v="143.30000000000001"/>
    <n v="155.1"/>
    <n v="133.19999999999999"/>
    <n v="141.6"/>
    <n v="141.9"/>
  </r>
  <r>
    <x v="214"/>
    <x v="1"/>
    <x v="5"/>
    <x v="12"/>
    <n v="138.5"/>
    <n v="147.80000000000001"/>
    <n v="141.1"/>
    <n v="141.6"/>
    <n v="118.1"/>
    <n v="138.5"/>
    <n v="132.4"/>
    <n v="117.5"/>
    <n v="111"/>
    <n v="141.5"/>
    <n v="128.1"/>
    <n v="152.9"/>
    <x v="100"/>
    <n v="1746.6"/>
    <n v="164.6"/>
    <n v="142.69999999999999"/>
    <n v="130.30000000000001"/>
    <n v="140.80000000000001"/>
    <n v="146.5"/>
    <n v="132.4"/>
    <n v="136.19999999999999"/>
    <n v="137.30000000000001"/>
    <n v="118.8"/>
    <n v="131.69999999999999"/>
    <n v="146.5"/>
    <n v="130.80000000000001"/>
    <n v="131.69999999999999"/>
    <n v="138"/>
  </r>
  <r>
    <x v="215"/>
    <x v="2"/>
    <x v="5"/>
    <x v="12"/>
    <n v="137.5"/>
    <n v="150.5"/>
    <n v="138.80000000000001"/>
    <n v="142.1"/>
    <n v="122"/>
    <n v="139.4"/>
    <n v="135.19999999999999"/>
    <n v="119.8"/>
    <n v="110.3"/>
    <n v="140.6"/>
    <n v="133.80000000000001"/>
    <n v="154.6"/>
    <x v="98"/>
    <n v="1762.7999999999997"/>
    <n v="163"/>
    <n v="148.1"/>
    <n v="139.4"/>
    <n v="146.80000000000001"/>
    <n v="146.5"/>
    <n v="142.69999999999999"/>
    <n v="143.19999999999999"/>
    <n v="144.9"/>
    <n v="123.6"/>
    <n v="136.80000000000001"/>
    <n v="150.1"/>
    <n v="132.19999999999999"/>
    <n v="136.80000000000001"/>
    <n v="140.1"/>
  </r>
  <r>
    <x v="216"/>
    <x v="0"/>
    <x v="6"/>
    <x v="0"/>
    <n v="136.6"/>
    <n v="152.5"/>
    <n v="138.19999999999999"/>
    <n v="142.4"/>
    <n v="123.9"/>
    <n v="135.5"/>
    <n v="131.69999999999999"/>
    <n v="121.3"/>
    <n v="108.4"/>
    <n v="138.9"/>
    <n v="137"/>
    <n v="155.80000000000001"/>
    <x v="108"/>
    <n v="1759.6000000000001"/>
    <n v="162.69999999999999"/>
    <n v="150.6"/>
    <n v="145.1"/>
    <n v="149.9"/>
    <n v="146.5"/>
    <n v="146.19999999999999"/>
    <n v="150.1"/>
    <n v="149.6"/>
    <n v="128.6"/>
    <n v="142.9"/>
    <n v="155.19999999999999"/>
    <n v="133.5"/>
    <n v="141.69999999999999"/>
    <n v="141"/>
  </r>
  <r>
    <x v="217"/>
    <x v="1"/>
    <x v="6"/>
    <x v="0"/>
    <n v="138.30000000000001"/>
    <n v="149.4"/>
    <n v="143.5"/>
    <n v="141.69999999999999"/>
    <n v="118.1"/>
    <n v="135.19999999999999"/>
    <n v="130.5"/>
    <n v="118.2"/>
    <n v="110.4"/>
    <n v="140.4"/>
    <n v="128.1"/>
    <n v="153.19999999999999"/>
    <x v="154"/>
    <n v="1744.3000000000002"/>
    <n v="164.7"/>
    <n v="143"/>
    <n v="130.4"/>
    <n v="141.1"/>
    <n v="147.69999999999999"/>
    <n v="128.6"/>
    <n v="136.30000000000001"/>
    <n v="137.80000000000001"/>
    <n v="118.6"/>
    <n v="131.9"/>
    <n v="146.6"/>
    <n v="131.69999999999999"/>
    <n v="131.80000000000001"/>
    <n v="138"/>
  </r>
  <r>
    <x v="218"/>
    <x v="2"/>
    <x v="6"/>
    <x v="0"/>
    <n v="137.1"/>
    <n v="151.4"/>
    <n v="140.19999999999999"/>
    <n v="142.1"/>
    <n v="121.8"/>
    <n v="135.4"/>
    <n v="131.30000000000001"/>
    <n v="120.3"/>
    <n v="109.1"/>
    <n v="139.4"/>
    <n v="133.30000000000001"/>
    <n v="154.6"/>
    <x v="108"/>
    <n v="1753.4"/>
    <n v="163.19999999999999"/>
    <n v="147.6"/>
    <n v="139"/>
    <n v="146.4"/>
    <n v="147.69999999999999"/>
    <n v="139.5"/>
    <n v="143.6"/>
    <n v="145.1"/>
    <n v="123.3"/>
    <n v="136.69999999999999"/>
    <n v="150.19999999999999"/>
    <n v="132.80000000000001"/>
    <n v="136.9"/>
    <n v="139.6"/>
  </r>
  <r>
    <x v="219"/>
    <x v="0"/>
    <x v="6"/>
    <x v="1"/>
    <n v="136.80000000000001"/>
    <n v="153"/>
    <n v="139.1"/>
    <n v="142.5"/>
    <n v="124.1"/>
    <n v="135.80000000000001"/>
    <n v="128.69999999999999"/>
    <n v="121.5"/>
    <n v="108.3"/>
    <n v="139.19999999999999"/>
    <n v="137.4"/>
    <n v="156.19999999999999"/>
    <x v="105"/>
    <n v="1759.8000000000002"/>
    <n v="162.80000000000001"/>
    <n v="150.5"/>
    <n v="146.1"/>
    <n v="149.9"/>
    <n v="147.69999999999999"/>
    <n v="145.30000000000001"/>
    <n v="150.1"/>
    <n v="149.9"/>
    <n v="129.19999999999999"/>
    <n v="143.4"/>
    <n v="155.5"/>
    <n v="134.9"/>
    <n v="142.19999999999999"/>
    <n v="141"/>
  </r>
  <r>
    <x v="220"/>
    <x v="1"/>
    <x v="6"/>
    <x v="1"/>
    <n v="139.4"/>
    <n v="150.1"/>
    <n v="145.30000000000001"/>
    <n v="141.69999999999999"/>
    <n v="118.4"/>
    <n v="137"/>
    <n v="131.6"/>
    <n v="119.9"/>
    <n v="110.4"/>
    <n v="140.80000000000001"/>
    <n v="128.30000000000001"/>
    <n v="153.5"/>
    <x v="103"/>
    <n v="1754.4"/>
    <n v="164.9"/>
    <n v="143.30000000000001"/>
    <n v="130.80000000000001"/>
    <n v="141.4"/>
    <n v="148.5"/>
    <n v="127.1"/>
    <n v="136.6"/>
    <n v="138.5"/>
    <n v="119.2"/>
    <n v="132.19999999999999"/>
    <n v="146.6"/>
    <n v="133"/>
    <n v="132.4"/>
    <n v="138.6"/>
  </r>
  <r>
    <x v="221"/>
    <x v="2"/>
    <x v="6"/>
    <x v="1"/>
    <n v="137.6"/>
    <n v="152"/>
    <n v="141.5"/>
    <n v="142.19999999999999"/>
    <n v="122"/>
    <n v="136.4"/>
    <n v="129.69999999999999"/>
    <n v="121"/>
    <n v="109"/>
    <n v="139.69999999999999"/>
    <n v="133.6"/>
    <n v="154.9"/>
    <x v="140"/>
    <n v="1757.1"/>
    <n v="163.4"/>
    <n v="147.69999999999999"/>
    <n v="139.69999999999999"/>
    <n v="146.5"/>
    <n v="148.5"/>
    <n v="138.4"/>
    <n v="143.69999999999999"/>
    <n v="145.6"/>
    <n v="123.9"/>
    <n v="137.1"/>
    <n v="150.30000000000001"/>
    <n v="134.1"/>
    <n v="137.4"/>
    <n v="139.9"/>
  </r>
  <r>
    <x v="222"/>
    <x v="0"/>
    <x v="6"/>
    <x v="2"/>
    <n v="136.9"/>
    <n v="154.1"/>
    <n v="138.69999999999999"/>
    <n v="142.5"/>
    <n v="124.1"/>
    <n v="136.1"/>
    <n v="128.19999999999999"/>
    <n v="122.3"/>
    <n v="108.3"/>
    <n v="138.9"/>
    <n v="137.4"/>
    <n v="156.4"/>
    <x v="154"/>
    <n v="1761.2000000000003"/>
    <n v="162.9"/>
    <n v="150.80000000000001"/>
    <n v="146.1"/>
    <n v="150.1"/>
    <n v="148.5"/>
    <n v="146.4"/>
    <n v="150"/>
    <n v="150.4"/>
    <n v="129.9"/>
    <n v="143.80000000000001"/>
    <n v="155.5"/>
    <n v="134"/>
    <n v="142.4"/>
    <n v="141.19999999999999"/>
  </r>
  <r>
    <x v="223"/>
    <x v="1"/>
    <x v="6"/>
    <x v="2"/>
    <n v="139.69999999999999"/>
    <n v="151.1"/>
    <n v="142.9"/>
    <n v="141.9"/>
    <n v="118.4"/>
    <n v="139.4"/>
    <n v="141.19999999999999"/>
    <n v="120.7"/>
    <n v="110.4"/>
    <n v="140.69999999999999"/>
    <n v="128.5"/>
    <n v="153.9"/>
    <x v="127"/>
    <n v="1768.4"/>
    <n v="165.3"/>
    <n v="143.5"/>
    <n v="131.19999999999999"/>
    <n v="141.6"/>
    <n v="149"/>
    <n v="128.80000000000001"/>
    <n v="136.80000000000001"/>
    <n v="139.19999999999999"/>
    <n v="119.9"/>
    <n v="133"/>
    <n v="146.69999999999999"/>
    <n v="132.5"/>
    <n v="132.80000000000001"/>
    <n v="139.5"/>
  </r>
  <r>
    <x v="224"/>
    <x v="2"/>
    <x v="6"/>
    <x v="2"/>
    <n v="137.80000000000001"/>
    <n v="153"/>
    <n v="140.30000000000001"/>
    <n v="142.30000000000001"/>
    <n v="122"/>
    <n v="137.6"/>
    <n v="132.6"/>
    <n v="121.8"/>
    <n v="109"/>
    <n v="139.5"/>
    <n v="133.69999999999999"/>
    <n v="155.19999999999999"/>
    <x v="143"/>
    <n v="1762.9"/>
    <n v="163.5"/>
    <n v="147.9"/>
    <n v="139.9"/>
    <n v="146.69999999999999"/>
    <n v="149"/>
    <n v="139.69999999999999"/>
    <n v="143.80000000000001"/>
    <n v="146.19999999999999"/>
    <n v="124.6"/>
    <n v="137.69999999999999"/>
    <n v="150.30000000000001"/>
    <n v="133.4"/>
    <n v="137.69999999999999"/>
    <n v="140.4"/>
  </r>
  <r>
    <x v="225"/>
    <x v="0"/>
    <x v="6"/>
    <x v="4"/>
    <n v="137.4"/>
    <n v="159.5"/>
    <n v="134.5"/>
    <n v="142.6"/>
    <n v="124"/>
    <n v="143.69999999999999"/>
    <n v="133.4"/>
    <n v="125.1"/>
    <n v="109.3"/>
    <n v="139.30000000000001"/>
    <n v="137.69999999999999"/>
    <n v="156.4"/>
    <x v="135"/>
    <n v="1782.1000000000001"/>
    <n v="163.30000000000001"/>
    <n v="151.30000000000001"/>
    <n v="146.6"/>
    <n v="150.69999999999999"/>
    <n v="149"/>
    <n v="146.9"/>
    <n v="149.5"/>
    <n v="151.30000000000001"/>
    <n v="130.19999999999999"/>
    <n v="145.9"/>
    <n v="156.69999999999999"/>
    <n v="133.9"/>
    <n v="142.9"/>
    <n v="142.4"/>
  </r>
  <r>
    <x v="226"/>
    <x v="1"/>
    <x v="6"/>
    <x v="4"/>
    <n v="140.4"/>
    <n v="156.69999999999999"/>
    <n v="138.30000000000001"/>
    <n v="142.4"/>
    <n v="118.6"/>
    <n v="149.69999999999999"/>
    <n v="161.6"/>
    <n v="124.4"/>
    <n v="111.2"/>
    <n v="141"/>
    <n v="128.9"/>
    <n v="154.5"/>
    <x v="155"/>
    <n v="1811.5000000000002"/>
    <n v="166.2"/>
    <n v="144"/>
    <n v="131.69999999999999"/>
    <n v="142.19999999999999"/>
    <n v="150.1"/>
    <n v="129.4"/>
    <n v="137.19999999999999"/>
    <n v="139.80000000000001"/>
    <n v="120.1"/>
    <n v="134"/>
    <n v="148"/>
    <n v="132.6"/>
    <n v="133.30000000000001"/>
    <n v="141.5"/>
  </r>
  <r>
    <x v="227"/>
    <x v="2"/>
    <x v="6"/>
    <x v="4"/>
    <n v="138.30000000000001"/>
    <n v="158.5"/>
    <n v="136"/>
    <n v="142.5"/>
    <n v="122"/>
    <n v="146.5"/>
    <n v="143"/>
    <n v="124.9"/>
    <n v="109.9"/>
    <n v="139.9"/>
    <n v="134"/>
    <n v="155.5"/>
    <x v="156"/>
    <n v="1791.9000000000003"/>
    <n v="164.1"/>
    <n v="148.4"/>
    <n v="140.4"/>
    <n v="147.30000000000001"/>
    <n v="150.1"/>
    <n v="140.30000000000001"/>
    <n v="143.69999999999999"/>
    <n v="146.9"/>
    <n v="124.9"/>
    <n v="139.19999999999999"/>
    <n v="151.6"/>
    <n v="133.4"/>
    <n v="138.19999999999999"/>
    <n v="142"/>
  </r>
  <r>
    <x v="228"/>
    <x v="0"/>
    <x v="6"/>
    <x v="5"/>
    <n v="137.80000000000001"/>
    <n v="163.5"/>
    <n v="136.19999999999999"/>
    <n v="143.19999999999999"/>
    <n v="124.3"/>
    <n v="143.30000000000001"/>
    <n v="140.6"/>
    <n v="128.69999999999999"/>
    <n v="110.6"/>
    <n v="140.4"/>
    <n v="138"/>
    <n v="156.6"/>
    <x v="157"/>
    <n v="1804.1999999999998"/>
    <n v="164.2"/>
    <n v="151.4"/>
    <n v="146.5"/>
    <n v="150.69999999999999"/>
    <n v="150.1"/>
    <n v="147.80000000000001"/>
    <n v="149.6"/>
    <n v="151.69999999999999"/>
    <n v="130.19999999999999"/>
    <n v="146.4"/>
    <n v="157.69999999999999"/>
    <n v="134.80000000000001"/>
    <n v="143.30000000000001"/>
    <n v="143.6"/>
  </r>
  <r>
    <x v="229"/>
    <x v="1"/>
    <x v="6"/>
    <x v="5"/>
    <n v="140.69999999999999"/>
    <n v="159.6"/>
    <n v="140.4"/>
    <n v="143.4"/>
    <n v="118.6"/>
    <n v="150.9"/>
    <n v="169.8"/>
    <n v="127.4"/>
    <n v="111.8"/>
    <n v="141"/>
    <n v="129"/>
    <n v="155.1"/>
    <x v="158"/>
    <n v="1833.2999999999997"/>
    <n v="166.7"/>
    <n v="144.30000000000001"/>
    <n v="131.69999999999999"/>
    <n v="142.4"/>
    <n v="149.4"/>
    <n v="130.5"/>
    <n v="137.4"/>
    <n v="140.30000000000001"/>
    <n v="119.6"/>
    <n v="134.30000000000001"/>
    <n v="148.9"/>
    <n v="133.69999999999999"/>
    <n v="133.6"/>
    <n v="142.1"/>
  </r>
  <r>
    <x v="230"/>
    <x v="2"/>
    <x v="6"/>
    <x v="5"/>
    <n v="138.69999999999999"/>
    <n v="162.1"/>
    <n v="137.80000000000001"/>
    <n v="143.30000000000001"/>
    <n v="122.2"/>
    <n v="146.80000000000001"/>
    <n v="150.5"/>
    <n v="128.30000000000001"/>
    <n v="111"/>
    <n v="140.6"/>
    <n v="134.19999999999999"/>
    <n v="155.9"/>
    <x v="149"/>
    <n v="1814.1000000000001"/>
    <n v="164.9"/>
    <n v="148.6"/>
    <n v="140.4"/>
    <n v="147.4"/>
    <n v="149.4"/>
    <n v="141.19999999999999"/>
    <n v="143.80000000000001"/>
    <n v="147.4"/>
    <n v="124.6"/>
    <n v="139.6"/>
    <n v="152.5"/>
    <n v="134.30000000000001"/>
    <n v="138.6"/>
    <n v="142.9"/>
  </r>
  <r>
    <x v="231"/>
    <x v="0"/>
    <x v="6"/>
    <x v="6"/>
    <n v="138.4"/>
    <n v="164"/>
    <n v="138.4"/>
    <n v="143.9"/>
    <n v="124.4"/>
    <n v="146.4"/>
    <n v="150.1"/>
    <n v="130.6"/>
    <n v="110.8"/>
    <n v="141.69999999999999"/>
    <n v="138.5"/>
    <n v="156.69999999999999"/>
    <x v="159"/>
    <n v="1826.8999999999999"/>
    <n v="164.5"/>
    <n v="151.6"/>
    <n v="146.6"/>
    <n v="150.9"/>
    <n v="149.4"/>
    <n v="146.80000000000001"/>
    <n v="150"/>
    <n v="152.19999999999999"/>
    <n v="131.19999999999999"/>
    <n v="147.5"/>
    <n v="159.1"/>
    <n v="136.1"/>
    <n v="144.19999999999999"/>
    <n v="144.9"/>
  </r>
  <r>
    <x v="232"/>
    <x v="1"/>
    <x v="6"/>
    <x v="6"/>
    <n v="141.4"/>
    <n v="160.19999999999999"/>
    <n v="142.5"/>
    <n v="144.1"/>
    <n v="119.3"/>
    <n v="154.69999999999999"/>
    <n v="180.1"/>
    <n v="128.9"/>
    <n v="111.8"/>
    <n v="141.6"/>
    <n v="129.5"/>
    <n v="155.6"/>
    <x v="160"/>
    <n v="1857.3999999999999"/>
    <n v="167.2"/>
    <n v="144.69999999999999"/>
    <n v="131.9"/>
    <n v="142.69999999999999"/>
    <n v="150.6"/>
    <n v="127"/>
    <n v="137.69999999999999"/>
    <n v="140.80000000000001"/>
    <n v="120.6"/>
    <n v="135"/>
    <n v="150.4"/>
    <n v="135.1"/>
    <n v="134.5"/>
    <n v="143.30000000000001"/>
  </r>
  <r>
    <x v="233"/>
    <x v="2"/>
    <x v="6"/>
    <x v="6"/>
    <n v="139.30000000000001"/>
    <n v="162.69999999999999"/>
    <n v="140"/>
    <n v="144"/>
    <n v="122.5"/>
    <n v="150.30000000000001"/>
    <n v="160.30000000000001"/>
    <n v="130"/>
    <n v="111.1"/>
    <n v="141.69999999999999"/>
    <n v="134.69999999999999"/>
    <n v="156.19999999999999"/>
    <x v="161"/>
    <n v="1837.5"/>
    <n v="165.2"/>
    <n v="148.9"/>
    <n v="140.5"/>
    <n v="147.6"/>
    <n v="150.6"/>
    <n v="139.30000000000001"/>
    <n v="144.19999999999999"/>
    <n v="147.9"/>
    <n v="125.6"/>
    <n v="140.5"/>
    <n v="154"/>
    <n v="135.69999999999999"/>
    <n v="139.5"/>
    <n v="144.19999999999999"/>
  </r>
  <r>
    <x v="234"/>
    <x v="0"/>
    <x v="6"/>
    <x v="7"/>
    <n v="139.19999999999999"/>
    <n v="161.9"/>
    <n v="137.1"/>
    <n v="144.6"/>
    <n v="124.7"/>
    <n v="145.5"/>
    <n v="156.19999999999999"/>
    <n v="131.5"/>
    <n v="111.7"/>
    <n v="142.69999999999999"/>
    <n v="138.5"/>
    <n v="156.9"/>
    <x v="162"/>
    <n v="1834.5000000000002"/>
    <n v="165.1"/>
    <n v="151.80000000000001"/>
    <n v="146.6"/>
    <n v="151.1"/>
    <n v="150.6"/>
    <n v="146.4"/>
    <n v="150.19999999999999"/>
    <n v="152.69999999999999"/>
    <n v="131.4"/>
    <n v="148"/>
    <n v="159.69999999999999"/>
    <n v="138.80000000000001"/>
    <n v="144.9"/>
    <n v="145.69999999999999"/>
  </r>
  <r>
    <x v="235"/>
    <x v="1"/>
    <x v="6"/>
    <x v="7"/>
    <n v="142.1"/>
    <n v="158.30000000000001"/>
    <n v="140.80000000000001"/>
    <n v="144.9"/>
    <n v="119.9"/>
    <n v="153.9"/>
    <n v="189.1"/>
    <n v="129.80000000000001"/>
    <n v="112.7"/>
    <n v="142.5"/>
    <n v="129.80000000000001"/>
    <n v="156.19999999999999"/>
    <x v="163"/>
    <n v="1869.1"/>
    <n v="167.9"/>
    <n v="145"/>
    <n v="132.19999999999999"/>
    <n v="143"/>
    <n v="151.6"/>
    <n v="125.5"/>
    <n v="138.1"/>
    <n v="141.5"/>
    <n v="120.8"/>
    <n v="135.4"/>
    <n v="151.5"/>
    <n v="137.80000000000001"/>
    <n v="135.30000000000001"/>
    <n v="144.19999999999999"/>
  </r>
  <r>
    <x v="236"/>
    <x v="2"/>
    <x v="6"/>
    <x v="7"/>
    <n v="140.1"/>
    <n v="160.6"/>
    <n v="138.5"/>
    <n v="144.69999999999999"/>
    <n v="122.9"/>
    <n v="149.4"/>
    <n v="167.4"/>
    <n v="130.9"/>
    <n v="112"/>
    <n v="142.6"/>
    <n v="134.9"/>
    <n v="156.6"/>
    <x v="164"/>
    <n v="1846.5"/>
    <n v="165.8"/>
    <n v="149.1"/>
    <n v="140.6"/>
    <n v="147.9"/>
    <n v="151.6"/>
    <n v="138.5"/>
    <n v="144.5"/>
    <n v="148.5"/>
    <n v="125.8"/>
    <n v="140.9"/>
    <n v="154.9"/>
    <n v="138.4"/>
    <n v="140.19999999999999"/>
    <n v="145"/>
  </r>
  <r>
    <x v="237"/>
    <x v="0"/>
    <x v="6"/>
    <x v="8"/>
    <n v="140.1"/>
    <n v="161.9"/>
    <n v="138.30000000000001"/>
    <n v="145.69999999999999"/>
    <n v="125.1"/>
    <n v="143.80000000000001"/>
    <n v="163.4"/>
    <n v="132.19999999999999"/>
    <n v="112.8"/>
    <n v="144.19999999999999"/>
    <n v="138.5"/>
    <n v="157.19999999999999"/>
    <x v="165"/>
    <n v="1848.7"/>
    <n v="165.7"/>
    <n v="151.69999999999999"/>
    <n v="146.6"/>
    <n v="151"/>
    <n v="151.6"/>
    <n v="146.9"/>
    <n v="150.30000000000001"/>
    <n v="153.4"/>
    <n v="131.6"/>
    <n v="148.30000000000001"/>
    <n v="160.19999999999999"/>
    <n v="140.19999999999999"/>
    <n v="145.4"/>
    <n v="146.69999999999999"/>
  </r>
  <r>
    <x v="238"/>
    <x v="1"/>
    <x v="6"/>
    <x v="8"/>
    <n v="142.69999999999999"/>
    <n v="158.69999999999999"/>
    <n v="141.6"/>
    <n v="144.9"/>
    <n v="120.8"/>
    <n v="149.80000000000001"/>
    <n v="192.4"/>
    <n v="130.30000000000001"/>
    <n v="114"/>
    <n v="143.80000000000001"/>
    <n v="130"/>
    <n v="156.4"/>
    <x v="166"/>
    <n v="1874.9"/>
    <n v="168.6"/>
    <n v="145.30000000000001"/>
    <n v="132.19999999999999"/>
    <n v="143.30000000000001"/>
    <n v="152.19999999999999"/>
    <n v="126.6"/>
    <n v="138.30000000000001"/>
    <n v="141.9"/>
    <n v="121.2"/>
    <n v="135.9"/>
    <n v="151.6"/>
    <n v="139"/>
    <n v="135.69999999999999"/>
    <n v="144.69999999999999"/>
  </r>
  <r>
    <x v="239"/>
    <x v="2"/>
    <x v="6"/>
    <x v="8"/>
    <n v="140.9"/>
    <n v="160.80000000000001"/>
    <n v="139.6"/>
    <n v="145.4"/>
    <n v="123.5"/>
    <n v="146.6"/>
    <n v="173.2"/>
    <n v="131.6"/>
    <n v="113.2"/>
    <n v="144.1"/>
    <n v="135"/>
    <n v="156.80000000000001"/>
    <x v="167"/>
    <n v="1857.6999999999998"/>
    <n v="166.5"/>
    <n v="149.19999999999999"/>
    <n v="140.6"/>
    <n v="147.9"/>
    <n v="152.19999999999999"/>
    <n v="139.19999999999999"/>
    <n v="144.6"/>
    <n v="149"/>
    <n v="126.1"/>
    <n v="141.30000000000001"/>
    <n v="155.19999999999999"/>
    <n v="139.69999999999999"/>
    <n v="140.69999999999999"/>
    <n v="145.80000000000001"/>
  </r>
  <r>
    <x v="240"/>
    <x v="0"/>
    <x v="6"/>
    <x v="9"/>
    <n v="141"/>
    <n v="161.6"/>
    <n v="141.19999999999999"/>
    <n v="146.5"/>
    <n v="125.6"/>
    <n v="145.69999999999999"/>
    <n v="178.8"/>
    <n v="133.1"/>
    <n v="113.6"/>
    <n v="145.5"/>
    <n v="138.6"/>
    <n v="157.4"/>
    <x v="168"/>
    <n v="1876.8999999999996"/>
    <n v="166.3"/>
    <n v="151.69999999999999"/>
    <n v="146.69999999999999"/>
    <n v="151"/>
    <n v="152.19999999999999"/>
    <n v="147.69999999999999"/>
    <n v="150.6"/>
    <n v="153.69999999999999"/>
    <n v="131.69999999999999"/>
    <n v="148.69999999999999"/>
    <n v="160.69999999999999"/>
    <n v="140.30000000000001"/>
    <n v="145.69999999999999"/>
    <n v="148.30000000000001"/>
  </r>
  <r>
    <x v="241"/>
    <x v="1"/>
    <x v="6"/>
    <x v="9"/>
    <n v="143.5"/>
    <n v="159.80000000000001"/>
    <n v="144.69999999999999"/>
    <n v="145.6"/>
    <n v="121.1"/>
    <n v="150.6"/>
    <n v="207.2"/>
    <n v="131.19999999999999"/>
    <n v="114.8"/>
    <n v="145.19999999999999"/>
    <n v="130.19999999999999"/>
    <n v="156.80000000000001"/>
    <x v="169"/>
    <n v="1902.6000000000001"/>
    <n v="169.3"/>
    <n v="145.9"/>
    <n v="132.4"/>
    <n v="143.9"/>
    <n v="153"/>
    <n v="128.9"/>
    <n v="138.69999999999999"/>
    <n v="142.4"/>
    <n v="121.5"/>
    <n v="136.19999999999999"/>
    <n v="151.69999999999999"/>
    <n v="139.5"/>
    <n v="136"/>
    <n v="146"/>
  </r>
  <r>
    <x v="242"/>
    <x v="2"/>
    <x v="6"/>
    <x v="9"/>
    <n v="141.80000000000001"/>
    <n v="161"/>
    <n v="142.6"/>
    <n v="146.19999999999999"/>
    <n v="123.9"/>
    <n v="148"/>
    <n v="188.4"/>
    <n v="132.5"/>
    <n v="114"/>
    <n v="145.4"/>
    <n v="135.1"/>
    <n v="157.1"/>
    <x v="170"/>
    <n v="1885.5999999999997"/>
    <n v="167.1"/>
    <n v="149.4"/>
    <n v="140.80000000000001"/>
    <n v="148.19999999999999"/>
    <n v="153"/>
    <n v="140.6"/>
    <n v="145"/>
    <n v="149.4"/>
    <n v="126.3"/>
    <n v="141.69999999999999"/>
    <n v="155.4"/>
    <n v="140"/>
    <n v="141"/>
    <n v="147.19999999999999"/>
  </r>
  <r>
    <x v="243"/>
    <x v="0"/>
    <x v="6"/>
    <x v="11"/>
    <n v="141.80000000000001"/>
    <n v="163.69999999999999"/>
    <n v="143.80000000000001"/>
    <n v="147.1"/>
    <n v="126"/>
    <n v="146.19999999999999"/>
    <n v="191.4"/>
    <n v="136.19999999999999"/>
    <n v="113.8"/>
    <n v="147.30000000000001"/>
    <n v="138.69999999999999"/>
    <n v="157.69999999999999"/>
    <x v="171"/>
    <n v="1904.6000000000001"/>
    <n v="167.2"/>
    <n v="152.30000000000001"/>
    <n v="147"/>
    <n v="151.5"/>
    <n v="153"/>
    <n v="148.4"/>
    <n v="150.9"/>
    <n v="154.30000000000001"/>
    <n v="132.1"/>
    <n v="149.1"/>
    <n v="160.80000000000001"/>
    <n v="140.6"/>
    <n v="146.1"/>
    <n v="149.9"/>
  </r>
  <r>
    <x v="244"/>
    <x v="1"/>
    <x v="6"/>
    <x v="11"/>
    <n v="144.1"/>
    <n v="162.4"/>
    <n v="148.4"/>
    <n v="145.9"/>
    <n v="121.5"/>
    <n v="148.80000000000001"/>
    <n v="215.7"/>
    <n v="134.6"/>
    <n v="115"/>
    <n v="146.30000000000001"/>
    <n v="130.5"/>
    <n v="157.19999999999999"/>
    <x v="172"/>
    <n v="1923.9999999999998"/>
    <n v="169.9"/>
    <n v="146.30000000000001"/>
    <n v="132.6"/>
    <n v="144.19999999999999"/>
    <n v="153.5"/>
    <n v="132.19999999999999"/>
    <n v="139.1"/>
    <n v="142.80000000000001"/>
    <n v="121.7"/>
    <n v="136.69999999999999"/>
    <n v="151.80000000000001"/>
    <n v="139.80000000000001"/>
    <n v="136.30000000000001"/>
    <n v="147"/>
  </r>
  <r>
    <x v="245"/>
    <x v="2"/>
    <x v="6"/>
    <x v="11"/>
    <n v="142.5"/>
    <n v="163.19999999999999"/>
    <n v="145.6"/>
    <n v="146.69999999999999"/>
    <n v="124.3"/>
    <n v="147.4"/>
    <n v="199.6"/>
    <n v="135.69999999999999"/>
    <n v="114.2"/>
    <n v="147"/>
    <n v="135.30000000000001"/>
    <n v="157.5"/>
    <x v="169"/>
    <n v="1910.9"/>
    <n v="167.9"/>
    <n v="149.9"/>
    <n v="141"/>
    <n v="148.6"/>
    <n v="153.5"/>
    <n v="142.30000000000001"/>
    <n v="145.30000000000001"/>
    <n v="149.9"/>
    <n v="126.6"/>
    <n v="142.1"/>
    <n v="155.5"/>
    <n v="140.30000000000001"/>
    <n v="141.30000000000001"/>
    <n v="148.6"/>
  </r>
  <r>
    <x v="246"/>
    <x v="0"/>
    <x v="6"/>
    <x v="12"/>
    <n v="142.80000000000001"/>
    <n v="165.3"/>
    <n v="149.5"/>
    <n v="148.69999999999999"/>
    <n v="127.5"/>
    <n v="144.30000000000001"/>
    <n v="209.5"/>
    <n v="138.80000000000001"/>
    <n v="113.6"/>
    <n v="149.1"/>
    <n v="139.30000000000001"/>
    <n v="158.30000000000001"/>
    <x v="173"/>
    <n v="1940.9999999999995"/>
    <n v="167.8"/>
    <n v="152.6"/>
    <n v="147.30000000000001"/>
    <n v="151.9"/>
    <n v="153.5"/>
    <n v="149.9"/>
    <n v="151.19999999999999"/>
    <n v="154.80000000000001"/>
    <n v="135"/>
    <n v="149.5"/>
    <n v="161.1"/>
    <n v="140.6"/>
    <n v="147.1"/>
    <n v="152.30000000000001"/>
  </r>
  <r>
    <x v="247"/>
    <x v="1"/>
    <x v="6"/>
    <x v="12"/>
    <n v="144.9"/>
    <n v="164.5"/>
    <n v="153.69999999999999"/>
    <n v="147.5"/>
    <n v="122.7"/>
    <n v="147.19999999999999"/>
    <n v="231.5"/>
    <n v="137.19999999999999"/>
    <n v="114.7"/>
    <n v="148"/>
    <n v="130.80000000000001"/>
    <n v="157.69999999999999"/>
    <x v="174"/>
    <n v="1956.7"/>
    <n v="170.4"/>
    <n v="146.80000000000001"/>
    <n v="132.80000000000001"/>
    <n v="144.6"/>
    <n v="152.80000000000001"/>
    <n v="133.6"/>
    <n v="139.80000000000001"/>
    <n v="143.19999999999999"/>
    <n v="125.2"/>
    <n v="136.80000000000001"/>
    <n v="151.9"/>
    <n v="140.19999999999999"/>
    <n v="137.69999999999999"/>
    <n v="148.30000000000001"/>
  </r>
  <r>
    <x v="248"/>
    <x v="2"/>
    <x v="6"/>
    <x v="12"/>
    <n v="143.5"/>
    <n v="165"/>
    <n v="151.1"/>
    <n v="148.30000000000001"/>
    <n v="125.7"/>
    <n v="145.69999999999999"/>
    <n v="217"/>
    <n v="138.30000000000001"/>
    <n v="114"/>
    <n v="148.69999999999999"/>
    <n v="135.80000000000001"/>
    <n v="158"/>
    <x v="175"/>
    <n v="1946.1000000000001"/>
    <n v="168.5"/>
    <n v="150.30000000000001"/>
    <n v="141.30000000000001"/>
    <n v="149"/>
    <n v="152.80000000000001"/>
    <n v="143.69999999999999"/>
    <n v="145.80000000000001"/>
    <n v="150.4"/>
    <n v="129.80000000000001"/>
    <n v="142.30000000000001"/>
    <n v="155.69999999999999"/>
    <n v="140.4"/>
    <n v="142.5"/>
    <n v="150.4"/>
  </r>
  <r>
    <x v="249"/>
    <x v="0"/>
    <x v="7"/>
    <x v="0"/>
    <n v="143.69999999999999"/>
    <n v="167.3"/>
    <n v="153.5"/>
    <n v="150.5"/>
    <n v="132"/>
    <n v="142.19999999999999"/>
    <n v="191.5"/>
    <n v="141.1"/>
    <n v="113.8"/>
    <n v="151.6"/>
    <n v="139.69999999999999"/>
    <n v="158.69999999999999"/>
    <x v="176"/>
    <n v="1938.6"/>
    <n v="168.6"/>
    <n v="152.80000000000001"/>
    <n v="147.4"/>
    <n v="152.1"/>
    <n v="152.80000000000001"/>
    <n v="150.4"/>
    <n v="151.69999999999999"/>
    <n v="155.69999999999999"/>
    <n v="136.30000000000001"/>
    <n v="150.1"/>
    <n v="161.69999999999999"/>
    <n v="142.5"/>
    <n v="148.1"/>
    <n v="151.9"/>
  </r>
  <r>
    <x v="250"/>
    <x v="1"/>
    <x v="7"/>
    <x v="0"/>
    <n v="145.6"/>
    <n v="167.6"/>
    <n v="157"/>
    <n v="149.30000000000001"/>
    <n v="126.3"/>
    <n v="144.4"/>
    <n v="207.8"/>
    <n v="139.1"/>
    <n v="114.8"/>
    <n v="149.5"/>
    <n v="131.1"/>
    <n v="158.5"/>
    <x v="177"/>
    <n v="1945.3999999999999"/>
    <n v="170.8"/>
    <n v="147"/>
    <n v="133.19999999999999"/>
    <n v="144.9"/>
    <n v="153.9"/>
    <n v="135.1"/>
    <n v="140.1"/>
    <n v="143.80000000000001"/>
    <n v="126.1"/>
    <n v="137.19999999999999"/>
    <n v="152.1"/>
    <n v="142.1"/>
    <n v="138.4"/>
    <n v="148.19999999999999"/>
  </r>
  <r>
    <x v="251"/>
    <x v="2"/>
    <x v="7"/>
    <x v="0"/>
    <n v="144.30000000000001"/>
    <n v="167.4"/>
    <n v="154.9"/>
    <n v="150.1"/>
    <n v="129.9"/>
    <n v="143.19999999999999"/>
    <n v="197"/>
    <n v="140.4"/>
    <n v="114.1"/>
    <n v="150.9"/>
    <n v="136.1"/>
    <n v="158.6"/>
    <x v="178"/>
    <n v="1940.3999999999999"/>
    <n v="169.2"/>
    <n v="150.5"/>
    <n v="141.5"/>
    <n v="149.19999999999999"/>
    <n v="153.9"/>
    <n v="144.6"/>
    <n v="146.19999999999999"/>
    <n v="151.19999999999999"/>
    <n v="130.9"/>
    <n v="142.80000000000001"/>
    <n v="156.1"/>
    <n v="142.30000000000001"/>
    <n v="143.4"/>
    <n v="150.19999999999999"/>
  </r>
  <r>
    <x v="252"/>
    <x v="0"/>
    <x v="7"/>
    <x v="1"/>
    <n v="144.19999999999999"/>
    <n v="167.5"/>
    <n v="150.9"/>
    <n v="150.9"/>
    <n v="133.69999999999999"/>
    <n v="140.69999999999999"/>
    <n v="165.1"/>
    <n v="141.80000000000001"/>
    <n v="113.1"/>
    <n v="152.80000000000001"/>
    <n v="140.1"/>
    <n v="159.19999999999999"/>
    <x v="179"/>
    <n v="1909.7999999999997"/>
    <n v="169.4"/>
    <n v="153"/>
    <n v="147.5"/>
    <n v="152.30000000000001"/>
    <n v="153.9"/>
    <n v="152.30000000000001"/>
    <n v="151.80000000000001"/>
    <n v="156.19999999999999"/>
    <n v="136"/>
    <n v="150.4"/>
    <n v="161.9"/>
    <n v="143.4"/>
    <n v="148.4"/>
    <n v="150.4"/>
  </r>
  <r>
    <x v="253"/>
    <x v="1"/>
    <x v="7"/>
    <x v="1"/>
    <n v="146.19999999999999"/>
    <n v="167.6"/>
    <n v="153.1"/>
    <n v="150.69999999999999"/>
    <n v="127.4"/>
    <n v="143.1"/>
    <n v="181.7"/>
    <n v="139.6"/>
    <n v="114.6"/>
    <n v="150.4"/>
    <n v="131.5"/>
    <n v="159"/>
    <x v="180"/>
    <n v="1916.6"/>
    <n v="172"/>
    <n v="147.30000000000001"/>
    <n v="133.5"/>
    <n v="145.19999999999999"/>
    <n v="154.80000000000001"/>
    <n v="138.9"/>
    <n v="140.4"/>
    <n v="144.4"/>
    <n v="125.2"/>
    <n v="137.69999999999999"/>
    <n v="152.19999999999999"/>
    <n v="143.5"/>
    <n v="138.4"/>
    <n v="147.69999999999999"/>
  </r>
  <r>
    <x v="254"/>
    <x v="2"/>
    <x v="7"/>
    <x v="1"/>
    <n v="144.80000000000001"/>
    <n v="167.5"/>
    <n v="151.80000000000001"/>
    <n v="150.80000000000001"/>
    <n v="131.4"/>
    <n v="141.80000000000001"/>
    <n v="170.7"/>
    <n v="141.1"/>
    <n v="113.6"/>
    <n v="152"/>
    <n v="136.5"/>
    <n v="159.1"/>
    <x v="181"/>
    <n v="1911.6"/>
    <n v="170.1"/>
    <n v="150.80000000000001"/>
    <n v="141.69999999999999"/>
    <n v="149.5"/>
    <n v="154.80000000000001"/>
    <n v="147.19999999999999"/>
    <n v="146.4"/>
    <n v="151.69999999999999"/>
    <n v="130.30000000000001"/>
    <n v="143.19999999999999"/>
    <n v="156.19999999999999"/>
    <n v="143.4"/>
    <n v="143.6"/>
    <n v="149.1"/>
  </r>
  <r>
    <x v="255"/>
    <x v="0"/>
    <x v="7"/>
    <x v="2"/>
    <n v="144.4"/>
    <n v="166.8"/>
    <n v="147.6"/>
    <n v="151.69999999999999"/>
    <n v="133.30000000000001"/>
    <n v="141.80000000000001"/>
    <n v="152.30000000000001"/>
    <n v="141.80000000000001"/>
    <n v="112.6"/>
    <n v="154"/>
    <n v="140.1"/>
    <n v="160"/>
    <x v="182"/>
    <n v="1894.5999999999997"/>
    <n v="170.5"/>
    <n v="153.4"/>
    <n v="147.6"/>
    <n v="152.5"/>
    <n v="154.80000000000001"/>
    <n v="153.4"/>
    <n v="151.5"/>
    <n v="156.69999999999999"/>
    <n v="135.80000000000001"/>
    <n v="151.19999999999999"/>
    <n v="161.19999999999999"/>
    <n v="145.1"/>
    <n v="148.6"/>
    <n v="149.80000000000001"/>
  </r>
  <r>
    <x v="256"/>
    <x v="1"/>
    <x v="7"/>
    <x v="2"/>
    <n v="146.5"/>
    <n v="167.5"/>
    <n v="148.9"/>
    <n v="151.1"/>
    <n v="127.5"/>
    <n v="143.30000000000001"/>
    <n v="167"/>
    <n v="139.69999999999999"/>
    <n v="114.4"/>
    <n v="151.5"/>
    <n v="131.9"/>
    <n v="159.1"/>
    <x v="183"/>
    <n v="1898.5"/>
    <n v="173.3"/>
    <n v="147.69999999999999"/>
    <n v="133.80000000000001"/>
    <n v="145.6"/>
    <n v="154.5"/>
    <n v="141.4"/>
    <n v="140.80000000000001"/>
    <n v="145"/>
    <n v="124.6"/>
    <n v="137.9"/>
    <n v="152.5"/>
    <n v="145.30000000000001"/>
    <n v="138.69999999999999"/>
    <n v="147.30000000000001"/>
  </r>
  <r>
    <x v="257"/>
    <x v="2"/>
    <x v="7"/>
    <x v="2"/>
    <n v="145.1"/>
    <n v="167"/>
    <n v="148.1"/>
    <n v="151.5"/>
    <n v="131.19999999999999"/>
    <n v="142.5"/>
    <n v="157.30000000000001"/>
    <n v="141.1"/>
    <n v="113.2"/>
    <n v="153.19999999999999"/>
    <n v="136.69999999999999"/>
    <n v="159.6"/>
    <x v="184"/>
    <n v="1895.4"/>
    <n v="171.2"/>
    <n v="151.19999999999999"/>
    <n v="141.9"/>
    <n v="149.80000000000001"/>
    <n v="154.5"/>
    <n v="148.9"/>
    <n v="146.4"/>
    <n v="152.30000000000001"/>
    <n v="129.9"/>
    <n v="143.69999999999999"/>
    <n v="156.1"/>
    <n v="145.19999999999999"/>
    <n v="143.80000000000001"/>
    <n v="148.6"/>
  </r>
  <r>
    <x v="258"/>
    <x v="0"/>
    <x v="7"/>
    <x v="3"/>
    <n v="147.19999999999999"/>
    <s v="NA"/>
    <n v="146.9"/>
    <n v="155.6"/>
    <n v="137.1"/>
    <n v="147.30000000000001"/>
    <n v="162.69999999999999"/>
    <n v="150.19999999999999"/>
    <n v="119.8"/>
    <n v="158.69999999999999"/>
    <n v="139.19999999999999"/>
    <s v="NA"/>
    <x v="183"/>
    <n v="1614.8000000000002"/>
    <s v="NA"/>
    <s v="NA"/>
    <s v="NA"/>
    <s v="NA"/>
    <n v="154.5"/>
    <n v="148.4"/>
    <s v="NA"/>
    <n v="154.30000000000001"/>
    <s v="NA"/>
    <s v="NA"/>
    <s v="NA"/>
    <s v="NA"/>
    <s v="NA"/>
    <s v="NA"/>
  </r>
  <r>
    <x v="259"/>
    <x v="1"/>
    <x v="7"/>
    <x v="3"/>
    <n v="151.80000000000001"/>
    <s v="NA"/>
    <n v="151.9"/>
    <n v="155.5"/>
    <n v="131.6"/>
    <n v="152.9"/>
    <n v="180"/>
    <n v="150.80000000000001"/>
    <n v="121.2"/>
    <n v="154"/>
    <n v="133.5"/>
    <s v="NA"/>
    <x v="178"/>
    <n v="1636.7"/>
    <s v="NA"/>
    <s v="NA"/>
    <s v="NA"/>
    <s v="NA"/>
    <n v="155.6"/>
    <n v="137.1"/>
    <s v="NA"/>
    <n v="144.80000000000001"/>
    <s v="NA"/>
    <s v="NA"/>
    <s v="NA"/>
    <s v="NA"/>
    <s v="NA"/>
    <s v="NA"/>
  </r>
  <r>
    <x v="260"/>
    <x v="2"/>
    <x v="7"/>
    <x v="3"/>
    <n v="148.69999999999999"/>
    <s v="NA"/>
    <n v="148.80000000000001"/>
    <n v="155.6"/>
    <n v="135.1"/>
    <n v="149.9"/>
    <n v="168.6"/>
    <n v="150.4"/>
    <n v="120.3"/>
    <n v="157.1"/>
    <n v="136.80000000000001"/>
    <s v="NA"/>
    <x v="185"/>
    <n v="1622.7"/>
    <s v="NA"/>
    <s v="NA"/>
    <s v="NA"/>
    <s v="NA"/>
    <n v="155.6"/>
    <n v="144.1"/>
    <s v="NA"/>
    <n v="150.69999999999999"/>
    <s v="NA"/>
    <s v="NA"/>
    <s v="NA"/>
    <s v="NA"/>
    <s v="NA"/>
    <s v="NA"/>
  </r>
  <r>
    <x v="261"/>
    <x v="0"/>
    <x v="7"/>
    <x v="4"/>
    <s v="NA"/>
    <s v="NA"/>
    <s v="NA"/>
    <s v="NA"/>
    <s v="NA"/>
    <s v="NA"/>
    <s v="NA"/>
    <s v="NA"/>
    <s v="NA"/>
    <s v="NA"/>
    <s v="NA"/>
    <s v="NA"/>
    <x v="186"/>
    <n v="0"/>
    <s v="NA"/>
    <s v="NA"/>
    <s v="NA"/>
    <s v="NA"/>
    <n v="155.6"/>
    <s v="NA"/>
    <s v="NA"/>
    <s v="NA"/>
    <s v="NA"/>
    <s v="NA"/>
    <s v="NA"/>
    <s v="NA"/>
    <s v="NA"/>
    <s v="NA"/>
  </r>
  <r>
    <x v="262"/>
    <x v="1"/>
    <x v="7"/>
    <x v="4"/>
    <s v="NA"/>
    <s v="NA"/>
    <s v="NA"/>
    <s v="NA"/>
    <s v="NA"/>
    <s v="NA"/>
    <s v="NA"/>
    <s v="NA"/>
    <s v="NA"/>
    <s v="NA"/>
    <s v="NA"/>
    <s v="NA"/>
    <x v="186"/>
    <n v="0"/>
    <s v="NA"/>
    <s v="NA"/>
    <s v="NA"/>
    <s v="NA"/>
    <n v="155.6"/>
    <s v="NA"/>
    <s v="NA"/>
    <s v="NA"/>
    <s v="NA"/>
    <s v="NA"/>
    <s v="NA"/>
    <s v="NA"/>
    <s v="NA"/>
    <s v="NA"/>
  </r>
  <r>
    <x v="263"/>
    <x v="2"/>
    <x v="7"/>
    <x v="4"/>
    <s v="NA"/>
    <s v="NA"/>
    <s v="NA"/>
    <s v="NA"/>
    <s v="NA"/>
    <s v="NA"/>
    <s v="NA"/>
    <s v="NA"/>
    <s v="NA"/>
    <s v="NA"/>
    <s v="NA"/>
    <s v="NA"/>
    <x v="186"/>
    <n v="0"/>
    <s v="NA"/>
    <s v="NA"/>
    <s v="NA"/>
    <s v="NA"/>
    <s v="NA"/>
    <s v="NA"/>
    <s v="NA"/>
    <s v="NA"/>
    <s v="NA"/>
    <s v="NA"/>
    <s v="NA"/>
    <s v="NA"/>
    <s v="NA"/>
    <s v="NA"/>
  </r>
  <r>
    <x v="264"/>
    <x v="0"/>
    <x v="7"/>
    <x v="5"/>
    <n v="148.19999999999999"/>
    <n v="190.3"/>
    <n v="149.4"/>
    <n v="153.30000000000001"/>
    <n v="138.19999999999999"/>
    <n v="143.19999999999999"/>
    <n v="148.9"/>
    <n v="150.30000000000001"/>
    <n v="113.2"/>
    <n v="159.80000000000001"/>
    <n v="142.1"/>
    <n v="161.80000000000001"/>
    <x v="187"/>
    <n v="1951"/>
    <n v="182.4"/>
    <n v="154.69999999999999"/>
    <n v="150"/>
    <n v="154.1"/>
    <s v="NA"/>
    <n v="144.9"/>
    <n v="151.69999999999999"/>
    <n v="158.19999999999999"/>
    <n v="141.4"/>
    <n v="153.19999999999999"/>
    <n v="161.80000000000001"/>
    <n v="151.19999999999999"/>
    <n v="151.69999999999999"/>
    <n v="152.69999999999999"/>
  </r>
  <r>
    <x v="265"/>
    <x v="1"/>
    <x v="7"/>
    <x v="5"/>
    <n v="152.69999999999999"/>
    <n v="197"/>
    <n v="154.6"/>
    <n v="153.4"/>
    <n v="132.9"/>
    <n v="151.80000000000001"/>
    <n v="171.2"/>
    <n v="152"/>
    <n v="116.3"/>
    <n v="158.80000000000001"/>
    <n v="135.6"/>
    <n v="161.69999999999999"/>
    <x v="188"/>
    <n v="1994.9999999999998"/>
    <n v="186.7"/>
    <n v="149.1"/>
    <n v="136.6"/>
    <n v="147.19999999999999"/>
    <n v="154.69999999999999"/>
    <n v="137.1"/>
    <n v="140.4"/>
    <n v="148.1"/>
    <n v="129.30000000000001"/>
    <n v="144.5"/>
    <n v="152.5"/>
    <n v="152.19999999999999"/>
    <n v="142"/>
    <n v="150.80000000000001"/>
  </r>
  <r>
    <x v="266"/>
    <x v="2"/>
    <x v="7"/>
    <x v="5"/>
    <n v="149.6"/>
    <n v="192.7"/>
    <n v="151.4"/>
    <n v="153.30000000000001"/>
    <n v="136.30000000000001"/>
    <n v="147.19999999999999"/>
    <n v="156.5"/>
    <n v="150.9"/>
    <n v="114.2"/>
    <n v="159.5"/>
    <n v="139.4"/>
    <n v="161.80000000000001"/>
    <x v="189"/>
    <n v="1966.8000000000002"/>
    <n v="183.5"/>
    <n v="152.5"/>
    <n v="144.4"/>
    <n v="151.4"/>
    <n v="154.69999999999999"/>
    <n v="141.9"/>
    <n v="146.4"/>
    <n v="154.4"/>
    <n v="135"/>
    <n v="148.30000000000001"/>
    <n v="156.4"/>
    <n v="151.6"/>
    <n v="147"/>
    <n v="151.80000000000001"/>
  </r>
  <r>
    <x v="267"/>
    <x v="0"/>
    <x v="7"/>
    <x v="6"/>
    <n v="148.19999999999999"/>
    <n v="190.3"/>
    <n v="149.4"/>
    <n v="153.30000000000001"/>
    <n v="138.19999999999999"/>
    <n v="143.19999999999999"/>
    <n v="148.9"/>
    <n v="150.30000000000001"/>
    <n v="113.2"/>
    <n v="159.80000000000001"/>
    <n v="142.1"/>
    <n v="161.80000000000001"/>
    <x v="187"/>
    <n v="1951"/>
    <n v="182.4"/>
    <n v="154.69999999999999"/>
    <n v="150"/>
    <n v="154.1"/>
    <n v="154.69999999999999"/>
    <n v="144.9"/>
    <n v="151.69999999999999"/>
    <n v="158.19999999999999"/>
    <n v="141.4"/>
    <n v="153.19999999999999"/>
    <n v="161.80000000000001"/>
    <n v="151.19999999999999"/>
    <n v="151.69999999999999"/>
    <n v="152.69999999999999"/>
  </r>
  <r>
    <x v="268"/>
    <x v="1"/>
    <x v="7"/>
    <x v="6"/>
    <n v="152.69999999999999"/>
    <n v="197"/>
    <n v="154.6"/>
    <n v="153.4"/>
    <n v="132.9"/>
    <n v="151.80000000000001"/>
    <n v="171.2"/>
    <n v="152"/>
    <n v="116.3"/>
    <n v="158.80000000000001"/>
    <n v="135.6"/>
    <n v="161.69999999999999"/>
    <x v="188"/>
    <n v="1994.9999999999998"/>
    <n v="186.7"/>
    <n v="149.1"/>
    <n v="136.6"/>
    <n v="147.19999999999999"/>
    <n v="154.69999999999999"/>
    <n v="137.1"/>
    <n v="140.4"/>
    <n v="148.1"/>
    <n v="129.30000000000001"/>
    <n v="144.5"/>
    <n v="152.5"/>
    <n v="152.19999999999999"/>
    <n v="142"/>
    <n v="150.80000000000001"/>
  </r>
  <r>
    <x v="269"/>
    <x v="2"/>
    <x v="7"/>
    <x v="6"/>
    <n v="149.6"/>
    <n v="192.7"/>
    <n v="151.4"/>
    <n v="153.30000000000001"/>
    <n v="136.30000000000001"/>
    <n v="147.19999999999999"/>
    <n v="156.5"/>
    <n v="150.9"/>
    <n v="114.2"/>
    <n v="159.5"/>
    <n v="139.4"/>
    <n v="161.80000000000001"/>
    <x v="189"/>
    <n v="1966.8000000000002"/>
    <n v="183.5"/>
    <n v="152.5"/>
    <n v="144.4"/>
    <n v="151.4"/>
    <n v="154.69999999999999"/>
    <n v="141.9"/>
    <n v="146.4"/>
    <n v="154.4"/>
    <n v="135"/>
    <n v="148.30000000000001"/>
    <n v="156.4"/>
    <n v="151.6"/>
    <n v="147"/>
    <n v="151.80000000000001"/>
  </r>
  <r>
    <x v="270"/>
    <x v="0"/>
    <x v="7"/>
    <x v="7"/>
    <n v="147.6"/>
    <n v="187.2"/>
    <n v="148.4"/>
    <n v="153.30000000000001"/>
    <n v="139.80000000000001"/>
    <n v="146.9"/>
    <n v="171"/>
    <n v="149.9"/>
    <n v="114.2"/>
    <n v="160"/>
    <n v="143.5"/>
    <n v="161.5"/>
    <x v="190"/>
    <n v="1978.6"/>
    <n v="180.9"/>
    <n v="155.1"/>
    <n v="149.30000000000001"/>
    <n v="154.30000000000001"/>
    <n v="154.69999999999999"/>
    <n v="145.80000000000001"/>
    <n v="151.9"/>
    <n v="158.80000000000001"/>
    <n v="143.6"/>
    <n v="152.19999999999999"/>
    <n v="162.69999999999999"/>
    <n v="153.6"/>
    <n v="153"/>
    <n v="154.69999999999999"/>
  </r>
  <r>
    <x v="271"/>
    <x v="1"/>
    <x v="7"/>
    <x v="7"/>
    <n v="151.6"/>
    <n v="197.8"/>
    <n v="154.5"/>
    <n v="153.4"/>
    <n v="133.4"/>
    <n v="154.5"/>
    <n v="191.9"/>
    <n v="151.30000000000001"/>
    <n v="116.8"/>
    <n v="160"/>
    <n v="136.5"/>
    <n v="163.30000000000001"/>
    <x v="191"/>
    <n v="2024.8999999999999"/>
    <n v="187.2"/>
    <n v="150"/>
    <n v="135.19999999999999"/>
    <n v="147.80000000000001"/>
    <n v="155.5"/>
    <n v="138.30000000000001"/>
    <n v="144.5"/>
    <n v="148.69999999999999"/>
    <n v="133.9"/>
    <n v="141.19999999999999"/>
    <n v="155.5"/>
    <n v="155.19999999999999"/>
    <n v="144.80000000000001"/>
    <n v="152.9"/>
  </r>
  <r>
    <x v="272"/>
    <x v="2"/>
    <x v="7"/>
    <x v="7"/>
    <n v="148.9"/>
    <n v="190.9"/>
    <n v="150.80000000000001"/>
    <n v="153.30000000000001"/>
    <n v="137.4"/>
    <n v="150.4"/>
    <n v="178.1"/>
    <n v="150.4"/>
    <n v="115.1"/>
    <n v="160"/>
    <n v="140.6"/>
    <n v="162.30000000000001"/>
    <x v="188"/>
    <n v="1995.1999999999998"/>
    <n v="182.6"/>
    <n v="153.1"/>
    <n v="143.4"/>
    <n v="151.69999999999999"/>
    <n v="155.5"/>
    <n v="143"/>
    <n v="148.4"/>
    <n v="155"/>
    <n v="138.5"/>
    <n v="146"/>
    <n v="158.5"/>
    <n v="154.30000000000001"/>
    <n v="149"/>
    <n v="153.9"/>
  </r>
  <r>
    <x v="273"/>
    <x v="0"/>
    <x v="7"/>
    <x v="8"/>
    <n v="146.9"/>
    <n v="183.9"/>
    <n v="149.5"/>
    <n v="153.4"/>
    <n v="140.4"/>
    <n v="147"/>
    <n v="178.8"/>
    <n v="149.30000000000001"/>
    <n v="115.1"/>
    <n v="160"/>
    <n v="145.4"/>
    <n v="161.6"/>
    <x v="192"/>
    <n v="1987.3999999999999"/>
    <n v="182.9"/>
    <n v="155.4"/>
    <n v="149.9"/>
    <n v="154.6"/>
    <n v="155.5"/>
    <n v="146.4"/>
    <n v="151.6"/>
    <n v="159.1"/>
    <n v="144.6"/>
    <n v="152.80000000000001"/>
    <n v="161.1"/>
    <n v="157.4"/>
    <n v="153.69999999999999"/>
    <n v="155.4"/>
  </r>
  <r>
    <x v="274"/>
    <x v="1"/>
    <x v="7"/>
    <x v="8"/>
    <n v="151.5"/>
    <n v="193.1"/>
    <n v="157.30000000000001"/>
    <n v="153.9"/>
    <n v="134.4"/>
    <n v="155.4"/>
    <n v="202"/>
    <n v="150.80000000000001"/>
    <n v="118.9"/>
    <n v="160.9"/>
    <n v="137.69999999999999"/>
    <n v="164.4"/>
    <x v="193"/>
    <n v="2041.6000000000001"/>
    <n v="188.7"/>
    <n v="150.19999999999999"/>
    <n v="136.30000000000001"/>
    <n v="148.1"/>
    <n v="156.30000000000001"/>
    <n v="137.19999999999999"/>
    <n v="145.4"/>
    <n v="150"/>
    <n v="135.1"/>
    <n v="141.80000000000001"/>
    <n v="154.9"/>
    <n v="159.80000000000001"/>
    <n v="146"/>
    <n v="154"/>
  </r>
  <r>
    <x v="275"/>
    <x v="2"/>
    <x v="7"/>
    <x v="8"/>
    <n v="148.4"/>
    <n v="187.1"/>
    <n v="152.5"/>
    <n v="153.6"/>
    <n v="138.19999999999999"/>
    <n v="150.9"/>
    <n v="186.7"/>
    <n v="149.80000000000001"/>
    <n v="116.4"/>
    <n v="160.30000000000001"/>
    <n v="142.19999999999999"/>
    <n v="162.9"/>
    <x v="194"/>
    <n v="2007"/>
    <n v="184.4"/>
    <n v="153.4"/>
    <n v="144.30000000000001"/>
    <n v="152"/>
    <n v="156.30000000000001"/>
    <n v="142.9"/>
    <n v="148.69999999999999"/>
    <n v="155.6"/>
    <n v="139.6"/>
    <n v="146.6"/>
    <n v="157.5"/>
    <n v="158.4"/>
    <n v="150"/>
    <n v="154.69999999999999"/>
  </r>
  <r>
    <x v="276"/>
    <x v="0"/>
    <x v="7"/>
    <x v="9"/>
    <n v="146"/>
    <n v="186.3"/>
    <n v="159.19999999999999"/>
    <n v="153.6"/>
    <n v="142.6"/>
    <n v="147.19999999999999"/>
    <n v="200.6"/>
    <n v="150.30000000000001"/>
    <n v="115.3"/>
    <n v="160.9"/>
    <n v="147.4"/>
    <n v="161.9"/>
    <x v="195"/>
    <n v="2030.9"/>
    <n v="182.7"/>
    <n v="155.69999999999999"/>
    <n v="150.6"/>
    <n v="155"/>
    <n v="156.30000000000001"/>
    <n v="146.80000000000001"/>
    <n v="152"/>
    <n v="159.5"/>
    <n v="146.4"/>
    <n v="152.4"/>
    <n v="162.5"/>
    <n v="156.19999999999999"/>
    <n v="154.30000000000001"/>
    <n v="157.5"/>
  </r>
  <r>
    <x v="277"/>
    <x v="1"/>
    <x v="7"/>
    <x v="9"/>
    <n v="150.6"/>
    <n v="193.7"/>
    <n v="164.8"/>
    <n v="153.69999999999999"/>
    <n v="135.69999999999999"/>
    <n v="155.69999999999999"/>
    <n v="226"/>
    <n v="152.19999999999999"/>
    <n v="118.1"/>
    <n v="161.30000000000001"/>
    <n v="139.19999999999999"/>
    <n v="164.8"/>
    <x v="196"/>
    <n v="2080.1999999999998"/>
    <n v="188.7"/>
    <n v="150.5"/>
    <n v="136.1"/>
    <n v="148.30000000000001"/>
    <n v="156.5"/>
    <n v="137.1"/>
    <n v="145.1"/>
    <n v="151"/>
    <n v="135.4"/>
    <n v="142"/>
    <n v="155.69999999999999"/>
    <n v="158.1"/>
    <n v="146.19999999999999"/>
    <n v="155.19999999999999"/>
  </r>
  <r>
    <x v="278"/>
    <x v="2"/>
    <x v="7"/>
    <x v="9"/>
    <n v="147.5"/>
    <n v="188.9"/>
    <n v="161.4"/>
    <n v="153.6"/>
    <n v="140.1"/>
    <n v="151.19999999999999"/>
    <n v="209.2"/>
    <n v="150.9"/>
    <n v="116.2"/>
    <n v="161"/>
    <n v="144"/>
    <n v="163.19999999999999"/>
    <x v="197"/>
    <n v="2048.6000000000004"/>
    <n v="184.3"/>
    <n v="153.69999999999999"/>
    <n v="144.6"/>
    <n v="152.30000000000001"/>
    <n v="156.5"/>
    <n v="143.1"/>
    <n v="148.69999999999999"/>
    <n v="156.30000000000001"/>
    <n v="140.6"/>
    <n v="146.5"/>
    <n v="158.5"/>
    <n v="157"/>
    <n v="150.4"/>
    <n v="156.4"/>
  </r>
  <r>
    <x v="279"/>
    <x v="0"/>
    <x v="7"/>
    <x v="11"/>
    <n v="145.4"/>
    <n v="188.6"/>
    <n v="171.6"/>
    <n v="153.80000000000001"/>
    <n v="145.4"/>
    <n v="146.5"/>
    <n v="222.2"/>
    <n v="155.9"/>
    <n v="114.9"/>
    <n v="162"/>
    <n v="150"/>
    <n v="162.69999999999999"/>
    <x v="198"/>
    <n v="2082.4"/>
    <n v="183.4"/>
    <n v="156.30000000000001"/>
    <n v="151"/>
    <n v="155.5"/>
    <n v="156.5"/>
    <n v="147.5"/>
    <n v="152.80000000000001"/>
    <n v="160.4"/>
    <n v="146.1"/>
    <n v="153.6"/>
    <n v="161.6"/>
    <n v="156.19999999999999"/>
    <n v="154.5"/>
    <n v="159.80000000000001"/>
  </r>
  <r>
    <x v="280"/>
    <x v="1"/>
    <x v="7"/>
    <x v="11"/>
    <n v="149.69999999999999"/>
    <n v="195.5"/>
    <n v="176.9"/>
    <n v="153.9"/>
    <n v="138"/>
    <n v="150.5"/>
    <n v="245.3"/>
    <n v="158.69999999999999"/>
    <n v="117.2"/>
    <n v="161.4"/>
    <n v="141.5"/>
    <n v="165.1"/>
    <x v="199"/>
    <n v="2120.6999999999998"/>
    <n v="188.8"/>
    <n v="151.1"/>
    <n v="136.4"/>
    <n v="148.80000000000001"/>
    <n v="158"/>
    <n v="137.30000000000001"/>
    <n v="145.1"/>
    <n v="152"/>
    <n v="135.19999999999999"/>
    <n v="144.4"/>
    <n v="156.4"/>
    <n v="157.9"/>
    <n v="146.6"/>
    <n v="156.69999999999999"/>
  </r>
  <r>
    <x v="281"/>
    <x v="2"/>
    <x v="7"/>
    <x v="11"/>
    <n v="146.80000000000001"/>
    <n v="191"/>
    <n v="173.6"/>
    <n v="153.80000000000001"/>
    <n v="142.69999999999999"/>
    <n v="148.4"/>
    <n v="230"/>
    <n v="156.80000000000001"/>
    <n v="115.7"/>
    <n v="161.80000000000001"/>
    <n v="146.5"/>
    <n v="163.80000000000001"/>
    <x v="200"/>
    <n v="2095.6"/>
    <n v="184.8"/>
    <n v="154.30000000000001"/>
    <n v="144.9"/>
    <n v="152.80000000000001"/>
    <n v="158"/>
    <n v="143.6"/>
    <n v="149.19999999999999"/>
    <n v="157.19999999999999"/>
    <n v="140.4"/>
    <n v="148.4"/>
    <n v="158.6"/>
    <n v="156.9"/>
    <n v="150.69999999999999"/>
    <n v="158.4"/>
  </r>
  <r>
    <x v="282"/>
    <x v="0"/>
    <x v="7"/>
    <x v="12"/>
    <n v="144.6"/>
    <n v="188.5"/>
    <n v="173.4"/>
    <n v="154"/>
    <n v="150"/>
    <n v="145.9"/>
    <n v="225.2"/>
    <n v="159.5"/>
    <n v="114.4"/>
    <n v="163.5"/>
    <n v="153.4"/>
    <n v="163.6"/>
    <x v="201"/>
    <n v="2100.5"/>
    <n v="183.6"/>
    <n v="157"/>
    <n v="151.6"/>
    <n v="156.30000000000001"/>
    <n v="158"/>
    <n v="148.69999999999999"/>
    <n v="153.4"/>
    <n v="161.6"/>
    <n v="146.4"/>
    <n v="153.9"/>
    <n v="162.9"/>
    <n v="156.6"/>
    <n v="155.19999999999999"/>
    <n v="160.69999999999999"/>
  </r>
  <r>
    <x v="283"/>
    <x v="1"/>
    <x v="7"/>
    <x v="12"/>
    <n v="149"/>
    <n v="195.7"/>
    <n v="178.3"/>
    <n v="154.19999999999999"/>
    <n v="140.69999999999999"/>
    <n v="149.69999999999999"/>
    <n v="240.9"/>
    <n v="161.5"/>
    <n v="117.1"/>
    <n v="161.9"/>
    <n v="143.30000000000001"/>
    <n v="166.1"/>
    <x v="199"/>
    <n v="2125.4"/>
    <n v="190.2"/>
    <n v="151.9"/>
    <n v="136.69999999999999"/>
    <n v="149.6"/>
    <n v="158.4"/>
    <n v="137.9"/>
    <n v="145.5"/>
    <n v="152.9"/>
    <n v="135.5"/>
    <n v="144.30000000000001"/>
    <n v="156.9"/>
    <n v="157.9"/>
    <n v="146.9"/>
    <n v="156.9"/>
  </r>
  <r>
    <x v="284"/>
    <x v="2"/>
    <x v="7"/>
    <x v="12"/>
    <n v="146"/>
    <n v="191"/>
    <n v="175.3"/>
    <n v="154.1"/>
    <n v="146.6"/>
    <n v="147.69999999999999"/>
    <n v="230.5"/>
    <n v="160.19999999999999"/>
    <n v="115.3"/>
    <n v="163"/>
    <n v="149.19999999999999"/>
    <n v="164.8"/>
    <x v="202"/>
    <n v="2109.1"/>
    <n v="185.4"/>
    <n v="155"/>
    <n v="145.4"/>
    <n v="153.6"/>
    <n v="158.4"/>
    <n v="144.6"/>
    <n v="149.69999999999999"/>
    <n v="158.30000000000001"/>
    <n v="140.69999999999999"/>
    <n v="148.5"/>
    <n v="159.4"/>
    <n v="157.1"/>
    <n v="151.19999999999999"/>
    <n v="158.9"/>
  </r>
  <r>
    <x v="285"/>
    <x v="0"/>
    <x v="8"/>
    <x v="0"/>
    <n v="143.4"/>
    <n v="187.5"/>
    <n v="173.4"/>
    <n v="154"/>
    <n v="154.80000000000001"/>
    <n v="147"/>
    <n v="187.8"/>
    <n v="159.5"/>
    <n v="113.8"/>
    <n v="164.5"/>
    <n v="156.1"/>
    <n v="164.3"/>
    <x v="195"/>
    <n v="2065.6999999999998"/>
    <n v="184.6"/>
    <n v="157.5"/>
    <n v="152.4"/>
    <n v="156.80000000000001"/>
    <n v="158.4"/>
    <n v="150.9"/>
    <n v="153.9"/>
    <n v="162.5"/>
    <n v="147.5"/>
    <n v="155.1"/>
    <n v="163.5"/>
    <n v="156.19999999999999"/>
    <n v="155.9"/>
    <n v="158.5"/>
  </r>
  <r>
    <x v="286"/>
    <x v="1"/>
    <x v="8"/>
    <x v="0"/>
    <n v="148"/>
    <n v="194.8"/>
    <n v="178.4"/>
    <n v="154.4"/>
    <n v="144.1"/>
    <n v="152.6"/>
    <n v="206.8"/>
    <n v="162.1"/>
    <n v="116.3"/>
    <n v="163"/>
    <n v="145.9"/>
    <n v="167.2"/>
    <x v="198"/>
    <n v="2097"/>
    <n v="191.8"/>
    <n v="152.5"/>
    <n v="137.30000000000001"/>
    <n v="150.19999999999999"/>
    <n v="157.69999999999999"/>
    <n v="142.9"/>
    <n v="145.69999999999999"/>
    <n v="154.1"/>
    <n v="136.9"/>
    <n v="145.4"/>
    <n v="156.1"/>
    <n v="157.69999999999999"/>
    <n v="147.6"/>
    <n v="156"/>
  </r>
  <r>
    <x v="287"/>
    <x v="2"/>
    <x v="8"/>
    <x v="0"/>
    <n v="144.9"/>
    <n v="190.1"/>
    <n v="175.3"/>
    <n v="154.1"/>
    <n v="150.9"/>
    <n v="149.6"/>
    <n v="194.2"/>
    <n v="160.4"/>
    <n v="114.6"/>
    <n v="164"/>
    <n v="151.80000000000001"/>
    <n v="165.6"/>
    <x v="203"/>
    <n v="2076.5"/>
    <n v="186.5"/>
    <n v="155.5"/>
    <n v="146.1"/>
    <n v="154.19999999999999"/>
    <n v="157.69999999999999"/>
    <n v="147.9"/>
    <n v="150"/>
    <n v="159.30000000000001"/>
    <n v="141.9"/>
    <n v="149.6"/>
    <n v="159.19999999999999"/>
    <n v="156.80000000000001"/>
    <n v="151.9"/>
    <n v="157.30000000000001"/>
  </r>
  <r>
    <x v="288"/>
    <x v="0"/>
    <x v="8"/>
    <x v="1"/>
    <n v="142.80000000000001"/>
    <n v="184"/>
    <n v="168"/>
    <n v="154.4"/>
    <n v="163"/>
    <n v="147.80000000000001"/>
    <n v="149.69999999999999"/>
    <n v="158.30000000000001"/>
    <n v="111.8"/>
    <n v="165"/>
    <n v="160"/>
    <n v="165.8"/>
    <x v="204"/>
    <n v="2025.3"/>
    <n v="186.5"/>
    <n v="159.1"/>
    <n v="153.9"/>
    <n v="158.4"/>
    <n v="157.69999999999999"/>
    <n v="154.4"/>
    <n v="154.80000000000001"/>
    <n v="164.3"/>
    <n v="150.19999999999999"/>
    <n v="157"/>
    <n v="163.6"/>
    <n v="155.19999999999999"/>
    <n v="157.19999999999999"/>
    <n v="156.69999999999999"/>
  </r>
  <r>
    <x v="289"/>
    <x v="1"/>
    <x v="8"/>
    <x v="1"/>
    <n v="147.6"/>
    <n v="191.2"/>
    <n v="169.9"/>
    <n v="155.1"/>
    <n v="151.4"/>
    <n v="154"/>
    <n v="180.2"/>
    <n v="159.80000000000001"/>
    <n v="114.9"/>
    <n v="162.5"/>
    <n v="149.19999999999999"/>
    <n v="169.4"/>
    <x v="205"/>
    <n v="2066"/>
    <n v="193.3"/>
    <n v="154.19999999999999"/>
    <n v="138.19999999999999"/>
    <n v="151.80000000000001"/>
    <n v="159.80000000000001"/>
    <n v="149.1"/>
    <n v="146.5"/>
    <n v="156.30000000000001"/>
    <n v="140.5"/>
    <n v="147.30000000000001"/>
    <n v="156.6"/>
    <n v="156.69999999999999"/>
    <n v="149.30000000000001"/>
    <n v="156.5"/>
  </r>
  <r>
    <x v="290"/>
    <x v="2"/>
    <x v="8"/>
    <x v="1"/>
    <n v="144.30000000000001"/>
    <n v="186.5"/>
    <n v="168.7"/>
    <n v="154.69999999999999"/>
    <n v="158.69999999999999"/>
    <n v="150.69999999999999"/>
    <n v="160"/>
    <n v="158.80000000000001"/>
    <n v="112.8"/>
    <n v="164.2"/>
    <n v="155.5"/>
    <n v="167.5"/>
    <x v="206"/>
    <n v="2039.3000000000002"/>
    <n v="188.3"/>
    <n v="157.19999999999999"/>
    <n v="147.4"/>
    <n v="155.80000000000001"/>
    <n v="159.80000000000001"/>
    <n v="152.4"/>
    <n v="150.9"/>
    <n v="161.30000000000001"/>
    <n v="145.1"/>
    <n v="151.5"/>
    <n v="159.5"/>
    <n v="155.80000000000001"/>
    <n v="153.4"/>
    <n v="156.6"/>
  </r>
  <r>
    <x v="291"/>
    <x v="0"/>
    <x v="8"/>
    <x v="2"/>
    <n v="142.5"/>
    <n v="189.4"/>
    <n v="163.19999999999999"/>
    <n v="154.5"/>
    <n v="168.2"/>
    <n v="150.5"/>
    <n v="141"/>
    <n v="159.19999999999999"/>
    <n v="111.7"/>
    <n v="164"/>
    <n v="160.6"/>
    <n v="166.4"/>
    <x v="207"/>
    <n v="2025.7"/>
    <n v="186.1"/>
    <n v="159.6"/>
    <n v="154.4"/>
    <n v="158.9"/>
    <n v="159.80000000000001"/>
    <n v="156"/>
    <n v="154.80000000000001"/>
    <n v="164.6"/>
    <n v="151.30000000000001"/>
    <n v="157.80000000000001"/>
    <n v="163.80000000000001"/>
    <n v="153.1"/>
    <n v="157.30000000000001"/>
    <n v="156.69999999999999"/>
  </r>
  <r>
    <x v="292"/>
    <x v="1"/>
    <x v="8"/>
    <x v="2"/>
    <n v="147.5"/>
    <n v="197.5"/>
    <n v="164.7"/>
    <n v="155.6"/>
    <n v="156.4"/>
    <n v="157.30000000000001"/>
    <n v="166.1"/>
    <n v="161.1"/>
    <n v="114.3"/>
    <n v="162.6"/>
    <n v="150.69999999999999"/>
    <n v="170.3"/>
    <x v="208"/>
    <n v="2064.4999999999995"/>
    <n v="193.5"/>
    <n v="155.1"/>
    <n v="138.69999999999999"/>
    <n v="152.6"/>
    <n v="159.9"/>
    <n v="154.80000000000001"/>
    <n v="147.19999999999999"/>
    <n v="156.9"/>
    <n v="141.69999999999999"/>
    <n v="148.6"/>
    <n v="157.6"/>
    <n v="154.9"/>
    <n v="150"/>
    <n v="156.9"/>
  </r>
  <r>
    <x v="293"/>
    <x v="2"/>
    <x v="8"/>
    <x v="2"/>
    <n v="144.1"/>
    <n v="192.2"/>
    <n v="163.80000000000001"/>
    <n v="154.9"/>
    <n v="163.9"/>
    <n v="153.69999999999999"/>
    <n v="149.5"/>
    <n v="159.80000000000001"/>
    <n v="112.6"/>
    <n v="163.5"/>
    <n v="156.5"/>
    <n v="168.2"/>
    <x v="209"/>
    <n v="2039.3999999999999"/>
    <n v="188.1"/>
    <n v="157.80000000000001"/>
    <n v="147.9"/>
    <n v="156.4"/>
    <n v="159.9"/>
    <n v="155.5"/>
    <n v="151.19999999999999"/>
    <n v="161.69999999999999"/>
    <n v="146.19999999999999"/>
    <n v="152.6"/>
    <n v="160.19999999999999"/>
    <n v="153.80000000000001"/>
    <n v="153.80000000000001"/>
    <n v="156.80000000000001"/>
  </r>
  <r>
    <x v="294"/>
    <x v="0"/>
    <x v="8"/>
    <x v="3"/>
    <n v="142.69999999999999"/>
    <n v="195.5"/>
    <n v="163.4"/>
    <n v="155"/>
    <n v="175.2"/>
    <n v="160.6"/>
    <n v="135.1"/>
    <n v="161.1"/>
    <n v="112.2"/>
    <n v="164.4"/>
    <n v="161.9"/>
    <n v="166.8"/>
    <x v="210"/>
    <n v="2049.5"/>
    <n v="186.8"/>
    <n v="160.69999999999999"/>
    <n v="155.1"/>
    <n v="159.9"/>
    <n v="159.9"/>
    <n v="156"/>
    <n v="155.5"/>
    <n v="165.3"/>
    <n v="151.69999999999999"/>
    <n v="158.6"/>
    <n v="164.1"/>
    <n v="154.6"/>
    <n v="158"/>
    <n v="157.6"/>
  </r>
  <r>
    <x v="295"/>
    <x v="1"/>
    <x v="8"/>
    <x v="3"/>
    <n v="147.6"/>
    <n v="202.5"/>
    <n v="166.4"/>
    <n v="156"/>
    <n v="161.4"/>
    <n v="168.8"/>
    <n v="161.6"/>
    <n v="162.80000000000001"/>
    <n v="114.8"/>
    <n v="162.80000000000001"/>
    <n v="151.5"/>
    <n v="171.4"/>
    <x v="211"/>
    <n v="2089.6"/>
    <n v="194.4"/>
    <n v="155.9"/>
    <n v="139.30000000000001"/>
    <n v="153.4"/>
    <n v="161.4"/>
    <n v="154.9"/>
    <n v="147.6"/>
    <n v="157.5"/>
    <n v="142.1"/>
    <n v="149.1"/>
    <n v="157.6"/>
    <n v="156.6"/>
    <n v="150.5"/>
    <n v="158"/>
  </r>
  <r>
    <x v="296"/>
    <x v="2"/>
    <x v="8"/>
    <x v="3"/>
    <n v="144.30000000000001"/>
    <n v="198"/>
    <n v="164.6"/>
    <n v="155.4"/>
    <n v="170.1"/>
    <n v="164.4"/>
    <n v="144.1"/>
    <n v="161.69999999999999"/>
    <n v="113.1"/>
    <n v="163.9"/>
    <n v="157.6"/>
    <n v="168.9"/>
    <x v="194"/>
    <n v="2064.1"/>
    <n v="188.8"/>
    <n v="158.80000000000001"/>
    <n v="148.5"/>
    <n v="157.30000000000001"/>
    <n v="161.4"/>
    <n v="155.6"/>
    <n v="151.80000000000001"/>
    <n v="162.30000000000001"/>
    <n v="146.6"/>
    <n v="153.19999999999999"/>
    <n v="160.30000000000001"/>
    <n v="155.4"/>
    <n v="154.4"/>
    <n v="157.80000000000001"/>
  </r>
  <r>
    <x v="297"/>
    <x v="0"/>
    <x v="8"/>
    <x v="4"/>
    <n v="145.1"/>
    <n v="198.5"/>
    <n v="168.6"/>
    <n v="155.80000000000001"/>
    <n v="184.4"/>
    <n v="162.30000000000001"/>
    <n v="138.4"/>
    <n v="165.1"/>
    <n v="114.3"/>
    <n v="169.7"/>
    <n v="164.6"/>
    <n v="169.8"/>
    <x v="212"/>
    <n v="2095.2999999999997"/>
    <n v="189.6"/>
    <n v="165.3"/>
    <n v="160.6"/>
    <n v="164.5"/>
    <n v="161.4"/>
    <n v="161.69999999999999"/>
    <n v="158.80000000000001"/>
    <n v="169.1"/>
    <n v="153.19999999999999"/>
    <n v="160"/>
    <n v="167.6"/>
    <n v="159.30000000000001"/>
    <n v="161.1"/>
    <n v="161.1"/>
  </r>
  <r>
    <x v="298"/>
    <x v="1"/>
    <x v="8"/>
    <x v="4"/>
    <n v="148.80000000000001"/>
    <n v="204.3"/>
    <n v="173"/>
    <n v="156.5"/>
    <n v="168.8"/>
    <n v="172.5"/>
    <n v="166.5"/>
    <n v="165.9"/>
    <n v="115.9"/>
    <n v="165.2"/>
    <n v="152"/>
    <n v="171.1"/>
    <x v="213"/>
    <n v="2124.7000000000003"/>
    <n v="198.2"/>
    <n v="156.5"/>
    <n v="140.19999999999999"/>
    <n v="154.1"/>
    <n v="161.6"/>
    <n v="155.5"/>
    <n v="150.1"/>
    <n v="160.4"/>
    <n v="145"/>
    <n v="152.6"/>
    <n v="156.6"/>
    <n v="157.5"/>
    <n v="152.30000000000001"/>
    <n v="159.5"/>
  </r>
  <r>
    <x v="299"/>
    <x v="2"/>
    <x v="8"/>
    <x v="4"/>
    <n v="146.30000000000001"/>
    <n v="200.5"/>
    <n v="170.3"/>
    <n v="156.1"/>
    <n v="178.7"/>
    <n v="167.1"/>
    <n v="147.9"/>
    <n v="165.4"/>
    <n v="114.8"/>
    <n v="168.2"/>
    <n v="159.30000000000001"/>
    <n v="170.4"/>
    <x v="214"/>
    <n v="2105.7000000000003"/>
    <n v="191.9"/>
    <n v="161.80000000000001"/>
    <n v="152.1"/>
    <n v="160.4"/>
    <n v="161.6"/>
    <n v="159.4"/>
    <n v="154.69999999999999"/>
    <n v="165.8"/>
    <n v="148.9"/>
    <n v="155.80000000000001"/>
    <n v="161.19999999999999"/>
    <n v="158.6"/>
    <n v="156.80000000000001"/>
    <n v="160.4"/>
  </r>
  <r>
    <x v="300"/>
    <x v="0"/>
    <x v="8"/>
    <x v="5"/>
    <n v="145.6"/>
    <n v="200.1"/>
    <n v="179.3"/>
    <n v="156.1"/>
    <n v="190.4"/>
    <n v="158.6"/>
    <n v="144.69999999999999"/>
    <n v="165.5"/>
    <n v="114.6"/>
    <n v="170"/>
    <n v="165.5"/>
    <n v="171.7"/>
    <x v="215"/>
    <n v="2122.6"/>
    <n v="189.1"/>
    <n v="165.3"/>
    <n v="159.9"/>
    <n v="164.6"/>
    <n v="161.6"/>
    <n v="162.1"/>
    <n v="159.19999999999999"/>
    <n v="169.7"/>
    <n v="154.19999999999999"/>
    <n v="160.4"/>
    <n v="166.8"/>
    <n v="159.4"/>
    <n v="161.5"/>
    <n v="162.1"/>
  </r>
  <r>
    <x v="301"/>
    <x v="1"/>
    <x v="8"/>
    <x v="5"/>
    <n v="149.19999999999999"/>
    <n v="205.5"/>
    <n v="182.8"/>
    <n v="156.5"/>
    <n v="172.2"/>
    <n v="171.5"/>
    <n v="176.2"/>
    <n v="166.9"/>
    <n v="116.1"/>
    <n v="165.5"/>
    <n v="152.30000000000001"/>
    <n v="173.3"/>
    <x v="216"/>
    <n v="2154.1999999999998"/>
    <n v="195.6"/>
    <n v="157.30000000000001"/>
    <n v="140.5"/>
    <n v="154.80000000000001"/>
    <n v="160.5"/>
    <n v="156.1"/>
    <n v="149.80000000000001"/>
    <n v="160.80000000000001"/>
    <n v="147.5"/>
    <n v="150.69999999999999"/>
    <n v="158.1"/>
    <n v="158"/>
    <n v="153.4"/>
    <n v="160.4"/>
  </r>
  <r>
    <x v="302"/>
    <x v="2"/>
    <x v="8"/>
    <x v="5"/>
    <n v="146.69999999999999"/>
    <n v="202"/>
    <n v="180.7"/>
    <n v="156.19999999999999"/>
    <n v="183.7"/>
    <n v="164.6"/>
    <n v="155.4"/>
    <n v="166"/>
    <n v="115.1"/>
    <n v="168.5"/>
    <n v="160"/>
    <n v="172.4"/>
    <x v="217"/>
    <n v="2133.9"/>
    <n v="190.8"/>
    <n v="162.19999999999999"/>
    <n v="151.80000000000001"/>
    <n v="160.69999999999999"/>
    <n v="160.5"/>
    <n v="159.80000000000001"/>
    <n v="154.80000000000001"/>
    <n v="166.3"/>
    <n v="150.69999999999999"/>
    <n v="154.9"/>
    <n v="161.69999999999999"/>
    <n v="158.80000000000001"/>
    <n v="157.6"/>
    <n v="161.30000000000001"/>
  </r>
  <r>
    <x v="303"/>
    <x v="0"/>
    <x v="8"/>
    <x v="6"/>
    <n v="145.1"/>
    <n v="204.5"/>
    <n v="180.4"/>
    <n v="157.1"/>
    <n v="188.7"/>
    <n v="157.69999999999999"/>
    <n v="152.80000000000001"/>
    <n v="163.6"/>
    <n v="113.9"/>
    <n v="169.7"/>
    <n v="166.2"/>
    <n v="171"/>
    <x v="218"/>
    <n v="2132.4"/>
    <n v="189.7"/>
    <n v="166"/>
    <n v="161.1"/>
    <n v="165.3"/>
    <n v="160.5"/>
    <n v="162.5"/>
    <n v="160.30000000000001"/>
    <n v="170.4"/>
    <n v="157.1"/>
    <n v="160.69999999999999"/>
    <n v="167.2"/>
    <n v="160.4"/>
    <n v="162.80000000000001"/>
    <n v="163.19999999999999"/>
  </r>
  <r>
    <x v="304"/>
    <x v="1"/>
    <x v="8"/>
    <x v="6"/>
    <n v="149.1"/>
    <n v="210.9"/>
    <n v="185"/>
    <n v="158.19999999999999"/>
    <n v="170.6"/>
    <n v="170.9"/>
    <n v="186.4"/>
    <n v="164.7"/>
    <n v="115.7"/>
    <n v="165.5"/>
    <n v="153.4"/>
    <n v="173.5"/>
    <x v="219"/>
    <n v="2171.8000000000002"/>
    <n v="195.5"/>
    <n v="157.9"/>
    <n v="141.9"/>
    <n v="155.5"/>
    <n v="161.5"/>
    <n v="157.69999999999999"/>
    <n v="150.69999999999999"/>
    <n v="161.5"/>
    <n v="149.5"/>
    <n v="151.19999999999999"/>
    <n v="160.30000000000001"/>
    <n v="159.6"/>
    <n v="155"/>
    <n v="161.80000000000001"/>
  </r>
  <r>
    <x v="305"/>
    <x v="2"/>
    <x v="8"/>
    <x v="6"/>
    <n v="146.4"/>
    <n v="206.8"/>
    <n v="182.2"/>
    <n v="157.5"/>
    <n v="182.1"/>
    <n v="163.9"/>
    <n v="164.2"/>
    <n v="164"/>
    <n v="114.5"/>
    <n v="168.3"/>
    <n v="160.9"/>
    <n v="172.2"/>
    <x v="220"/>
    <n v="2147"/>
    <n v="191.2"/>
    <n v="162.80000000000001"/>
    <n v="153.1"/>
    <n v="161.4"/>
    <n v="161.5"/>
    <n v="160.69999999999999"/>
    <n v="155.80000000000001"/>
    <n v="167"/>
    <n v="153.1"/>
    <n v="155.30000000000001"/>
    <n v="163.19999999999999"/>
    <n v="160.1"/>
    <n v="159"/>
    <n v="162.5"/>
  </r>
  <r>
    <x v="306"/>
    <x v="0"/>
    <x v="8"/>
    <x v="7"/>
    <n v="144.9"/>
    <n v="202.3"/>
    <n v="176.5"/>
    <n v="157.5"/>
    <n v="190.9"/>
    <n v="155.69999999999999"/>
    <n v="153.9"/>
    <n v="162.80000000000001"/>
    <n v="115.2"/>
    <n v="169.8"/>
    <n v="167.6"/>
    <n v="171.9"/>
    <x v="221"/>
    <n v="2130.8000000000002"/>
    <n v="190.2"/>
    <n v="167"/>
    <n v="162.6"/>
    <n v="166.3"/>
    <n v="161.5"/>
    <n v="163.1"/>
    <n v="160.9"/>
    <n v="171.1"/>
    <n v="157.69999999999999"/>
    <n v="161.1"/>
    <n v="167.5"/>
    <n v="160.30000000000001"/>
    <n v="163.30000000000001"/>
    <n v="163.6"/>
  </r>
  <r>
    <x v="307"/>
    <x v="1"/>
    <x v="8"/>
    <x v="7"/>
    <n v="149.30000000000001"/>
    <n v="207.4"/>
    <n v="174.1"/>
    <n v="159.19999999999999"/>
    <n v="175"/>
    <n v="161.30000000000001"/>
    <n v="183.3"/>
    <n v="164.5"/>
    <n v="120.4"/>
    <n v="166.2"/>
    <n v="154.80000000000001"/>
    <n v="175.1"/>
    <x v="222"/>
    <n v="2157.9"/>
    <n v="196.5"/>
    <n v="159.80000000000001"/>
    <n v="143.6"/>
    <n v="157.30000000000001"/>
    <n v="162.1"/>
    <n v="160.69999999999999"/>
    <n v="153.19999999999999"/>
    <n v="162.80000000000001"/>
    <n v="150.4"/>
    <n v="153.69999999999999"/>
    <n v="160.4"/>
    <n v="159.6"/>
    <n v="156"/>
    <n v="162.30000000000001"/>
  </r>
  <r>
    <x v="308"/>
    <x v="2"/>
    <x v="8"/>
    <x v="7"/>
    <n v="146.6"/>
    <n v="204"/>
    <n v="172.8"/>
    <n v="158.4"/>
    <n v="188"/>
    <n v="156.80000000000001"/>
    <n v="162.19999999999999"/>
    <n v="164.1"/>
    <n v="119.7"/>
    <n v="168.8"/>
    <n v="162.69999999999999"/>
    <n v="173.9"/>
    <x v="220"/>
    <n v="2142"/>
    <n v="192.1"/>
    <n v="164.5"/>
    <n v="155.30000000000001"/>
    <n v="163.19999999999999"/>
    <n v="162.1"/>
    <n v="162.6"/>
    <n v="157.5"/>
    <n v="168.4"/>
    <n v="154"/>
    <n v="157.6"/>
    <n v="163.80000000000001"/>
    <n v="160"/>
    <n v="160"/>
    <n v="163.19999999999999"/>
  </r>
  <r>
    <x v="309"/>
    <x v="0"/>
    <x v="8"/>
    <x v="8"/>
    <n v="145.4"/>
    <n v="202.1"/>
    <n v="172"/>
    <n v="158"/>
    <n v="195.5"/>
    <n v="152.69999999999999"/>
    <n v="151.4"/>
    <n v="163.9"/>
    <n v="119.3"/>
    <n v="170.1"/>
    <n v="168.3"/>
    <n v="172.8"/>
    <x v="223"/>
    <n v="2133.6"/>
    <n v="190.5"/>
    <n v="167.7"/>
    <n v="163.6"/>
    <n v="167.1"/>
    <n v="162.1"/>
    <n v="163.69999999999999"/>
    <n v="161.30000000000001"/>
    <n v="171.9"/>
    <n v="157.80000000000001"/>
    <n v="162.69999999999999"/>
    <n v="168.5"/>
    <n v="160.19999999999999"/>
    <n v="163.80000000000001"/>
    <n v="164"/>
  </r>
  <r>
    <x v="310"/>
    <x v="1"/>
    <x v="8"/>
    <x v="8"/>
    <n v="149.30000000000001"/>
    <n v="207.4"/>
    <n v="174.1"/>
    <n v="159.1"/>
    <n v="175"/>
    <n v="161.19999999999999"/>
    <n v="183.5"/>
    <n v="164.5"/>
    <n v="120.4"/>
    <n v="166.2"/>
    <n v="154.80000000000001"/>
    <n v="175.1"/>
    <x v="222"/>
    <n v="2157.9"/>
    <n v="196.5"/>
    <n v="159.80000000000001"/>
    <n v="143.6"/>
    <n v="157.4"/>
    <n v="162.1"/>
    <n v="160.80000000000001"/>
    <n v="153.30000000000001"/>
    <n v="162.80000000000001"/>
    <n v="150.5"/>
    <n v="153.9"/>
    <n v="160.30000000000001"/>
    <n v="159.6"/>
    <n v="156"/>
    <n v="162.30000000000001"/>
  </r>
  <r>
    <x v="311"/>
    <x v="2"/>
    <x v="8"/>
    <x v="8"/>
    <n v="146.6"/>
    <n v="204"/>
    <n v="172.8"/>
    <n v="158.4"/>
    <n v="188"/>
    <n v="156.69999999999999"/>
    <n v="162.30000000000001"/>
    <n v="164.1"/>
    <n v="119.7"/>
    <n v="168.8"/>
    <n v="162.69999999999999"/>
    <n v="173.9"/>
    <x v="220"/>
    <n v="2142"/>
    <n v="192.1"/>
    <n v="164.6"/>
    <n v="155.30000000000001"/>
    <n v="163.30000000000001"/>
    <n v="162.1"/>
    <n v="162.6"/>
    <n v="157.5"/>
    <n v="168.4"/>
    <n v="154"/>
    <n v="157.69999999999999"/>
    <n v="163.69999999999999"/>
    <n v="160"/>
    <n v="160"/>
    <n v="163.19999999999999"/>
  </r>
  <r>
    <x v="312"/>
    <x v="0"/>
    <x v="8"/>
    <x v="9"/>
    <n v="146.1"/>
    <n v="202.5"/>
    <n v="170.1"/>
    <n v="158.4"/>
    <n v="198.8"/>
    <n v="152.6"/>
    <n v="170.4"/>
    <n v="165.2"/>
    <n v="121.6"/>
    <n v="170.6"/>
    <n v="168.8"/>
    <n v="173.6"/>
    <x v="224"/>
    <n v="2164.1999999999998"/>
    <n v="191.2"/>
    <n v="168.9"/>
    <n v="164.8"/>
    <n v="168.3"/>
    <n v="162.1"/>
    <n v="165.5"/>
    <n v="162"/>
    <n v="172.5"/>
    <n v="159.5"/>
    <n v="163.19999999999999"/>
    <n v="169"/>
    <n v="161.1"/>
    <n v="164.7"/>
    <n v="166.3"/>
  </r>
  <r>
    <x v="313"/>
    <x v="1"/>
    <x v="8"/>
    <x v="9"/>
    <n v="150.1"/>
    <n v="208.4"/>
    <n v="173"/>
    <n v="159.19999999999999"/>
    <n v="176.6"/>
    <n v="159.30000000000001"/>
    <n v="214.4"/>
    <n v="165.3"/>
    <n v="122.5"/>
    <n v="166.8"/>
    <n v="155.4"/>
    <n v="175.9"/>
    <x v="225"/>
    <n v="2198.4000000000005"/>
    <n v="197"/>
    <n v="160.80000000000001"/>
    <n v="144.4"/>
    <n v="158.30000000000001"/>
    <n v="163.6"/>
    <n v="162.19999999999999"/>
    <n v="154.30000000000001"/>
    <n v="163.5"/>
    <n v="152.19999999999999"/>
    <n v="155.1"/>
    <n v="160.30000000000001"/>
    <n v="160.30000000000001"/>
    <n v="157"/>
    <n v="164.6"/>
  </r>
  <r>
    <x v="314"/>
    <x v="2"/>
    <x v="8"/>
    <x v="9"/>
    <n v="147.4"/>
    <n v="204.6"/>
    <n v="171.2"/>
    <n v="158.69999999999999"/>
    <n v="190.6"/>
    <n v="155.69999999999999"/>
    <n v="185.3"/>
    <n v="165.2"/>
    <n v="121.9"/>
    <n v="169.3"/>
    <n v="163.19999999999999"/>
    <n v="174.7"/>
    <x v="226"/>
    <n v="2175.5"/>
    <n v="192.7"/>
    <n v="165.7"/>
    <n v="156.30000000000001"/>
    <n v="164.3"/>
    <n v="163.6"/>
    <n v="164.2"/>
    <n v="158.4"/>
    <n v="169.1"/>
    <n v="155.69999999999999"/>
    <n v="158.6"/>
    <n v="163.9"/>
    <n v="160.80000000000001"/>
    <n v="161"/>
    <n v="165.5"/>
  </r>
  <r>
    <x v="315"/>
    <x v="0"/>
    <x v="8"/>
    <x v="11"/>
    <n v="146.9"/>
    <n v="199.8"/>
    <n v="171.5"/>
    <n v="159.1"/>
    <n v="198.4"/>
    <n v="153.19999999999999"/>
    <n v="183.9"/>
    <n v="165.4"/>
    <n v="122.1"/>
    <n v="170.8"/>
    <n v="169.1"/>
    <n v="174.3"/>
    <x v="227"/>
    <n v="2182"/>
    <n v="191.4"/>
    <n v="170.4"/>
    <n v="166"/>
    <n v="169.8"/>
    <n v="163.6"/>
    <n v="165.3"/>
    <n v="162.9"/>
    <n v="173.4"/>
    <n v="158.9"/>
    <n v="163.80000000000001"/>
    <n v="169.3"/>
    <n v="162.4"/>
    <n v="165.2"/>
    <n v="167.6"/>
  </r>
  <r>
    <x v="316"/>
    <x v="1"/>
    <x v="8"/>
    <x v="11"/>
    <n v="151"/>
    <n v="204.9"/>
    <n v="175.4"/>
    <n v="159.6"/>
    <n v="175.8"/>
    <n v="160.30000000000001"/>
    <n v="229.1"/>
    <n v="165.1"/>
    <n v="123.1"/>
    <n v="167.2"/>
    <n v="156.1"/>
    <n v="176.8"/>
    <x v="228"/>
    <n v="2217.8999999999996"/>
    <n v="197"/>
    <n v="162.30000000000001"/>
    <n v="145.30000000000001"/>
    <n v="159.69999999999999"/>
    <n v="164.2"/>
    <n v="161.6"/>
    <n v="155.19999999999999"/>
    <n v="164.2"/>
    <n v="151.19999999999999"/>
    <n v="156.69999999999999"/>
    <n v="160.80000000000001"/>
    <n v="161.80000000000001"/>
    <n v="157.30000000000001"/>
    <n v="165.6"/>
  </r>
  <r>
    <x v="317"/>
    <x v="2"/>
    <x v="8"/>
    <x v="11"/>
    <n v="148.19999999999999"/>
    <n v="201.6"/>
    <n v="173"/>
    <n v="159.30000000000001"/>
    <n v="190.1"/>
    <n v="156.5"/>
    <n v="199.2"/>
    <n v="165.3"/>
    <n v="122.4"/>
    <n v="169.6"/>
    <n v="163.69999999999999"/>
    <n v="175.5"/>
    <x v="229"/>
    <n v="2194.1"/>
    <n v="192.9"/>
    <n v="167.2"/>
    <n v="157.4"/>
    <n v="165.8"/>
    <n v="164.2"/>
    <n v="163.9"/>
    <n v="159.30000000000001"/>
    <n v="169.9"/>
    <n v="154.80000000000001"/>
    <n v="159.80000000000001"/>
    <n v="164.3"/>
    <n v="162.19999999999999"/>
    <n v="161.4"/>
    <n v="166.7"/>
  </r>
  <r>
    <x v="318"/>
    <x v="0"/>
    <x v="8"/>
    <x v="12"/>
    <n v="147.4"/>
    <n v="197"/>
    <n v="176.5"/>
    <n v="159.80000000000001"/>
    <n v="195.8"/>
    <n v="152"/>
    <n v="172.3"/>
    <n v="164.5"/>
    <n v="120.6"/>
    <n v="171.7"/>
    <n v="169.7"/>
    <n v="175.1"/>
    <x v="230"/>
    <n v="2168.1999999999998"/>
    <n v="190.8"/>
    <n v="171.8"/>
    <n v="167.3"/>
    <n v="171.2"/>
    <n v="164.2"/>
    <n v="165.6"/>
    <n v="163.9"/>
    <n v="174"/>
    <n v="160.1"/>
    <n v="164.5"/>
    <n v="169.7"/>
    <n v="162.80000000000001"/>
    <n v="166"/>
    <n v="167"/>
  </r>
  <r>
    <x v="319"/>
    <x v="1"/>
    <x v="8"/>
    <x v="12"/>
    <n v="151.6"/>
    <n v="202.2"/>
    <n v="180"/>
    <n v="160"/>
    <n v="173.5"/>
    <n v="158.30000000000001"/>
    <n v="219.5"/>
    <n v="164.2"/>
    <n v="121.9"/>
    <n v="168.2"/>
    <n v="156.5"/>
    <n v="178.2"/>
    <x v="231"/>
    <n v="2206.3000000000002"/>
    <n v="196.8"/>
    <n v="163.30000000000001"/>
    <n v="146.69999999999999"/>
    <n v="160.69999999999999"/>
    <n v="163.4"/>
    <n v="161.69999999999999"/>
    <n v="156"/>
    <n v="165.1"/>
    <n v="151.80000000000001"/>
    <n v="157.6"/>
    <n v="160.6"/>
    <n v="162.4"/>
    <n v="157.80000000000001"/>
    <n v="165.2"/>
  </r>
  <r>
    <x v="320"/>
    <x v="2"/>
    <x v="8"/>
    <x v="12"/>
    <n v="148.69999999999999"/>
    <n v="198.8"/>
    <n v="177.9"/>
    <n v="159.9"/>
    <n v="187.6"/>
    <n v="154.9"/>
    <n v="188.3"/>
    <n v="164.4"/>
    <n v="121"/>
    <n v="170.5"/>
    <n v="164.2"/>
    <n v="176.5"/>
    <x v="232"/>
    <n v="2180.9"/>
    <n v="192.4"/>
    <n v="168.5"/>
    <n v="158.69999999999999"/>
    <n v="167"/>
    <n v="163.4"/>
    <n v="164.1"/>
    <n v="160.19999999999999"/>
    <n v="170.6"/>
    <n v="155.69999999999999"/>
    <n v="160.6"/>
    <n v="164.4"/>
    <n v="162.6"/>
    <n v="162"/>
    <n v="166.2"/>
  </r>
  <r>
    <x v="321"/>
    <x v="0"/>
    <x v="9"/>
    <x v="0"/>
    <n v="148.30000000000001"/>
    <n v="196.9"/>
    <n v="178"/>
    <n v="160.5"/>
    <n v="192.6"/>
    <n v="151.19999999999999"/>
    <n v="159.19999999999999"/>
    <n v="164"/>
    <n v="119.3"/>
    <n v="173.3"/>
    <n v="169.8"/>
    <n v="175.8"/>
    <x v="233"/>
    <n v="2153"/>
    <n v="190.7"/>
    <n v="173.2"/>
    <n v="169.3"/>
    <n v="172.7"/>
    <n v="163.4"/>
    <n v="165.8"/>
    <n v="164.9"/>
    <n v="174.7"/>
    <n v="160.80000000000001"/>
    <n v="164.9"/>
    <n v="169.9"/>
    <n v="163.19999999999999"/>
    <n v="166.6"/>
    <n v="166.4"/>
  </r>
  <r>
    <x v="322"/>
    <x v="1"/>
    <x v="9"/>
    <x v="0"/>
    <n v="152.19999999999999"/>
    <n v="202.1"/>
    <n v="180.1"/>
    <n v="160.4"/>
    <n v="171"/>
    <n v="156.5"/>
    <n v="203.6"/>
    <n v="163.80000000000001"/>
    <n v="121.3"/>
    <n v="169.8"/>
    <n v="156.6"/>
    <n v="179"/>
    <x v="234"/>
    <n v="2186.6999999999998"/>
    <n v="196.4"/>
    <n v="164.7"/>
    <n v="148.5"/>
    <n v="162.19999999999999"/>
    <n v="164.5"/>
    <n v="161.6"/>
    <n v="156.80000000000001"/>
    <n v="166.1"/>
    <n v="152.69999999999999"/>
    <n v="158.4"/>
    <n v="161"/>
    <n v="162.80000000000001"/>
    <n v="158.6"/>
    <n v="165"/>
  </r>
  <r>
    <x v="323"/>
    <x v="2"/>
    <x v="9"/>
    <x v="0"/>
    <n v="149.5"/>
    <n v="198.7"/>
    <n v="178.8"/>
    <n v="160.5"/>
    <n v="184.7"/>
    <n v="153.69999999999999"/>
    <n v="174.3"/>
    <n v="163.9"/>
    <n v="120"/>
    <n v="172.1"/>
    <n v="164.3"/>
    <n v="177.3"/>
    <x v="235"/>
    <n v="2164.1999999999998"/>
    <n v="192.2"/>
    <n v="169.9"/>
    <n v="160.69999999999999"/>
    <n v="168.5"/>
    <n v="164.5"/>
    <n v="164.2"/>
    <n v="161.1"/>
    <n v="171.4"/>
    <n v="156.5"/>
    <n v="161.19999999999999"/>
    <n v="164.7"/>
    <n v="163"/>
    <n v="162.69999999999999"/>
    <n v="165.7"/>
  </r>
  <r>
    <x v="324"/>
    <x v="0"/>
    <x v="9"/>
    <x v="1"/>
    <n v="148.80000000000001"/>
    <n v="198.1"/>
    <n v="175.5"/>
    <n v="160.69999999999999"/>
    <n v="192.6"/>
    <n v="151.4"/>
    <n v="155.19999999999999"/>
    <n v="163.9"/>
    <n v="118.1"/>
    <n v="175.4"/>
    <n v="170.5"/>
    <n v="176.3"/>
    <x v="236"/>
    <n v="2150.4"/>
    <n v="191.5"/>
    <n v="174.1"/>
    <n v="171"/>
    <n v="173.7"/>
    <n v="164.5"/>
    <n v="167.4"/>
    <n v="165.7"/>
    <n v="175.3"/>
    <n v="161.19999999999999"/>
    <n v="165.5"/>
    <n v="170.3"/>
    <n v="164.5"/>
    <n v="167.3"/>
    <n v="166.7"/>
  </r>
  <r>
    <x v="325"/>
    <x v="1"/>
    <x v="9"/>
    <x v="1"/>
    <n v="152.5"/>
    <n v="205.2"/>
    <n v="176.4"/>
    <n v="160.6"/>
    <n v="171.5"/>
    <n v="156.4"/>
    <n v="198"/>
    <n v="163.19999999999999"/>
    <n v="120.6"/>
    <n v="172.2"/>
    <n v="156.69999999999999"/>
    <n v="180"/>
    <x v="237"/>
    <n v="2183.5"/>
    <n v="196.5"/>
    <n v="165.7"/>
    <n v="150.4"/>
    <n v="163.4"/>
    <n v="165.5"/>
    <n v="163"/>
    <n v="157.4"/>
    <n v="167.2"/>
    <n v="153.1"/>
    <n v="159.5"/>
    <n v="162"/>
    <n v="164.2"/>
    <n v="159.4"/>
    <n v="165.5"/>
  </r>
  <r>
    <x v="326"/>
    <x v="2"/>
    <x v="9"/>
    <x v="1"/>
    <n v="150"/>
    <n v="200.6"/>
    <n v="175.8"/>
    <n v="160.69999999999999"/>
    <n v="184.9"/>
    <n v="153.69999999999999"/>
    <n v="169.7"/>
    <n v="163.69999999999999"/>
    <n v="118.9"/>
    <n v="174.3"/>
    <n v="164.7"/>
    <n v="178"/>
    <x v="216"/>
    <n v="2161.2000000000003"/>
    <n v="192.8"/>
    <n v="170.8"/>
    <n v="162.4"/>
    <n v="169.6"/>
    <n v="165.5"/>
    <n v="165.7"/>
    <n v="161.80000000000001"/>
    <n v="172.2"/>
    <n v="156.9"/>
    <n v="162.1"/>
    <n v="165.4"/>
    <n v="164.4"/>
    <n v="163.5"/>
    <n v="166.1"/>
  </r>
  <r>
    <x v="327"/>
    <x v="0"/>
    <x v="9"/>
    <x v="2"/>
    <n v="150.19999999999999"/>
    <n v="208"/>
    <n v="167.9"/>
    <n v="162"/>
    <n v="203.1"/>
    <n v="155.9"/>
    <n v="155.80000000000001"/>
    <n v="164.2"/>
    <n v="118.1"/>
    <n v="178.7"/>
    <n v="171.2"/>
    <n v="177.4"/>
    <x v="238"/>
    <n v="2179.1000000000004"/>
    <n v="192.3"/>
    <n v="175.4"/>
    <n v="173.2"/>
    <n v="175.1"/>
    <n v="165.5"/>
    <n v="168.9"/>
    <n v="166.5"/>
    <n v="176"/>
    <n v="162"/>
    <n v="166.6"/>
    <n v="170.6"/>
    <n v="167.4"/>
    <n v="168.3"/>
    <n v="168.7"/>
  </r>
  <r>
    <x v="328"/>
    <x v="1"/>
    <x v="9"/>
    <x v="2"/>
    <n v="153.69999999999999"/>
    <n v="215.8"/>
    <n v="167.7"/>
    <n v="162.6"/>
    <n v="180"/>
    <n v="159.6"/>
    <n v="188.4"/>
    <n v="163.4"/>
    <n v="120.3"/>
    <n v="174.7"/>
    <n v="157.1"/>
    <n v="181.5"/>
    <x v="225"/>
    <n v="2196.3000000000002"/>
    <n v="197.5"/>
    <n v="167.1"/>
    <n v="152.6"/>
    <n v="164.9"/>
    <n v="165.3"/>
    <n v="164.5"/>
    <n v="158.6"/>
    <n v="168.2"/>
    <n v="154.19999999999999"/>
    <n v="160.80000000000001"/>
    <n v="162.69999999999999"/>
    <n v="166.8"/>
    <n v="160.6"/>
    <n v="166.5"/>
  </r>
  <r>
    <x v="329"/>
    <x v="2"/>
    <x v="9"/>
    <x v="2"/>
    <n v="151.30000000000001"/>
    <n v="210.7"/>
    <n v="167.8"/>
    <n v="162.19999999999999"/>
    <n v="194.6"/>
    <n v="157.6"/>
    <n v="166.9"/>
    <n v="163.9"/>
    <n v="118.8"/>
    <n v="177.4"/>
    <n v="165.3"/>
    <n v="179.3"/>
    <x v="239"/>
    <n v="2184.2000000000003"/>
    <n v="193.7"/>
    <n v="172.1"/>
    <n v="164.6"/>
    <n v="171.1"/>
    <n v="165.3"/>
    <n v="167.2"/>
    <n v="162.80000000000001"/>
    <n v="173"/>
    <n v="157.9"/>
    <n v="163.30000000000001"/>
    <n v="166"/>
    <n v="167.2"/>
    <n v="164.6"/>
    <n v="167.7"/>
  </r>
  <r>
    <x v="330"/>
    <x v="0"/>
    <x v="9"/>
    <x v="3"/>
    <n v="151.80000000000001"/>
    <n v="209.7"/>
    <n v="164.5"/>
    <n v="163.80000000000001"/>
    <n v="207.4"/>
    <n v="169.7"/>
    <n v="153.6"/>
    <n v="165.1"/>
    <n v="118.2"/>
    <n v="182.9"/>
    <n v="172.4"/>
    <n v="178.9"/>
    <x v="240"/>
    <n v="2206.6"/>
    <n v="192.8"/>
    <n v="177.5"/>
    <n v="175.1"/>
    <n v="177.1"/>
    <n v="165.3"/>
    <n v="173.3"/>
    <n v="167.7"/>
    <n v="177"/>
    <n v="166.2"/>
    <n v="167.2"/>
    <n v="170.9"/>
    <n v="169"/>
    <n v="170.2"/>
    <n v="170.8"/>
  </r>
  <r>
    <x v="331"/>
    <x v="1"/>
    <x v="9"/>
    <x v="3"/>
    <n v="155.4"/>
    <n v="215.8"/>
    <n v="164.6"/>
    <n v="164.2"/>
    <n v="186"/>
    <n v="175.9"/>
    <n v="190.7"/>
    <n v="164"/>
    <n v="120.5"/>
    <n v="178"/>
    <n v="157.5"/>
    <n v="183.3"/>
    <x v="241"/>
    <n v="2230.4"/>
    <n v="197.1"/>
    <n v="168.4"/>
    <n v="154.5"/>
    <n v="166.3"/>
    <n v="167"/>
    <n v="170.5"/>
    <n v="159.80000000000001"/>
    <n v="169"/>
    <n v="159.30000000000001"/>
    <n v="162.19999999999999"/>
    <n v="164"/>
    <n v="168.4"/>
    <n v="163.1"/>
    <n v="169.2"/>
  </r>
  <r>
    <x v="332"/>
    <x v="2"/>
    <x v="9"/>
    <x v="3"/>
    <n v="152.9"/>
    <n v="211.8"/>
    <n v="164.5"/>
    <n v="163.9"/>
    <n v="199.5"/>
    <n v="172.6"/>
    <n v="166.2"/>
    <n v="164.7"/>
    <n v="119"/>
    <n v="181.3"/>
    <n v="166.2"/>
    <n v="180.9"/>
    <x v="242"/>
    <n v="2214.3000000000002"/>
    <n v="193.9"/>
    <n v="173.9"/>
    <n v="166.5"/>
    <n v="172.8"/>
    <n v="167"/>
    <n v="172.2"/>
    <n v="164"/>
    <n v="174"/>
    <n v="162.6"/>
    <n v="164.4"/>
    <n v="166.9"/>
    <n v="168.8"/>
    <n v="166.8"/>
    <n v="170.1"/>
  </r>
  <r>
    <x v="333"/>
    <x v="0"/>
    <x v="9"/>
    <x v="4"/>
    <n v="152.9"/>
    <n v="214.7"/>
    <n v="161.4"/>
    <n v="164.6"/>
    <n v="209.9"/>
    <n v="168"/>
    <n v="160.4"/>
    <n v="165"/>
    <n v="118.9"/>
    <n v="186.6"/>
    <n v="173.2"/>
    <n v="180.4"/>
    <x v="242"/>
    <n v="2226.8000000000002"/>
    <n v="192.9"/>
    <n v="179.3"/>
    <n v="177.2"/>
    <n v="179"/>
    <n v="167"/>
    <n v="175.3"/>
    <n v="168.9"/>
    <n v="177.7"/>
    <n v="167.1"/>
    <n v="167.6"/>
    <n v="171.8"/>
    <n v="168.5"/>
    <n v="170.9"/>
    <n v="172.5"/>
  </r>
  <r>
    <x v="334"/>
    <x v="1"/>
    <x v="9"/>
    <x v="4"/>
    <n v="156.69999999999999"/>
    <n v="221.2"/>
    <n v="164.1"/>
    <n v="165.4"/>
    <n v="189.5"/>
    <n v="174.5"/>
    <n v="203.2"/>
    <n v="164.1"/>
    <n v="121.2"/>
    <n v="181.4"/>
    <n v="158.5"/>
    <n v="184.9"/>
    <x v="243"/>
    <n v="2262.2000000000003"/>
    <n v="197.5"/>
    <n v="170"/>
    <n v="155.9"/>
    <n v="167.8"/>
    <n v="167.5"/>
    <n v="173.5"/>
    <n v="161.1"/>
    <n v="170.1"/>
    <n v="159.4"/>
    <n v="163.19999999999999"/>
    <n v="165.2"/>
    <n v="168.2"/>
    <n v="163.80000000000001"/>
    <n v="170.8"/>
  </r>
  <r>
    <x v="335"/>
    <x v="2"/>
    <x v="9"/>
    <x v="4"/>
    <n v="154.1"/>
    <n v="217"/>
    <n v="162.4"/>
    <n v="164.9"/>
    <n v="202.4"/>
    <n v="171"/>
    <n v="174.9"/>
    <n v="164.7"/>
    <n v="119.7"/>
    <n v="184.9"/>
    <n v="167.1"/>
    <n v="182.5"/>
    <x v="244"/>
    <n v="2238.9000000000005"/>
    <n v="194.1"/>
    <n v="175.6"/>
    <n v="168.4"/>
    <n v="174.6"/>
    <n v="167.5"/>
    <n v="174.6"/>
    <n v="165.2"/>
    <n v="174.8"/>
    <n v="163"/>
    <n v="165.1"/>
    <n v="167.9"/>
    <n v="168.4"/>
    <n v="167.5"/>
    <n v="171.7"/>
  </r>
  <r>
    <x v="336"/>
    <x v="0"/>
    <x v="9"/>
    <x v="5"/>
    <n v="153.80000000000001"/>
    <n v="217.2"/>
    <n v="169.6"/>
    <n v="165.4"/>
    <n v="208.1"/>
    <n v="165.8"/>
    <n v="167.3"/>
    <n v="164.6"/>
    <n v="119.1"/>
    <n v="188.9"/>
    <n v="174.2"/>
    <n v="181.9"/>
    <x v="245"/>
    <n v="2248.3000000000002"/>
    <n v="192.9"/>
    <n v="180.7"/>
    <n v="178.7"/>
    <n v="180.4"/>
    <n v="167.5"/>
    <n v="176.7"/>
    <n v="170.3"/>
    <n v="178.2"/>
    <n v="165.5"/>
    <n v="168"/>
    <n v="172.6"/>
    <n v="169.5"/>
    <n v="171"/>
    <n v="173.6"/>
  </r>
  <r>
    <x v="337"/>
    <x v="1"/>
    <x v="9"/>
    <x v="5"/>
    <n v="157.5"/>
    <n v="223.4"/>
    <n v="172.8"/>
    <n v="166.4"/>
    <n v="188.6"/>
    <n v="174.1"/>
    <n v="211.5"/>
    <n v="163.6"/>
    <n v="121.4"/>
    <n v="183.5"/>
    <n v="159.1"/>
    <n v="186.3"/>
    <x v="246"/>
    <n v="2287.5"/>
    <n v="198.3"/>
    <n v="171.6"/>
    <n v="157.4"/>
    <n v="169.4"/>
    <n v="166.8"/>
    <n v="174.9"/>
    <n v="162.1"/>
    <n v="170.9"/>
    <n v="157.19999999999999"/>
    <n v="164.1"/>
    <n v="166.5"/>
    <n v="169.2"/>
    <n v="163.80000000000001"/>
    <n v="171.4"/>
  </r>
  <r>
    <x v="338"/>
    <x v="2"/>
    <x v="9"/>
    <x v="5"/>
    <n v="155"/>
    <n v="219.4"/>
    <n v="170.8"/>
    <n v="165.8"/>
    <n v="200.9"/>
    <n v="169.7"/>
    <n v="182.3"/>
    <n v="164.3"/>
    <n v="119.9"/>
    <n v="187.1"/>
    <n v="167.9"/>
    <n v="183.9"/>
    <x v="247"/>
    <n v="2261.9"/>
    <n v="194.3"/>
    <n v="177.1"/>
    <n v="169.9"/>
    <n v="176"/>
    <n v="166.8"/>
    <n v="176"/>
    <n v="166.4"/>
    <n v="175.4"/>
    <n v="161.1"/>
    <n v="165.8"/>
    <n v="169"/>
    <n v="169.4"/>
    <n v="167.5"/>
    <n v="172.6"/>
  </r>
  <r>
    <x v="339"/>
    <x v="0"/>
    <x v="9"/>
    <x v="6"/>
    <n v="155.19999999999999"/>
    <n v="210.8"/>
    <n v="174.3"/>
    <n v="166.3"/>
    <n v="202.2"/>
    <n v="169.6"/>
    <n v="168.6"/>
    <n v="164.4"/>
    <n v="119.2"/>
    <n v="191.8"/>
    <n v="174.5"/>
    <n v="183.1"/>
    <x v="248"/>
    <n v="2252.5"/>
    <n v="193.2"/>
    <n v="182"/>
    <n v="180.3"/>
    <n v="181.7"/>
    <n v="166.8"/>
    <n v="179.6"/>
    <n v="171.3"/>
    <n v="178.8"/>
    <n v="166.3"/>
    <n v="168.6"/>
    <n v="174.7"/>
    <n v="169.7"/>
    <n v="171.8"/>
    <n v="174.3"/>
  </r>
  <r>
    <x v="340"/>
    <x v="1"/>
    <x v="9"/>
    <x v="6"/>
    <n v="159.30000000000001"/>
    <n v="217.1"/>
    <n v="176.6"/>
    <n v="167.1"/>
    <n v="184.8"/>
    <n v="179.5"/>
    <n v="208.5"/>
    <n v="164"/>
    <n v="121.5"/>
    <n v="186.3"/>
    <n v="159.80000000000001"/>
    <n v="187.7"/>
    <x v="249"/>
    <n v="2291.6"/>
    <n v="198.6"/>
    <n v="172.7"/>
    <n v="158.69999999999999"/>
    <n v="170.6"/>
    <n v="167.8"/>
    <n v="179.5"/>
    <n v="163.1"/>
    <n v="171.7"/>
    <n v="157.4"/>
    <n v="164.6"/>
    <n v="169.1"/>
    <n v="169.8"/>
    <n v="164.7"/>
    <n v="172.3"/>
  </r>
  <r>
    <x v="341"/>
    <x v="2"/>
    <x v="9"/>
    <x v="6"/>
    <n v="156.5"/>
    <n v="213"/>
    <n v="175.2"/>
    <n v="166.6"/>
    <n v="195.8"/>
    <n v="174.2"/>
    <n v="182.1"/>
    <n v="164.3"/>
    <n v="120"/>
    <n v="190"/>
    <n v="168.4"/>
    <n v="185.2"/>
    <x v="250"/>
    <n v="2266.3000000000002"/>
    <n v="194.6"/>
    <n v="178.3"/>
    <n v="171.3"/>
    <n v="177.3"/>
    <n v="167.8"/>
    <n v="179.6"/>
    <n v="167.4"/>
    <n v="176.1"/>
    <n v="161.6"/>
    <n v="166.3"/>
    <n v="171.4"/>
    <n v="169.7"/>
    <n v="168.4"/>
    <n v="173.4"/>
  </r>
  <r>
    <x v="342"/>
    <x v="0"/>
    <x v="9"/>
    <x v="7"/>
    <n v="159.5"/>
    <n v="204.1"/>
    <n v="168.3"/>
    <n v="167.9"/>
    <n v="198.1"/>
    <n v="169.2"/>
    <n v="173.1"/>
    <n v="167.1"/>
    <n v="120.2"/>
    <n v="195.6"/>
    <n v="174.8"/>
    <n v="184"/>
    <x v="251"/>
    <n v="2255.7999999999997"/>
    <n v="193.7"/>
    <n v="183.2"/>
    <n v="181.7"/>
    <n v="183"/>
    <n v="167.8"/>
    <n v="179.1"/>
    <n v="172.3"/>
    <n v="179.4"/>
    <n v="166.6"/>
    <n v="169.3"/>
    <n v="175.7"/>
    <n v="171.1"/>
    <n v="172.6"/>
    <n v="175.3"/>
  </r>
  <r>
    <x v="343"/>
    <x v="1"/>
    <x v="9"/>
    <x v="7"/>
    <n v="162.1"/>
    <n v="210.9"/>
    <n v="170.6"/>
    <n v="168.4"/>
    <n v="182.5"/>
    <n v="177.1"/>
    <n v="213.1"/>
    <n v="167.3"/>
    <n v="122.2"/>
    <n v="189.7"/>
    <n v="160.5"/>
    <n v="188.9"/>
    <x v="252"/>
    <n v="2293.6999999999998"/>
    <n v="198.7"/>
    <n v="173.7"/>
    <n v="160"/>
    <n v="171.6"/>
    <n v="169"/>
    <n v="178.4"/>
    <n v="164.2"/>
    <n v="172.6"/>
    <n v="157.69999999999999"/>
    <n v="165.1"/>
    <n v="169.9"/>
    <n v="171.4"/>
    <n v="165.4"/>
    <n v="173.1"/>
  </r>
  <r>
    <x v="344"/>
    <x v="2"/>
    <x v="9"/>
    <x v="7"/>
    <n v="160.30000000000001"/>
    <n v="206.5"/>
    <n v="169.2"/>
    <n v="168.1"/>
    <n v="192.4"/>
    <n v="172.9"/>
    <n v="186.7"/>
    <n v="167.2"/>
    <n v="120.9"/>
    <n v="193.6"/>
    <n v="168.8"/>
    <n v="186.3"/>
    <x v="253"/>
    <n v="2269.2000000000003"/>
    <n v="195"/>
    <n v="179.5"/>
    <n v="172.7"/>
    <n v="178.5"/>
    <n v="169"/>
    <n v="178.8"/>
    <n v="168.5"/>
    <n v="176.8"/>
    <n v="161.9"/>
    <n v="166.9"/>
    <n v="172.3"/>
    <n v="171.2"/>
    <n v="169.1"/>
    <n v="174.3"/>
  </r>
  <r>
    <x v="345"/>
    <x v="0"/>
    <x v="9"/>
    <x v="8"/>
    <n v="162.9"/>
    <n v="206.7"/>
    <n v="169"/>
    <n v="169.5"/>
    <n v="194.1"/>
    <n v="164.1"/>
    <n v="176.9"/>
    <n v="169"/>
    <n v="120.8"/>
    <n v="199.1"/>
    <n v="175.4"/>
    <n v="184.8"/>
    <x v="254"/>
    <n v="2267.8000000000002"/>
    <n v="194.5"/>
    <n v="184.7"/>
    <n v="183.3"/>
    <n v="184.5"/>
    <n v="169"/>
    <n v="179.7"/>
    <n v="173.6"/>
    <n v="180.2"/>
    <n v="166.9"/>
    <n v="170"/>
    <n v="176.2"/>
    <n v="170.8"/>
    <n v="173.1"/>
    <n v="176.4"/>
  </r>
  <r>
    <x v="346"/>
    <x v="1"/>
    <x v="9"/>
    <x v="8"/>
    <n v="164.9"/>
    <n v="213.7"/>
    <n v="170.9"/>
    <n v="170.1"/>
    <n v="179.3"/>
    <n v="167.5"/>
    <n v="220.8"/>
    <n v="169.2"/>
    <n v="123.1"/>
    <n v="193.6"/>
    <n v="161.1"/>
    <n v="190.4"/>
    <x v="255"/>
    <n v="2306.4"/>
    <n v="199.7"/>
    <n v="175"/>
    <n v="161.69999999999999"/>
    <n v="173"/>
    <n v="169.5"/>
    <n v="179.2"/>
    <n v="165"/>
    <n v="173.8"/>
    <n v="158.19999999999999"/>
    <n v="165.8"/>
    <n v="170.9"/>
    <n v="171.1"/>
    <n v="166.1"/>
    <n v="174.1"/>
  </r>
  <r>
    <x v="347"/>
    <x v="2"/>
    <x v="9"/>
    <x v="8"/>
    <n v="163.5"/>
    <n v="209.2"/>
    <n v="169.7"/>
    <n v="169.7"/>
    <n v="188.7"/>
    <n v="165.7"/>
    <n v="191.8"/>
    <n v="169.1"/>
    <n v="121.6"/>
    <n v="197.3"/>
    <n v="169.4"/>
    <n v="187.4"/>
    <x v="256"/>
    <n v="2280.9"/>
    <n v="195.9"/>
    <n v="180.9"/>
    <n v="174.3"/>
    <n v="179.9"/>
    <n v="169.5"/>
    <n v="179.5"/>
    <n v="169.5"/>
    <n v="177.8"/>
    <n v="162.30000000000001"/>
    <n v="167.6"/>
    <n v="173.1"/>
    <n v="170.9"/>
    <n v="169.7"/>
    <n v="175.3"/>
  </r>
  <r>
    <x v="348"/>
    <x v="0"/>
    <x v="9"/>
    <x v="9"/>
    <n v="164.7"/>
    <n v="208.8"/>
    <n v="170.3"/>
    <n v="170.9"/>
    <n v="191.6"/>
    <n v="162.19999999999999"/>
    <n v="184.8"/>
    <n v="169.7"/>
    <n v="121.1"/>
    <n v="201.6"/>
    <n v="175.8"/>
    <n v="185.6"/>
    <x v="257"/>
    <n v="2284.5"/>
    <n v="194.9"/>
    <n v="186.1"/>
    <n v="184.4"/>
    <n v="185.9"/>
    <n v="169.5"/>
    <n v="180.8"/>
    <n v="174.4"/>
    <n v="181.2"/>
    <n v="167.4"/>
    <n v="170.6"/>
    <n v="176.5"/>
    <n v="172"/>
    <n v="173.9"/>
    <n v="177.9"/>
  </r>
  <r>
    <x v="349"/>
    <x v="1"/>
    <x v="9"/>
    <x v="9"/>
    <n v="166.4"/>
    <n v="214.9"/>
    <n v="171.9"/>
    <n v="171"/>
    <n v="177.7"/>
    <n v="165.7"/>
    <n v="228.6"/>
    <n v="169.9"/>
    <n v="123.4"/>
    <n v="196.4"/>
    <n v="161.6"/>
    <n v="191.5"/>
    <x v="258"/>
    <n v="2322.3000000000002"/>
    <n v="200.1"/>
    <n v="175.5"/>
    <n v="162.6"/>
    <n v="173.6"/>
    <n v="171.2"/>
    <n v="180"/>
    <n v="166"/>
    <n v="174.7"/>
    <n v="158.80000000000001"/>
    <n v="166.3"/>
    <n v="171.2"/>
    <n v="172.3"/>
    <n v="166.8"/>
    <n v="175.3"/>
  </r>
  <r>
    <x v="350"/>
    <x v="2"/>
    <x v="9"/>
    <x v="9"/>
    <n v="165.2"/>
    <n v="210.9"/>
    <n v="170.9"/>
    <n v="170.9"/>
    <n v="186.5"/>
    <n v="163.80000000000001"/>
    <n v="199.7"/>
    <n v="169.8"/>
    <n v="121.9"/>
    <n v="199.9"/>
    <n v="169.9"/>
    <n v="188.3"/>
    <x v="259"/>
    <n v="2297.3000000000002"/>
    <n v="196.3"/>
    <n v="181.9"/>
    <n v="175.3"/>
    <n v="181"/>
    <n v="171.2"/>
    <n v="180.5"/>
    <n v="170.4"/>
    <n v="178.7"/>
    <n v="162.9"/>
    <n v="168.2"/>
    <n v="173.4"/>
    <n v="172.1"/>
    <n v="170.5"/>
    <n v="176.7"/>
  </r>
  <r>
    <x v="351"/>
    <x v="0"/>
    <x v="9"/>
    <x v="11"/>
    <n v="166.9"/>
    <n v="207.2"/>
    <n v="180.2"/>
    <n v="172.3"/>
    <n v="194"/>
    <n v="159.1"/>
    <n v="171.6"/>
    <n v="170.2"/>
    <n v="121.5"/>
    <n v="204.8"/>
    <n v="176.4"/>
    <n v="186.9"/>
    <x v="260"/>
    <n v="2287.6999999999998"/>
    <n v="195.5"/>
    <n v="187.2"/>
    <n v="185.2"/>
    <n v="186.9"/>
    <n v="171.2"/>
    <n v="181.9"/>
    <n v="175.5"/>
    <n v="182.3"/>
    <n v="167.5"/>
    <n v="170.8"/>
    <n v="176.9"/>
    <n v="173.4"/>
    <n v="174.6"/>
    <n v="177.8"/>
  </r>
  <r>
    <x v="352"/>
    <x v="1"/>
    <x v="9"/>
    <x v="11"/>
    <n v="168.4"/>
    <n v="213.4"/>
    <n v="183.2"/>
    <n v="172.3"/>
    <n v="180"/>
    <n v="162.6"/>
    <n v="205.5"/>
    <n v="171"/>
    <n v="123.4"/>
    <n v="198.8"/>
    <n v="162.1"/>
    <n v="192.4"/>
    <x v="261"/>
    <n v="2314.4"/>
    <n v="200.6"/>
    <n v="176.7"/>
    <n v="163.5"/>
    <n v="174.7"/>
    <n v="171.8"/>
    <n v="180.3"/>
    <n v="166.9"/>
    <n v="175.8"/>
    <n v="158.9"/>
    <n v="166.7"/>
    <n v="171.5"/>
    <n v="173.8"/>
    <n v="167.4"/>
    <n v="174.1"/>
  </r>
  <r>
    <x v="353"/>
    <x v="2"/>
    <x v="9"/>
    <x v="11"/>
    <n v="167.4"/>
    <n v="209.4"/>
    <n v="181.4"/>
    <n v="172.3"/>
    <n v="188.9"/>
    <n v="160.69999999999999"/>
    <n v="183.1"/>
    <n v="170.5"/>
    <n v="122.1"/>
    <n v="202.8"/>
    <n v="170.4"/>
    <n v="189.5"/>
    <x v="262"/>
    <n v="2296.8000000000002"/>
    <n v="196.9"/>
    <n v="183.1"/>
    <n v="176.2"/>
    <n v="182.1"/>
    <n v="171.8"/>
    <n v="181.3"/>
    <n v="171.4"/>
    <n v="179.8"/>
    <n v="163"/>
    <n v="168.5"/>
    <n v="173.7"/>
    <n v="173.6"/>
    <n v="171.1"/>
    <n v="176.5"/>
  </r>
  <r>
    <x v="354"/>
    <x v="0"/>
    <x v="9"/>
    <x v="12"/>
    <n v="168.8"/>
    <n v="206.9"/>
    <n v="189.1"/>
    <n v="173.4"/>
    <n v="193.9"/>
    <n v="156.69999999999999"/>
    <n v="150.19999999999999"/>
    <n v="170.5"/>
    <n v="121.2"/>
    <n v="207.5"/>
    <n v="176.8"/>
    <n v="187.7"/>
    <x v="263"/>
    <n v="2277.1"/>
    <n v="195.9"/>
    <n v="188.1"/>
    <n v="185.9"/>
    <n v="187.8"/>
    <n v="171.8"/>
    <n v="182.8"/>
    <n v="176.4"/>
    <n v="183.5"/>
    <n v="167.8"/>
    <n v="171.2"/>
    <n v="177.3"/>
    <n v="175.7"/>
    <n v="175.5"/>
    <n v="177.1"/>
  </r>
  <r>
    <x v="355"/>
    <x v="1"/>
    <x v="9"/>
    <x v="12"/>
    <n v="170.2"/>
    <n v="212.9"/>
    <n v="191.9"/>
    <n v="173.9"/>
    <n v="179.1"/>
    <n v="159.5"/>
    <n v="178.7"/>
    <n v="171.3"/>
    <n v="123.1"/>
    <n v="200.5"/>
    <n v="162.80000000000001"/>
    <n v="193.3"/>
    <x v="264"/>
    <n v="2295.7999999999997"/>
    <n v="201.1"/>
    <n v="177.7"/>
    <n v="164.5"/>
    <n v="175.7"/>
    <n v="170.7"/>
    <n v="180.6"/>
    <n v="167.3"/>
    <n v="177.2"/>
    <n v="159.4"/>
    <n v="167.1"/>
    <n v="171.8"/>
    <n v="176"/>
    <n v="168.2"/>
    <n v="174.1"/>
  </r>
  <r>
    <x v="356"/>
    <x v="2"/>
    <x v="9"/>
    <x v="12"/>
    <n v="169.2"/>
    <n v="209"/>
    <n v="190.2"/>
    <n v="173.6"/>
    <n v="188.5"/>
    <n v="158"/>
    <n v="159.9"/>
    <n v="170.8"/>
    <n v="121.8"/>
    <n v="205.2"/>
    <n v="171"/>
    <n v="190.3"/>
    <x v="265"/>
    <n v="2283.4"/>
    <n v="197.3"/>
    <n v="184"/>
    <n v="177"/>
    <n v="183"/>
    <n v="170.7"/>
    <n v="182"/>
    <n v="172.1"/>
    <n v="181.1"/>
    <n v="163.4"/>
    <n v="168.9"/>
    <n v="174.1"/>
    <n v="175.8"/>
    <n v="172"/>
    <n v="175.7"/>
  </r>
  <r>
    <x v="357"/>
    <x v="0"/>
    <x v="10"/>
    <x v="0"/>
    <n v="174"/>
    <n v="208.3"/>
    <n v="192.9"/>
    <n v="174.3"/>
    <n v="192.6"/>
    <n v="156.30000000000001"/>
    <n v="142.9"/>
    <n v="170.7"/>
    <n v="120.3"/>
    <n v="210.5"/>
    <n v="176.9"/>
    <n v="188.5"/>
    <x v="250"/>
    <n v="2283.2000000000003"/>
    <n v="196.9"/>
    <n v="189"/>
    <n v="186.3"/>
    <n v="188.6"/>
    <n v="170.7"/>
    <n v="183.2"/>
    <n v="177.2"/>
    <n v="184.7"/>
    <n v="168.2"/>
    <n v="171.8"/>
    <n v="177.8"/>
    <n v="178.4"/>
    <n v="176.5"/>
    <n v="177.8"/>
  </r>
  <r>
    <x v="358"/>
    <x v="1"/>
    <x v="10"/>
    <x v="0"/>
    <n v="173.3"/>
    <n v="215.2"/>
    <n v="197"/>
    <n v="175.2"/>
    <n v="178"/>
    <n v="160.5"/>
    <n v="175.3"/>
    <n v="171.2"/>
    <n v="122.7"/>
    <n v="204.3"/>
    <n v="163.69999999999999"/>
    <n v="194.3"/>
    <x v="266"/>
    <n v="2310.2000000000003"/>
    <n v="201.6"/>
    <n v="178.7"/>
    <n v="165.3"/>
    <n v="176.6"/>
    <n v="172.1"/>
    <n v="180.1"/>
    <n v="168"/>
    <n v="178.5"/>
    <n v="159.5"/>
    <n v="167.8"/>
    <n v="171.8"/>
    <n v="178.8"/>
    <n v="168.9"/>
    <n v="174.9"/>
  </r>
  <r>
    <x v="359"/>
    <x v="2"/>
    <x v="10"/>
    <x v="0"/>
    <n v="173.8"/>
    <n v="210.7"/>
    <n v="194.5"/>
    <n v="174.6"/>
    <n v="187.2"/>
    <n v="158.30000000000001"/>
    <n v="153.9"/>
    <n v="170.9"/>
    <n v="121.1"/>
    <n v="208.4"/>
    <n v="171.4"/>
    <n v="191.2"/>
    <x v="267"/>
    <n v="2292.6999999999998"/>
    <n v="198.2"/>
    <n v="184.9"/>
    <n v="177.6"/>
    <n v="183.8"/>
    <n v="172.1"/>
    <n v="182"/>
    <n v="172.9"/>
    <n v="182.3"/>
    <n v="163.6"/>
    <n v="169.5"/>
    <n v="174.3"/>
    <n v="178.6"/>
    <n v="172.8"/>
    <n v="176.5"/>
  </r>
  <r>
    <x v="360"/>
    <x v="0"/>
    <x v="10"/>
    <x v="1"/>
    <n v="174.2"/>
    <n v="205.2"/>
    <n v="173.9"/>
    <n v="177"/>
    <n v="183.4"/>
    <n v="167.2"/>
    <n v="140.9"/>
    <n v="170.4"/>
    <n v="119.1"/>
    <n v="212.1"/>
    <n v="177.6"/>
    <n v="189.9"/>
    <x v="268"/>
    <n v="2265.6999999999998"/>
    <n v="198.3"/>
    <n v="190"/>
    <n v="187"/>
    <n v="189.6"/>
    <n v="172.1"/>
    <n v="181.6"/>
    <n v="178.6"/>
    <n v="186.6"/>
    <n v="169"/>
    <n v="172.8"/>
    <n v="178.5"/>
    <n v="180.7"/>
    <n v="177.9"/>
    <n v="178"/>
  </r>
  <r>
    <x v="361"/>
    <x v="1"/>
    <x v="10"/>
    <x v="1"/>
    <n v="174.7"/>
    <n v="212.2"/>
    <n v="177.2"/>
    <n v="177.9"/>
    <n v="172.2"/>
    <n v="172.1"/>
    <n v="175.8"/>
    <n v="172.2"/>
    <n v="121.9"/>
    <n v="204.8"/>
    <n v="164.9"/>
    <n v="196.6"/>
    <x v="269"/>
    <n v="2303.1999999999998"/>
    <n v="202.7"/>
    <n v="180.3"/>
    <n v="167"/>
    <n v="178.2"/>
    <n v="173.5"/>
    <n v="182.8"/>
    <n v="169.2"/>
    <n v="180.8"/>
    <n v="159.80000000000001"/>
    <n v="168.4"/>
    <n v="172.5"/>
    <n v="181.4"/>
    <n v="170"/>
    <n v="176.3"/>
  </r>
  <r>
    <x v="362"/>
    <x v="2"/>
    <x v="10"/>
    <x v="1"/>
    <n v="174.4"/>
    <n v="207.7"/>
    <n v="175.2"/>
    <n v="177.3"/>
    <n v="179.3"/>
    <n v="169.5"/>
    <n v="152.69999999999999"/>
    <n v="171"/>
    <n v="120"/>
    <n v="209.7"/>
    <n v="172.3"/>
    <n v="193"/>
    <x v="270"/>
    <n v="2279.1"/>
    <n v="199.5"/>
    <n v="186.2"/>
    <n v="178.7"/>
    <n v="185.1"/>
    <n v="173.5"/>
    <n v="182.1"/>
    <n v="174.2"/>
    <n v="184.4"/>
    <n v="164.2"/>
    <n v="170.3"/>
    <n v="175"/>
    <n v="181"/>
    <n v="174.1"/>
    <n v="177.2"/>
  </r>
  <r>
    <x v="363"/>
    <x v="0"/>
    <x v="10"/>
    <x v="2"/>
    <n v="174.3"/>
    <n v="205.2"/>
    <n v="173.9"/>
    <n v="177"/>
    <n v="183.3"/>
    <n v="167.2"/>
    <n v="140.9"/>
    <n v="170.5"/>
    <n v="119.1"/>
    <n v="212.1"/>
    <n v="177.6"/>
    <n v="189.9"/>
    <x v="268"/>
    <n v="2265.8000000000002"/>
    <n v="198.4"/>
    <n v="190"/>
    <n v="187"/>
    <n v="189.6"/>
    <n v="173.5"/>
    <n v="181.4"/>
    <n v="178.6"/>
    <n v="186.6"/>
    <n v="169"/>
    <n v="172.8"/>
    <n v="178.5"/>
    <n v="180.7"/>
    <n v="177.9"/>
    <n v="178"/>
  </r>
  <r>
    <x v="364"/>
    <x v="1"/>
    <x v="10"/>
    <x v="2"/>
    <n v="174.7"/>
    <n v="212.2"/>
    <n v="177.2"/>
    <n v="177.9"/>
    <n v="172.2"/>
    <n v="172.1"/>
    <n v="175.9"/>
    <n v="172.2"/>
    <n v="121.9"/>
    <n v="204.8"/>
    <n v="164.9"/>
    <n v="196.6"/>
    <x v="271"/>
    <n v="2303.4"/>
    <n v="202.7"/>
    <n v="180.2"/>
    <n v="167"/>
    <n v="178.2"/>
    <n v="173.5"/>
    <n v="182.6"/>
    <n v="169.2"/>
    <n v="180.8"/>
    <n v="159.80000000000001"/>
    <n v="168.4"/>
    <n v="172.5"/>
    <n v="181.5"/>
    <n v="170"/>
    <n v="176.3"/>
  </r>
  <r>
    <x v="365"/>
    <x v="2"/>
    <x v="10"/>
    <x v="2"/>
    <n v="174.4"/>
    <n v="207.7"/>
    <n v="175.2"/>
    <n v="177.3"/>
    <n v="179.2"/>
    <n v="169.5"/>
    <n v="152.80000000000001"/>
    <n v="171.1"/>
    <n v="120"/>
    <n v="209.7"/>
    <n v="172.3"/>
    <n v="193"/>
    <x v="270"/>
    <n v="2279.1999999999998"/>
    <n v="199.5"/>
    <n v="186.1"/>
    <n v="178.7"/>
    <n v="185.1"/>
    <n v="173.5"/>
    <n v="181.9"/>
    <n v="174.2"/>
    <n v="184.4"/>
    <n v="164.2"/>
    <n v="170.3"/>
    <n v="175"/>
    <n v="181"/>
    <n v="174.1"/>
    <n v="177.2"/>
  </r>
  <r>
    <x v="366"/>
    <x v="0"/>
    <x v="10"/>
    <x v="3"/>
    <n v="173.3"/>
    <n v="206.9"/>
    <n v="167.9"/>
    <n v="178.2"/>
    <n v="178.5"/>
    <n v="173.7"/>
    <n v="142.80000000000001"/>
    <n v="172.8"/>
    <n v="120.4"/>
    <n v="215.5"/>
    <n v="178.2"/>
    <n v="190.5"/>
    <x v="254"/>
    <n v="2274.1999999999998"/>
    <n v="199.5"/>
    <n v="190.7"/>
    <n v="187.3"/>
    <n v="190.2"/>
    <n v="173.5"/>
    <n v="181.5"/>
    <n v="179.1"/>
    <n v="187.2"/>
    <n v="169.4"/>
    <n v="173.2"/>
    <n v="179.4"/>
    <n v="183.8"/>
    <n v="178.9"/>
    <n v="178.8"/>
  </r>
  <r>
    <x v="367"/>
    <x v="1"/>
    <x v="10"/>
    <x v="3"/>
    <n v="174.8"/>
    <n v="213.7"/>
    <n v="172.4"/>
    <n v="178.8"/>
    <n v="168.7"/>
    <n v="179.2"/>
    <n v="179.9"/>
    <n v="174.7"/>
    <n v="123.1"/>
    <n v="207.8"/>
    <n v="165.5"/>
    <n v="197"/>
    <x v="272"/>
    <n v="2317.7000000000003"/>
    <n v="203.5"/>
    <n v="181"/>
    <n v="167.7"/>
    <n v="178.9"/>
    <n v="175.2"/>
    <n v="182.1"/>
    <n v="169.6"/>
    <n v="181.5"/>
    <n v="160.1"/>
    <n v="168.8"/>
    <n v="174.2"/>
    <n v="184.4"/>
    <n v="170.9"/>
    <n v="177.4"/>
  </r>
  <r>
    <x v="368"/>
    <x v="2"/>
    <x v="10"/>
    <x v="3"/>
    <n v="173.8"/>
    <n v="209.3"/>
    <n v="169.6"/>
    <n v="178.4"/>
    <n v="174.9"/>
    <n v="176.3"/>
    <n v="155.4"/>
    <n v="173.4"/>
    <n v="121.3"/>
    <n v="212.9"/>
    <n v="172.9"/>
    <n v="193.5"/>
    <x v="273"/>
    <n v="2289.6000000000004"/>
    <n v="200.6"/>
    <n v="186.9"/>
    <n v="179.2"/>
    <n v="185.7"/>
    <n v="175.2"/>
    <n v="181.7"/>
    <n v="174.6"/>
    <n v="185"/>
    <n v="164.5"/>
    <n v="170.7"/>
    <n v="176.4"/>
    <n v="184"/>
    <n v="175"/>
    <n v="178.1"/>
  </r>
  <r>
    <x v="369"/>
    <x v="0"/>
    <x v="10"/>
    <x v="4"/>
    <n v="173.2"/>
    <n v="211.5"/>
    <n v="171"/>
    <n v="179.6"/>
    <n v="173.3"/>
    <n v="169"/>
    <n v="148.69999999999999"/>
    <n v="174.9"/>
    <n v="121.9"/>
    <n v="221"/>
    <n v="178.7"/>
    <n v="191.1"/>
    <x v="274"/>
    <n v="2290.7000000000007"/>
    <n v="199.9"/>
    <n v="191.2"/>
    <n v="187.9"/>
    <n v="190.8"/>
    <n v="175.2"/>
    <n v="182.5"/>
    <n v="179.8"/>
    <n v="187.8"/>
    <n v="169.7"/>
    <n v="173.8"/>
    <n v="180.3"/>
    <n v="184.9"/>
    <n v="179.5"/>
    <n v="179.8"/>
  </r>
  <r>
    <x v="370"/>
    <x v="1"/>
    <x v="10"/>
    <x v="4"/>
    <n v="174.7"/>
    <n v="219.4"/>
    <n v="176.7"/>
    <n v="179.4"/>
    <n v="164.4"/>
    <n v="175.8"/>
    <n v="185"/>
    <n v="176.9"/>
    <n v="124.2"/>
    <n v="211.9"/>
    <n v="165.9"/>
    <n v="197.7"/>
    <x v="275"/>
    <n v="2335.1"/>
    <n v="204.2"/>
    <n v="181.3"/>
    <n v="168.1"/>
    <n v="179.3"/>
    <n v="175.6"/>
    <n v="183.4"/>
    <n v="170.1"/>
    <n v="182.2"/>
    <n v="160.4"/>
    <n v="169.2"/>
    <n v="174.8"/>
    <n v="185.6"/>
    <n v="171.6"/>
    <n v="178.2"/>
  </r>
  <r>
    <x v="371"/>
    <x v="2"/>
    <x v="10"/>
    <x v="4"/>
    <n v="173.7"/>
    <n v="214.3"/>
    <n v="173.2"/>
    <n v="179.5"/>
    <n v="170"/>
    <n v="172.2"/>
    <n v="161"/>
    <n v="175.6"/>
    <n v="122.7"/>
    <n v="218"/>
    <n v="173.4"/>
    <n v="194.2"/>
    <x v="276"/>
    <n v="2306.9"/>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35EF27-2FDE-4555-BC14-4A9DEC3449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AC64" firstHeaderRow="0" firstDataRow="1" firstDataCol="1" rowPageCount="2" colPageCount="1"/>
  <pivotFields count="32">
    <pivotField axis="axisRow" showAll="0">
      <items count="373">
        <item x="9"/>
        <item x="21"/>
        <item x="33"/>
        <item x="3"/>
        <item x="0"/>
        <item x="18"/>
        <item x="15"/>
        <item x="6"/>
        <item x="12"/>
        <item x="30"/>
        <item x="27"/>
        <item x="24"/>
        <item x="45"/>
        <item x="57"/>
        <item x="69"/>
        <item x="39"/>
        <item x="36"/>
        <item x="54"/>
        <item x="51"/>
        <item x="42"/>
        <item x="48"/>
        <item x="66"/>
        <item x="63"/>
        <item x="60"/>
        <item x="81"/>
        <item x="93"/>
        <item x="105"/>
        <item x="75"/>
        <item x="72"/>
        <item x="90"/>
        <item x="87"/>
        <item x="78"/>
        <item x="84"/>
        <item x="102"/>
        <item x="99"/>
        <item x="96"/>
        <item x="117"/>
        <item x="129"/>
        <item x="141"/>
        <item x="111"/>
        <item x="108"/>
        <item x="126"/>
        <item x="123"/>
        <item x="114"/>
        <item x="120"/>
        <item x="138"/>
        <item x="135"/>
        <item x="132"/>
        <item x="153"/>
        <item x="165"/>
        <item x="177"/>
        <item x="147"/>
        <item x="144"/>
        <item x="162"/>
        <item x="159"/>
        <item x="150"/>
        <item x="156"/>
        <item x="174"/>
        <item x="171"/>
        <item x="168"/>
        <item x="189"/>
        <item x="201"/>
        <item x="213"/>
        <item x="183"/>
        <item x="180"/>
        <item x="198"/>
        <item x="195"/>
        <item x="186"/>
        <item x="192"/>
        <item x="210"/>
        <item x="207"/>
        <item x="204"/>
        <item x="234"/>
        <item x="246"/>
        <item x="219"/>
        <item x="216"/>
        <item x="231"/>
        <item x="228"/>
        <item x="222"/>
        <item x="225"/>
        <item x="243"/>
        <item x="240"/>
        <item x="237"/>
        <item x="258"/>
        <item x="270"/>
        <item x="282"/>
        <item x="252"/>
        <item x="249"/>
        <item x="267"/>
        <item x="264"/>
        <item x="255"/>
        <item x="261"/>
        <item x="279"/>
        <item x="276"/>
        <item x="273"/>
        <item x="294"/>
        <item x="306"/>
        <item x="318"/>
        <item x="288"/>
        <item x="285"/>
        <item x="303"/>
        <item x="300"/>
        <item x="291"/>
        <item x="297"/>
        <item x="315"/>
        <item x="312"/>
        <item x="309"/>
        <item x="330"/>
        <item x="342"/>
        <item x="354"/>
        <item x="324"/>
        <item x="321"/>
        <item x="339"/>
        <item x="336"/>
        <item x="327"/>
        <item x="333"/>
        <item x="351"/>
        <item x="348"/>
        <item x="345"/>
        <item x="366"/>
        <item x="360"/>
        <item x="357"/>
        <item x="363"/>
        <item x="369"/>
        <item x="11"/>
        <item x="23"/>
        <item x="35"/>
        <item x="5"/>
        <item x="2"/>
        <item x="20"/>
        <item x="17"/>
        <item x="8"/>
        <item x="14"/>
        <item x="32"/>
        <item x="29"/>
        <item x="26"/>
        <item x="47"/>
        <item x="59"/>
        <item x="71"/>
        <item x="41"/>
        <item x="38"/>
        <item x="56"/>
        <item x="53"/>
        <item x="44"/>
        <item x="50"/>
        <item x="68"/>
        <item x="65"/>
        <item x="62"/>
        <item x="83"/>
        <item x="95"/>
        <item x="107"/>
        <item x="77"/>
        <item x="74"/>
        <item x="92"/>
        <item x="89"/>
        <item x="80"/>
        <item x="86"/>
        <item x="104"/>
        <item x="101"/>
        <item x="98"/>
        <item x="119"/>
        <item x="131"/>
        <item x="143"/>
        <item x="113"/>
        <item x="110"/>
        <item x="128"/>
        <item x="125"/>
        <item x="116"/>
        <item x="122"/>
        <item x="140"/>
        <item x="137"/>
        <item x="134"/>
        <item x="155"/>
        <item x="167"/>
        <item x="179"/>
        <item x="149"/>
        <item x="146"/>
        <item x="164"/>
        <item x="161"/>
        <item x="152"/>
        <item x="158"/>
        <item x="176"/>
        <item x="173"/>
        <item x="170"/>
        <item x="191"/>
        <item x="203"/>
        <item x="215"/>
        <item x="185"/>
        <item x="182"/>
        <item x="200"/>
        <item x="197"/>
        <item x="188"/>
        <item x="194"/>
        <item x="212"/>
        <item x="209"/>
        <item x="206"/>
        <item x="236"/>
        <item x="248"/>
        <item x="221"/>
        <item x="218"/>
        <item x="233"/>
        <item x="230"/>
        <item x="224"/>
        <item x="227"/>
        <item x="245"/>
        <item x="242"/>
        <item x="239"/>
        <item x="260"/>
        <item x="272"/>
        <item x="284"/>
        <item x="254"/>
        <item x="251"/>
        <item x="269"/>
        <item x="266"/>
        <item x="257"/>
        <item x="263"/>
        <item x="281"/>
        <item x="278"/>
        <item x="275"/>
        <item x="296"/>
        <item x="308"/>
        <item x="320"/>
        <item x="290"/>
        <item x="287"/>
        <item x="305"/>
        <item x="302"/>
        <item x="293"/>
        <item x="299"/>
        <item x="317"/>
        <item x="314"/>
        <item x="311"/>
        <item x="332"/>
        <item x="344"/>
        <item x="356"/>
        <item x="326"/>
        <item x="323"/>
        <item x="341"/>
        <item x="338"/>
        <item x="329"/>
        <item x="335"/>
        <item x="353"/>
        <item x="350"/>
        <item x="347"/>
        <item x="368"/>
        <item x="362"/>
        <item x="359"/>
        <item x="365"/>
        <item x="371"/>
        <item x="10"/>
        <item x="22"/>
        <item x="34"/>
        <item x="4"/>
        <item x="1"/>
        <item x="19"/>
        <item x="16"/>
        <item x="7"/>
        <item x="13"/>
        <item x="31"/>
        <item x="28"/>
        <item x="25"/>
        <item x="46"/>
        <item x="58"/>
        <item x="70"/>
        <item x="40"/>
        <item x="37"/>
        <item x="55"/>
        <item x="52"/>
        <item x="43"/>
        <item x="49"/>
        <item x="67"/>
        <item x="64"/>
        <item x="61"/>
        <item x="82"/>
        <item x="94"/>
        <item x="106"/>
        <item x="76"/>
        <item x="73"/>
        <item x="91"/>
        <item x="88"/>
        <item x="79"/>
        <item x="85"/>
        <item x="103"/>
        <item x="100"/>
        <item x="97"/>
        <item x="118"/>
        <item x="130"/>
        <item x="142"/>
        <item x="112"/>
        <item x="109"/>
        <item x="127"/>
        <item x="124"/>
        <item x="115"/>
        <item x="121"/>
        <item x="139"/>
        <item x="136"/>
        <item x="133"/>
        <item x="154"/>
        <item x="166"/>
        <item x="178"/>
        <item x="148"/>
        <item x="145"/>
        <item x="163"/>
        <item x="160"/>
        <item x="151"/>
        <item x="157"/>
        <item x="175"/>
        <item x="172"/>
        <item x="169"/>
        <item x="190"/>
        <item x="202"/>
        <item x="214"/>
        <item x="184"/>
        <item x="181"/>
        <item x="199"/>
        <item x="196"/>
        <item x="187"/>
        <item x="193"/>
        <item x="211"/>
        <item x="208"/>
        <item x="205"/>
        <item x="235"/>
        <item x="247"/>
        <item x="220"/>
        <item x="217"/>
        <item x="232"/>
        <item x="229"/>
        <item x="223"/>
        <item x="226"/>
        <item x="244"/>
        <item x="241"/>
        <item x="238"/>
        <item x="259"/>
        <item x="271"/>
        <item x="283"/>
        <item x="253"/>
        <item x="250"/>
        <item x="268"/>
        <item x="265"/>
        <item x="256"/>
        <item x="262"/>
        <item x="280"/>
        <item x="277"/>
        <item x="274"/>
        <item x="295"/>
        <item x="307"/>
        <item x="319"/>
        <item x="289"/>
        <item x="286"/>
        <item x="304"/>
        <item x="301"/>
        <item x="292"/>
        <item x="298"/>
        <item x="316"/>
        <item x="313"/>
        <item x="310"/>
        <item x="331"/>
        <item x="343"/>
        <item x="355"/>
        <item x="325"/>
        <item x="322"/>
        <item x="340"/>
        <item x="337"/>
        <item x="328"/>
        <item x="334"/>
        <item x="352"/>
        <item x="349"/>
        <item x="346"/>
        <item x="367"/>
        <item x="361"/>
        <item x="358"/>
        <item x="364"/>
        <item x="370"/>
        <item t="default"/>
      </items>
    </pivotField>
    <pivotField axis="axisPage" multipleItemSelectionAllowed="1" showAll="0">
      <items count="4">
        <item h="1" x="0"/>
        <item x="2"/>
        <item h="1" x="1"/>
        <item t="default"/>
      </items>
    </pivotField>
    <pivotField axis="axisPage" multipleItemSelectionAllowed="1" showAll="0">
      <items count="12">
        <item h="1" x="0"/>
        <item h="1" x="1"/>
        <item h="1" x="2"/>
        <item h="1" x="3"/>
        <item h="1" x="4"/>
        <item x="5"/>
        <item x="6"/>
        <item x="7"/>
        <item x="8"/>
        <item x="9"/>
        <item h="1" x="10"/>
        <item t="default"/>
      </items>
    </pivotField>
    <pivotField showAll="0">
      <items count="15">
        <item x="0"/>
        <item x="1"/>
        <item x="2"/>
        <item x="3"/>
        <item x="4"/>
        <item x="5"/>
        <item x="6"/>
        <item x="7"/>
        <item x="8"/>
        <item x="9"/>
        <item x="11"/>
        <item x="12"/>
        <item x="13"/>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78">
        <item x="0"/>
        <item x="2"/>
        <item x="1"/>
        <item x="3"/>
        <item x="5"/>
        <item x="7"/>
        <item x="8"/>
        <item x="4"/>
        <item x="6"/>
        <item x="10"/>
        <item x="11"/>
        <item x="9"/>
        <item x="13"/>
        <item x="14"/>
        <item x="12"/>
        <item x="16"/>
        <item x="17"/>
        <item x="19"/>
        <item x="20"/>
        <item x="15"/>
        <item x="38"/>
        <item x="37"/>
        <item x="35"/>
        <item x="36"/>
        <item x="34"/>
        <item x="40"/>
        <item x="39"/>
        <item x="22"/>
        <item x="41"/>
        <item x="18"/>
        <item x="43"/>
        <item x="23"/>
        <item x="42"/>
        <item x="25"/>
        <item x="33"/>
        <item x="32"/>
        <item x="45"/>
        <item x="24"/>
        <item x="46"/>
        <item x="21"/>
        <item x="26"/>
        <item x="44"/>
        <item x="28"/>
        <item x="48"/>
        <item x="27"/>
        <item x="47"/>
        <item x="29"/>
        <item x="31"/>
        <item x="62"/>
        <item x="30"/>
        <item x="64"/>
        <item x="49"/>
        <item x="67"/>
        <item x="63"/>
        <item x="61"/>
        <item x="65"/>
        <item x="66"/>
        <item x="60"/>
        <item x="69"/>
        <item x="68"/>
        <item x="51"/>
        <item x="59"/>
        <item x="71"/>
        <item x="57"/>
        <item x="52"/>
        <item x="58"/>
        <item x="56"/>
        <item x="70"/>
        <item x="54"/>
        <item x="55"/>
        <item x="50"/>
        <item x="73"/>
        <item x="74"/>
        <item x="76"/>
        <item x="72"/>
        <item x="53"/>
        <item x="91"/>
        <item x="75"/>
        <item x="77"/>
        <item x="92"/>
        <item x="79"/>
        <item x="93"/>
        <item x="80"/>
        <item x="78"/>
        <item x="82"/>
        <item x="90"/>
        <item x="89"/>
        <item x="81"/>
        <item x="83"/>
        <item x="116"/>
        <item x="85"/>
        <item x="86"/>
        <item x="84"/>
        <item x="88"/>
        <item x="114"/>
        <item x="118"/>
        <item x="117"/>
        <item x="87"/>
        <item x="119"/>
        <item x="120"/>
        <item x="94"/>
        <item x="115"/>
        <item x="121"/>
        <item x="96"/>
        <item x="95"/>
        <item x="113"/>
        <item x="139"/>
        <item x="122"/>
        <item x="111"/>
        <item x="137"/>
        <item x="106"/>
        <item x="97"/>
        <item x="112"/>
        <item x="109"/>
        <item x="142"/>
        <item x="107"/>
        <item x="99"/>
        <item x="110"/>
        <item x="105"/>
        <item x="154"/>
        <item x="108"/>
        <item x="140"/>
        <item x="100"/>
        <item x="104"/>
        <item x="103"/>
        <item x="143"/>
        <item x="98"/>
        <item x="102"/>
        <item x="123"/>
        <item x="138"/>
        <item x="136"/>
        <item x="134"/>
        <item x="152"/>
        <item x="124"/>
        <item x="141"/>
        <item x="135"/>
        <item x="145"/>
        <item x="127"/>
        <item x="129"/>
        <item x="101"/>
        <item x="144"/>
        <item x="130"/>
        <item x="153"/>
        <item x="147"/>
        <item x="128"/>
        <item x="126"/>
        <item x="125"/>
        <item x="156"/>
        <item x="157"/>
        <item x="151"/>
        <item x="148"/>
        <item x="132"/>
        <item x="150"/>
        <item x="146"/>
        <item x="133"/>
        <item x="131"/>
        <item x="149"/>
        <item x="159"/>
        <item x="155"/>
        <item x="162"/>
        <item x="161"/>
        <item x="165"/>
        <item x="158"/>
        <item x="164"/>
        <item x="167"/>
        <item x="160"/>
        <item x="182"/>
        <item x="168"/>
        <item x="184"/>
        <item x="163"/>
        <item x="166"/>
        <item x="170"/>
        <item x="179"/>
        <item x="183"/>
        <item x="181"/>
        <item x="171"/>
        <item x="185"/>
        <item x="180"/>
        <item x="169"/>
        <item x="187"/>
        <item x="176"/>
        <item x="178"/>
        <item x="172"/>
        <item x="189"/>
        <item x="173"/>
        <item x="177"/>
        <item x="207"/>
        <item x="204"/>
        <item x="175"/>
        <item x="190"/>
        <item x="210"/>
        <item x="192"/>
        <item x="174"/>
        <item x="209"/>
        <item x="206"/>
        <item x="188"/>
        <item x="194"/>
        <item x="212"/>
        <item x="195"/>
        <item x="191"/>
        <item x="208"/>
        <item x="215"/>
        <item x="214"/>
        <item x="205"/>
        <item x="203"/>
        <item x="193"/>
        <item x="197"/>
        <item x="218"/>
        <item x="221"/>
        <item x="211"/>
        <item x="223"/>
        <item x="217"/>
        <item x="198"/>
        <item x="236"/>
        <item x="220"/>
        <item x="233"/>
        <item x="213"/>
        <item x="196"/>
        <item x="201"/>
        <item x="200"/>
        <item x="202"/>
        <item x="224"/>
        <item x="230"/>
        <item x="216"/>
        <item x="235"/>
        <item x="238"/>
        <item x="199"/>
        <item x="222"/>
        <item x="227"/>
        <item x="226"/>
        <item x="219"/>
        <item x="232"/>
        <item x="239"/>
        <item x="240"/>
        <item x="229"/>
        <item x="237"/>
        <item x="234"/>
        <item x="242"/>
        <item x="225"/>
        <item x="231"/>
        <item x="245"/>
        <item x="248"/>
        <item x="244"/>
        <item x="228"/>
        <item x="251"/>
        <item x="263"/>
        <item x="241"/>
        <item x="268"/>
        <item x="247"/>
        <item x="250"/>
        <item x="254"/>
        <item x="265"/>
        <item x="253"/>
        <item x="260"/>
        <item x="267"/>
        <item x="274"/>
        <item x="270"/>
        <item x="257"/>
        <item x="243"/>
        <item x="256"/>
        <item x="273"/>
        <item x="262"/>
        <item x="264"/>
        <item x="276"/>
        <item x="246"/>
        <item x="249"/>
        <item x="266"/>
        <item x="259"/>
        <item x="252"/>
        <item x="269"/>
        <item x="271"/>
        <item x="261"/>
        <item x="255"/>
        <item x="272"/>
        <item x="275"/>
        <item x="258"/>
        <item x="186"/>
        <item t="default"/>
      </items>
    </pivotField>
    <pivotField showAll="0"/>
    <pivotField showAll="0"/>
    <pivotField showAll="0"/>
    <pivotField showAll="0"/>
    <pivotField dataField="1" showAll="0"/>
    <pivotField dataField="1" showAll="0"/>
    <pivotField dataField="1" showAll="0"/>
    <pivotField dataField="1" showAll="0"/>
    <pivotField showAll="0"/>
    <pivotField dataField="1" showAll="0"/>
    <pivotField showAll="0"/>
    <pivotField dataField="1" showAll="0"/>
    <pivotField dataField="1" showAll="0"/>
    <pivotField showAll="0"/>
    <pivotField showAll="0"/>
  </pivotFields>
  <rowFields count="1">
    <field x="0"/>
  </rowFields>
  <rowItems count="60">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t="grand">
      <x/>
    </i>
  </rowItems>
  <colFields count="1">
    <field x="-2"/>
  </colFields>
  <colItems count="8">
    <i>
      <x/>
    </i>
    <i i="1">
      <x v="1"/>
    </i>
    <i i="2">
      <x v="2"/>
    </i>
    <i i="3">
      <x v="3"/>
    </i>
    <i i="4">
      <x v="4"/>
    </i>
    <i i="5">
      <x v="5"/>
    </i>
    <i i="6">
      <x v="6"/>
    </i>
    <i i="7">
      <x v="7"/>
    </i>
  </colItems>
  <pageFields count="2">
    <pageField fld="2" hier="-1"/>
    <pageField fld="1" hier="-1"/>
  </pageFields>
  <dataFields count="8">
    <dataField name="Sum of Food and beverages" fld="16" baseField="0" baseItem="0"/>
    <dataField name="Sum of Clothing and footwear" fld="21" baseField="0" baseItem="0"/>
    <dataField name="Sum of Housing" fld="22" baseField="0" baseItem="0"/>
    <dataField name="Sum of Household goods and services" fld="24" baseField="0" baseItem="0"/>
    <dataField name="Sum of Personal care and effects" fld="29" baseField="0" baseItem="0"/>
    <dataField name="Sum of Education" fld="28" baseField="0" baseItem="0"/>
    <dataField name="Sum of Transport and communication" fld="26" baseField="0" baseItem="0"/>
    <dataField name="Sum of Fuel and light"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D4FC-CD24-4C55-BC4D-22830EF7025B}">
  <dimension ref="A1:AD373"/>
  <sheetViews>
    <sheetView workbookViewId="0">
      <selection activeCell="D1" sqref="D1"/>
    </sheetView>
  </sheetViews>
  <sheetFormatPr defaultRowHeight="14.4" x14ac:dyDescent="0.3"/>
  <sheetData>
    <row r="1" spans="1:30"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453</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453</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453</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453</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B1D4FC-CD24-4C55-BC4D-22830EF7025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3481-96D3-4B34-8814-134F32A1822F}">
  <sheetPr filterMode="1"/>
  <dimension ref="A1:AG393"/>
  <sheetViews>
    <sheetView tabSelected="1" workbookViewId="0">
      <pane ySplit="1" topLeftCell="A2" activePane="bottomLeft" state="frozen"/>
      <selection pane="bottomLeft" activeCell="E289" sqref="E289:K289"/>
    </sheetView>
  </sheetViews>
  <sheetFormatPr defaultRowHeight="14.4" x14ac:dyDescent="0.3"/>
  <cols>
    <col min="1" max="1" width="23.5546875" customWidth="1"/>
    <col min="5" max="5" width="18.21875" bestFit="1" customWidth="1"/>
    <col min="6" max="6" width="12.109375" bestFit="1" customWidth="1"/>
    <col min="8" max="8" width="15.5546875" bestFit="1" customWidth="1"/>
    <col min="9" max="9" width="11" bestFit="1" customWidth="1"/>
    <col min="11" max="11" width="9.88671875" bestFit="1" customWidth="1"/>
    <col min="12" max="12" width="17.21875" bestFit="1" customWidth="1"/>
    <col min="13" max="13" width="21.109375" bestFit="1" customWidth="1"/>
    <col min="15" max="15" width="21.44140625" bestFit="1" customWidth="1"/>
    <col min="16" max="16" width="30.44140625" bestFit="1" customWidth="1"/>
    <col min="17" max="17" width="17.44140625" bestFit="1" customWidth="1"/>
    <col min="18" max="18" width="17.44140625" customWidth="1"/>
    <col min="19" max="19" width="24.6640625" bestFit="1" customWidth="1"/>
    <col min="22" max="22" width="19.44140625" bestFit="1" customWidth="1"/>
    <col min="23" max="23" width="9.6640625" bestFit="1" customWidth="1"/>
    <col min="24" max="24" width="11.6640625" bestFit="1" customWidth="1"/>
    <col min="25" max="25" width="25.77734375" bestFit="1" customWidth="1"/>
    <col min="27" max="27" width="25.88671875" bestFit="1" customWidth="1"/>
    <col min="28" max="28" width="23.6640625" bestFit="1" customWidth="1"/>
    <col min="29" max="29" width="11.33203125" bestFit="1" customWidth="1"/>
    <col min="30" max="30" width="21.88671875" bestFit="1" customWidth="1"/>
    <col min="31" max="31" width="12.5546875" bestFit="1" customWidth="1"/>
    <col min="32" max="32" width="14.33203125" bestFit="1" customWidth="1"/>
  </cols>
  <sheetData>
    <row r="1" spans="1:33" ht="27.6" customHeight="1" x14ac:dyDescent="0.3">
      <c r="A1" s="41" t="s">
        <v>77</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45" t="s">
        <v>458</v>
      </c>
      <c r="S1" s="1" t="s">
        <v>16</v>
      </c>
      <c r="T1" s="1" t="s">
        <v>17</v>
      </c>
      <c r="U1" s="1" t="s">
        <v>18</v>
      </c>
      <c r="V1" s="1" t="s">
        <v>19</v>
      </c>
      <c r="W1" s="1" t="s">
        <v>20</v>
      </c>
      <c r="X1" s="1" t="s">
        <v>21</v>
      </c>
      <c r="Y1" s="1" t="s">
        <v>22</v>
      </c>
      <c r="Z1" s="1" t="s">
        <v>23</v>
      </c>
      <c r="AA1" s="1" t="s">
        <v>24</v>
      </c>
      <c r="AB1" s="1" t="s">
        <v>25</v>
      </c>
      <c r="AC1" s="1" t="s">
        <v>26</v>
      </c>
      <c r="AD1" s="1" t="s">
        <v>27</v>
      </c>
      <c r="AE1" s="1" t="s">
        <v>28</v>
      </c>
      <c r="AF1" s="1" t="s">
        <v>29</v>
      </c>
    </row>
    <row r="2" spans="1:33" hidden="1" x14ac:dyDescent="0.3">
      <c r="A2" s="38" t="str">
        <f>B2&amp;"|"&amp;C2&amp;"|"&amp;D2</f>
        <v>Rural|2013|January</v>
      </c>
      <c r="B2" t="s">
        <v>30</v>
      </c>
      <c r="C2">
        <v>2013</v>
      </c>
      <c r="D2" t="s">
        <v>31</v>
      </c>
      <c r="E2">
        <v>107.5</v>
      </c>
      <c r="F2">
        <v>106.3</v>
      </c>
      <c r="G2">
        <v>108.1</v>
      </c>
      <c r="H2">
        <v>104.9</v>
      </c>
      <c r="I2">
        <v>106.1</v>
      </c>
      <c r="J2">
        <v>103.9</v>
      </c>
      <c r="K2">
        <v>101.9</v>
      </c>
      <c r="L2">
        <v>106.1</v>
      </c>
      <c r="M2">
        <v>106.8</v>
      </c>
      <c r="N2">
        <v>103.1</v>
      </c>
      <c r="O2">
        <v>104.8</v>
      </c>
      <c r="P2">
        <v>106.7</v>
      </c>
      <c r="Q2">
        <v>105.5</v>
      </c>
      <c r="R2" s="38">
        <f>SUM(E2:Q2)</f>
        <v>1371.6999999999998</v>
      </c>
      <c r="S2">
        <v>105.1</v>
      </c>
      <c r="T2">
        <v>106.5</v>
      </c>
      <c r="U2">
        <v>105.8</v>
      </c>
      <c r="V2">
        <v>106.4</v>
      </c>
      <c r="W2" t="s">
        <v>32</v>
      </c>
      <c r="X2">
        <v>105.5</v>
      </c>
      <c r="Y2">
        <v>104.8</v>
      </c>
      <c r="Z2">
        <v>104</v>
      </c>
      <c r="AA2">
        <v>103.3</v>
      </c>
      <c r="AB2">
        <v>103.4</v>
      </c>
      <c r="AC2">
        <v>103.8</v>
      </c>
      <c r="AD2">
        <v>104.7</v>
      </c>
      <c r="AE2">
        <v>104</v>
      </c>
      <c r="AF2">
        <v>105.1</v>
      </c>
      <c r="AG2" s="39"/>
    </row>
    <row r="3" spans="1:33" hidden="1" x14ac:dyDescent="0.3">
      <c r="A3" s="96" t="s">
        <v>78</v>
      </c>
      <c r="B3" s="96" t="s">
        <v>33</v>
      </c>
      <c r="C3" s="96">
        <v>2013</v>
      </c>
      <c r="D3" s="96" t="s">
        <v>31</v>
      </c>
      <c r="E3" s="96">
        <v>110.5</v>
      </c>
      <c r="F3" s="96">
        <v>109.1</v>
      </c>
      <c r="G3" s="96">
        <v>113</v>
      </c>
      <c r="H3" s="96">
        <v>103.6</v>
      </c>
      <c r="I3" s="96">
        <v>103.4</v>
      </c>
      <c r="J3" s="96">
        <v>102.3</v>
      </c>
      <c r="K3" s="96">
        <v>102.9</v>
      </c>
      <c r="L3" s="96">
        <v>105.8</v>
      </c>
      <c r="M3" s="96">
        <v>105.1</v>
      </c>
      <c r="N3" s="96">
        <v>101.8</v>
      </c>
      <c r="O3" s="96">
        <v>105.1</v>
      </c>
      <c r="P3" s="96">
        <v>107.9</v>
      </c>
      <c r="Q3" s="96">
        <v>105.9</v>
      </c>
      <c r="R3" s="96">
        <v>1376.4</v>
      </c>
      <c r="S3" s="96">
        <v>105.2</v>
      </c>
      <c r="T3" s="96">
        <v>105.9</v>
      </c>
      <c r="U3" s="96">
        <v>105</v>
      </c>
      <c r="V3" s="96">
        <v>105.8</v>
      </c>
      <c r="W3" s="96">
        <v>100.3</v>
      </c>
      <c r="X3" s="96">
        <v>105.4</v>
      </c>
      <c r="Y3" s="96">
        <v>104.8</v>
      </c>
      <c r="Z3" s="96">
        <v>104.1</v>
      </c>
      <c r="AA3" s="96">
        <v>103.2</v>
      </c>
      <c r="AB3" s="96">
        <v>102.9</v>
      </c>
      <c r="AC3" s="96">
        <v>103.5</v>
      </c>
      <c r="AD3" s="96">
        <v>104.3</v>
      </c>
      <c r="AE3" s="96">
        <v>103.7</v>
      </c>
      <c r="AF3" s="96">
        <v>104</v>
      </c>
      <c r="AG3" s="39"/>
    </row>
    <row r="4" spans="1:33" hidden="1" x14ac:dyDescent="0.3">
      <c r="A4" s="96" t="s">
        <v>79</v>
      </c>
      <c r="B4" s="96" t="s">
        <v>34</v>
      </c>
      <c r="C4" s="96">
        <v>2013</v>
      </c>
      <c r="D4" s="96" t="s">
        <v>31</v>
      </c>
      <c r="E4" s="96">
        <v>108.4</v>
      </c>
      <c r="F4" s="96">
        <v>107.3</v>
      </c>
      <c r="G4" s="96">
        <v>110</v>
      </c>
      <c r="H4" s="96">
        <v>104.4</v>
      </c>
      <c r="I4" s="96">
        <v>105.1</v>
      </c>
      <c r="J4" s="96">
        <v>103.2</v>
      </c>
      <c r="K4" s="96">
        <v>102.2</v>
      </c>
      <c r="L4" s="96">
        <v>106</v>
      </c>
      <c r="M4" s="96">
        <v>106.2</v>
      </c>
      <c r="N4" s="96">
        <v>102.7</v>
      </c>
      <c r="O4" s="96">
        <v>104.9</v>
      </c>
      <c r="P4" s="96">
        <v>107.3</v>
      </c>
      <c r="Q4" s="96">
        <v>105.6</v>
      </c>
      <c r="R4" s="96">
        <v>1373.3000000000002</v>
      </c>
      <c r="S4" s="96">
        <v>105.1</v>
      </c>
      <c r="T4" s="96">
        <v>106.3</v>
      </c>
      <c r="U4" s="96">
        <v>105.5</v>
      </c>
      <c r="V4" s="96">
        <v>106.2</v>
      </c>
      <c r="W4" s="96">
        <v>100.3</v>
      </c>
      <c r="X4" s="96">
        <v>105.5</v>
      </c>
      <c r="Y4" s="96">
        <v>104.8</v>
      </c>
      <c r="Z4" s="96">
        <v>104</v>
      </c>
      <c r="AA4" s="96">
        <v>103.2</v>
      </c>
      <c r="AB4" s="96">
        <v>103.1</v>
      </c>
      <c r="AC4" s="96">
        <v>103.6</v>
      </c>
      <c r="AD4" s="96">
        <v>104.5</v>
      </c>
      <c r="AE4" s="96">
        <v>103.9</v>
      </c>
      <c r="AF4" s="96">
        <v>104.6</v>
      </c>
    </row>
    <row r="5" spans="1:33" hidden="1" x14ac:dyDescent="0.3">
      <c r="A5" s="96" t="s">
        <v>80</v>
      </c>
      <c r="B5" s="96" t="s">
        <v>30</v>
      </c>
      <c r="C5" s="96">
        <v>2013</v>
      </c>
      <c r="D5" s="96" t="s">
        <v>35</v>
      </c>
      <c r="E5" s="96">
        <v>109.2</v>
      </c>
      <c r="F5" s="96">
        <v>108.7</v>
      </c>
      <c r="G5" s="96">
        <v>110.2</v>
      </c>
      <c r="H5" s="96">
        <v>105.4</v>
      </c>
      <c r="I5" s="96">
        <v>106.7</v>
      </c>
      <c r="J5" s="96">
        <v>104</v>
      </c>
      <c r="K5" s="96">
        <v>102.4</v>
      </c>
      <c r="L5" s="96">
        <v>105.9</v>
      </c>
      <c r="M5" s="96">
        <v>105.7</v>
      </c>
      <c r="N5" s="96">
        <v>103.1</v>
      </c>
      <c r="O5" s="96">
        <v>105.1</v>
      </c>
      <c r="P5" s="96">
        <v>107.7</v>
      </c>
      <c r="Q5" s="96">
        <v>106.3</v>
      </c>
      <c r="R5" s="96">
        <v>1380.3999999999999</v>
      </c>
      <c r="S5" s="96">
        <v>105.6</v>
      </c>
      <c r="T5" s="96">
        <v>107.1</v>
      </c>
      <c r="U5" s="96">
        <v>106.3</v>
      </c>
      <c r="V5" s="96">
        <v>107</v>
      </c>
      <c r="W5" s="96">
        <v>100.3</v>
      </c>
      <c r="X5" s="96">
        <v>106.2</v>
      </c>
      <c r="Y5" s="96">
        <v>105.2</v>
      </c>
      <c r="Z5" s="96">
        <v>104.4</v>
      </c>
      <c r="AA5" s="96">
        <v>103.9</v>
      </c>
      <c r="AB5" s="96">
        <v>104</v>
      </c>
      <c r="AC5" s="96">
        <v>104.1</v>
      </c>
      <c r="AD5" s="96">
        <v>104.6</v>
      </c>
      <c r="AE5" s="96">
        <v>104.4</v>
      </c>
      <c r="AF5" s="96">
        <v>105.8</v>
      </c>
    </row>
    <row r="6" spans="1:33" hidden="1" x14ac:dyDescent="0.3">
      <c r="A6" s="96" t="s">
        <v>81</v>
      </c>
      <c r="B6" s="96" t="s">
        <v>33</v>
      </c>
      <c r="C6" s="96">
        <v>2013</v>
      </c>
      <c r="D6" s="96" t="s">
        <v>35</v>
      </c>
      <c r="E6" s="96">
        <v>112.9</v>
      </c>
      <c r="F6" s="96">
        <v>112.9</v>
      </c>
      <c r="G6" s="96">
        <v>116.9</v>
      </c>
      <c r="H6" s="96">
        <v>104</v>
      </c>
      <c r="I6" s="96">
        <v>103.5</v>
      </c>
      <c r="J6" s="96">
        <v>103.1</v>
      </c>
      <c r="K6" s="96">
        <v>104.9</v>
      </c>
      <c r="L6" s="96">
        <v>104.1</v>
      </c>
      <c r="M6" s="96">
        <v>103.8</v>
      </c>
      <c r="N6" s="96">
        <v>102.3</v>
      </c>
      <c r="O6" s="96">
        <v>106</v>
      </c>
      <c r="P6" s="96">
        <v>109</v>
      </c>
      <c r="Q6" s="96">
        <v>107.2</v>
      </c>
      <c r="R6" s="96">
        <v>1390.6000000000001</v>
      </c>
      <c r="S6" s="96">
        <v>106</v>
      </c>
      <c r="T6" s="96">
        <v>106.6</v>
      </c>
      <c r="U6" s="96">
        <v>105.5</v>
      </c>
      <c r="V6" s="96">
        <v>106.4</v>
      </c>
      <c r="W6" s="96">
        <v>100.4</v>
      </c>
      <c r="X6" s="96">
        <v>105.7</v>
      </c>
      <c r="Y6" s="96">
        <v>105.2</v>
      </c>
      <c r="Z6" s="96">
        <v>104.7</v>
      </c>
      <c r="AA6" s="96">
        <v>104.4</v>
      </c>
      <c r="AB6" s="96">
        <v>103.3</v>
      </c>
      <c r="AC6" s="96">
        <v>103.7</v>
      </c>
      <c r="AD6" s="96">
        <v>104.3</v>
      </c>
      <c r="AE6" s="96">
        <v>104.3</v>
      </c>
      <c r="AF6" s="96">
        <v>104.7</v>
      </c>
    </row>
    <row r="7" spans="1:33" hidden="1" x14ac:dyDescent="0.3">
      <c r="A7" s="96" t="s">
        <v>82</v>
      </c>
      <c r="B7" s="96" t="s">
        <v>34</v>
      </c>
      <c r="C7" s="96">
        <v>2013</v>
      </c>
      <c r="D7" s="96" t="s">
        <v>35</v>
      </c>
      <c r="E7" s="96">
        <v>110.4</v>
      </c>
      <c r="F7" s="96">
        <v>110.2</v>
      </c>
      <c r="G7" s="96">
        <v>112.8</v>
      </c>
      <c r="H7" s="96">
        <v>104.9</v>
      </c>
      <c r="I7" s="96">
        <v>105.5</v>
      </c>
      <c r="J7" s="96">
        <v>103.6</v>
      </c>
      <c r="K7" s="96">
        <v>103.2</v>
      </c>
      <c r="L7" s="96">
        <v>105.3</v>
      </c>
      <c r="M7" s="96">
        <v>105.1</v>
      </c>
      <c r="N7" s="96">
        <v>102.8</v>
      </c>
      <c r="O7" s="96">
        <v>105.5</v>
      </c>
      <c r="P7" s="96">
        <v>108.3</v>
      </c>
      <c r="Q7" s="96">
        <v>106.6</v>
      </c>
      <c r="R7" s="96">
        <v>1384.2</v>
      </c>
      <c r="S7" s="96">
        <v>105.7</v>
      </c>
      <c r="T7" s="96">
        <v>106.9</v>
      </c>
      <c r="U7" s="96">
        <v>106</v>
      </c>
      <c r="V7" s="96">
        <v>106.8</v>
      </c>
      <c r="W7" s="96">
        <v>100.4</v>
      </c>
      <c r="X7" s="96">
        <v>106</v>
      </c>
      <c r="Y7" s="96">
        <v>105.2</v>
      </c>
      <c r="Z7" s="96">
        <v>104.5</v>
      </c>
      <c r="AA7" s="96">
        <v>104.2</v>
      </c>
      <c r="AB7" s="96">
        <v>103.6</v>
      </c>
      <c r="AC7" s="96">
        <v>103.9</v>
      </c>
      <c r="AD7" s="96">
        <v>104.5</v>
      </c>
      <c r="AE7" s="96">
        <v>104.4</v>
      </c>
      <c r="AF7" s="96">
        <v>105.3</v>
      </c>
    </row>
    <row r="8" spans="1:33" hidden="1" x14ac:dyDescent="0.3">
      <c r="A8" s="96" t="s">
        <v>83</v>
      </c>
      <c r="B8" s="96" t="s">
        <v>30</v>
      </c>
      <c r="C8" s="96">
        <v>2013</v>
      </c>
      <c r="D8" s="96" t="s">
        <v>36</v>
      </c>
      <c r="E8" s="96">
        <v>110.2</v>
      </c>
      <c r="F8" s="96">
        <v>108.8</v>
      </c>
      <c r="G8" s="96">
        <v>109.9</v>
      </c>
      <c r="H8" s="96">
        <v>105.6</v>
      </c>
      <c r="I8" s="96">
        <v>106.2</v>
      </c>
      <c r="J8" s="96">
        <v>105.7</v>
      </c>
      <c r="K8" s="96">
        <v>101.4</v>
      </c>
      <c r="L8" s="96">
        <v>105.7</v>
      </c>
      <c r="M8" s="96">
        <v>105</v>
      </c>
      <c r="N8" s="96">
        <v>103.3</v>
      </c>
      <c r="O8" s="96">
        <v>105.6</v>
      </c>
      <c r="P8" s="96">
        <v>108.2</v>
      </c>
      <c r="Q8" s="96">
        <v>106.6</v>
      </c>
      <c r="R8" s="96">
        <v>1382.2</v>
      </c>
      <c r="S8" s="96">
        <v>106.5</v>
      </c>
      <c r="T8" s="96">
        <v>107.6</v>
      </c>
      <c r="U8" s="96">
        <v>106.8</v>
      </c>
      <c r="V8" s="96">
        <v>107.5</v>
      </c>
      <c r="W8" s="96">
        <v>100.4</v>
      </c>
      <c r="X8" s="96">
        <v>106.1</v>
      </c>
      <c r="Y8" s="96">
        <v>105.6</v>
      </c>
      <c r="Z8" s="96">
        <v>104.7</v>
      </c>
      <c r="AA8" s="96">
        <v>104.6</v>
      </c>
      <c r="AB8" s="96">
        <v>104</v>
      </c>
      <c r="AC8" s="96">
        <v>104.3</v>
      </c>
      <c r="AD8" s="96">
        <v>104.3</v>
      </c>
      <c r="AE8" s="96">
        <v>104.6</v>
      </c>
      <c r="AF8" s="96">
        <v>106</v>
      </c>
    </row>
    <row r="9" spans="1:33" hidden="1" x14ac:dyDescent="0.3">
      <c r="A9" s="96" t="s">
        <v>84</v>
      </c>
      <c r="B9" s="96" t="s">
        <v>33</v>
      </c>
      <c r="C9" s="96">
        <v>2013</v>
      </c>
      <c r="D9" s="96" t="s">
        <v>36</v>
      </c>
      <c r="E9" s="96">
        <v>113.9</v>
      </c>
      <c r="F9" s="96">
        <v>111.4</v>
      </c>
      <c r="G9" s="96">
        <v>113.2</v>
      </c>
      <c r="H9" s="96">
        <v>104.3</v>
      </c>
      <c r="I9" s="96">
        <v>102.7</v>
      </c>
      <c r="J9" s="96">
        <v>104.9</v>
      </c>
      <c r="K9" s="96">
        <v>103.8</v>
      </c>
      <c r="L9" s="96">
        <v>103.5</v>
      </c>
      <c r="M9" s="96">
        <v>102.6</v>
      </c>
      <c r="N9" s="96">
        <v>102.4</v>
      </c>
      <c r="O9" s="96">
        <v>107</v>
      </c>
      <c r="P9" s="96">
        <v>109.8</v>
      </c>
      <c r="Q9" s="96">
        <v>107.3</v>
      </c>
      <c r="R9" s="96">
        <v>1386.8</v>
      </c>
      <c r="S9" s="96">
        <v>106.8</v>
      </c>
      <c r="T9" s="96">
        <v>107.2</v>
      </c>
      <c r="U9" s="96">
        <v>106</v>
      </c>
      <c r="V9" s="96">
        <v>107</v>
      </c>
      <c r="W9" s="96">
        <v>100.4</v>
      </c>
      <c r="X9" s="96">
        <v>106</v>
      </c>
      <c r="Y9" s="96">
        <v>105.7</v>
      </c>
      <c r="Z9" s="96">
        <v>105.2</v>
      </c>
      <c r="AA9" s="96">
        <v>105.5</v>
      </c>
      <c r="AB9" s="96">
        <v>103.5</v>
      </c>
      <c r="AC9" s="96">
        <v>103.8</v>
      </c>
      <c r="AD9" s="96">
        <v>104.2</v>
      </c>
      <c r="AE9" s="96">
        <v>104.9</v>
      </c>
      <c r="AF9" s="96">
        <v>105</v>
      </c>
    </row>
    <row r="10" spans="1:33" hidden="1" x14ac:dyDescent="0.3">
      <c r="A10" s="96" t="s">
        <v>85</v>
      </c>
      <c r="B10" s="96" t="s">
        <v>34</v>
      </c>
      <c r="C10" s="96">
        <v>2013</v>
      </c>
      <c r="D10" s="96" t="s">
        <v>36</v>
      </c>
      <c r="E10" s="96">
        <v>111.4</v>
      </c>
      <c r="F10" s="96">
        <v>109.7</v>
      </c>
      <c r="G10" s="96">
        <v>111.2</v>
      </c>
      <c r="H10" s="96">
        <v>105.1</v>
      </c>
      <c r="I10" s="96">
        <v>104.9</v>
      </c>
      <c r="J10" s="96">
        <v>105.3</v>
      </c>
      <c r="K10" s="96">
        <v>102.2</v>
      </c>
      <c r="L10" s="96">
        <v>105</v>
      </c>
      <c r="M10" s="96">
        <v>104.2</v>
      </c>
      <c r="N10" s="96">
        <v>103</v>
      </c>
      <c r="O10" s="96">
        <v>106.2</v>
      </c>
      <c r="P10" s="96">
        <v>108.9</v>
      </c>
      <c r="Q10" s="96">
        <v>106.9</v>
      </c>
      <c r="R10" s="96">
        <v>1384.0000000000002</v>
      </c>
      <c r="S10" s="96">
        <v>106.6</v>
      </c>
      <c r="T10" s="96">
        <v>107.4</v>
      </c>
      <c r="U10" s="96">
        <v>106.5</v>
      </c>
      <c r="V10" s="96">
        <v>107.3</v>
      </c>
      <c r="W10" s="96">
        <v>100.4</v>
      </c>
      <c r="X10" s="96">
        <v>106.1</v>
      </c>
      <c r="Y10" s="96">
        <v>105.6</v>
      </c>
      <c r="Z10" s="96">
        <v>104.9</v>
      </c>
      <c r="AA10" s="96">
        <v>105.1</v>
      </c>
      <c r="AB10" s="96">
        <v>103.7</v>
      </c>
      <c r="AC10" s="96">
        <v>104</v>
      </c>
      <c r="AD10" s="96">
        <v>104.3</v>
      </c>
      <c r="AE10" s="96">
        <v>104.7</v>
      </c>
      <c r="AF10" s="96">
        <v>105.5</v>
      </c>
    </row>
    <row r="11" spans="1:33" hidden="1" x14ac:dyDescent="0.3">
      <c r="A11" s="96" t="s">
        <v>86</v>
      </c>
      <c r="B11" s="96" t="s">
        <v>30</v>
      </c>
      <c r="C11" s="96">
        <v>2013</v>
      </c>
      <c r="D11" s="96" t="s">
        <v>37</v>
      </c>
      <c r="E11" s="96">
        <v>110.2</v>
      </c>
      <c r="F11" s="96">
        <v>109.5</v>
      </c>
      <c r="G11" s="96">
        <v>106.9</v>
      </c>
      <c r="H11" s="96">
        <v>106.3</v>
      </c>
      <c r="I11" s="96">
        <v>105.7</v>
      </c>
      <c r="J11" s="96">
        <v>108.3</v>
      </c>
      <c r="K11" s="96">
        <v>103.4</v>
      </c>
      <c r="L11" s="96">
        <v>105.7</v>
      </c>
      <c r="M11" s="96">
        <v>104.2</v>
      </c>
      <c r="N11" s="96">
        <v>103.2</v>
      </c>
      <c r="O11" s="96">
        <v>106.5</v>
      </c>
      <c r="P11" s="96">
        <v>108.8</v>
      </c>
      <c r="Q11" s="96">
        <v>107.1</v>
      </c>
      <c r="R11" s="96">
        <v>1385.8</v>
      </c>
      <c r="S11" s="96">
        <v>107.1</v>
      </c>
      <c r="T11" s="96">
        <v>108.1</v>
      </c>
      <c r="U11" s="96">
        <v>107.4</v>
      </c>
      <c r="V11" s="96">
        <v>108</v>
      </c>
      <c r="W11" s="96">
        <v>100.4</v>
      </c>
      <c r="X11" s="96">
        <v>106.5</v>
      </c>
      <c r="Y11" s="96">
        <v>106.1</v>
      </c>
      <c r="Z11" s="96">
        <v>105.1</v>
      </c>
      <c r="AA11" s="96">
        <v>104.4</v>
      </c>
      <c r="AB11" s="96">
        <v>104.5</v>
      </c>
      <c r="AC11" s="96">
        <v>104.8</v>
      </c>
      <c r="AD11" s="96">
        <v>102.7</v>
      </c>
      <c r="AE11" s="96">
        <v>104.6</v>
      </c>
      <c r="AF11" s="96">
        <v>106.4</v>
      </c>
    </row>
    <row r="12" spans="1:33" hidden="1" x14ac:dyDescent="0.3">
      <c r="A12" s="96" t="s">
        <v>87</v>
      </c>
      <c r="B12" s="96" t="s">
        <v>33</v>
      </c>
      <c r="C12" s="96">
        <v>2013</v>
      </c>
      <c r="D12" s="96" t="s">
        <v>37</v>
      </c>
      <c r="E12" s="96">
        <v>114.6</v>
      </c>
      <c r="F12" s="96">
        <v>113.4</v>
      </c>
      <c r="G12" s="96">
        <v>106</v>
      </c>
      <c r="H12" s="96">
        <v>104.7</v>
      </c>
      <c r="I12" s="96">
        <v>102.1</v>
      </c>
      <c r="J12" s="96">
        <v>109.5</v>
      </c>
      <c r="K12" s="96">
        <v>109.7</v>
      </c>
      <c r="L12" s="96">
        <v>104.6</v>
      </c>
      <c r="M12" s="96">
        <v>102</v>
      </c>
      <c r="N12" s="96">
        <v>103.5</v>
      </c>
      <c r="O12" s="96">
        <v>108.2</v>
      </c>
      <c r="P12" s="96">
        <v>110.6</v>
      </c>
      <c r="Q12" s="96">
        <v>108.8</v>
      </c>
      <c r="R12" s="96">
        <v>1397.6999999999998</v>
      </c>
      <c r="S12" s="96">
        <v>108.5</v>
      </c>
      <c r="T12" s="96">
        <v>107.9</v>
      </c>
      <c r="U12" s="96">
        <v>106.4</v>
      </c>
      <c r="V12" s="96">
        <v>107.7</v>
      </c>
      <c r="W12" s="96">
        <v>100.5</v>
      </c>
      <c r="X12" s="96">
        <v>106.4</v>
      </c>
      <c r="Y12" s="96">
        <v>106.5</v>
      </c>
      <c r="Z12" s="96">
        <v>105.7</v>
      </c>
      <c r="AA12" s="96">
        <v>105</v>
      </c>
      <c r="AB12" s="96">
        <v>104</v>
      </c>
      <c r="AC12" s="96">
        <v>105.2</v>
      </c>
      <c r="AD12" s="96">
        <v>103.2</v>
      </c>
      <c r="AE12" s="96">
        <v>105.1</v>
      </c>
      <c r="AF12" s="96">
        <v>105.7</v>
      </c>
    </row>
    <row r="13" spans="1:33" hidden="1" x14ac:dyDescent="0.3">
      <c r="A13" s="96" t="s">
        <v>88</v>
      </c>
      <c r="B13" s="96" t="s">
        <v>34</v>
      </c>
      <c r="C13" s="96">
        <v>2013</v>
      </c>
      <c r="D13" s="96" t="s">
        <v>37</v>
      </c>
      <c r="E13" s="96">
        <v>111.6</v>
      </c>
      <c r="F13" s="96">
        <v>110.9</v>
      </c>
      <c r="G13" s="96">
        <v>106.6</v>
      </c>
      <c r="H13" s="96">
        <v>105.7</v>
      </c>
      <c r="I13" s="96">
        <v>104.4</v>
      </c>
      <c r="J13" s="96">
        <v>108.9</v>
      </c>
      <c r="K13" s="96">
        <v>105.5</v>
      </c>
      <c r="L13" s="96">
        <v>105.3</v>
      </c>
      <c r="M13" s="96">
        <v>103.5</v>
      </c>
      <c r="N13" s="96">
        <v>103.3</v>
      </c>
      <c r="O13" s="96">
        <v>107.2</v>
      </c>
      <c r="P13" s="96">
        <v>109.6</v>
      </c>
      <c r="Q13" s="96">
        <v>107.7</v>
      </c>
      <c r="R13" s="96">
        <v>1390.2</v>
      </c>
      <c r="S13" s="96">
        <v>107.5</v>
      </c>
      <c r="T13" s="96">
        <v>108</v>
      </c>
      <c r="U13" s="96">
        <v>107</v>
      </c>
      <c r="V13" s="96">
        <v>107.9</v>
      </c>
      <c r="W13" s="96">
        <v>100.5</v>
      </c>
      <c r="X13" s="96">
        <v>106.5</v>
      </c>
      <c r="Y13" s="96">
        <v>106.3</v>
      </c>
      <c r="Z13" s="96">
        <v>105.3</v>
      </c>
      <c r="AA13" s="96">
        <v>104.7</v>
      </c>
      <c r="AB13" s="96">
        <v>104.2</v>
      </c>
      <c r="AC13" s="96">
        <v>105</v>
      </c>
      <c r="AD13" s="96">
        <v>102.9</v>
      </c>
      <c r="AE13" s="96">
        <v>104.8</v>
      </c>
      <c r="AF13" s="96">
        <v>106.1</v>
      </c>
    </row>
    <row r="14" spans="1:33" hidden="1" x14ac:dyDescent="0.3">
      <c r="A14" s="96" t="s">
        <v>89</v>
      </c>
      <c r="B14" s="96" t="s">
        <v>30</v>
      </c>
      <c r="C14" s="96">
        <v>2013</v>
      </c>
      <c r="D14" s="96" t="s">
        <v>38</v>
      </c>
      <c r="E14" s="96">
        <v>110.9</v>
      </c>
      <c r="F14" s="96">
        <v>109.8</v>
      </c>
      <c r="G14" s="96">
        <v>105.9</v>
      </c>
      <c r="H14" s="96">
        <v>107.5</v>
      </c>
      <c r="I14" s="96">
        <v>105.3</v>
      </c>
      <c r="J14" s="96">
        <v>108.1</v>
      </c>
      <c r="K14" s="96">
        <v>107.3</v>
      </c>
      <c r="L14" s="96">
        <v>106.1</v>
      </c>
      <c r="M14" s="96">
        <v>103.7</v>
      </c>
      <c r="N14" s="96">
        <v>104</v>
      </c>
      <c r="O14" s="96">
        <v>107.4</v>
      </c>
      <c r="P14" s="96">
        <v>109.9</v>
      </c>
      <c r="Q14" s="96">
        <v>108.1</v>
      </c>
      <c r="R14" s="96">
        <v>1394</v>
      </c>
      <c r="S14" s="96">
        <v>108.1</v>
      </c>
      <c r="T14" s="96">
        <v>108.8</v>
      </c>
      <c r="U14" s="96">
        <v>107.9</v>
      </c>
      <c r="V14" s="96">
        <v>108.6</v>
      </c>
      <c r="W14" s="96">
        <v>100.5</v>
      </c>
      <c r="X14" s="96">
        <v>107.5</v>
      </c>
      <c r="Y14" s="96">
        <v>106.8</v>
      </c>
      <c r="Z14" s="96">
        <v>105.7</v>
      </c>
      <c r="AA14" s="96">
        <v>104.1</v>
      </c>
      <c r="AB14" s="96">
        <v>105</v>
      </c>
      <c r="AC14" s="96">
        <v>105.5</v>
      </c>
      <c r="AD14" s="96">
        <v>102.1</v>
      </c>
      <c r="AE14" s="96">
        <v>104.8</v>
      </c>
      <c r="AF14" s="96">
        <v>107.2</v>
      </c>
    </row>
    <row r="15" spans="1:33" hidden="1" x14ac:dyDescent="0.3">
      <c r="A15" s="96" t="s">
        <v>90</v>
      </c>
      <c r="B15" s="96" t="s">
        <v>33</v>
      </c>
      <c r="C15" s="96">
        <v>2013</v>
      </c>
      <c r="D15" s="96" t="s">
        <v>38</v>
      </c>
      <c r="E15" s="96">
        <v>115.4</v>
      </c>
      <c r="F15" s="96">
        <v>114.2</v>
      </c>
      <c r="G15" s="96">
        <v>102.7</v>
      </c>
      <c r="H15" s="96">
        <v>105.5</v>
      </c>
      <c r="I15" s="96">
        <v>101.5</v>
      </c>
      <c r="J15" s="96">
        <v>110.6</v>
      </c>
      <c r="K15" s="96">
        <v>123.7</v>
      </c>
      <c r="L15" s="96">
        <v>105.2</v>
      </c>
      <c r="M15" s="96">
        <v>101.9</v>
      </c>
      <c r="N15" s="96">
        <v>105</v>
      </c>
      <c r="O15" s="96">
        <v>109.1</v>
      </c>
      <c r="P15" s="96">
        <v>111.3</v>
      </c>
      <c r="Q15" s="96">
        <v>111.1</v>
      </c>
      <c r="R15" s="96">
        <v>1417.1999999999998</v>
      </c>
      <c r="S15" s="96">
        <v>109.8</v>
      </c>
      <c r="T15" s="96">
        <v>108.5</v>
      </c>
      <c r="U15" s="96">
        <v>106.7</v>
      </c>
      <c r="V15" s="96">
        <v>108.3</v>
      </c>
      <c r="W15" s="96">
        <v>100.5</v>
      </c>
      <c r="X15" s="96">
        <v>107.2</v>
      </c>
      <c r="Y15" s="96">
        <v>107.1</v>
      </c>
      <c r="Z15" s="96">
        <v>106.2</v>
      </c>
      <c r="AA15" s="96">
        <v>103.9</v>
      </c>
      <c r="AB15" s="96">
        <v>104.6</v>
      </c>
      <c r="AC15" s="96">
        <v>105.7</v>
      </c>
      <c r="AD15" s="96">
        <v>102.6</v>
      </c>
      <c r="AE15" s="96">
        <v>104.9</v>
      </c>
      <c r="AF15" s="96">
        <v>106.6</v>
      </c>
    </row>
    <row r="16" spans="1:33" hidden="1" x14ac:dyDescent="0.3">
      <c r="A16" s="96" t="s">
        <v>91</v>
      </c>
      <c r="B16" s="96" t="s">
        <v>34</v>
      </c>
      <c r="C16" s="96">
        <v>2013</v>
      </c>
      <c r="D16" s="96" t="s">
        <v>38</v>
      </c>
      <c r="E16" s="96">
        <v>112.3</v>
      </c>
      <c r="F16" s="96">
        <v>111.3</v>
      </c>
      <c r="G16" s="96">
        <v>104.7</v>
      </c>
      <c r="H16" s="96">
        <v>106.8</v>
      </c>
      <c r="I16" s="96">
        <v>103.9</v>
      </c>
      <c r="J16" s="96">
        <v>109.3</v>
      </c>
      <c r="K16" s="96">
        <v>112.9</v>
      </c>
      <c r="L16" s="96">
        <v>105.8</v>
      </c>
      <c r="M16" s="96">
        <v>103.1</v>
      </c>
      <c r="N16" s="96">
        <v>104.3</v>
      </c>
      <c r="O16" s="96">
        <v>108.1</v>
      </c>
      <c r="P16" s="96">
        <v>110.5</v>
      </c>
      <c r="Q16" s="96">
        <v>109.2</v>
      </c>
      <c r="R16" s="96">
        <v>1402.1999999999998</v>
      </c>
      <c r="S16" s="96">
        <v>108.6</v>
      </c>
      <c r="T16" s="96">
        <v>108.7</v>
      </c>
      <c r="U16" s="96">
        <v>107.4</v>
      </c>
      <c r="V16" s="96">
        <v>108.5</v>
      </c>
      <c r="W16" s="96">
        <v>100.5</v>
      </c>
      <c r="X16" s="96">
        <v>107.4</v>
      </c>
      <c r="Y16" s="96">
        <v>106.9</v>
      </c>
      <c r="Z16" s="96">
        <v>105.9</v>
      </c>
      <c r="AA16" s="96">
        <v>104</v>
      </c>
      <c r="AB16" s="96">
        <v>104.8</v>
      </c>
      <c r="AC16" s="96">
        <v>105.6</v>
      </c>
      <c r="AD16" s="96">
        <v>102.3</v>
      </c>
      <c r="AE16" s="96">
        <v>104.8</v>
      </c>
      <c r="AF16" s="96">
        <v>106.9</v>
      </c>
    </row>
    <row r="17" spans="1:32" hidden="1" x14ac:dyDescent="0.3">
      <c r="A17" s="96" t="s">
        <v>92</v>
      </c>
      <c r="B17" s="96" t="s">
        <v>30</v>
      </c>
      <c r="C17" s="96">
        <v>2013</v>
      </c>
      <c r="D17" s="96" t="s">
        <v>39</v>
      </c>
      <c r="E17" s="96">
        <v>112.3</v>
      </c>
      <c r="F17" s="96">
        <v>112.1</v>
      </c>
      <c r="G17" s="96">
        <v>108.1</v>
      </c>
      <c r="H17" s="96">
        <v>108.3</v>
      </c>
      <c r="I17" s="96">
        <v>105.9</v>
      </c>
      <c r="J17" s="96">
        <v>109.2</v>
      </c>
      <c r="K17" s="96">
        <v>118</v>
      </c>
      <c r="L17" s="96">
        <v>106.8</v>
      </c>
      <c r="M17" s="96">
        <v>104.1</v>
      </c>
      <c r="N17" s="96">
        <v>105.4</v>
      </c>
      <c r="O17" s="96">
        <v>108.2</v>
      </c>
      <c r="P17" s="96">
        <v>111</v>
      </c>
      <c r="Q17" s="96">
        <v>110.6</v>
      </c>
      <c r="R17" s="96">
        <v>1420</v>
      </c>
      <c r="S17" s="96">
        <v>109</v>
      </c>
      <c r="T17" s="96">
        <v>109.7</v>
      </c>
      <c r="U17" s="96">
        <v>108.8</v>
      </c>
      <c r="V17" s="96">
        <v>109.5</v>
      </c>
      <c r="W17" s="96">
        <v>100.5</v>
      </c>
      <c r="X17" s="96">
        <v>108.5</v>
      </c>
      <c r="Y17" s="96">
        <v>107.5</v>
      </c>
      <c r="Z17" s="96">
        <v>106.3</v>
      </c>
      <c r="AA17" s="96">
        <v>105</v>
      </c>
      <c r="AB17" s="96">
        <v>105.6</v>
      </c>
      <c r="AC17" s="96">
        <v>106.5</v>
      </c>
      <c r="AD17" s="96">
        <v>102.5</v>
      </c>
      <c r="AE17" s="96">
        <v>105.5</v>
      </c>
      <c r="AF17" s="96">
        <v>108.9</v>
      </c>
    </row>
    <row r="18" spans="1:32" hidden="1" x14ac:dyDescent="0.3">
      <c r="A18" s="96" t="s">
        <v>93</v>
      </c>
      <c r="B18" s="96" t="s">
        <v>33</v>
      </c>
      <c r="C18" s="96">
        <v>2013</v>
      </c>
      <c r="D18" s="96" t="s">
        <v>39</v>
      </c>
      <c r="E18" s="96">
        <v>117</v>
      </c>
      <c r="F18" s="96">
        <v>120.1</v>
      </c>
      <c r="G18" s="96">
        <v>112.5</v>
      </c>
      <c r="H18" s="96">
        <v>107.3</v>
      </c>
      <c r="I18" s="96">
        <v>101.3</v>
      </c>
      <c r="J18" s="96">
        <v>112.4</v>
      </c>
      <c r="K18" s="96">
        <v>143.6</v>
      </c>
      <c r="L18" s="96">
        <v>105.4</v>
      </c>
      <c r="M18" s="96">
        <v>101.4</v>
      </c>
      <c r="N18" s="96">
        <v>106.4</v>
      </c>
      <c r="O18" s="96">
        <v>110</v>
      </c>
      <c r="P18" s="96">
        <v>112.2</v>
      </c>
      <c r="Q18" s="96">
        <v>115</v>
      </c>
      <c r="R18" s="96">
        <v>1464.6000000000001</v>
      </c>
      <c r="S18" s="96">
        <v>110.9</v>
      </c>
      <c r="T18" s="96">
        <v>109.2</v>
      </c>
      <c r="U18" s="96">
        <v>107.2</v>
      </c>
      <c r="V18" s="96">
        <v>108.9</v>
      </c>
      <c r="W18" s="96">
        <v>106.6</v>
      </c>
      <c r="X18" s="96">
        <v>108</v>
      </c>
      <c r="Y18" s="96">
        <v>107.7</v>
      </c>
      <c r="Z18" s="96">
        <v>106.5</v>
      </c>
      <c r="AA18" s="96">
        <v>105.2</v>
      </c>
      <c r="AB18" s="96">
        <v>105.2</v>
      </c>
      <c r="AC18" s="96">
        <v>108.1</v>
      </c>
      <c r="AD18" s="96">
        <v>103.3</v>
      </c>
      <c r="AE18" s="96">
        <v>106.1</v>
      </c>
      <c r="AF18" s="96">
        <v>109.7</v>
      </c>
    </row>
    <row r="19" spans="1:32" hidden="1" x14ac:dyDescent="0.3">
      <c r="A19" s="96" t="s">
        <v>94</v>
      </c>
      <c r="B19" s="96" t="s">
        <v>34</v>
      </c>
      <c r="C19" s="96">
        <v>2013</v>
      </c>
      <c r="D19" s="96" t="s">
        <v>39</v>
      </c>
      <c r="E19" s="96">
        <v>113.8</v>
      </c>
      <c r="F19" s="96">
        <v>114.9</v>
      </c>
      <c r="G19" s="96">
        <v>109.8</v>
      </c>
      <c r="H19" s="96">
        <v>107.9</v>
      </c>
      <c r="I19" s="96">
        <v>104.2</v>
      </c>
      <c r="J19" s="96">
        <v>110.7</v>
      </c>
      <c r="K19" s="96">
        <v>126.7</v>
      </c>
      <c r="L19" s="96">
        <v>106.3</v>
      </c>
      <c r="M19" s="96">
        <v>103.2</v>
      </c>
      <c r="N19" s="96">
        <v>105.7</v>
      </c>
      <c r="O19" s="96">
        <v>109</v>
      </c>
      <c r="P19" s="96">
        <v>111.6</v>
      </c>
      <c r="Q19" s="96">
        <v>112.2</v>
      </c>
      <c r="R19" s="96">
        <v>1436</v>
      </c>
      <c r="S19" s="96">
        <v>109.5</v>
      </c>
      <c r="T19" s="96">
        <v>109.5</v>
      </c>
      <c r="U19" s="96">
        <v>108.1</v>
      </c>
      <c r="V19" s="96">
        <v>109.3</v>
      </c>
      <c r="W19" s="96">
        <v>106.6</v>
      </c>
      <c r="X19" s="96">
        <v>108.3</v>
      </c>
      <c r="Y19" s="96">
        <v>107.6</v>
      </c>
      <c r="Z19" s="96">
        <v>106.4</v>
      </c>
      <c r="AA19" s="96">
        <v>105.1</v>
      </c>
      <c r="AB19" s="96">
        <v>105.4</v>
      </c>
      <c r="AC19" s="96">
        <v>107.4</v>
      </c>
      <c r="AD19" s="96">
        <v>102.8</v>
      </c>
      <c r="AE19" s="96">
        <v>105.8</v>
      </c>
      <c r="AF19" s="96">
        <v>109.3</v>
      </c>
    </row>
    <row r="20" spans="1:32" hidden="1" x14ac:dyDescent="0.3">
      <c r="A20" s="96" t="s">
        <v>95</v>
      </c>
      <c r="B20" s="96" t="s">
        <v>30</v>
      </c>
      <c r="C20" s="96">
        <v>2013</v>
      </c>
      <c r="D20" s="96" t="s">
        <v>40</v>
      </c>
      <c r="E20" s="96">
        <v>113.4</v>
      </c>
      <c r="F20" s="96">
        <v>114.9</v>
      </c>
      <c r="G20" s="96">
        <v>110.5</v>
      </c>
      <c r="H20" s="96">
        <v>109.3</v>
      </c>
      <c r="I20" s="96">
        <v>106.2</v>
      </c>
      <c r="J20" s="96">
        <v>110.3</v>
      </c>
      <c r="K20" s="96">
        <v>129.19999999999999</v>
      </c>
      <c r="L20" s="96">
        <v>107.1</v>
      </c>
      <c r="M20" s="96">
        <v>104.3</v>
      </c>
      <c r="N20" s="96">
        <v>106.4</v>
      </c>
      <c r="O20" s="96">
        <v>109.1</v>
      </c>
      <c r="P20" s="96">
        <v>112.1</v>
      </c>
      <c r="Q20" s="96">
        <v>113.1</v>
      </c>
      <c r="R20" s="96">
        <v>1445.8999999999996</v>
      </c>
      <c r="S20" s="96">
        <v>109.8</v>
      </c>
      <c r="T20" s="96">
        <v>110.5</v>
      </c>
      <c r="U20" s="96">
        <v>109.5</v>
      </c>
      <c r="V20" s="96">
        <v>110.3</v>
      </c>
      <c r="W20" s="96">
        <v>106.6</v>
      </c>
      <c r="X20" s="96">
        <v>109.5</v>
      </c>
      <c r="Y20" s="96">
        <v>108.3</v>
      </c>
      <c r="Z20" s="96">
        <v>106.9</v>
      </c>
      <c r="AA20" s="96">
        <v>106.8</v>
      </c>
      <c r="AB20" s="96">
        <v>106.4</v>
      </c>
      <c r="AC20" s="96">
        <v>107.8</v>
      </c>
      <c r="AD20" s="96">
        <v>102.5</v>
      </c>
      <c r="AE20" s="96">
        <v>106.5</v>
      </c>
      <c r="AF20" s="96">
        <v>110.7</v>
      </c>
    </row>
    <row r="21" spans="1:32" hidden="1" x14ac:dyDescent="0.3">
      <c r="A21" s="96" t="s">
        <v>96</v>
      </c>
      <c r="B21" s="96" t="s">
        <v>33</v>
      </c>
      <c r="C21" s="96">
        <v>2013</v>
      </c>
      <c r="D21" s="96" t="s">
        <v>40</v>
      </c>
      <c r="E21" s="96">
        <v>117.8</v>
      </c>
      <c r="F21" s="96">
        <v>119.2</v>
      </c>
      <c r="G21" s="96">
        <v>114</v>
      </c>
      <c r="H21" s="96">
        <v>108.3</v>
      </c>
      <c r="I21" s="96">
        <v>101.1</v>
      </c>
      <c r="J21" s="96">
        <v>113.2</v>
      </c>
      <c r="K21" s="96">
        <v>160.9</v>
      </c>
      <c r="L21" s="96">
        <v>105.1</v>
      </c>
      <c r="M21" s="96">
        <v>101.3</v>
      </c>
      <c r="N21" s="96">
        <v>107.5</v>
      </c>
      <c r="O21" s="96">
        <v>110.4</v>
      </c>
      <c r="P21" s="96">
        <v>113.1</v>
      </c>
      <c r="Q21" s="96">
        <v>117.5</v>
      </c>
      <c r="R21" s="96">
        <v>1489.4</v>
      </c>
      <c r="S21" s="96">
        <v>111.7</v>
      </c>
      <c r="T21" s="96">
        <v>109.8</v>
      </c>
      <c r="U21" s="96">
        <v>107.8</v>
      </c>
      <c r="V21" s="96">
        <v>109.5</v>
      </c>
      <c r="W21" s="96">
        <v>107.7</v>
      </c>
      <c r="X21" s="96">
        <v>108.6</v>
      </c>
      <c r="Y21" s="96">
        <v>108.1</v>
      </c>
      <c r="Z21" s="96">
        <v>107.1</v>
      </c>
      <c r="AA21" s="96">
        <v>107.3</v>
      </c>
      <c r="AB21" s="96">
        <v>105.9</v>
      </c>
      <c r="AC21" s="96">
        <v>110.1</v>
      </c>
      <c r="AD21" s="96">
        <v>103.2</v>
      </c>
      <c r="AE21" s="96">
        <v>107.3</v>
      </c>
      <c r="AF21" s="96">
        <v>111.4</v>
      </c>
    </row>
    <row r="22" spans="1:32" hidden="1" x14ac:dyDescent="0.3">
      <c r="A22" s="96" t="s">
        <v>97</v>
      </c>
      <c r="B22" s="96" t="s">
        <v>34</v>
      </c>
      <c r="C22" s="96">
        <v>2013</v>
      </c>
      <c r="D22" s="96" t="s">
        <v>40</v>
      </c>
      <c r="E22" s="96">
        <v>114.8</v>
      </c>
      <c r="F22" s="96">
        <v>116.4</v>
      </c>
      <c r="G22" s="96">
        <v>111.9</v>
      </c>
      <c r="H22" s="96">
        <v>108.9</v>
      </c>
      <c r="I22" s="96">
        <v>104.3</v>
      </c>
      <c r="J22" s="96">
        <v>111.7</v>
      </c>
      <c r="K22" s="96">
        <v>140</v>
      </c>
      <c r="L22" s="96">
        <v>106.4</v>
      </c>
      <c r="M22" s="96">
        <v>103.3</v>
      </c>
      <c r="N22" s="96">
        <v>106.8</v>
      </c>
      <c r="O22" s="96">
        <v>109.6</v>
      </c>
      <c r="P22" s="96">
        <v>112.6</v>
      </c>
      <c r="Q22" s="96">
        <v>114.7</v>
      </c>
      <c r="R22" s="96">
        <v>1461.3999999999999</v>
      </c>
      <c r="S22" s="96">
        <v>110.3</v>
      </c>
      <c r="T22" s="96">
        <v>110.2</v>
      </c>
      <c r="U22" s="96">
        <v>108.8</v>
      </c>
      <c r="V22" s="96">
        <v>110</v>
      </c>
      <c r="W22" s="96">
        <v>107.7</v>
      </c>
      <c r="X22" s="96">
        <v>109.2</v>
      </c>
      <c r="Y22" s="96">
        <v>108.2</v>
      </c>
      <c r="Z22" s="96">
        <v>107</v>
      </c>
      <c r="AA22" s="96">
        <v>107.1</v>
      </c>
      <c r="AB22" s="96">
        <v>106.1</v>
      </c>
      <c r="AC22" s="96">
        <v>109.1</v>
      </c>
      <c r="AD22" s="96">
        <v>102.8</v>
      </c>
      <c r="AE22" s="96">
        <v>106.9</v>
      </c>
      <c r="AF22" s="96">
        <v>111</v>
      </c>
    </row>
    <row r="23" spans="1:32" hidden="1" x14ac:dyDescent="0.3">
      <c r="A23" s="96" t="s">
        <v>98</v>
      </c>
      <c r="B23" s="96" t="s">
        <v>30</v>
      </c>
      <c r="C23" s="96">
        <v>2013</v>
      </c>
      <c r="D23" s="96" t="s">
        <v>41</v>
      </c>
      <c r="E23" s="96">
        <v>114.3</v>
      </c>
      <c r="F23" s="96">
        <v>115.4</v>
      </c>
      <c r="G23" s="96">
        <v>111.1</v>
      </c>
      <c r="H23" s="96">
        <v>110</v>
      </c>
      <c r="I23" s="96">
        <v>106.4</v>
      </c>
      <c r="J23" s="96">
        <v>110.8</v>
      </c>
      <c r="K23" s="96">
        <v>138.9</v>
      </c>
      <c r="L23" s="96">
        <v>107.4</v>
      </c>
      <c r="M23" s="96">
        <v>104.1</v>
      </c>
      <c r="N23" s="96">
        <v>106.9</v>
      </c>
      <c r="O23" s="96">
        <v>109.7</v>
      </c>
      <c r="P23" s="96">
        <v>112.6</v>
      </c>
      <c r="Q23" s="96">
        <v>114.9</v>
      </c>
      <c r="R23" s="96">
        <v>1462.5</v>
      </c>
      <c r="S23" s="96">
        <v>110.7</v>
      </c>
      <c r="T23" s="96">
        <v>111.3</v>
      </c>
      <c r="U23" s="96">
        <v>110.2</v>
      </c>
      <c r="V23" s="96">
        <v>111.1</v>
      </c>
      <c r="W23" s="96">
        <v>107.7</v>
      </c>
      <c r="X23" s="96">
        <v>109.9</v>
      </c>
      <c r="Y23" s="96">
        <v>108.7</v>
      </c>
      <c r="Z23" s="96">
        <v>107.5</v>
      </c>
      <c r="AA23" s="96">
        <v>107.8</v>
      </c>
      <c r="AB23" s="96">
        <v>106.8</v>
      </c>
      <c r="AC23" s="96">
        <v>108.7</v>
      </c>
      <c r="AD23" s="96">
        <v>105</v>
      </c>
      <c r="AE23" s="96">
        <v>107.5</v>
      </c>
      <c r="AF23" s="96">
        <v>112.1</v>
      </c>
    </row>
    <row r="24" spans="1:32" hidden="1" x14ac:dyDescent="0.3">
      <c r="A24" s="96" t="s">
        <v>99</v>
      </c>
      <c r="B24" s="96" t="s">
        <v>33</v>
      </c>
      <c r="C24" s="96">
        <v>2013</v>
      </c>
      <c r="D24" s="96" t="s">
        <v>41</v>
      </c>
      <c r="E24" s="96">
        <v>118.3</v>
      </c>
      <c r="F24" s="96">
        <v>120.4</v>
      </c>
      <c r="G24" s="96">
        <v>112.7</v>
      </c>
      <c r="H24" s="96">
        <v>108.9</v>
      </c>
      <c r="I24" s="96">
        <v>101.1</v>
      </c>
      <c r="J24" s="96">
        <v>108.7</v>
      </c>
      <c r="K24" s="96">
        <v>177</v>
      </c>
      <c r="L24" s="96">
        <v>104.7</v>
      </c>
      <c r="M24" s="96">
        <v>101</v>
      </c>
      <c r="N24" s="96">
        <v>108.5</v>
      </c>
      <c r="O24" s="96">
        <v>110.9</v>
      </c>
      <c r="P24" s="96">
        <v>114.3</v>
      </c>
      <c r="Q24" s="96">
        <v>119.6</v>
      </c>
      <c r="R24" s="96">
        <v>1506.1000000000001</v>
      </c>
      <c r="S24" s="96">
        <v>112.4</v>
      </c>
      <c r="T24" s="96">
        <v>110.6</v>
      </c>
      <c r="U24" s="96">
        <v>108.3</v>
      </c>
      <c r="V24" s="96">
        <v>110.2</v>
      </c>
      <c r="W24" s="96">
        <v>108.9</v>
      </c>
      <c r="X24" s="96">
        <v>109.3</v>
      </c>
      <c r="Y24" s="96">
        <v>108.7</v>
      </c>
      <c r="Z24" s="96">
        <v>107.6</v>
      </c>
      <c r="AA24" s="96">
        <v>108.1</v>
      </c>
      <c r="AB24" s="96">
        <v>106.5</v>
      </c>
      <c r="AC24" s="96">
        <v>110.8</v>
      </c>
      <c r="AD24" s="96">
        <v>106</v>
      </c>
      <c r="AE24" s="96">
        <v>108.3</v>
      </c>
      <c r="AF24" s="96">
        <v>112.7</v>
      </c>
    </row>
    <row r="25" spans="1:32" hidden="1" x14ac:dyDescent="0.3">
      <c r="A25" s="96" t="s">
        <v>100</v>
      </c>
      <c r="B25" s="96" t="s">
        <v>34</v>
      </c>
      <c r="C25" s="96">
        <v>2013</v>
      </c>
      <c r="D25" s="96" t="s">
        <v>41</v>
      </c>
      <c r="E25" s="96">
        <v>115.6</v>
      </c>
      <c r="F25" s="96">
        <v>117.2</v>
      </c>
      <c r="G25" s="96">
        <v>111.7</v>
      </c>
      <c r="H25" s="96">
        <v>109.6</v>
      </c>
      <c r="I25" s="96">
        <v>104.5</v>
      </c>
      <c r="J25" s="96">
        <v>109.8</v>
      </c>
      <c r="K25" s="96">
        <v>151.80000000000001</v>
      </c>
      <c r="L25" s="96">
        <v>106.5</v>
      </c>
      <c r="M25" s="96">
        <v>103.1</v>
      </c>
      <c r="N25" s="96">
        <v>107.4</v>
      </c>
      <c r="O25" s="96">
        <v>110.2</v>
      </c>
      <c r="P25" s="96">
        <v>113.4</v>
      </c>
      <c r="Q25" s="96">
        <v>116.6</v>
      </c>
      <c r="R25" s="96">
        <v>1477.4</v>
      </c>
      <c r="S25" s="96">
        <v>111.2</v>
      </c>
      <c r="T25" s="96">
        <v>111</v>
      </c>
      <c r="U25" s="96">
        <v>109.4</v>
      </c>
      <c r="V25" s="96">
        <v>110.7</v>
      </c>
      <c r="W25" s="96">
        <v>108.9</v>
      </c>
      <c r="X25" s="96">
        <v>109.7</v>
      </c>
      <c r="Y25" s="96">
        <v>108.7</v>
      </c>
      <c r="Z25" s="96">
        <v>107.5</v>
      </c>
      <c r="AA25" s="96">
        <v>108</v>
      </c>
      <c r="AB25" s="96">
        <v>106.6</v>
      </c>
      <c r="AC25" s="96">
        <v>109.9</v>
      </c>
      <c r="AD25" s="96">
        <v>105.4</v>
      </c>
      <c r="AE25" s="96">
        <v>107.9</v>
      </c>
      <c r="AF25" s="96">
        <v>112.4</v>
      </c>
    </row>
    <row r="26" spans="1:32" hidden="1" x14ac:dyDescent="0.3">
      <c r="A26" s="96" t="s">
        <v>101</v>
      </c>
      <c r="B26" s="96" t="s">
        <v>30</v>
      </c>
      <c r="C26" s="96">
        <v>2013</v>
      </c>
      <c r="D26" s="96" t="s">
        <v>42</v>
      </c>
      <c r="E26" s="96">
        <v>115.4</v>
      </c>
      <c r="F26" s="96">
        <v>115.7</v>
      </c>
      <c r="G26" s="96">
        <v>111.7</v>
      </c>
      <c r="H26" s="96">
        <v>111</v>
      </c>
      <c r="I26" s="96">
        <v>107.4</v>
      </c>
      <c r="J26" s="96">
        <v>110.9</v>
      </c>
      <c r="K26" s="96">
        <v>154</v>
      </c>
      <c r="L26" s="96">
        <v>108.1</v>
      </c>
      <c r="M26" s="96">
        <v>104.2</v>
      </c>
      <c r="N26" s="96">
        <v>107.9</v>
      </c>
      <c r="O26" s="96">
        <v>110.4</v>
      </c>
      <c r="P26" s="96">
        <v>114</v>
      </c>
      <c r="Q26" s="96">
        <v>117.8</v>
      </c>
      <c r="R26" s="96">
        <v>1488.5000000000002</v>
      </c>
      <c r="S26" s="96">
        <v>111.7</v>
      </c>
      <c r="T26" s="96">
        <v>112.7</v>
      </c>
      <c r="U26" s="96">
        <v>111.4</v>
      </c>
      <c r="V26" s="96">
        <v>112.5</v>
      </c>
      <c r="W26" s="96">
        <v>108.9</v>
      </c>
      <c r="X26" s="96">
        <v>111.1</v>
      </c>
      <c r="Y26" s="96">
        <v>109.6</v>
      </c>
      <c r="Z26" s="96">
        <v>108.3</v>
      </c>
      <c r="AA26" s="96">
        <v>109.3</v>
      </c>
      <c r="AB26" s="96">
        <v>107.7</v>
      </c>
      <c r="AC26" s="96">
        <v>109.8</v>
      </c>
      <c r="AD26" s="96">
        <v>106.7</v>
      </c>
      <c r="AE26" s="96">
        <v>108.7</v>
      </c>
      <c r="AF26" s="96">
        <v>114.2</v>
      </c>
    </row>
    <row r="27" spans="1:32" hidden="1" x14ac:dyDescent="0.3">
      <c r="A27" s="96" t="s">
        <v>102</v>
      </c>
      <c r="B27" s="96" t="s">
        <v>33</v>
      </c>
      <c r="C27" s="96">
        <v>2013</v>
      </c>
      <c r="D27" s="96" t="s">
        <v>42</v>
      </c>
      <c r="E27" s="96">
        <v>118.6</v>
      </c>
      <c r="F27" s="96">
        <v>119.1</v>
      </c>
      <c r="G27" s="96">
        <v>113.2</v>
      </c>
      <c r="H27" s="96">
        <v>109.6</v>
      </c>
      <c r="I27" s="96">
        <v>101.7</v>
      </c>
      <c r="J27" s="96">
        <v>103.2</v>
      </c>
      <c r="K27" s="96">
        <v>174.3</v>
      </c>
      <c r="L27" s="96">
        <v>105.1</v>
      </c>
      <c r="M27" s="96">
        <v>100.8</v>
      </c>
      <c r="N27" s="96">
        <v>109.1</v>
      </c>
      <c r="O27" s="96">
        <v>111.1</v>
      </c>
      <c r="P27" s="96">
        <v>115.4</v>
      </c>
      <c r="Q27" s="96">
        <v>119.2</v>
      </c>
      <c r="R27" s="96">
        <v>1500.4</v>
      </c>
      <c r="S27" s="96">
        <v>112.9</v>
      </c>
      <c r="T27" s="96">
        <v>111.4</v>
      </c>
      <c r="U27" s="96">
        <v>109</v>
      </c>
      <c r="V27" s="96">
        <v>111.1</v>
      </c>
      <c r="W27" s="96">
        <v>109.7</v>
      </c>
      <c r="X27" s="96">
        <v>109.5</v>
      </c>
      <c r="Y27" s="96">
        <v>109.6</v>
      </c>
      <c r="Z27" s="96">
        <v>107.9</v>
      </c>
      <c r="AA27" s="96">
        <v>110.4</v>
      </c>
      <c r="AB27" s="96">
        <v>107.4</v>
      </c>
      <c r="AC27" s="96">
        <v>111.2</v>
      </c>
      <c r="AD27" s="96">
        <v>106.9</v>
      </c>
      <c r="AE27" s="96">
        <v>109.4</v>
      </c>
      <c r="AF27" s="96">
        <v>113.2</v>
      </c>
    </row>
    <row r="28" spans="1:32" hidden="1" x14ac:dyDescent="0.3">
      <c r="A28" s="96" t="s">
        <v>103</v>
      </c>
      <c r="B28" s="96" t="s">
        <v>34</v>
      </c>
      <c r="C28" s="96">
        <v>2013</v>
      </c>
      <c r="D28" s="96" t="s">
        <v>42</v>
      </c>
      <c r="E28" s="96">
        <v>116.4</v>
      </c>
      <c r="F28" s="96">
        <v>116.9</v>
      </c>
      <c r="G28" s="96">
        <v>112.3</v>
      </c>
      <c r="H28" s="96">
        <v>110.5</v>
      </c>
      <c r="I28" s="96">
        <v>105.3</v>
      </c>
      <c r="J28" s="96">
        <v>107.3</v>
      </c>
      <c r="K28" s="96">
        <v>160.9</v>
      </c>
      <c r="L28" s="96">
        <v>107.1</v>
      </c>
      <c r="M28" s="96">
        <v>103.1</v>
      </c>
      <c r="N28" s="96">
        <v>108.3</v>
      </c>
      <c r="O28" s="96">
        <v>110.7</v>
      </c>
      <c r="P28" s="96">
        <v>114.6</v>
      </c>
      <c r="Q28" s="96">
        <v>118.3</v>
      </c>
      <c r="R28" s="96">
        <v>1491.6999999999998</v>
      </c>
      <c r="S28" s="96">
        <v>112</v>
      </c>
      <c r="T28" s="96">
        <v>112.2</v>
      </c>
      <c r="U28" s="96">
        <v>110.4</v>
      </c>
      <c r="V28" s="96">
        <v>111.9</v>
      </c>
      <c r="W28" s="96">
        <v>109.7</v>
      </c>
      <c r="X28" s="96">
        <v>110.5</v>
      </c>
      <c r="Y28" s="96">
        <v>109.6</v>
      </c>
      <c r="Z28" s="96">
        <v>108.1</v>
      </c>
      <c r="AA28" s="96">
        <v>109.9</v>
      </c>
      <c r="AB28" s="96">
        <v>107.5</v>
      </c>
      <c r="AC28" s="96">
        <v>110.6</v>
      </c>
      <c r="AD28" s="96">
        <v>106.8</v>
      </c>
      <c r="AE28" s="96">
        <v>109</v>
      </c>
      <c r="AF28" s="96">
        <v>113.7</v>
      </c>
    </row>
    <row r="29" spans="1:32" hidden="1" x14ac:dyDescent="0.3">
      <c r="A29" s="96" t="s">
        <v>104</v>
      </c>
      <c r="B29" s="96" t="s">
        <v>30</v>
      </c>
      <c r="C29" s="96">
        <v>2013</v>
      </c>
      <c r="D29" s="96" t="s">
        <v>43</v>
      </c>
      <c r="E29" s="96">
        <v>116.3</v>
      </c>
      <c r="F29" s="96">
        <v>115.4</v>
      </c>
      <c r="G29" s="96">
        <v>112.6</v>
      </c>
      <c r="H29" s="96">
        <v>111.7</v>
      </c>
      <c r="I29" s="96">
        <v>107.7</v>
      </c>
      <c r="J29" s="96">
        <v>113.2</v>
      </c>
      <c r="K29" s="96">
        <v>164.9</v>
      </c>
      <c r="L29" s="96">
        <v>108.3</v>
      </c>
      <c r="M29" s="96">
        <v>103.9</v>
      </c>
      <c r="N29" s="96">
        <v>108.2</v>
      </c>
      <c r="O29" s="96">
        <v>111.1</v>
      </c>
      <c r="P29" s="96">
        <v>114.9</v>
      </c>
      <c r="Q29" s="96">
        <v>119.8</v>
      </c>
      <c r="R29" s="96">
        <v>1508</v>
      </c>
      <c r="S29" s="96">
        <v>112.2</v>
      </c>
      <c r="T29" s="96">
        <v>113.6</v>
      </c>
      <c r="U29" s="96">
        <v>112.3</v>
      </c>
      <c r="V29" s="96">
        <v>113.4</v>
      </c>
      <c r="W29" s="96">
        <v>109.7</v>
      </c>
      <c r="X29" s="96">
        <v>111.6</v>
      </c>
      <c r="Y29" s="96">
        <v>110.4</v>
      </c>
      <c r="Z29" s="96">
        <v>108.9</v>
      </c>
      <c r="AA29" s="96">
        <v>109.3</v>
      </c>
      <c r="AB29" s="96">
        <v>108.3</v>
      </c>
      <c r="AC29" s="96">
        <v>110.2</v>
      </c>
      <c r="AD29" s="96">
        <v>107.5</v>
      </c>
      <c r="AE29" s="96">
        <v>109.1</v>
      </c>
      <c r="AF29" s="96">
        <v>115.5</v>
      </c>
    </row>
    <row r="30" spans="1:32" hidden="1" x14ac:dyDescent="0.3">
      <c r="A30" s="96" t="s">
        <v>105</v>
      </c>
      <c r="B30" s="96" t="s">
        <v>33</v>
      </c>
      <c r="C30" s="96">
        <v>2013</v>
      </c>
      <c r="D30" s="96" t="s">
        <v>43</v>
      </c>
      <c r="E30" s="96">
        <v>118.9</v>
      </c>
      <c r="F30" s="96">
        <v>118.1</v>
      </c>
      <c r="G30" s="96">
        <v>114.5</v>
      </c>
      <c r="H30" s="96">
        <v>110.4</v>
      </c>
      <c r="I30" s="96">
        <v>102.3</v>
      </c>
      <c r="J30" s="96">
        <v>106.2</v>
      </c>
      <c r="K30" s="96">
        <v>183.5</v>
      </c>
      <c r="L30" s="96">
        <v>105.3</v>
      </c>
      <c r="M30" s="96">
        <v>100.2</v>
      </c>
      <c r="N30" s="96">
        <v>109.6</v>
      </c>
      <c r="O30" s="96">
        <v>111.4</v>
      </c>
      <c r="P30" s="96">
        <v>116</v>
      </c>
      <c r="Q30" s="96">
        <v>120.8</v>
      </c>
      <c r="R30" s="96">
        <v>1517.1999999999998</v>
      </c>
      <c r="S30" s="96">
        <v>113.5</v>
      </c>
      <c r="T30" s="96">
        <v>112.5</v>
      </c>
      <c r="U30" s="96">
        <v>109.7</v>
      </c>
      <c r="V30" s="96">
        <v>112</v>
      </c>
      <c r="W30" s="96">
        <v>110.5</v>
      </c>
      <c r="X30" s="96">
        <v>109.7</v>
      </c>
      <c r="Y30" s="96">
        <v>110.2</v>
      </c>
      <c r="Z30" s="96">
        <v>108.2</v>
      </c>
      <c r="AA30" s="96">
        <v>109.7</v>
      </c>
      <c r="AB30" s="96">
        <v>108</v>
      </c>
      <c r="AC30" s="96">
        <v>111.3</v>
      </c>
      <c r="AD30" s="96">
        <v>107.3</v>
      </c>
      <c r="AE30" s="96">
        <v>109.4</v>
      </c>
      <c r="AF30" s="96">
        <v>114</v>
      </c>
    </row>
    <row r="31" spans="1:32" hidden="1" x14ac:dyDescent="0.3">
      <c r="A31" s="96" t="s">
        <v>106</v>
      </c>
      <c r="B31" s="96" t="s">
        <v>34</v>
      </c>
      <c r="C31" s="96">
        <v>2013</v>
      </c>
      <c r="D31" s="96" t="s">
        <v>43</v>
      </c>
      <c r="E31" s="96">
        <v>117.1</v>
      </c>
      <c r="F31" s="96">
        <v>116.3</v>
      </c>
      <c r="G31" s="96">
        <v>113.3</v>
      </c>
      <c r="H31" s="96">
        <v>111.2</v>
      </c>
      <c r="I31" s="96">
        <v>105.7</v>
      </c>
      <c r="J31" s="96">
        <v>109.9</v>
      </c>
      <c r="K31" s="96">
        <v>171.2</v>
      </c>
      <c r="L31" s="96">
        <v>107.3</v>
      </c>
      <c r="M31" s="96">
        <v>102.7</v>
      </c>
      <c r="N31" s="96">
        <v>108.7</v>
      </c>
      <c r="O31" s="96">
        <v>111.2</v>
      </c>
      <c r="P31" s="96">
        <v>115.4</v>
      </c>
      <c r="Q31" s="96">
        <v>120.2</v>
      </c>
      <c r="R31" s="96">
        <v>1510.2000000000003</v>
      </c>
      <c r="S31" s="96">
        <v>112.5</v>
      </c>
      <c r="T31" s="96">
        <v>113.2</v>
      </c>
      <c r="U31" s="96">
        <v>111.2</v>
      </c>
      <c r="V31" s="96">
        <v>112.8</v>
      </c>
      <c r="W31" s="96">
        <v>110.5</v>
      </c>
      <c r="X31" s="96">
        <v>110.9</v>
      </c>
      <c r="Y31" s="96">
        <v>110.3</v>
      </c>
      <c r="Z31" s="96">
        <v>108.6</v>
      </c>
      <c r="AA31" s="96">
        <v>109.5</v>
      </c>
      <c r="AB31" s="96">
        <v>108.1</v>
      </c>
      <c r="AC31" s="96">
        <v>110.8</v>
      </c>
      <c r="AD31" s="96">
        <v>107.4</v>
      </c>
      <c r="AE31" s="96">
        <v>109.2</v>
      </c>
      <c r="AF31" s="96">
        <v>114.8</v>
      </c>
    </row>
    <row r="32" spans="1:32" hidden="1" x14ac:dyDescent="0.3">
      <c r="A32" s="96" t="s">
        <v>107</v>
      </c>
      <c r="B32" s="96" t="s">
        <v>30</v>
      </c>
      <c r="C32" s="96">
        <v>2013</v>
      </c>
      <c r="D32" s="96" t="s">
        <v>44</v>
      </c>
      <c r="E32" s="96">
        <v>117.3</v>
      </c>
      <c r="F32" s="96">
        <v>114.9</v>
      </c>
      <c r="G32" s="96">
        <v>116.2</v>
      </c>
      <c r="H32" s="96">
        <v>112.8</v>
      </c>
      <c r="I32" s="96">
        <v>108.9</v>
      </c>
      <c r="J32" s="96">
        <v>116.6</v>
      </c>
      <c r="K32" s="96">
        <v>178.1</v>
      </c>
      <c r="L32" s="96">
        <v>109.1</v>
      </c>
      <c r="M32" s="96">
        <v>103.6</v>
      </c>
      <c r="N32" s="96">
        <v>109</v>
      </c>
      <c r="O32" s="96">
        <v>111.8</v>
      </c>
      <c r="P32" s="96">
        <v>116</v>
      </c>
      <c r="Q32" s="96">
        <v>122.5</v>
      </c>
      <c r="R32" s="96">
        <v>1536.8</v>
      </c>
      <c r="S32" s="96">
        <v>112.8</v>
      </c>
      <c r="T32" s="96">
        <v>114.6</v>
      </c>
      <c r="U32" s="96">
        <v>113.1</v>
      </c>
      <c r="V32" s="96">
        <v>114.4</v>
      </c>
      <c r="W32" s="96">
        <v>110.5</v>
      </c>
      <c r="X32" s="96">
        <v>112.6</v>
      </c>
      <c r="Y32" s="96">
        <v>111.3</v>
      </c>
      <c r="Z32" s="96">
        <v>109.7</v>
      </c>
      <c r="AA32" s="96">
        <v>109.6</v>
      </c>
      <c r="AB32" s="96">
        <v>108.7</v>
      </c>
      <c r="AC32" s="96">
        <v>111</v>
      </c>
      <c r="AD32" s="96">
        <v>108.2</v>
      </c>
      <c r="AE32" s="96">
        <v>109.8</v>
      </c>
      <c r="AF32" s="96">
        <v>117.4</v>
      </c>
    </row>
    <row r="33" spans="1:32" hidden="1" x14ac:dyDescent="0.3">
      <c r="A33" s="96" t="s">
        <v>108</v>
      </c>
      <c r="B33" s="96" t="s">
        <v>33</v>
      </c>
      <c r="C33" s="96">
        <v>2013</v>
      </c>
      <c r="D33" s="96" t="s">
        <v>45</v>
      </c>
      <c r="E33" s="96">
        <v>119.8</v>
      </c>
      <c r="F33" s="96">
        <v>116.3</v>
      </c>
      <c r="G33" s="96">
        <v>122.6</v>
      </c>
      <c r="H33" s="96">
        <v>112</v>
      </c>
      <c r="I33" s="96">
        <v>103.2</v>
      </c>
      <c r="J33" s="96">
        <v>110</v>
      </c>
      <c r="K33" s="96">
        <v>192.8</v>
      </c>
      <c r="L33" s="96">
        <v>106.3</v>
      </c>
      <c r="M33" s="96">
        <v>99.5</v>
      </c>
      <c r="N33" s="96">
        <v>110.3</v>
      </c>
      <c r="O33" s="96">
        <v>111.8</v>
      </c>
      <c r="P33" s="96">
        <v>117.1</v>
      </c>
      <c r="Q33" s="96">
        <v>122.9</v>
      </c>
      <c r="R33" s="96">
        <v>1544.6</v>
      </c>
      <c r="S33" s="96">
        <v>114.1</v>
      </c>
      <c r="T33" s="96">
        <v>113.5</v>
      </c>
      <c r="U33" s="96">
        <v>110.3</v>
      </c>
      <c r="V33" s="96">
        <v>113</v>
      </c>
      <c r="W33" s="96">
        <v>111.1</v>
      </c>
      <c r="X33" s="96">
        <v>110</v>
      </c>
      <c r="Y33" s="96">
        <v>110.9</v>
      </c>
      <c r="Z33" s="96">
        <v>108.6</v>
      </c>
      <c r="AA33" s="96">
        <v>109.5</v>
      </c>
      <c r="AB33" s="96">
        <v>108.5</v>
      </c>
      <c r="AC33" s="96">
        <v>111.3</v>
      </c>
      <c r="AD33" s="96">
        <v>107.9</v>
      </c>
      <c r="AE33" s="96">
        <v>109.6</v>
      </c>
      <c r="AF33" s="96">
        <v>115</v>
      </c>
    </row>
    <row r="34" spans="1:32" hidden="1" x14ac:dyDescent="0.3">
      <c r="A34" s="96" t="s">
        <v>109</v>
      </c>
      <c r="B34" s="96" t="s">
        <v>34</v>
      </c>
      <c r="C34" s="96">
        <v>2013</v>
      </c>
      <c r="D34" s="96" t="s">
        <v>45</v>
      </c>
      <c r="E34" s="96">
        <v>118.1</v>
      </c>
      <c r="F34" s="96">
        <v>115.4</v>
      </c>
      <c r="G34" s="96">
        <v>118.7</v>
      </c>
      <c r="H34" s="96">
        <v>112.5</v>
      </c>
      <c r="I34" s="96">
        <v>106.8</v>
      </c>
      <c r="J34" s="96">
        <v>113.5</v>
      </c>
      <c r="K34" s="96">
        <v>183.1</v>
      </c>
      <c r="L34" s="96">
        <v>108.2</v>
      </c>
      <c r="M34" s="96">
        <v>102.2</v>
      </c>
      <c r="N34" s="96">
        <v>109.4</v>
      </c>
      <c r="O34" s="96">
        <v>111.8</v>
      </c>
      <c r="P34" s="96">
        <v>116.5</v>
      </c>
      <c r="Q34" s="96">
        <v>122.6</v>
      </c>
      <c r="R34" s="96">
        <v>1538.8</v>
      </c>
      <c r="S34" s="96">
        <v>113.1</v>
      </c>
      <c r="T34" s="96">
        <v>114.2</v>
      </c>
      <c r="U34" s="96">
        <v>111.9</v>
      </c>
      <c r="V34" s="96">
        <v>113.8</v>
      </c>
      <c r="W34" s="96">
        <v>111.1</v>
      </c>
      <c r="X34" s="96">
        <v>111.6</v>
      </c>
      <c r="Y34" s="96">
        <v>111.1</v>
      </c>
      <c r="Z34" s="96">
        <v>109.3</v>
      </c>
      <c r="AA34" s="96">
        <v>109.5</v>
      </c>
      <c r="AB34" s="96">
        <v>108.6</v>
      </c>
      <c r="AC34" s="96">
        <v>111.2</v>
      </c>
      <c r="AD34" s="96">
        <v>108.1</v>
      </c>
      <c r="AE34" s="96">
        <v>109.7</v>
      </c>
      <c r="AF34" s="96">
        <v>116.3</v>
      </c>
    </row>
    <row r="35" spans="1:32" hidden="1" x14ac:dyDescent="0.3">
      <c r="A35" s="96" t="s">
        <v>110</v>
      </c>
      <c r="B35" s="96" t="s">
        <v>30</v>
      </c>
      <c r="C35" s="96">
        <v>2013</v>
      </c>
      <c r="D35" s="96" t="s">
        <v>46</v>
      </c>
      <c r="E35" s="96">
        <v>118.4</v>
      </c>
      <c r="F35" s="96">
        <v>115.9</v>
      </c>
      <c r="G35" s="96">
        <v>120.4</v>
      </c>
      <c r="H35" s="96">
        <v>113.8</v>
      </c>
      <c r="I35" s="96">
        <v>109.5</v>
      </c>
      <c r="J35" s="96">
        <v>115.5</v>
      </c>
      <c r="K35" s="96">
        <v>145.69999999999999</v>
      </c>
      <c r="L35" s="96">
        <v>109.5</v>
      </c>
      <c r="M35" s="96">
        <v>102.9</v>
      </c>
      <c r="N35" s="96">
        <v>109.8</v>
      </c>
      <c r="O35" s="96">
        <v>112.1</v>
      </c>
      <c r="P35" s="96">
        <v>116.8</v>
      </c>
      <c r="Q35" s="96">
        <v>118.7</v>
      </c>
      <c r="R35" s="96">
        <v>1509</v>
      </c>
      <c r="S35" s="96">
        <v>113.6</v>
      </c>
      <c r="T35" s="96">
        <v>115.8</v>
      </c>
      <c r="U35" s="96">
        <v>114</v>
      </c>
      <c r="V35" s="96">
        <v>115.5</v>
      </c>
      <c r="W35" s="96">
        <v>111.1</v>
      </c>
      <c r="X35" s="96">
        <v>112.8</v>
      </c>
      <c r="Y35" s="96">
        <v>112.1</v>
      </c>
      <c r="Z35" s="96">
        <v>110.1</v>
      </c>
      <c r="AA35" s="96">
        <v>109.9</v>
      </c>
      <c r="AB35" s="96">
        <v>109.2</v>
      </c>
      <c r="AC35" s="96">
        <v>111.6</v>
      </c>
      <c r="AD35" s="96">
        <v>108.1</v>
      </c>
      <c r="AE35" s="96">
        <v>110.1</v>
      </c>
      <c r="AF35" s="96">
        <v>115.5</v>
      </c>
    </row>
    <row r="36" spans="1:32" hidden="1" x14ac:dyDescent="0.3">
      <c r="A36" s="96" t="s">
        <v>111</v>
      </c>
      <c r="B36" s="96" t="s">
        <v>33</v>
      </c>
      <c r="C36" s="96">
        <v>2013</v>
      </c>
      <c r="D36" s="96" t="s">
        <v>46</v>
      </c>
      <c r="E36" s="96">
        <v>120.5</v>
      </c>
      <c r="F36" s="96">
        <v>118.1</v>
      </c>
      <c r="G36" s="96">
        <v>128.5</v>
      </c>
      <c r="H36" s="96">
        <v>112.8</v>
      </c>
      <c r="I36" s="96">
        <v>103.4</v>
      </c>
      <c r="J36" s="96">
        <v>110.7</v>
      </c>
      <c r="K36" s="96">
        <v>144.80000000000001</v>
      </c>
      <c r="L36" s="96">
        <v>107.1</v>
      </c>
      <c r="M36" s="96">
        <v>98.6</v>
      </c>
      <c r="N36" s="96">
        <v>111.9</v>
      </c>
      <c r="O36" s="96">
        <v>112.1</v>
      </c>
      <c r="P36" s="96">
        <v>118.1</v>
      </c>
      <c r="Q36" s="96">
        <v>117.8</v>
      </c>
      <c r="R36" s="96">
        <v>1504.4</v>
      </c>
      <c r="S36" s="96">
        <v>115</v>
      </c>
      <c r="T36" s="96">
        <v>114.2</v>
      </c>
      <c r="U36" s="96">
        <v>110.9</v>
      </c>
      <c r="V36" s="96">
        <v>113.7</v>
      </c>
      <c r="W36" s="96">
        <v>110.7</v>
      </c>
      <c r="X36" s="96">
        <v>110.4</v>
      </c>
      <c r="Y36" s="96">
        <v>111.3</v>
      </c>
      <c r="Z36" s="96">
        <v>109</v>
      </c>
      <c r="AA36" s="96">
        <v>109.7</v>
      </c>
      <c r="AB36" s="96">
        <v>108.9</v>
      </c>
      <c r="AC36" s="96">
        <v>111.4</v>
      </c>
      <c r="AD36" s="96">
        <v>107.7</v>
      </c>
      <c r="AE36" s="96">
        <v>109.8</v>
      </c>
      <c r="AF36" s="96">
        <v>113.3</v>
      </c>
    </row>
    <row r="37" spans="1:32" hidden="1" x14ac:dyDescent="0.3">
      <c r="A37" s="96" t="s">
        <v>112</v>
      </c>
      <c r="B37" s="96" t="s">
        <v>34</v>
      </c>
      <c r="C37" s="96">
        <v>2013</v>
      </c>
      <c r="D37" s="96" t="s">
        <v>46</v>
      </c>
      <c r="E37" s="96">
        <v>119.1</v>
      </c>
      <c r="F37" s="96">
        <v>116.7</v>
      </c>
      <c r="G37" s="96">
        <v>123.5</v>
      </c>
      <c r="H37" s="96">
        <v>113.4</v>
      </c>
      <c r="I37" s="96">
        <v>107.3</v>
      </c>
      <c r="J37" s="96">
        <v>113.3</v>
      </c>
      <c r="K37" s="96">
        <v>145.4</v>
      </c>
      <c r="L37" s="96">
        <v>108.7</v>
      </c>
      <c r="M37" s="96">
        <v>101.5</v>
      </c>
      <c r="N37" s="96">
        <v>110.5</v>
      </c>
      <c r="O37" s="96">
        <v>112.1</v>
      </c>
      <c r="P37" s="96">
        <v>117.4</v>
      </c>
      <c r="Q37" s="96">
        <v>118.4</v>
      </c>
      <c r="R37" s="96">
        <v>1507.3000000000002</v>
      </c>
      <c r="S37" s="96">
        <v>114</v>
      </c>
      <c r="T37" s="96">
        <v>115.2</v>
      </c>
      <c r="U37" s="96">
        <v>112.7</v>
      </c>
      <c r="V37" s="96">
        <v>114.8</v>
      </c>
      <c r="W37" s="96">
        <v>110.7</v>
      </c>
      <c r="X37" s="96">
        <v>111.9</v>
      </c>
      <c r="Y37" s="96">
        <v>111.7</v>
      </c>
      <c r="Z37" s="96">
        <v>109.7</v>
      </c>
      <c r="AA37" s="96">
        <v>109.8</v>
      </c>
      <c r="AB37" s="96">
        <v>109</v>
      </c>
      <c r="AC37" s="96">
        <v>111.5</v>
      </c>
      <c r="AD37" s="96">
        <v>107.9</v>
      </c>
      <c r="AE37" s="96">
        <v>110</v>
      </c>
      <c r="AF37" s="96">
        <v>114.5</v>
      </c>
    </row>
    <row r="38" spans="1:32" hidden="1" x14ac:dyDescent="0.3">
      <c r="A38" s="96" t="s">
        <v>113</v>
      </c>
      <c r="B38" s="96" t="s">
        <v>30</v>
      </c>
      <c r="C38" s="96">
        <v>2014</v>
      </c>
      <c r="D38" s="96" t="s">
        <v>31</v>
      </c>
      <c r="E38" s="96">
        <v>118.9</v>
      </c>
      <c r="F38" s="96">
        <v>117.1</v>
      </c>
      <c r="G38" s="96">
        <v>120.5</v>
      </c>
      <c r="H38" s="96">
        <v>114.4</v>
      </c>
      <c r="I38" s="96">
        <v>109</v>
      </c>
      <c r="J38" s="96">
        <v>115.5</v>
      </c>
      <c r="K38" s="96">
        <v>123.9</v>
      </c>
      <c r="L38" s="96">
        <v>109.6</v>
      </c>
      <c r="M38" s="96">
        <v>101.8</v>
      </c>
      <c r="N38" s="96">
        <v>110.2</v>
      </c>
      <c r="O38" s="96">
        <v>112.4</v>
      </c>
      <c r="P38" s="96">
        <v>117.3</v>
      </c>
      <c r="Q38" s="96">
        <v>116</v>
      </c>
      <c r="R38" s="96">
        <v>1486.6000000000001</v>
      </c>
      <c r="S38" s="96">
        <v>114</v>
      </c>
      <c r="T38" s="96">
        <v>116.5</v>
      </c>
      <c r="U38" s="96">
        <v>114.5</v>
      </c>
      <c r="V38" s="96">
        <v>116.2</v>
      </c>
      <c r="W38" s="96">
        <v>110.7</v>
      </c>
      <c r="X38" s="96">
        <v>113</v>
      </c>
      <c r="Y38" s="96">
        <v>112.6</v>
      </c>
      <c r="Z38" s="96">
        <v>110.6</v>
      </c>
      <c r="AA38" s="96">
        <v>110.5</v>
      </c>
      <c r="AB38" s="96">
        <v>109.6</v>
      </c>
      <c r="AC38" s="96">
        <v>111.8</v>
      </c>
      <c r="AD38" s="96">
        <v>108.3</v>
      </c>
      <c r="AE38" s="96">
        <v>110.6</v>
      </c>
      <c r="AF38" s="96">
        <v>114.2</v>
      </c>
    </row>
    <row r="39" spans="1:32" hidden="1" x14ac:dyDescent="0.3">
      <c r="A39" s="96" t="s">
        <v>114</v>
      </c>
      <c r="B39" s="96" t="s">
        <v>33</v>
      </c>
      <c r="C39" s="96">
        <v>2014</v>
      </c>
      <c r="D39" s="96" t="s">
        <v>31</v>
      </c>
      <c r="E39" s="96">
        <v>121.2</v>
      </c>
      <c r="F39" s="96">
        <v>122</v>
      </c>
      <c r="G39" s="96">
        <v>129.9</v>
      </c>
      <c r="H39" s="96">
        <v>113.6</v>
      </c>
      <c r="I39" s="96">
        <v>102.9</v>
      </c>
      <c r="J39" s="96">
        <v>112.1</v>
      </c>
      <c r="K39" s="96">
        <v>118.9</v>
      </c>
      <c r="L39" s="96">
        <v>107.5</v>
      </c>
      <c r="M39" s="96">
        <v>96.9</v>
      </c>
      <c r="N39" s="96">
        <v>112.7</v>
      </c>
      <c r="O39" s="96">
        <v>112.1</v>
      </c>
      <c r="P39" s="96">
        <v>119</v>
      </c>
      <c r="Q39" s="96">
        <v>115.5</v>
      </c>
      <c r="R39" s="96">
        <v>1484.3</v>
      </c>
      <c r="S39" s="96">
        <v>115.7</v>
      </c>
      <c r="T39" s="96">
        <v>114.8</v>
      </c>
      <c r="U39" s="96">
        <v>111.3</v>
      </c>
      <c r="V39" s="96">
        <v>114.3</v>
      </c>
      <c r="W39" s="96">
        <v>111.6</v>
      </c>
      <c r="X39" s="96">
        <v>111</v>
      </c>
      <c r="Y39" s="96">
        <v>111.9</v>
      </c>
      <c r="Z39" s="96">
        <v>109.7</v>
      </c>
      <c r="AA39" s="96">
        <v>110.8</v>
      </c>
      <c r="AB39" s="96">
        <v>109.8</v>
      </c>
      <c r="AC39" s="96">
        <v>111.5</v>
      </c>
      <c r="AD39" s="96">
        <v>108</v>
      </c>
      <c r="AE39" s="96">
        <v>110.5</v>
      </c>
      <c r="AF39" s="96">
        <v>112.9</v>
      </c>
    </row>
    <row r="40" spans="1:32" hidden="1" x14ac:dyDescent="0.3">
      <c r="A40" s="96" t="s">
        <v>115</v>
      </c>
      <c r="B40" s="96" t="s">
        <v>34</v>
      </c>
      <c r="C40" s="96">
        <v>2014</v>
      </c>
      <c r="D40" s="96" t="s">
        <v>31</v>
      </c>
      <c r="E40" s="96">
        <v>119.6</v>
      </c>
      <c r="F40" s="96">
        <v>118.8</v>
      </c>
      <c r="G40" s="96">
        <v>124.1</v>
      </c>
      <c r="H40" s="96">
        <v>114.1</v>
      </c>
      <c r="I40" s="96">
        <v>106.8</v>
      </c>
      <c r="J40" s="96">
        <v>113.9</v>
      </c>
      <c r="K40" s="96">
        <v>122.2</v>
      </c>
      <c r="L40" s="96">
        <v>108.9</v>
      </c>
      <c r="M40" s="96">
        <v>100.2</v>
      </c>
      <c r="N40" s="96">
        <v>111</v>
      </c>
      <c r="O40" s="96">
        <v>112.3</v>
      </c>
      <c r="P40" s="96">
        <v>118.1</v>
      </c>
      <c r="Q40" s="96">
        <v>115.8</v>
      </c>
      <c r="R40" s="96">
        <v>1485.7999999999997</v>
      </c>
      <c r="S40" s="96">
        <v>114.5</v>
      </c>
      <c r="T40" s="96">
        <v>115.8</v>
      </c>
      <c r="U40" s="96">
        <v>113.2</v>
      </c>
      <c r="V40" s="96">
        <v>115.4</v>
      </c>
      <c r="W40" s="96">
        <v>111.6</v>
      </c>
      <c r="X40" s="96">
        <v>112.2</v>
      </c>
      <c r="Y40" s="96">
        <v>112.3</v>
      </c>
      <c r="Z40" s="96">
        <v>110.3</v>
      </c>
      <c r="AA40" s="96">
        <v>110.7</v>
      </c>
      <c r="AB40" s="96">
        <v>109.7</v>
      </c>
      <c r="AC40" s="96">
        <v>111.6</v>
      </c>
      <c r="AD40" s="96">
        <v>108.2</v>
      </c>
      <c r="AE40" s="96">
        <v>110.6</v>
      </c>
      <c r="AF40" s="96">
        <v>113.6</v>
      </c>
    </row>
    <row r="41" spans="1:32" hidden="1" x14ac:dyDescent="0.3">
      <c r="A41" s="96" t="s">
        <v>116</v>
      </c>
      <c r="B41" s="96" t="s">
        <v>30</v>
      </c>
      <c r="C41" s="96">
        <v>2014</v>
      </c>
      <c r="D41" s="96" t="s">
        <v>35</v>
      </c>
      <c r="E41" s="96">
        <v>119.4</v>
      </c>
      <c r="F41" s="96">
        <v>117.7</v>
      </c>
      <c r="G41" s="96">
        <v>121.2</v>
      </c>
      <c r="H41" s="96">
        <v>115</v>
      </c>
      <c r="I41" s="96">
        <v>109</v>
      </c>
      <c r="J41" s="96">
        <v>116.6</v>
      </c>
      <c r="K41" s="96">
        <v>116</v>
      </c>
      <c r="L41" s="96">
        <v>109.8</v>
      </c>
      <c r="M41" s="96">
        <v>101.1</v>
      </c>
      <c r="N41" s="96">
        <v>110.4</v>
      </c>
      <c r="O41" s="96">
        <v>112.9</v>
      </c>
      <c r="P41" s="96">
        <v>117.8</v>
      </c>
      <c r="Q41" s="96">
        <v>115.3</v>
      </c>
      <c r="R41" s="96">
        <v>1482.2</v>
      </c>
      <c r="S41" s="96">
        <v>114.2</v>
      </c>
      <c r="T41" s="96">
        <v>117.1</v>
      </c>
      <c r="U41" s="96">
        <v>114.5</v>
      </c>
      <c r="V41" s="96">
        <v>116.7</v>
      </c>
      <c r="W41" s="96">
        <v>111.6</v>
      </c>
      <c r="X41" s="96">
        <v>113.2</v>
      </c>
      <c r="Y41" s="96">
        <v>112.9</v>
      </c>
      <c r="Z41" s="96">
        <v>110.9</v>
      </c>
      <c r="AA41" s="96">
        <v>110.8</v>
      </c>
      <c r="AB41" s="96">
        <v>109.9</v>
      </c>
      <c r="AC41" s="96">
        <v>112</v>
      </c>
      <c r="AD41" s="96">
        <v>108.7</v>
      </c>
      <c r="AE41" s="96">
        <v>110.9</v>
      </c>
      <c r="AF41" s="96">
        <v>114</v>
      </c>
    </row>
    <row r="42" spans="1:32" hidden="1" x14ac:dyDescent="0.3">
      <c r="A42" s="96" t="s">
        <v>117</v>
      </c>
      <c r="B42" s="96" t="s">
        <v>33</v>
      </c>
      <c r="C42" s="96">
        <v>2014</v>
      </c>
      <c r="D42" s="96" t="s">
        <v>35</v>
      </c>
      <c r="E42" s="96">
        <v>121.9</v>
      </c>
      <c r="F42" s="96">
        <v>122</v>
      </c>
      <c r="G42" s="96">
        <v>124.5</v>
      </c>
      <c r="H42" s="96">
        <v>115.2</v>
      </c>
      <c r="I42" s="96">
        <v>102.5</v>
      </c>
      <c r="J42" s="96">
        <v>114.1</v>
      </c>
      <c r="K42" s="96">
        <v>111.5</v>
      </c>
      <c r="L42" s="96">
        <v>108.2</v>
      </c>
      <c r="M42" s="96">
        <v>95.4</v>
      </c>
      <c r="N42" s="96">
        <v>113.5</v>
      </c>
      <c r="O42" s="96">
        <v>112.1</v>
      </c>
      <c r="P42" s="96">
        <v>119.9</v>
      </c>
      <c r="Q42" s="96">
        <v>115.2</v>
      </c>
      <c r="R42" s="96">
        <v>1476</v>
      </c>
      <c r="S42" s="96">
        <v>116.2</v>
      </c>
      <c r="T42" s="96">
        <v>115.3</v>
      </c>
      <c r="U42" s="96">
        <v>111.7</v>
      </c>
      <c r="V42" s="96">
        <v>114.7</v>
      </c>
      <c r="W42" s="96">
        <v>112.5</v>
      </c>
      <c r="X42" s="96">
        <v>111.1</v>
      </c>
      <c r="Y42" s="96">
        <v>112.6</v>
      </c>
      <c r="Z42" s="96">
        <v>110.4</v>
      </c>
      <c r="AA42" s="96">
        <v>111.3</v>
      </c>
      <c r="AB42" s="96">
        <v>110.3</v>
      </c>
      <c r="AC42" s="96">
        <v>111.6</v>
      </c>
      <c r="AD42" s="96">
        <v>108.7</v>
      </c>
      <c r="AE42" s="96">
        <v>111</v>
      </c>
      <c r="AF42" s="96">
        <v>113.1</v>
      </c>
    </row>
    <row r="43" spans="1:32" hidden="1" x14ac:dyDescent="0.3">
      <c r="A43" s="96" t="s">
        <v>118</v>
      </c>
      <c r="B43" s="96" t="s">
        <v>34</v>
      </c>
      <c r="C43" s="96">
        <v>2014</v>
      </c>
      <c r="D43" s="96" t="s">
        <v>35</v>
      </c>
      <c r="E43" s="96">
        <v>120.2</v>
      </c>
      <c r="F43" s="96">
        <v>119.2</v>
      </c>
      <c r="G43" s="96">
        <v>122.5</v>
      </c>
      <c r="H43" s="96">
        <v>115.1</v>
      </c>
      <c r="I43" s="96">
        <v>106.6</v>
      </c>
      <c r="J43" s="96">
        <v>115.4</v>
      </c>
      <c r="K43" s="96">
        <v>114.5</v>
      </c>
      <c r="L43" s="96">
        <v>109.3</v>
      </c>
      <c r="M43" s="96">
        <v>99.2</v>
      </c>
      <c r="N43" s="96">
        <v>111.4</v>
      </c>
      <c r="O43" s="96">
        <v>112.6</v>
      </c>
      <c r="P43" s="96">
        <v>118.8</v>
      </c>
      <c r="Q43" s="96">
        <v>115.3</v>
      </c>
      <c r="R43" s="96">
        <v>1480.1</v>
      </c>
      <c r="S43" s="96">
        <v>114.7</v>
      </c>
      <c r="T43" s="96">
        <v>116.4</v>
      </c>
      <c r="U43" s="96">
        <v>113.3</v>
      </c>
      <c r="V43" s="96">
        <v>115.9</v>
      </c>
      <c r="W43" s="96">
        <v>112.5</v>
      </c>
      <c r="X43" s="96">
        <v>112.4</v>
      </c>
      <c r="Y43" s="96">
        <v>112.8</v>
      </c>
      <c r="Z43" s="96">
        <v>110.7</v>
      </c>
      <c r="AA43" s="96">
        <v>111.1</v>
      </c>
      <c r="AB43" s="96">
        <v>110.1</v>
      </c>
      <c r="AC43" s="96">
        <v>111.8</v>
      </c>
      <c r="AD43" s="96">
        <v>108.7</v>
      </c>
      <c r="AE43" s="96">
        <v>110.9</v>
      </c>
      <c r="AF43" s="96">
        <v>113.6</v>
      </c>
    </row>
    <row r="44" spans="1:32" hidden="1" x14ac:dyDescent="0.3">
      <c r="A44" s="96" t="s">
        <v>119</v>
      </c>
      <c r="B44" s="96" t="s">
        <v>30</v>
      </c>
      <c r="C44" s="96">
        <v>2014</v>
      </c>
      <c r="D44" s="96" t="s">
        <v>36</v>
      </c>
      <c r="E44" s="96">
        <v>120.1</v>
      </c>
      <c r="F44" s="96">
        <v>118.1</v>
      </c>
      <c r="G44" s="96">
        <v>120.7</v>
      </c>
      <c r="H44" s="96">
        <v>116.1</v>
      </c>
      <c r="I44" s="96">
        <v>109.3</v>
      </c>
      <c r="J44" s="96">
        <v>119.6</v>
      </c>
      <c r="K44" s="96">
        <v>117.9</v>
      </c>
      <c r="L44" s="96">
        <v>110.2</v>
      </c>
      <c r="M44" s="96">
        <v>101.2</v>
      </c>
      <c r="N44" s="96">
        <v>110.7</v>
      </c>
      <c r="O44" s="96">
        <v>113</v>
      </c>
      <c r="P44" s="96">
        <v>118.3</v>
      </c>
      <c r="Q44" s="96">
        <v>116.2</v>
      </c>
      <c r="R44" s="96">
        <v>1491.4</v>
      </c>
      <c r="S44" s="96">
        <v>114.6</v>
      </c>
      <c r="T44" s="96">
        <v>117.5</v>
      </c>
      <c r="U44" s="96">
        <v>114.9</v>
      </c>
      <c r="V44" s="96">
        <v>117.2</v>
      </c>
      <c r="W44" s="96">
        <v>112.5</v>
      </c>
      <c r="X44" s="96">
        <v>113.4</v>
      </c>
      <c r="Y44" s="96">
        <v>113.4</v>
      </c>
      <c r="Z44" s="96">
        <v>111.4</v>
      </c>
      <c r="AA44" s="96">
        <v>111.2</v>
      </c>
      <c r="AB44" s="96">
        <v>110.2</v>
      </c>
      <c r="AC44" s="96">
        <v>112.4</v>
      </c>
      <c r="AD44" s="96">
        <v>108.9</v>
      </c>
      <c r="AE44" s="96">
        <v>111.3</v>
      </c>
      <c r="AF44" s="96">
        <v>114.6</v>
      </c>
    </row>
    <row r="45" spans="1:32" hidden="1" x14ac:dyDescent="0.3">
      <c r="A45" s="96" t="s">
        <v>120</v>
      </c>
      <c r="B45" s="96" t="s">
        <v>33</v>
      </c>
      <c r="C45" s="96">
        <v>2014</v>
      </c>
      <c r="D45" s="96" t="s">
        <v>36</v>
      </c>
      <c r="E45" s="96">
        <v>122.1</v>
      </c>
      <c r="F45" s="96">
        <v>121.4</v>
      </c>
      <c r="G45" s="96">
        <v>121.5</v>
      </c>
      <c r="H45" s="96">
        <v>116.2</v>
      </c>
      <c r="I45" s="96">
        <v>102.8</v>
      </c>
      <c r="J45" s="96">
        <v>117.7</v>
      </c>
      <c r="K45" s="96">
        <v>113.3</v>
      </c>
      <c r="L45" s="96">
        <v>108.9</v>
      </c>
      <c r="M45" s="96">
        <v>96.3</v>
      </c>
      <c r="N45" s="96">
        <v>114.1</v>
      </c>
      <c r="O45" s="96">
        <v>112.2</v>
      </c>
      <c r="P45" s="96">
        <v>120.5</v>
      </c>
      <c r="Q45" s="96">
        <v>116</v>
      </c>
      <c r="R45" s="96">
        <v>1483</v>
      </c>
      <c r="S45" s="96">
        <v>116.7</v>
      </c>
      <c r="T45" s="96">
        <v>115.8</v>
      </c>
      <c r="U45" s="96">
        <v>112.1</v>
      </c>
      <c r="V45" s="96">
        <v>115.2</v>
      </c>
      <c r="W45" s="96">
        <v>113.2</v>
      </c>
      <c r="X45" s="96">
        <v>110.9</v>
      </c>
      <c r="Y45" s="96">
        <v>113</v>
      </c>
      <c r="Z45" s="96">
        <v>110.8</v>
      </c>
      <c r="AA45" s="96">
        <v>111.6</v>
      </c>
      <c r="AB45" s="96">
        <v>110.9</v>
      </c>
      <c r="AC45" s="96">
        <v>111.8</v>
      </c>
      <c r="AD45" s="96">
        <v>109.2</v>
      </c>
      <c r="AE45" s="96">
        <v>111.4</v>
      </c>
      <c r="AF45" s="96">
        <v>113.7</v>
      </c>
    </row>
    <row r="46" spans="1:32" hidden="1" x14ac:dyDescent="0.3">
      <c r="A46" s="96" t="s">
        <v>121</v>
      </c>
      <c r="B46" s="96" t="s">
        <v>34</v>
      </c>
      <c r="C46" s="96">
        <v>2014</v>
      </c>
      <c r="D46" s="96" t="s">
        <v>47</v>
      </c>
      <c r="E46" s="96">
        <v>120.7</v>
      </c>
      <c r="F46" s="96">
        <v>119.3</v>
      </c>
      <c r="G46" s="96">
        <v>121</v>
      </c>
      <c r="H46" s="96">
        <v>116.1</v>
      </c>
      <c r="I46" s="96">
        <v>106.9</v>
      </c>
      <c r="J46" s="96">
        <v>118.7</v>
      </c>
      <c r="K46" s="96">
        <v>116.3</v>
      </c>
      <c r="L46" s="96">
        <v>109.8</v>
      </c>
      <c r="M46" s="96">
        <v>99.6</v>
      </c>
      <c r="N46" s="96">
        <v>111.8</v>
      </c>
      <c r="O46" s="96">
        <v>112.7</v>
      </c>
      <c r="P46" s="96">
        <v>119.3</v>
      </c>
      <c r="Q46" s="96">
        <v>116.1</v>
      </c>
      <c r="R46" s="96">
        <v>1488.2999999999997</v>
      </c>
      <c r="S46" s="96">
        <v>115.2</v>
      </c>
      <c r="T46" s="96">
        <v>116.8</v>
      </c>
      <c r="U46" s="96">
        <v>113.7</v>
      </c>
      <c r="V46" s="96">
        <v>116.4</v>
      </c>
      <c r="W46" s="96">
        <v>113.2</v>
      </c>
      <c r="X46" s="96">
        <v>112.5</v>
      </c>
      <c r="Y46" s="96">
        <v>113.2</v>
      </c>
      <c r="Z46" s="96">
        <v>111.2</v>
      </c>
      <c r="AA46" s="96">
        <v>111.4</v>
      </c>
      <c r="AB46" s="96">
        <v>110.6</v>
      </c>
      <c r="AC46" s="96">
        <v>112</v>
      </c>
      <c r="AD46" s="96">
        <v>109</v>
      </c>
      <c r="AE46" s="96">
        <v>111.3</v>
      </c>
      <c r="AF46" s="96">
        <v>114.2</v>
      </c>
    </row>
    <row r="47" spans="1:32" hidden="1" x14ac:dyDescent="0.3">
      <c r="A47" s="96" t="s">
        <v>122</v>
      </c>
      <c r="B47" s="96" t="s">
        <v>30</v>
      </c>
      <c r="C47" s="96">
        <v>2014</v>
      </c>
      <c r="D47" s="96" t="s">
        <v>37</v>
      </c>
      <c r="E47" s="96">
        <v>120.2</v>
      </c>
      <c r="F47" s="96">
        <v>118.9</v>
      </c>
      <c r="G47" s="96">
        <v>118.1</v>
      </c>
      <c r="H47" s="96">
        <v>117</v>
      </c>
      <c r="I47" s="96">
        <v>109.7</v>
      </c>
      <c r="J47" s="96">
        <v>125.5</v>
      </c>
      <c r="K47" s="96">
        <v>120.5</v>
      </c>
      <c r="L47" s="96">
        <v>111</v>
      </c>
      <c r="M47" s="96">
        <v>102.6</v>
      </c>
      <c r="N47" s="96">
        <v>111.2</v>
      </c>
      <c r="O47" s="96">
        <v>113.5</v>
      </c>
      <c r="P47" s="96">
        <v>118.7</v>
      </c>
      <c r="Q47" s="96">
        <v>117.2</v>
      </c>
      <c r="R47" s="96">
        <v>1504.1000000000001</v>
      </c>
      <c r="S47" s="96">
        <v>115.4</v>
      </c>
      <c r="T47" s="96">
        <v>118.1</v>
      </c>
      <c r="U47" s="96">
        <v>116.1</v>
      </c>
      <c r="V47" s="96">
        <v>117.8</v>
      </c>
      <c r="W47" s="96">
        <v>113.2</v>
      </c>
      <c r="X47" s="96">
        <v>113.4</v>
      </c>
      <c r="Y47" s="96">
        <v>113.7</v>
      </c>
      <c r="Z47" s="96">
        <v>111.8</v>
      </c>
      <c r="AA47" s="96">
        <v>111.2</v>
      </c>
      <c r="AB47" s="96">
        <v>110.5</v>
      </c>
      <c r="AC47" s="96">
        <v>113</v>
      </c>
      <c r="AD47" s="96">
        <v>108.9</v>
      </c>
      <c r="AE47" s="96">
        <v>111.5</v>
      </c>
      <c r="AF47" s="96">
        <v>115.4</v>
      </c>
    </row>
    <row r="48" spans="1:32" hidden="1" x14ac:dyDescent="0.3">
      <c r="A48" s="96" t="s">
        <v>123</v>
      </c>
      <c r="B48" s="96" t="s">
        <v>33</v>
      </c>
      <c r="C48" s="96">
        <v>2014</v>
      </c>
      <c r="D48" s="96" t="s">
        <v>37</v>
      </c>
      <c r="E48" s="96">
        <v>122.5</v>
      </c>
      <c r="F48" s="96">
        <v>121.7</v>
      </c>
      <c r="G48" s="96">
        <v>113.3</v>
      </c>
      <c r="H48" s="96">
        <v>117</v>
      </c>
      <c r="I48" s="96">
        <v>103.1</v>
      </c>
      <c r="J48" s="96">
        <v>126.7</v>
      </c>
      <c r="K48" s="96">
        <v>121.2</v>
      </c>
      <c r="L48" s="96">
        <v>111</v>
      </c>
      <c r="M48" s="96">
        <v>100.3</v>
      </c>
      <c r="N48" s="96">
        <v>115.3</v>
      </c>
      <c r="O48" s="96">
        <v>112.7</v>
      </c>
      <c r="P48" s="96">
        <v>121</v>
      </c>
      <c r="Q48" s="96">
        <v>118.2</v>
      </c>
      <c r="R48" s="96">
        <v>1504.0000000000002</v>
      </c>
      <c r="S48" s="96">
        <v>117.6</v>
      </c>
      <c r="T48" s="96">
        <v>116.3</v>
      </c>
      <c r="U48" s="96">
        <v>112.5</v>
      </c>
      <c r="V48" s="96">
        <v>115.7</v>
      </c>
      <c r="W48" s="96">
        <v>113.9</v>
      </c>
      <c r="X48" s="96">
        <v>110.9</v>
      </c>
      <c r="Y48" s="96">
        <v>113.4</v>
      </c>
      <c r="Z48" s="96">
        <v>111</v>
      </c>
      <c r="AA48" s="96">
        <v>111.2</v>
      </c>
      <c r="AB48" s="96">
        <v>111.2</v>
      </c>
      <c r="AC48" s="96">
        <v>112.5</v>
      </c>
      <c r="AD48" s="96">
        <v>109.1</v>
      </c>
      <c r="AE48" s="96">
        <v>111.4</v>
      </c>
      <c r="AF48" s="96">
        <v>114.7</v>
      </c>
    </row>
    <row r="49" spans="1:32" hidden="1" x14ac:dyDescent="0.3">
      <c r="A49" s="96" t="s">
        <v>124</v>
      </c>
      <c r="B49" s="96" t="s">
        <v>34</v>
      </c>
      <c r="C49" s="96">
        <v>2014</v>
      </c>
      <c r="D49" s="96" t="s">
        <v>37</v>
      </c>
      <c r="E49" s="96">
        <v>120.9</v>
      </c>
      <c r="F49" s="96">
        <v>119.9</v>
      </c>
      <c r="G49" s="96">
        <v>116.2</v>
      </c>
      <c r="H49" s="96">
        <v>117</v>
      </c>
      <c r="I49" s="96">
        <v>107.3</v>
      </c>
      <c r="J49" s="96">
        <v>126.1</v>
      </c>
      <c r="K49" s="96">
        <v>120.7</v>
      </c>
      <c r="L49" s="96">
        <v>111</v>
      </c>
      <c r="M49" s="96">
        <v>101.8</v>
      </c>
      <c r="N49" s="96">
        <v>112.6</v>
      </c>
      <c r="O49" s="96">
        <v>113.2</v>
      </c>
      <c r="P49" s="96">
        <v>119.8</v>
      </c>
      <c r="Q49" s="96">
        <v>117.6</v>
      </c>
      <c r="R49" s="96">
        <v>1504.1</v>
      </c>
      <c r="S49" s="96">
        <v>116</v>
      </c>
      <c r="T49" s="96">
        <v>117.4</v>
      </c>
      <c r="U49" s="96">
        <v>114.6</v>
      </c>
      <c r="V49" s="96">
        <v>117</v>
      </c>
      <c r="W49" s="96">
        <v>113.9</v>
      </c>
      <c r="X49" s="96">
        <v>112.5</v>
      </c>
      <c r="Y49" s="96">
        <v>113.6</v>
      </c>
      <c r="Z49" s="96">
        <v>111.5</v>
      </c>
      <c r="AA49" s="96">
        <v>111.2</v>
      </c>
      <c r="AB49" s="96">
        <v>110.9</v>
      </c>
      <c r="AC49" s="96">
        <v>112.7</v>
      </c>
      <c r="AD49" s="96">
        <v>109</v>
      </c>
      <c r="AE49" s="96">
        <v>111.5</v>
      </c>
      <c r="AF49" s="96">
        <v>115.1</v>
      </c>
    </row>
    <row r="50" spans="1:32" hidden="1" x14ac:dyDescent="0.3">
      <c r="A50" s="96" t="s">
        <v>125</v>
      </c>
      <c r="B50" s="96" t="s">
        <v>30</v>
      </c>
      <c r="C50" s="96">
        <v>2014</v>
      </c>
      <c r="D50" s="96" t="s">
        <v>38</v>
      </c>
      <c r="E50" s="96">
        <v>120.3</v>
      </c>
      <c r="F50" s="96">
        <v>120.2</v>
      </c>
      <c r="G50" s="96">
        <v>116.9</v>
      </c>
      <c r="H50" s="96">
        <v>118</v>
      </c>
      <c r="I50" s="96">
        <v>110.1</v>
      </c>
      <c r="J50" s="96">
        <v>126.3</v>
      </c>
      <c r="K50" s="96">
        <v>123.9</v>
      </c>
      <c r="L50" s="96">
        <v>111.5</v>
      </c>
      <c r="M50" s="96">
        <v>103.5</v>
      </c>
      <c r="N50" s="96">
        <v>111.6</v>
      </c>
      <c r="O50" s="96">
        <v>114.2</v>
      </c>
      <c r="P50" s="96">
        <v>119.2</v>
      </c>
      <c r="Q50" s="96">
        <v>118.2</v>
      </c>
      <c r="R50" s="96">
        <v>1513.8999999999999</v>
      </c>
      <c r="S50" s="96">
        <v>116.3</v>
      </c>
      <c r="T50" s="96">
        <v>118.7</v>
      </c>
      <c r="U50" s="96">
        <v>116.8</v>
      </c>
      <c r="V50" s="96">
        <v>118.5</v>
      </c>
      <c r="W50" s="96">
        <v>113.9</v>
      </c>
      <c r="X50" s="96">
        <v>113.4</v>
      </c>
      <c r="Y50" s="96">
        <v>114.1</v>
      </c>
      <c r="Z50" s="96">
        <v>112.1</v>
      </c>
      <c r="AA50" s="96">
        <v>111.4</v>
      </c>
      <c r="AB50" s="96">
        <v>110.9</v>
      </c>
      <c r="AC50" s="96">
        <v>113.1</v>
      </c>
      <c r="AD50" s="96">
        <v>108.9</v>
      </c>
      <c r="AE50" s="96">
        <v>111.8</v>
      </c>
      <c r="AF50" s="96">
        <v>116</v>
      </c>
    </row>
    <row r="51" spans="1:32" hidden="1" x14ac:dyDescent="0.3">
      <c r="A51" s="96" t="s">
        <v>126</v>
      </c>
      <c r="B51" s="96" t="s">
        <v>33</v>
      </c>
      <c r="C51" s="96">
        <v>2014</v>
      </c>
      <c r="D51" s="96" t="s">
        <v>38</v>
      </c>
      <c r="E51" s="96">
        <v>122.7</v>
      </c>
      <c r="F51" s="96">
        <v>124.1</v>
      </c>
      <c r="G51" s="96">
        <v>114.2</v>
      </c>
      <c r="H51" s="96">
        <v>119.1</v>
      </c>
      <c r="I51" s="96">
        <v>103.5</v>
      </c>
      <c r="J51" s="96">
        <v>129.19999999999999</v>
      </c>
      <c r="K51" s="96">
        <v>127</v>
      </c>
      <c r="L51" s="96">
        <v>112.6</v>
      </c>
      <c r="M51" s="96">
        <v>101.3</v>
      </c>
      <c r="N51" s="96">
        <v>117</v>
      </c>
      <c r="O51" s="96">
        <v>112.9</v>
      </c>
      <c r="P51" s="96">
        <v>121.7</v>
      </c>
      <c r="Q51" s="96">
        <v>120</v>
      </c>
      <c r="R51" s="96">
        <v>1525.3000000000002</v>
      </c>
      <c r="S51" s="96">
        <v>118.3</v>
      </c>
      <c r="T51" s="96">
        <v>116.8</v>
      </c>
      <c r="U51" s="96">
        <v>112.9</v>
      </c>
      <c r="V51" s="96">
        <v>116.2</v>
      </c>
      <c r="W51" s="96">
        <v>114.3</v>
      </c>
      <c r="X51" s="96">
        <v>111.1</v>
      </c>
      <c r="Y51" s="96">
        <v>114.1</v>
      </c>
      <c r="Z51" s="96">
        <v>111.2</v>
      </c>
      <c r="AA51" s="96">
        <v>111.3</v>
      </c>
      <c r="AB51" s="96">
        <v>111.5</v>
      </c>
      <c r="AC51" s="96">
        <v>112.9</v>
      </c>
      <c r="AD51" s="96">
        <v>109.3</v>
      </c>
      <c r="AE51" s="96">
        <v>111.7</v>
      </c>
      <c r="AF51" s="96">
        <v>115.6</v>
      </c>
    </row>
    <row r="52" spans="1:32" hidden="1" x14ac:dyDescent="0.3">
      <c r="A52" s="96" t="s">
        <v>127</v>
      </c>
      <c r="B52" s="96" t="s">
        <v>34</v>
      </c>
      <c r="C52" s="96">
        <v>2014</v>
      </c>
      <c r="D52" s="96" t="s">
        <v>38</v>
      </c>
      <c r="E52" s="96">
        <v>121.1</v>
      </c>
      <c r="F52" s="96">
        <v>121.6</v>
      </c>
      <c r="G52" s="96">
        <v>115.9</v>
      </c>
      <c r="H52" s="96">
        <v>118.4</v>
      </c>
      <c r="I52" s="96">
        <v>107.7</v>
      </c>
      <c r="J52" s="96">
        <v>127.7</v>
      </c>
      <c r="K52" s="96">
        <v>125</v>
      </c>
      <c r="L52" s="96">
        <v>111.9</v>
      </c>
      <c r="M52" s="96">
        <v>102.8</v>
      </c>
      <c r="N52" s="96">
        <v>113.4</v>
      </c>
      <c r="O52" s="96">
        <v>113.7</v>
      </c>
      <c r="P52" s="96">
        <v>120.4</v>
      </c>
      <c r="Q52" s="96">
        <v>118.9</v>
      </c>
      <c r="R52" s="96">
        <v>1518.5000000000005</v>
      </c>
      <c r="S52" s="96">
        <v>116.8</v>
      </c>
      <c r="T52" s="96">
        <v>118</v>
      </c>
      <c r="U52" s="96">
        <v>115.2</v>
      </c>
      <c r="V52" s="96">
        <v>117.6</v>
      </c>
      <c r="W52" s="96">
        <v>114.3</v>
      </c>
      <c r="X52" s="96">
        <v>112.5</v>
      </c>
      <c r="Y52" s="96">
        <v>114.1</v>
      </c>
      <c r="Z52" s="96">
        <v>111.8</v>
      </c>
      <c r="AA52" s="96">
        <v>111.3</v>
      </c>
      <c r="AB52" s="96">
        <v>111.2</v>
      </c>
      <c r="AC52" s="96">
        <v>113</v>
      </c>
      <c r="AD52" s="96">
        <v>109.1</v>
      </c>
      <c r="AE52" s="96">
        <v>111.8</v>
      </c>
      <c r="AF52" s="96">
        <v>115.8</v>
      </c>
    </row>
    <row r="53" spans="1:32" hidden="1" x14ac:dyDescent="0.3">
      <c r="A53" s="96" t="s">
        <v>128</v>
      </c>
      <c r="B53" s="96" t="s">
        <v>30</v>
      </c>
      <c r="C53" s="96">
        <v>2014</v>
      </c>
      <c r="D53" s="96" t="s">
        <v>39</v>
      </c>
      <c r="E53" s="96">
        <v>120.7</v>
      </c>
      <c r="F53" s="96">
        <v>121.6</v>
      </c>
      <c r="G53" s="96">
        <v>116.1</v>
      </c>
      <c r="H53" s="96">
        <v>119.3</v>
      </c>
      <c r="I53" s="96">
        <v>110.3</v>
      </c>
      <c r="J53" s="96">
        <v>125.8</v>
      </c>
      <c r="K53" s="96">
        <v>129.30000000000001</v>
      </c>
      <c r="L53" s="96">
        <v>112.2</v>
      </c>
      <c r="M53" s="96">
        <v>103.6</v>
      </c>
      <c r="N53" s="96">
        <v>112.3</v>
      </c>
      <c r="O53" s="96">
        <v>114.9</v>
      </c>
      <c r="P53" s="96">
        <v>120.1</v>
      </c>
      <c r="Q53" s="96">
        <v>119.5</v>
      </c>
      <c r="R53" s="96">
        <v>1525.6999999999998</v>
      </c>
      <c r="S53" s="96">
        <v>117.3</v>
      </c>
      <c r="T53" s="96">
        <v>119.7</v>
      </c>
      <c r="U53" s="96">
        <v>117.3</v>
      </c>
      <c r="V53" s="96">
        <v>119.3</v>
      </c>
      <c r="W53" s="96">
        <v>114.3</v>
      </c>
      <c r="X53" s="96">
        <v>114.4</v>
      </c>
      <c r="Y53" s="96">
        <v>114.9</v>
      </c>
      <c r="Z53" s="96">
        <v>112.8</v>
      </c>
      <c r="AA53" s="96">
        <v>112.2</v>
      </c>
      <c r="AB53" s="96">
        <v>111.4</v>
      </c>
      <c r="AC53" s="96">
        <v>114.3</v>
      </c>
      <c r="AD53" s="96">
        <v>108</v>
      </c>
      <c r="AE53" s="96">
        <v>112.3</v>
      </c>
      <c r="AF53" s="96">
        <v>117</v>
      </c>
    </row>
    <row r="54" spans="1:32" hidden="1" x14ac:dyDescent="0.3">
      <c r="A54" s="96" t="s">
        <v>129</v>
      </c>
      <c r="B54" s="96" t="s">
        <v>33</v>
      </c>
      <c r="C54" s="96">
        <v>2014</v>
      </c>
      <c r="D54" s="96" t="s">
        <v>39</v>
      </c>
      <c r="E54" s="96">
        <v>123.1</v>
      </c>
      <c r="F54" s="96">
        <v>125.9</v>
      </c>
      <c r="G54" s="96">
        <v>115.4</v>
      </c>
      <c r="H54" s="96">
        <v>120.4</v>
      </c>
      <c r="I54" s="96">
        <v>103.4</v>
      </c>
      <c r="J54" s="96">
        <v>131.19999999999999</v>
      </c>
      <c r="K54" s="96">
        <v>137.5</v>
      </c>
      <c r="L54" s="96">
        <v>112.8</v>
      </c>
      <c r="M54" s="96">
        <v>101.4</v>
      </c>
      <c r="N54" s="96">
        <v>118.3</v>
      </c>
      <c r="O54" s="96">
        <v>113.2</v>
      </c>
      <c r="P54" s="96">
        <v>122.4</v>
      </c>
      <c r="Q54" s="96">
        <v>122</v>
      </c>
      <c r="R54" s="96">
        <v>1547</v>
      </c>
      <c r="S54" s="96">
        <v>119</v>
      </c>
      <c r="T54" s="96">
        <v>117.4</v>
      </c>
      <c r="U54" s="96">
        <v>113.2</v>
      </c>
      <c r="V54" s="96">
        <v>116.7</v>
      </c>
      <c r="W54" s="96">
        <v>113.9</v>
      </c>
      <c r="X54" s="96">
        <v>111.2</v>
      </c>
      <c r="Y54" s="96">
        <v>114.3</v>
      </c>
      <c r="Z54" s="96">
        <v>111.4</v>
      </c>
      <c r="AA54" s="96">
        <v>111.5</v>
      </c>
      <c r="AB54" s="96">
        <v>111.8</v>
      </c>
      <c r="AC54" s="96">
        <v>115.1</v>
      </c>
      <c r="AD54" s="96">
        <v>108.7</v>
      </c>
      <c r="AE54" s="96">
        <v>112.2</v>
      </c>
      <c r="AF54" s="96">
        <v>116.4</v>
      </c>
    </row>
    <row r="55" spans="1:32" hidden="1" x14ac:dyDescent="0.3">
      <c r="A55" s="96" t="s">
        <v>130</v>
      </c>
      <c r="B55" s="96" t="s">
        <v>34</v>
      </c>
      <c r="C55" s="96">
        <v>2014</v>
      </c>
      <c r="D55" s="96" t="s">
        <v>39</v>
      </c>
      <c r="E55" s="96">
        <v>121.5</v>
      </c>
      <c r="F55" s="96">
        <v>123.1</v>
      </c>
      <c r="G55" s="96">
        <v>115.8</v>
      </c>
      <c r="H55" s="96">
        <v>119.7</v>
      </c>
      <c r="I55" s="96">
        <v>107.8</v>
      </c>
      <c r="J55" s="96">
        <v>128.30000000000001</v>
      </c>
      <c r="K55" s="96">
        <v>132.1</v>
      </c>
      <c r="L55" s="96">
        <v>112.4</v>
      </c>
      <c r="M55" s="96">
        <v>102.9</v>
      </c>
      <c r="N55" s="96">
        <v>114.3</v>
      </c>
      <c r="O55" s="96">
        <v>114.2</v>
      </c>
      <c r="P55" s="96">
        <v>121.2</v>
      </c>
      <c r="Q55" s="96">
        <v>120.4</v>
      </c>
      <c r="R55" s="96">
        <v>1533.7000000000003</v>
      </c>
      <c r="S55" s="96">
        <v>117.8</v>
      </c>
      <c r="T55" s="96">
        <v>118.8</v>
      </c>
      <c r="U55" s="96">
        <v>115.6</v>
      </c>
      <c r="V55" s="96">
        <v>118.3</v>
      </c>
      <c r="W55" s="96">
        <v>113.9</v>
      </c>
      <c r="X55" s="96">
        <v>113.2</v>
      </c>
      <c r="Y55" s="96">
        <v>114.6</v>
      </c>
      <c r="Z55" s="96">
        <v>112.3</v>
      </c>
      <c r="AA55" s="96">
        <v>111.8</v>
      </c>
      <c r="AB55" s="96">
        <v>111.6</v>
      </c>
      <c r="AC55" s="96">
        <v>114.8</v>
      </c>
      <c r="AD55" s="96">
        <v>108.3</v>
      </c>
      <c r="AE55" s="96">
        <v>112.3</v>
      </c>
      <c r="AF55" s="96">
        <v>116.7</v>
      </c>
    </row>
    <row r="56" spans="1:32" hidden="1" x14ac:dyDescent="0.3">
      <c r="A56" s="96" t="s">
        <v>131</v>
      </c>
      <c r="B56" s="96" t="s">
        <v>30</v>
      </c>
      <c r="C56" s="96">
        <v>2014</v>
      </c>
      <c r="D56" s="96" t="s">
        <v>40</v>
      </c>
      <c r="E56" s="96">
        <v>121.7</v>
      </c>
      <c r="F56" s="96">
        <v>122.5</v>
      </c>
      <c r="G56" s="96">
        <v>117.7</v>
      </c>
      <c r="H56" s="96">
        <v>120.6</v>
      </c>
      <c r="I56" s="96">
        <v>110.4</v>
      </c>
      <c r="J56" s="96">
        <v>129.1</v>
      </c>
      <c r="K56" s="96">
        <v>150.1</v>
      </c>
      <c r="L56" s="96">
        <v>113.2</v>
      </c>
      <c r="M56" s="96">
        <v>104.8</v>
      </c>
      <c r="N56" s="96">
        <v>113.3</v>
      </c>
      <c r="O56" s="96">
        <v>115.6</v>
      </c>
      <c r="P56" s="96">
        <v>120.9</v>
      </c>
      <c r="Q56" s="96">
        <v>123.3</v>
      </c>
      <c r="R56" s="96">
        <v>1563.2</v>
      </c>
      <c r="S56" s="96">
        <v>118</v>
      </c>
      <c r="T56" s="96">
        <v>120.7</v>
      </c>
      <c r="U56" s="96">
        <v>118.3</v>
      </c>
      <c r="V56" s="96">
        <v>120.3</v>
      </c>
      <c r="W56" s="96">
        <v>113.9</v>
      </c>
      <c r="X56" s="96">
        <v>115.3</v>
      </c>
      <c r="Y56" s="96">
        <v>115.4</v>
      </c>
      <c r="Z56" s="96">
        <v>113.4</v>
      </c>
      <c r="AA56" s="96">
        <v>113.2</v>
      </c>
      <c r="AB56" s="96">
        <v>111.8</v>
      </c>
      <c r="AC56" s="96">
        <v>115.5</v>
      </c>
      <c r="AD56" s="96">
        <v>108.8</v>
      </c>
      <c r="AE56" s="96">
        <v>113.1</v>
      </c>
      <c r="AF56" s="96">
        <v>119.5</v>
      </c>
    </row>
    <row r="57" spans="1:32" hidden="1" x14ac:dyDescent="0.3">
      <c r="A57" s="96" t="s">
        <v>132</v>
      </c>
      <c r="B57" s="96" t="s">
        <v>33</v>
      </c>
      <c r="C57" s="96">
        <v>2014</v>
      </c>
      <c r="D57" s="96" t="s">
        <v>40</v>
      </c>
      <c r="E57" s="96">
        <v>123.8</v>
      </c>
      <c r="F57" s="96">
        <v>126.4</v>
      </c>
      <c r="G57" s="96">
        <v>118</v>
      </c>
      <c r="H57" s="96">
        <v>121.6</v>
      </c>
      <c r="I57" s="96">
        <v>103.5</v>
      </c>
      <c r="J57" s="96">
        <v>133.69999999999999</v>
      </c>
      <c r="K57" s="96">
        <v>172.4</v>
      </c>
      <c r="L57" s="96">
        <v>113.1</v>
      </c>
      <c r="M57" s="96">
        <v>102.7</v>
      </c>
      <c r="N57" s="96">
        <v>120</v>
      </c>
      <c r="O57" s="96">
        <v>113.8</v>
      </c>
      <c r="P57" s="96">
        <v>123.4</v>
      </c>
      <c r="Q57" s="96">
        <v>127.1</v>
      </c>
      <c r="R57" s="96">
        <v>1599.5</v>
      </c>
      <c r="S57" s="96">
        <v>121</v>
      </c>
      <c r="T57" s="96">
        <v>118</v>
      </c>
      <c r="U57" s="96">
        <v>113.6</v>
      </c>
      <c r="V57" s="96">
        <v>117.4</v>
      </c>
      <c r="W57" s="96">
        <v>114.8</v>
      </c>
      <c r="X57" s="96">
        <v>111.6</v>
      </c>
      <c r="Y57" s="96">
        <v>114.9</v>
      </c>
      <c r="Z57" s="96">
        <v>111.5</v>
      </c>
      <c r="AA57" s="96">
        <v>113</v>
      </c>
      <c r="AB57" s="96">
        <v>112.4</v>
      </c>
      <c r="AC57" s="96">
        <v>117.8</v>
      </c>
      <c r="AD57" s="96">
        <v>109.7</v>
      </c>
      <c r="AE57" s="96">
        <v>113.5</v>
      </c>
      <c r="AF57" s="96">
        <v>118.9</v>
      </c>
    </row>
    <row r="58" spans="1:32" hidden="1" x14ac:dyDescent="0.3">
      <c r="A58" s="96" t="s">
        <v>133</v>
      </c>
      <c r="B58" s="96" t="s">
        <v>34</v>
      </c>
      <c r="C58" s="96">
        <v>2014</v>
      </c>
      <c r="D58" s="96" t="s">
        <v>40</v>
      </c>
      <c r="E58" s="96">
        <v>122.4</v>
      </c>
      <c r="F58" s="96">
        <v>123.9</v>
      </c>
      <c r="G58" s="96">
        <v>117.8</v>
      </c>
      <c r="H58" s="96">
        <v>121</v>
      </c>
      <c r="I58" s="96">
        <v>107.9</v>
      </c>
      <c r="J58" s="96">
        <v>131.19999999999999</v>
      </c>
      <c r="K58" s="96">
        <v>157.69999999999999</v>
      </c>
      <c r="L58" s="96">
        <v>113.2</v>
      </c>
      <c r="M58" s="96">
        <v>104.1</v>
      </c>
      <c r="N58" s="96">
        <v>115.5</v>
      </c>
      <c r="O58" s="96">
        <v>114.8</v>
      </c>
      <c r="P58" s="96">
        <v>122.1</v>
      </c>
      <c r="Q58" s="96">
        <v>124.7</v>
      </c>
      <c r="R58" s="96">
        <v>1576.3</v>
      </c>
      <c r="S58" s="96">
        <v>118.8</v>
      </c>
      <c r="T58" s="96">
        <v>119.6</v>
      </c>
      <c r="U58" s="96">
        <v>116.3</v>
      </c>
      <c r="V58" s="96">
        <v>119.1</v>
      </c>
      <c r="W58" s="96">
        <v>114.8</v>
      </c>
      <c r="X58" s="96">
        <v>113.9</v>
      </c>
      <c r="Y58" s="96">
        <v>115.2</v>
      </c>
      <c r="Z58" s="96">
        <v>112.7</v>
      </c>
      <c r="AA58" s="96">
        <v>113.1</v>
      </c>
      <c r="AB58" s="96">
        <v>112.1</v>
      </c>
      <c r="AC58" s="96">
        <v>116.8</v>
      </c>
      <c r="AD58" s="96">
        <v>109.2</v>
      </c>
      <c r="AE58" s="96">
        <v>113.3</v>
      </c>
      <c r="AF58" s="96">
        <v>119.2</v>
      </c>
    </row>
    <row r="59" spans="1:32" hidden="1" x14ac:dyDescent="0.3">
      <c r="A59" s="96" t="s">
        <v>134</v>
      </c>
      <c r="B59" s="96" t="s">
        <v>30</v>
      </c>
      <c r="C59" s="96">
        <v>2014</v>
      </c>
      <c r="D59" s="96" t="s">
        <v>41</v>
      </c>
      <c r="E59" s="96">
        <v>121.8</v>
      </c>
      <c r="F59" s="96">
        <v>122.8</v>
      </c>
      <c r="G59" s="96">
        <v>117.8</v>
      </c>
      <c r="H59" s="96">
        <v>121.9</v>
      </c>
      <c r="I59" s="96">
        <v>110.6</v>
      </c>
      <c r="J59" s="96">
        <v>129.69999999999999</v>
      </c>
      <c r="K59" s="96">
        <v>161.1</v>
      </c>
      <c r="L59" s="96">
        <v>114.1</v>
      </c>
      <c r="M59" s="96">
        <v>105.1</v>
      </c>
      <c r="N59" s="96">
        <v>114.6</v>
      </c>
      <c r="O59" s="96">
        <v>115.8</v>
      </c>
      <c r="P59" s="96">
        <v>121.7</v>
      </c>
      <c r="Q59" s="96">
        <v>125.3</v>
      </c>
      <c r="R59" s="96">
        <v>1582.2999999999997</v>
      </c>
      <c r="S59" s="96">
        <v>118.8</v>
      </c>
      <c r="T59" s="96">
        <v>120.9</v>
      </c>
      <c r="U59" s="96">
        <v>118.8</v>
      </c>
      <c r="V59" s="96">
        <v>120.7</v>
      </c>
      <c r="W59" s="96">
        <v>114.8</v>
      </c>
      <c r="X59" s="96">
        <v>115.4</v>
      </c>
      <c r="Y59" s="96">
        <v>115.9</v>
      </c>
      <c r="Z59" s="96">
        <v>114</v>
      </c>
      <c r="AA59" s="96">
        <v>113.2</v>
      </c>
      <c r="AB59" s="96">
        <v>112.2</v>
      </c>
      <c r="AC59" s="96">
        <v>116.2</v>
      </c>
      <c r="AD59" s="96">
        <v>109.4</v>
      </c>
      <c r="AE59" s="96">
        <v>113.5</v>
      </c>
      <c r="AF59" s="96">
        <v>120.7</v>
      </c>
    </row>
    <row r="60" spans="1:32" hidden="1" x14ac:dyDescent="0.3">
      <c r="A60" s="96" t="s">
        <v>135</v>
      </c>
      <c r="B60" s="96" t="s">
        <v>33</v>
      </c>
      <c r="C60" s="96">
        <v>2014</v>
      </c>
      <c r="D60" s="96" t="s">
        <v>41</v>
      </c>
      <c r="E60" s="96">
        <v>124.8</v>
      </c>
      <c r="F60" s="96">
        <v>127.3</v>
      </c>
      <c r="G60" s="96">
        <v>116.5</v>
      </c>
      <c r="H60" s="96">
        <v>122.2</v>
      </c>
      <c r="I60" s="96">
        <v>103.6</v>
      </c>
      <c r="J60" s="96">
        <v>132.69999999999999</v>
      </c>
      <c r="K60" s="96">
        <v>181.9</v>
      </c>
      <c r="L60" s="96">
        <v>115.2</v>
      </c>
      <c r="M60" s="96">
        <v>102.7</v>
      </c>
      <c r="N60" s="96">
        <v>122.1</v>
      </c>
      <c r="O60" s="96">
        <v>114.4</v>
      </c>
      <c r="P60" s="96">
        <v>124.7</v>
      </c>
      <c r="Q60" s="96">
        <v>128.9</v>
      </c>
      <c r="R60" s="96">
        <v>1617</v>
      </c>
      <c r="S60" s="96">
        <v>123</v>
      </c>
      <c r="T60" s="96">
        <v>118.6</v>
      </c>
      <c r="U60" s="96">
        <v>114.1</v>
      </c>
      <c r="V60" s="96">
        <v>117.9</v>
      </c>
      <c r="W60" s="96">
        <v>115.5</v>
      </c>
      <c r="X60" s="96">
        <v>111.8</v>
      </c>
      <c r="Y60" s="96">
        <v>115.3</v>
      </c>
      <c r="Z60" s="96">
        <v>112.2</v>
      </c>
      <c r="AA60" s="96">
        <v>112.5</v>
      </c>
      <c r="AB60" s="96">
        <v>112.9</v>
      </c>
      <c r="AC60" s="96">
        <v>119.2</v>
      </c>
      <c r="AD60" s="96">
        <v>110.5</v>
      </c>
      <c r="AE60" s="96">
        <v>113.9</v>
      </c>
      <c r="AF60" s="96">
        <v>119.9</v>
      </c>
    </row>
    <row r="61" spans="1:32" hidden="1" x14ac:dyDescent="0.3">
      <c r="A61" s="96" t="s">
        <v>136</v>
      </c>
      <c r="B61" s="96" t="s">
        <v>34</v>
      </c>
      <c r="C61" s="96">
        <v>2014</v>
      </c>
      <c r="D61" s="96" t="s">
        <v>41</v>
      </c>
      <c r="E61" s="96">
        <v>122.7</v>
      </c>
      <c r="F61" s="96">
        <v>124.4</v>
      </c>
      <c r="G61" s="96">
        <v>117.3</v>
      </c>
      <c r="H61" s="96">
        <v>122</v>
      </c>
      <c r="I61" s="96">
        <v>108</v>
      </c>
      <c r="J61" s="96">
        <v>131.1</v>
      </c>
      <c r="K61" s="96">
        <v>168.2</v>
      </c>
      <c r="L61" s="96">
        <v>114.5</v>
      </c>
      <c r="M61" s="96">
        <v>104.3</v>
      </c>
      <c r="N61" s="96">
        <v>117.1</v>
      </c>
      <c r="O61" s="96">
        <v>115.2</v>
      </c>
      <c r="P61" s="96">
        <v>123.1</v>
      </c>
      <c r="Q61" s="96">
        <v>126.6</v>
      </c>
      <c r="R61" s="96">
        <v>1594.4999999999998</v>
      </c>
      <c r="S61" s="96">
        <v>119.9</v>
      </c>
      <c r="T61" s="96">
        <v>120</v>
      </c>
      <c r="U61" s="96">
        <v>116.8</v>
      </c>
      <c r="V61" s="96">
        <v>119.6</v>
      </c>
      <c r="W61" s="96">
        <v>115.5</v>
      </c>
      <c r="X61" s="96">
        <v>114</v>
      </c>
      <c r="Y61" s="96">
        <v>115.6</v>
      </c>
      <c r="Z61" s="96">
        <v>113.3</v>
      </c>
      <c r="AA61" s="96">
        <v>112.8</v>
      </c>
      <c r="AB61" s="96">
        <v>112.6</v>
      </c>
      <c r="AC61" s="96">
        <v>118</v>
      </c>
      <c r="AD61" s="96">
        <v>109.9</v>
      </c>
      <c r="AE61" s="96">
        <v>113.7</v>
      </c>
      <c r="AF61" s="96">
        <v>120.3</v>
      </c>
    </row>
    <row r="62" spans="1:32" hidden="1" x14ac:dyDescent="0.3">
      <c r="A62" s="96" t="s">
        <v>137</v>
      </c>
      <c r="B62" s="96" t="s">
        <v>30</v>
      </c>
      <c r="C62" s="96">
        <v>2014</v>
      </c>
      <c r="D62" s="96" t="s">
        <v>42</v>
      </c>
      <c r="E62" s="96">
        <v>122.3</v>
      </c>
      <c r="F62" s="96">
        <v>122.4</v>
      </c>
      <c r="G62" s="96">
        <v>117.8</v>
      </c>
      <c r="H62" s="96">
        <v>122.7</v>
      </c>
      <c r="I62" s="96">
        <v>110.4</v>
      </c>
      <c r="J62" s="96">
        <v>129.80000000000001</v>
      </c>
      <c r="K62" s="96">
        <v>158.80000000000001</v>
      </c>
      <c r="L62" s="96">
        <v>115</v>
      </c>
      <c r="M62" s="96">
        <v>104.7</v>
      </c>
      <c r="N62" s="96">
        <v>114.9</v>
      </c>
      <c r="O62" s="96">
        <v>116.5</v>
      </c>
      <c r="P62" s="96">
        <v>122.6</v>
      </c>
      <c r="Q62" s="96">
        <v>125.3</v>
      </c>
      <c r="R62" s="96">
        <v>1583.2</v>
      </c>
      <c r="S62" s="96">
        <v>119.5</v>
      </c>
      <c r="T62" s="96">
        <v>121.7</v>
      </c>
      <c r="U62" s="96">
        <v>119.2</v>
      </c>
      <c r="V62" s="96">
        <v>121.3</v>
      </c>
      <c r="W62" s="96">
        <v>115.5</v>
      </c>
      <c r="X62" s="96">
        <v>115.8</v>
      </c>
      <c r="Y62" s="96">
        <v>116.7</v>
      </c>
      <c r="Z62" s="96">
        <v>114.5</v>
      </c>
      <c r="AA62" s="96">
        <v>112.8</v>
      </c>
      <c r="AB62" s="96">
        <v>112.6</v>
      </c>
      <c r="AC62" s="96">
        <v>116.6</v>
      </c>
      <c r="AD62" s="96">
        <v>109.1</v>
      </c>
      <c r="AE62" s="96">
        <v>113.7</v>
      </c>
      <c r="AF62" s="96">
        <v>120.9</v>
      </c>
    </row>
    <row r="63" spans="1:32" hidden="1" x14ac:dyDescent="0.3">
      <c r="A63" s="96" t="s">
        <v>138</v>
      </c>
      <c r="B63" s="96" t="s">
        <v>33</v>
      </c>
      <c r="C63" s="96">
        <v>2014</v>
      </c>
      <c r="D63" s="96" t="s">
        <v>42</v>
      </c>
      <c r="E63" s="96">
        <v>124.2</v>
      </c>
      <c r="F63" s="96">
        <v>125.4</v>
      </c>
      <c r="G63" s="96">
        <v>116.4</v>
      </c>
      <c r="H63" s="96">
        <v>122.7</v>
      </c>
      <c r="I63" s="96">
        <v>103.5</v>
      </c>
      <c r="J63" s="96">
        <v>124.5</v>
      </c>
      <c r="K63" s="96">
        <v>168.6</v>
      </c>
      <c r="L63" s="96">
        <v>116.9</v>
      </c>
      <c r="M63" s="96">
        <v>101.9</v>
      </c>
      <c r="N63" s="96">
        <v>122.9</v>
      </c>
      <c r="O63" s="96">
        <v>114.8</v>
      </c>
      <c r="P63" s="96">
        <v>125.2</v>
      </c>
      <c r="Q63" s="96">
        <v>126.7</v>
      </c>
      <c r="R63" s="96">
        <v>1593.7000000000003</v>
      </c>
      <c r="S63" s="96">
        <v>124.3</v>
      </c>
      <c r="T63" s="96">
        <v>119.2</v>
      </c>
      <c r="U63" s="96">
        <v>114.5</v>
      </c>
      <c r="V63" s="96">
        <v>118.4</v>
      </c>
      <c r="W63" s="96">
        <v>116.1</v>
      </c>
      <c r="X63" s="96">
        <v>111.8</v>
      </c>
      <c r="Y63" s="96">
        <v>115.5</v>
      </c>
      <c r="Z63" s="96">
        <v>112.3</v>
      </c>
      <c r="AA63" s="96">
        <v>111.2</v>
      </c>
      <c r="AB63" s="96">
        <v>113.4</v>
      </c>
      <c r="AC63" s="96">
        <v>120</v>
      </c>
      <c r="AD63" s="96">
        <v>110</v>
      </c>
      <c r="AE63" s="96">
        <v>113.6</v>
      </c>
      <c r="AF63" s="96">
        <v>119.2</v>
      </c>
    </row>
    <row r="64" spans="1:32" hidden="1" x14ac:dyDescent="0.3">
      <c r="A64" s="96" t="s">
        <v>139</v>
      </c>
      <c r="B64" s="96" t="s">
        <v>34</v>
      </c>
      <c r="C64" s="96">
        <v>2014</v>
      </c>
      <c r="D64" s="96" t="s">
        <v>42</v>
      </c>
      <c r="E64" s="96">
        <v>122.9</v>
      </c>
      <c r="F64" s="96">
        <v>123.5</v>
      </c>
      <c r="G64" s="96">
        <v>117.3</v>
      </c>
      <c r="H64" s="96">
        <v>122.7</v>
      </c>
      <c r="I64" s="96">
        <v>107.9</v>
      </c>
      <c r="J64" s="96">
        <v>127.3</v>
      </c>
      <c r="K64" s="96">
        <v>162.1</v>
      </c>
      <c r="L64" s="96">
        <v>115.6</v>
      </c>
      <c r="M64" s="96">
        <v>103.8</v>
      </c>
      <c r="N64" s="96">
        <v>117.6</v>
      </c>
      <c r="O64" s="96">
        <v>115.8</v>
      </c>
      <c r="P64" s="96">
        <v>123.8</v>
      </c>
      <c r="Q64" s="96">
        <v>125.8</v>
      </c>
      <c r="R64" s="96">
        <v>1586.0999999999997</v>
      </c>
      <c r="S64" s="96">
        <v>120.8</v>
      </c>
      <c r="T64" s="96">
        <v>120.7</v>
      </c>
      <c r="U64" s="96">
        <v>117.2</v>
      </c>
      <c r="V64" s="96">
        <v>120.1</v>
      </c>
      <c r="W64" s="96">
        <v>116.1</v>
      </c>
      <c r="X64" s="96">
        <v>114.3</v>
      </c>
      <c r="Y64" s="96">
        <v>116.1</v>
      </c>
      <c r="Z64" s="96">
        <v>113.7</v>
      </c>
      <c r="AA64" s="96">
        <v>112</v>
      </c>
      <c r="AB64" s="96">
        <v>113.1</v>
      </c>
      <c r="AC64" s="96">
        <v>118.6</v>
      </c>
      <c r="AD64" s="96">
        <v>109.5</v>
      </c>
      <c r="AE64" s="96">
        <v>113.7</v>
      </c>
      <c r="AF64" s="96">
        <v>120.1</v>
      </c>
    </row>
    <row r="65" spans="1:32" hidden="1" x14ac:dyDescent="0.3">
      <c r="A65" s="96" t="s">
        <v>140</v>
      </c>
      <c r="B65" s="96" t="s">
        <v>30</v>
      </c>
      <c r="C65" s="96">
        <v>2014</v>
      </c>
      <c r="D65" s="96" t="s">
        <v>43</v>
      </c>
      <c r="E65" s="96">
        <v>122.6</v>
      </c>
      <c r="F65" s="96">
        <v>122.5</v>
      </c>
      <c r="G65" s="96">
        <v>118.3</v>
      </c>
      <c r="H65" s="96">
        <v>123.2</v>
      </c>
      <c r="I65" s="96">
        <v>110.5</v>
      </c>
      <c r="J65" s="96">
        <v>128.9</v>
      </c>
      <c r="K65" s="96">
        <v>155.30000000000001</v>
      </c>
      <c r="L65" s="96">
        <v>115.5</v>
      </c>
      <c r="M65" s="96">
        <v>104</v>
      </c>
      <c r="N65" s="96">
        <v>115.3</v>
      </c>
      <c r="O65" s="96">
        <v>116.8</v>
      </c>
      <c r="P65" s="96">
        <v>123.2</v>
      </c>
      <c r="Q65" s="96">
        <v>125.1</v>
      </c>
      <c r="R65" s="96">
        <v>1581.1999999999998</v>
      </c>
      <c r="S65" s="96">
        <v>120</v>
      </c>
      <c r="T65" s="96">
        <v>122.7</v>
      </c>
      <c r="U65" s="96">
        <v>120.3</v>
      </c>
      <c r="V65" s="96">
        <v>122.3</v>
      </c>
      <c r="W65" s="96">
        <v>116.1</v>
      </c>
      <c r="X65" s="96">
        <v>116.4</v>
      </c>
      <c r="Y65" s="96">
        <v>117.5</v>
      </c>
      <c r="Z65" s="96">
        <v>115.3</v>
      </c>
      <c r="AA65" s="96">
        <v>112.6</v>
      </c>
      <c r="AB65" s="96">
        <v>113</v>
      </c>
      <c r="AC65" s="96">
        <v>116.9</v>
      </c>
      <c r="AD65" s="96">
        <v>109.3</v>
      </c>
      <c r="AE65" s="96">
        <v>114</v>
      </c>
      <c r="AF65" s="96">
        <v>121</v>
      </c>
    </row>
    <row r="66" spans="1:32" hidden="1" x14ac:dyDescent="0.3">
      <c r="A66" s="96" t="s">
        <v>141</v>
      </c>
      <c r="B66" s="96" t="s">
        <v>33</v>
      </c>
      <c r="C66" s="96">
        <v>2014</v>
      </c>
      <c r="D66" s="96" t="s">
        <v>43</v>
      </c>
      <c r="E66" s="96">
        <v>124.6</v>
      </c>
      <c r="F66" s="96">
        <v>126.1</v>
      </c>
      <c r="G66" s="96">
        <v>117.8</v>
      </c>
      <c r="H66" s="96">
        <v>123.1</v>
      </c>
      <c r="I66" s="96">
        <v>103.5</v>
      </c>
      <c r="J66" s="96">
        <v>123.5</v>
      </c>
      <c r="K66" s="96">
        <v>159.6</v>
      </c>
      <c r="L66" s="96">
        <v>117.4</v>
      </c>
      <c r="M66" s="96">
        <v>101.2</v>
      </c>
      <c r="N66" s="96">
        <v>123.8</v>
      </c>
      <c r="O66" s="96">
        <v>115.2</v>
      </c>
      <c r="P66" s="96">
        <v>125.9</v>
      </c>
      <c r="Q66" s="96">
        <v>125.8</v>
      </c>
      <c r="R66" s="96">
        <v>1587.5</v>
      </c>
      <c r="S66" s="96">
        <v>124.3</v>
      </c>
      <c r="T66" s="96">
        <v>119.6</v>
      </c>
      <c r="U66" s="96">
        <v>114.9</v>
      </c>
      <c r="V66" s="96">
        <v>118.9</v>
      </c>
      <c r="W66" s="96">
        <v>116.7</v>
      </c>
      <c r="X66" s="96">
        <v>112</v>
      </c>
      <c r="Y66" s="96">
        <v>115.8</v>
      </c>
      <c r="Z66" s="96">
        <v>112.6</v>
      </c>
      <c r="AA66" s="96">
        <v>111</v>
      </c>
      <c r="AB66" s="96">
        <v>113.6</v>
      </c>
      <c r="AC66" s="96">
        <v>120.2</v>
      </c>
      <c r="AD66" s="96">
        <v>110.1</v>
      </c>
      <c r="AE66" s="96">
        <v>113.7</v>
      </c>
      <c r="AF66" s="96">
        <v>119.1</v>
      </c>
    </row>
    <row r="67" spans="1:32" hidden="1" x14ac:dyDescent="0.3">
      <c r="A67" s="96" t="s">
        <v>142</v>
      </c>
      <c r="B67" s="96" t="s">
        <v>34</v>
      </c>
      <c r="C67" s="96">
        <v>2014</v>
      </c>
      <c r="D67" s="96" t="s">
        <v>43</v>
      </c>
      <c r="E67" s="96">
        <v>123.2</v>
      </c>
      <c r="F67" s="96">
        <v>123.8</v>
      </c>
      <c r="G67" s="96">
        <v>118.1</v>
      </c>
      <c r="H67" s="96">
        <v>123.2</v>
      </c>
      <c r="I67" s="96">
        <v>107.9</v>
      </c>
      <c r="J67" s="96">
        <v>126.4</v>
      </c>
      <c r="K67" s="96">
        <v>156.80000000000001</v>
      </c>
      <c r="L67" s="96">
        <v>116.1</v>
      </c>
      <c r="M67" s="96">
        <v>103.1</v>
      </c>
      <c r="N67" s="96">
        <v>118.1</v>
      </c>
      <c r="O67" s="96">
        <v>116.1</v>
      </c>
      <c r="P67" s="96">
        <v>124.5</v>
      </c>
      <c r="Q67" s="96">
        <v>125.4</v>
      </c>
      <c r="R67" s="96">
        <v>1582.7</v>
      </c>
      <c r="S67" s="96">
        <v>121.1</v>
      </c>
      <c r="T67" s="96">
        <v>121.5</v>
      </c>
      <c r="U67" s="96">
        <v>118.1</v>
      </c>
      <c r="V67" s="96">
        <v>121</v>
      </c>
      <c r="W67" s="96">
        <v>116.7</v>
      </c>
      <c r="X67" s="96">
        <v>114.7</v>
      </c>
      <c r="Y67" s="96">
        <v>116.7</v>
      </c>
      <c r="Z67" s="96">
        <v>114.3</v>
      </c>
      <c r="AA67" s="96">
        <v>111.8</v>
      </c>
      <c r="AB67" s="96">
        <v>113.3</v>
      </c>
      <c r="AC67" s="96">
        <v>118.8</v>
      </c>
      <c r="AD67" s="96">
        <v>109.6</v>
      </c>
      <c r="AE67" s="96">
        <v>113.9</v>
      </c>
      <c r="AF67" s="96">
        <v>120.1</v>
      </c>
    </row>
    <row r="68" spans="1:32" hidden="1" x14ac:dyDescent="0.3">
      <c r="A68" s="96" t="s">
        <v>143</v>
      </c>
      <c r="B68" s="96" t="s">
        <v>30</v>
      </c>
      <c r="C68" s="96">
        <v>2014</v>
      </c>
      <c r="D68" s="96" t="s">
        <v>45</v>
      </c>
      <c r="E68" s="96">
        <v>122.7</v>
      </c>
      <c r="F68" s="96">
        <v>122.6</v>
      </c>
      <c r="G68" s="96">
        <v>119.9</v>
      </c>
      <c r="H68" s="96">
        <v>124</v>
      </c>
      <c r="I68" s="96">
        <v>110.5</v>
      </c>
      <c r="J68" s="96">
        <v>128.80000000000001</v>
      </c>
      <c r="K68" s="96">
        <v>152</v>
      </c>
      <c r="L68" s="96">
        <v>116.2</v>
      </c>
      <c r="M68" s="96">
        <v>103.3</v>
      </c>
      <c r="N68" s="96">
        <v>115.8</v>
      </c>
      <c r="O68" s="96">
        <v>116.8</v>
      </c>
      <c r="P68" s="96">
        <v>124.5</v>
      </c>
      <c r="Q68" s="96">
        <v>124.9</v>
      </c>
      <c r="R68" s="96">
        <v>1582</v>
      </c>
      <c r="S68" s="96">
        <v>120.8</v>
      </c>
      <c r="T68" s="96">
        <v>123.3</v>
      </c>
      <c r="U68" s="96">
        <v>120.5</v>
      </c>
      <c r="V68" s="96">
        <v>122.9</v>
      </c>
      <c r="W68" s="96">
        <v>116.7</v>
      </c>
      <c r="X68" s="96">
        <v>117.3</v>
      </c>
      <c r="Y68" s="96">
        <v>118.1</v>
      </c>
      <c r="Z68" s="96">
        <v>115.9</v>
      </c>
      <c r="AA68" s="96">
        <v>112</v>
      </c>
      <c r="AB68" s="96">
        <v>113.3</v>
      </c>
      <c r="AC68" s="96">
        <v>117.2</v>
      </c>
      <c r="AD68" s="96">
        <v>108.8</v>
      </c>
      <c r="AE68" s="96">
        <v>114.1</v>
      </c>
      <c r="AF68" s="96">
        <v>121.1</v>
      </c>
    </row>
    <row r="69" spans="1:32" hidden="1" x14ac:dyDescent="0.3">
      <c r="A69" s="96" t="s">
        <v>144</v>
      </c>
      <c r="B69" s="96" t="s">
        <v>33</v>
      </c>
      <c r="C69" s="96">
        <v>2014</v>
      </c>
      <c r="D69" s="96" t="s">
        <v>45</v>
      </c>
      <c r="E69" s="96">
        <v>124.5</v>
      </c>
      <c r="F69" s="96">
        <v>125.6</v>
      </c>
      <c r="G69" s="96">
        <v>122.7</v>
      </c>
      <c r="H69" s="96">
        <v>124.6</v>
      </c>
      <c r="I69" s="96">
        <v>103.2</v>
      </c>
      <c r="J69" s="96">
        <v>122.2</v>
      </c>
      <c r="K69" s="96">
        <v>153.19999999999999</v>
      </c>
      <c r="L69" s="96">
        <v>119.3</v>
      </c>
      <c r="M69" s="96">
        <v>99.8</v>
      </c>
      <c r="N69" s="96">
        <v>124.6</v>
      </c>
      <c r="O69" s="96">
        <v>115.8</v>
      </c>
      <c r="P69" s="96">
        <v>126.9</v>
      </c>
      <c r="Q69" s="96">
        <v>125.4</v>
      </c>
      <c r="R69" s="96">
        <v>1587.8</v>
      </c>
      <c r="S69" s="96">
        <v>125.8</v>
      </c>
      <c r="T69" s="96">
        <v>120.3</v>
      </c>
      <c r="U69" s="96">
        <v>115.4</v>
      </c>
      <c r="V69" s="96">
        <v>119.5</v>
      </c>
      <c r="W69" s="96">
        <v>117.1</v>
      </c>
      <c r="X69" s="96">
        <v>112.6</v>
      </c>
      <c r="Y69" s="96">
        <v>116.4</v>
      </c>
      <c r="Z69" s="96">
        <v>113</v>
      </c>
      <c r="AA69" s="96">
        <v>109.7</v>
      </c>
      <c r="AB69" s="96">
        <v>114</v>
      </c>
      <c r="AC69" s="96">
        <v>120.3</v>
      </c>
      <c r="AD69" s="96">
        <v>109.6</v>
      </c>
      <c r="AE69" s="96">
        <v>113.4</v>
      </c>
      <c r="AF69" s="96">
        <v>119</v>
      </c>
    </row>
    <row r="70" spans="1:32" hidden="1" x14ac:dyDescent="0.3">
      <c r="A70" s="96" t="s">
        <v>145</v>
      </c>
      <c r="B70" s="96" t="s">
        <v>34</v>
      </c>
      <c r="C70" s="96">
        <v>2014</v>
      </c>
      <c r="D70" s="96" t="s">
        <v>45</v>
      </c>
      <c r="E70" s="96">
        <v>123.3</v>
      </c>
      <c r="F70" s="96">
        <v>123.7</v>
      </c>
      <c r="G70" s="96">
        <v>121</v>
      </c>
      <c r="H70" s="96">
        <v>124.2</v>
      </c>
      <c r="I70" s="96">
        <v>107.8</v>
      </c>
      <c r="J70" s="96">
        <v>125.7</v>
      </c>
      <c r="K70" s="96">
        <v>152.4</v>
      </c>
      <c r="L70" s="96">
        <v>117.2</v>
      </c>
      <c r="M70" s="96">
        <v>102.1</v>
      </c>
      <c r="N70" s="96">
        <v>118.7</v>
      </c>
      <c r="O70" s="96">
        <v>116.4</v>
      </c>
      <c r="P70" s="96">
        <v>125.6</v>
      </c>
      <c r="Q70" s="96">
        <v>125.1</v>
      </c>
      <c r="R70" s="96">
        <v>1583.2</v>
      </c>
      <c r="S70" s="96">
        <v>122.1</v>
      </c>
      <c r="T70" s="96">
        <v>122.1</v>
      </c>
      <c r="U70" s="96">
        <v>118.4</v>
      </c>
      <c r="V70" s="96">
        <v>121.6</v>
      </c>
      <c r="W70" s="96">
        <v>117.1</v>
      </c>
      <c r="X70" s="96">
        <v>115.5</v>
      </c>
      <c r="Y70" s="96">
        <v>117.3</v>
      </c>
      <c r="Z70" s="96">
        <v>114.8</v>
      </c>
      <c r="AA70" s="96">
        <v>110.8</v>
      </c>
      <c r="AB70" s="96">
        <v>113.7</v>
      </c>
      <c r="AC70" s="96">
        <v>119</v>
      </c>
      <c r="AD70" s="96">
        <v>109.1</v>
      </c>
      <c r="AE70" s="96">
        <v>113.8</v>
      </c>
      <c r="AF70" s="96">
        <v>120.1</v>
      </c>
    </row>
    <row r="71" spans="1:32" hidden="1" x14ac:dyDescent="0.3">
      <c r="A71" s="96" t="s">
        <v>146</v>
      </c>
      <c r="B71" s="96" t="s">
        <v>30</v>
      </c>
      <c r="C71" s="96">
        <v>2014</v>
      </c>
      <c r="D71" s="96" t="s">
        <v>46</v>
      </c>
      <c r="E71" s="96">
        <v>122.4</v>
      </c>
      <c r="F71" s="96">
        <v>122.4</v>
      </c>
      <c r="G71" s="96">
        <v>121.8</v>
      </c>
      <c r="H71" s="96">
        <v>124.2</v>
      </c>
      <c r="I71" s="96">
        <v>110.2</v>
      </c>
      <c r="J71" s="96">
        <v>128.6</v>
      </c>
      <c r="K71" s="96">
        <v>140.30000000000001</v>
      </c>
      <c r="L71" s="96">
        <v>116.3</v>
      </c>
      <c r="M71" s="96">
        <v>102</v>
      </c>
      <c r="N71" s="96">
        <v>116</v>
      </c>
      <c r="O71" s="96">
        <v>117.3</v>
      </c>
      <c r="P71" s="96">
        <v>124.8</v>
      </c>
      <c r="Q71" s="96">
        <v>123.3</v>
      </c>
      <c r="R71" s="96">
        <v>1569.6</v>
      </c>
      <c r="S71" s="96">
        <v>121.7</v>
      </c>
      <c r="T71" s="96">
        <v>123.8</v>
      </c>
      <c r="U71" s="96">
        <v>120.6</v>
      </c>
      <c r="V71" s="96">
        <v>123.3</v>
      </c>
      <c r="W71" s="96">
        <v>117.1</v>
      </c>
      <c r="X71" s="96">
        <v>117.4</v>
      </c>
      <c r="Y71" s="96">
        <v>118.2</v>
      </c>
      <c r="Z71" s="96">
        <v>116.2</v>
      </c>
      <c r="AA71" s="96">
        <v>111.5</v>
      </c>
      <c r="AB71" s="96">
        <v>113.3</v>
      </c>
      <c r="AC71" s="96">
        <v>117.7</v>
      </c>
      <c r="AD71" s="96">
        <v>109.4</v>
      </c>
      <c r="AE71" s="96">
        <v>114.2</v>
      </c>
      <c r="AF71" s="96">
        <v>120.3</v>
      </c>
    </row>
    <row r="72" spans="1:32" hidden="1" x14ac:dyDescent="0.3">
      <c r="A72" s="96" t="s">
        <v>147</v>
      </c>
      <c r="B72" s="96" t="s">
        <v>33</v>
      </c>
      <c r="C72" s="96">
        <v>2014</v>
      </c>
      <c r="D72" s="96" t="s">
        <v>46</v>
      </c>
      <c r="E72" s="96">
        <v>124</v>
      </c>
      <c r="F72" s="96">
        <v>124.7</v>
      </c>
      <c r="G72" s="96">
        <v>126.3</v>
      </c>
      <c r="H72" s="96">
        <v>124.9</v>
      </c>
      <c r="I72" s="96">
        <v>103</v>
      </c>
      <c r="J72" s="96">
        <v>122.3</v>
      </c>
      <c r="K72" s="96">
        <v>141</v>
      </c>
      <c r="L72" s="96">
        <v>120.1</v>
      </c>
      <c r="M72" s="96">
        <v>97.8</v>
      </c>
      <c r="N72" s="96">
        <v>125.4</v>
      </c>
      <c r="O72" s="96">
        <v>116.1</v>
      </c>
      <c r="P72" s="96">
        <v>127.6</v>
      </c>
      <c r="Q72" s="96">
        <v>124</v>
      </c>
      <c r="R72" s="96">
        <v>1577.1999999999998</v>
      </c>
      <c r="S72" s="96">
        <v>126.4</v>
      </c>
      <c r="T72" s="96">
        <v>120.7</v>
      </c>
      <c r="U72" s="96">
        <v>115.8</v>
      </c>
      <c r="V72" s="96">
        <v>120</v>
      </c>
      <c r="W72" s="96">
        <v>116.5</v>
      </c>
      <c r="X72" s="96">
        <v>113</v>
      </c>
      <c r="Y72" s="96">
        <v>116.8</v>
      </c>
      <c r="Z72" s="96">
        <v>113.2</v>
      </c>
      <c r="AA72" s="96">
        <v>108.8</v>
      </c>
      <c r="AB72" s="96">
        <v>114.3</v>
      </c>
      <c r="AC72" s="96">
        <v>120.7</v>
      </c>
      <c r="AD72" s="96">
        <v>110.4</v>
      </c>
      <c r="AE72" s="96">
        <v>113.4</v>
      </c>
      <c r="AF72" s="96">
        <v>118.4</v>
      </c>
    </row>
    <row r="73" spans="1:32" hidden="1" x14ac:dyDescent="0.3">
      <c r="A73" s="96" t="s">
        <v>148</v>
      </c>
      <c r="B73" s="96" t="s">
        <v>34</v>
      </c>
      <c r="C73" s="96">
        <v>2014</v>
      </c>
      <c r="D73" s="96" t="s">
        <v>46</v>
      </c>
      <c r="E73" s="96">
        <v>122.9</v>
      </c>
      <c r="F73" s="96">
        <v>123.2</v>
      </c>
      <c r="G73" s="96">
        <v>123.5</v>
      </c>
      <c r="H73" s="96">
        <v>124.5</v>
      </c>
      <c r="I73" s="96">
        <v>107.6</v>
      </c>
      <c r="J73" s="96">
        <v>125.7</v>
      </c>
      <c r="K73" s="96">
        <v>140.5</v>
      </c>
      <c r="L73" s="96">
        <v>117.6</v>
      </c>
      <c r="M73" s="96">
        <v>100.6</v>
      </c>
      <c r="N73" s="96">
        <v>119.1</v>
      </c>
      <c r="O73" s="96">
        <v>116.8</v>
      </c>
      <c r="P73" s="96">
        <v>126.1</v>
      </c>
      <c r="Q73" s="96">
        <v>123.6</v>
      </c>
      <c r="R73" s="96">
        <v>1571.6999999999998</v>
      </c>
      <c r="S73" s="96">
        <v>123</v>
      </c>
      <c r="T73" s="96">
        <v>122.6</v>
      </c>
      <c r="U73" s="96">
        <v>118.6</v>
      </c>
      <c r="V73" s="96">
        <v>122</v>
      </c>
      <c r="W73" s="96">
        <v>116.5</v>
      </c>
      <c r="X73" s="96">
        <v>115.7</v>
      </c>
      <c r="Y73" s="96">
        <v>117.5</v>
      </c>
      <c r="Z73" s="96">
        <v>115.1</v>
      </c>
      <c r="AA73" s="96">
        <v>110.1</v>
      </c>
      <c r="AB73" s="96">
        <v>113.9</v>
      </c>
      <c r="AC73" s="96">
        <v>119.5</v>
      </c>
      <c r="AD73" s="96">
        <v>109.8</v>
      </c>
      <c r="AE73" s="96">
        <v>113.8</v>
      </c>
      <c r="AF73" s="96">
        <v>119.4</v>
      </c>
    </row>
    <row r="74" spans="1:32" hidden="1" x14ac:dyDescent="0.3">
      <c r="A74" s="96" t="s">
        <v>149</v>
      </c>
      <c r="B74" s="96" t="s">
        <v>30</v>
      </c>
      <c r="C74" s="96">
        <v>2015</v>
      </c>
      <c r="D74" s="96" t="s">
        <v>31</v>
      </c>
      <c r="E74" s="96">
        <v>123.1</v>
      </c>
      <c r="F74" s="96">
        <v>123.1</v>
      </c>
      <c r="G74" s="96">
        <v>122.1</v>
      </c>
      <c r="H74" s="96">
        <v>124.9</v>
      </c>
      <c r="I74" s="96">
        <v>111</v>
      </c>
      <c r="J74" s="96">
        <v>130.4</v>
      </c>
      <c r="K74" s="96">
        <v>132.30000000000001</v>
      </c>
      <c r="L74" s="96">
        <v>117.2</v>
      </c>
      <c r="M74" s="96">
        <v>100.5</v>
      </c>
      <c r="N74" s="96">
        <v>117.2</v>
      </c>
      <c r="O74" s="96">
        <v>117.9</v>
      </c>
      <c r="P74" s="96">
        <v>125.6</v>
      </c>
      <c r="Q74" s="96">
        <v>122.8</v>
      </c>
      <c r="R74" s="96">
        <v>1568.1</v>
      </c>
      <c r="S74" s="96">
        <v>122.7</v>
      </c>
      <c r="T74" s="96">
        <v>124.4</v>
      </c>
      <c r="U74" s="96">
        <v>121.6</v>
      </c>
      <c r="V74" s="96">
        <v>124</v>
      </c>
      <c r="W74" s="96">
        <v>116.5</v>
      </c>
      <c r="X74" s="96">
        <v>118.4</v>
      </c>
      <c r="Y74" s="96">
        <v>118.9</v>
      </c>
      <c r="Z74" s="96">
        <v>116.6</v>
      </c>
      <c r="AA74" s="96">
        <v>111</v>
      </c>
      <c r="AB74" s="96">
        <v>114</v>
      </c>
      <c r="AC74" s="96">
        <v>118.2</v>
      </c>
      <c r="AD74" s="96">
        <v>110.2</v>
      </c>
      <c r="AE74" s="96">
        <v>114.5</v>
      </c>
      <c r="AF74" s="96">
        <v>120.3</v>
      </c>
    </row>
    <row r="75" spans="1:32" hidden="1" x14ac:dyDescent="0.3">
      <c r="A75" s="96" t="s">
        <v>150</v>
      </c>
      <c r="B75" s="96" t="s">
        <v>33</v>
      </c>
      <c r="C75" s="96">
        <v>2015</v>
      </c>
      <c r="D75" s="96" t="s">
        <v>31</v>
      </c>
      <c r="E75" s="96">
        <v>124</v>
      </c>
      <c r="F75" s="96">
        <v>125.5</v>
      </c>
      <c r="G75" s="96">
        <v>126.6</v>
      </c>
      <c r="H75" s="96">
        <v>125.2</v>
      </c>
      <c r="I75" s="96">
        <v>104.3</v>
      </c>
      <c r="J75" s="96">
        <v>121.3</v>
      </c>
      <c r="K75" s="96">
        <v>134.4</v>
      </c>
      <c r="L75" s="96">
        <v>122.9</v>
      </c>
      <c r="M75" s="96">
        <v>96.1</v>
      </c>
      <c r="N75" s="96">
        <v>126.6</v>
      </c>
      <c r="O75" s="96">
        <v>116.5</v>
      </c>
      <c r="P75" s="96">
        <v>128</v>
      </c>
      <c r="Q75" s="96">
        <v>123.5</v>
      </c>
      <c r="R75" s="96">
        <v>1574.8999999999999</v>
      </c>
      <c r="S75" s="96">
        <v>127.4</v>
      </c>
      <c r="T75" s="96">
        <v>121</v>
      </c>
      <c r="U75" s="96">
        <v>116.1</v>
      </c>
      <c r="V75" s="96">
        <v>120.2</v>
      </c>
      <c r="W75" s="96">
        <v>117.3</v>
      </c>
      <c r="X75" s="96">
        <v>113.4</v>
      </c>
      <c r="Y75" s="96">
        <v>117.2</v>
      </c>
      <c r="Z75" s="96">
        <v>113.7</v>
      </c>
      <c r="AA75" s="96">
        <v>107.9</v>
      </c>
      <c r="AB75" s="96">
        <v>114.6</v>
      </c>
      <c r="AC75" s="96">
        <v>120.8</v>
      </c>
      <c r="AD75" s="96">
        <v>111.4</v>
      </c>
      <c r="AE75" s="96">
        <v>113.4</v>
      </c>
      <c r="AF75" s="96">
        <v>118.5</v>
      </c>
    </row>
    <row r="76" spans="1:32" hidden="1" x14ac:dyDescent="0.3">
      <c r="A76" s="96" t="s">
        <v>151</v>
      </c>
      <c r="B76" s="96" t="s">
        <v>34</v>
      </c>
      <c r="C76" s="96">
        <v>2015</v>
      </c>
      <c r="D76" s="96" t="s">
        <v>31</v>
      </c>
      <c r="E76" s="96">
        <v>123.4</v>
      </c>
      <c r="F76" s="96">
        <v>123.9</v>
      </c>
      <c r="G76" s="96">
        <v>123.8</v>
      </c>
      <c r="H76" s="96">
        <v>125</v>
      </c>
      <c r="I76" s="96">
        <v>108.5</v>
      </c>
      <c r="J76" s="96">
        <v>126.2</v>
      </c>
      <c r="K76" s="96">
        <v>133</v>
      </c>
      <c r="L76" s="96">
        <v>119.1</v>
      </c>
      <c r="M76" s="96">
        <v>99</v>
      </c>
      <c r="N76" s="96">
        <v>120.3</v>
      </c>
      <c r="O76" s="96">
        <v>117.3</v>
      </c>
      <c r="P76" s="96">
        <v>126.7</v>
      </c>
      <c r="Q76" s="96">
        <v>123.1</v>
      </c>
      <c r="R76" s="96">
        <v>1569.3</v>
      </c>
      <c r="S76" s="96">
        <v>124</v>
      </c>
      <c r="T76" s="96">
        <v>123.1</v>
      </c>
      <c r="U76" s="96">
        <v>119.3</v>
      </c>
      <c r="V76" s="96">
        <v>122.5</v>
      </c>
      <c r="W76" s="96">
        <v>117.3</v>
      </c>
      <c r="X76" s="96">
        <v>116.5</v>
      </c>
      <c r="Y76" s="96">
        <v>118.1</v>
      </c>
      <c r="Z76" s="96">
        <v>115.5</v>
      </c>
      <c r="AA76" s="96">
        <v>109.4</v>
      </c>
      <c r="AB76" s="96">
        <v>114.3</v>
      </c>
      <c r="AC76" s="96">
        <v>119.7</v>
      </c>
      <c r="AD76" s="96">
        <v>110.7</v>
      </c>
      <c r="AE76" s="96">
        <v>114</v>
      </c>
      <c r="AF76" s="96">
        <v>119.5</v>
      </c>
    </row>
    <row r="77" spans="1:32" hidden="1" x14ac:dyDescent="0.3">
      <c r="A77" s="96" t="s">
        <v>152</v>
      </c>
      <c r="B77" s="96" t="s">
        <v>30</v>
      </c>
      <c r="C77" s="96">
        <v>2015</v>
      </c>
      <c r="D77" s="96" t="s">
        <v>35</v>
      </c>
      <c r="E77" s="96">
        <v>123.4</v>
      </c>
      <c r="F77" s="96">
        <v>124.4</v>
      </c>
      <c r="G77" s="96">
        <v>122.1</v>
      </c>
      <c r="H77" s="96">
        <v>125.8</v>
      </c>
      <c r="I77" s="96">
        <v>111.5</v>
      </c>
      <c r="J77" s="96">
        <v>129.4</v>
      </c>
      <c r="K77" s="96">
        <v>128.19999999999999</v>
      </c>
      <c r="L77" s="96">
        <v>118.8</v>
      </c>
      <c r="M77" s="96">
        <v>100</v>
      </c>
      <c r="N77" s="96">
        <v>118.6</v>
      </c>
      <c r="O77" s="96">
        <v>118.8</v>
      </c>
      <c r="P77" s="96">
        <v>126.8</v>
      </c>
      <c r="Q77" s="96">
        <v>122.8</v>
      </c>
      <c r="R77" s="96">
        <v>1570.5999999999997</v>
      </c>
      <c r="S77" s="96">
        <v>124.2</v>
      </c>
      <c r="T77" s="96">
        <v>125.4</v>
      </c>
      <c r="U77" s="96">
        <v>122.7</v>
      </c>
      <c r="V77" s="96">
        <v>125</v>
      </c>
      <c r="W77" s="96">
        <v>117.3</v>
      </c>
      <c r="X77" s="96">
        <v>120</v>
      </c>
      <c r="Y77" s="96">
        <v>119.6</v>
      </c>
      <c r="Z77" s="96">
        <v>117.7</v>
      </c>
      <c r="AA77" s="96">
        <v>110.9</v>
      </c>
      <c r="AB77" s="96">
        <v>114.8</v>
      </c>
      <c r="AC77" s="96">
        <v>118.7</v>
      </c>
      <c r="AD77" s="96">
        <v>110.8</v>
      </c>
      <c r="AE77" s="96">
        <v>115</v>
      </c>
      <c r="AF77" s="96">
        <v>120.6</v>
      </c>
    </row>
    <row r="78" spans="1:32" hidden="1" x14ac:dyDescent="0.3">
      <c r="A78" s="96" t="s">
        <v>153</v>
      </c>
      <c r="B78" s="96" t="s">
        <v>33</v>
      </c>
      <c r="C78" s="96">
        <v>2015</v>
      </c>
      <c r="D78" s="96" t="s">
        <v>35</v>
      </c>
      <c r="E78" s="96">
        <v>124.3</v>
      </c>
      <c r="F78" s="96">
        <v>126.5</v>
      </c>
      <c r="G78" s="96">
        <v>119.5</v>
      </c>
      <c r="H78" s="96">
        <v>125.6</v>
      </c>
      <c r="I78" s="96">
        <v>104.9</v>
      </c>
      <c r="J78" s="96">
        <v>121.6</v>
      </c>
      <c r="K78" s="96">
        <v>131.80000000000001</v>
      </c>
      <c r="L78" s="96">
        <v>125.1</v>
      </c>
      <c r="M78" s="96">
        <v>95</v>
      </c>
      <c r="N78" s="96">
        <v>127.7</v>
      </c>
      <c r="O78" s="96">
        <v>116.8</v>
      </c>
      <c r="P78" s="96">
        <v>128.6</v>
      </c>
      <c r="Q78" s="96">
        <v>123.7</v>
      </c>
      <c r="R78" s="96">
        <v>1571.1000000000001</v>
      </c>
      <c r="S78" s="96">
        <v>128.1</v>
      </c>
      <c r="T78" s="96">
        <v>121.3</v>
      </c>
      <c r="U78" s="96">
        <v>116.5</v>
      </c>
      <c r="V78" s="96">
        <v>120.6</v>
      </c>
      <c r="W78" s="96">
        <v>118.1</v>
      </c>
      <c r="X78" s="96">
        <v>114</v>
      </c>
      <c r="Y78" s="96">
        <v>117.7</v>
      </c>
      <c r="Z78" s="96">
        <v>114.1</v>
      </c>
      <c r="AA78" s="96">
        <v>106.8</v>
      </c>
      <c r="AB78" s="96">
        <v>114.9</v>
      </c>
      <c r="AC78" s="96">
        <v>120.4</v>
      </c>
      <c r="AD78" s="96">
        <v>111.7</v>
      </c>
      <c r="AE78" s="96">
        <v>113.2</v>
      </c>
      <c r="AF78" s="96">
        <v>118.7</v>
      </c>
    </row>
    <row r="79" spans="1:32" hidden="1" x14ac:dyDescent="0.3">
      <c r="A79" s="96" t="s">
        <v>154</v>
      </c>
      <c r="B79" s="96" t="s">
        <v>34</v>
      </c>
      <c r="C79" s="96">
        <v>2015</v>
      </c>
      <c r="D79" s="96" t="s">
        <v>35</v>
      </c>
      <c r="E79" s="96">
        <v>123.7</v>
      </c>
      <c r="F79" s="96">
        <v>125.1</v>
      </c>
      <c r="G79" s="96">
        <v>121.1</v>
      </c>
      <c r="H79" s="96">
        <v>125.7</v>
      </c>
      <c r="I79" s="96">
        <v>109.1</v>
      </c>
      <c r="J79" s="96">
        <v>125.8</v>
      </c>
      <c r="K79" s="96">
        <v>129.4</v>
      </c>
      <c r="L79" s="96">
        <v>120.9</v>
      </c>
      <c r="M79" s="96">
        <v>98.3</v>
      </c>
      <c r="N79" s="96">
        <v>121.6</v>
      </c>
      <c r="O79" s="96">
        <v>118</v>
      </c>
      <c r="P79" s="96">
        <v>127.6</v>
      </c>
      <c r="Q79" s="96">
        <v>123.1</v>
      </c>
      <c r="R79" s="96">
        <v>1569.3999999999996</v>
      </c>
      <c r="S79" s="96">
        <v>125.2</v>
      </c>
      <c r="T79" s="96">
        <v>123.8</v>
      </c>
      <c r="U79" s="96">
        <v>120.1</v>
      </c>
      <c r="V79" s="96">
        <v>123.3</v>
      </c>
      <c r="W79" s="96">
        <v>118.1</v>
      </c>
      <c r="X79" s="96">
        <v>117.7</v>
      </c>
      <c r="Y79" s="96">
        <v>118.7</v>
      </c>
      <c r="Z79" s="96">
        <v>116.3</v>
      </c>
      <c r="AA79" s="96">
        <v>108.7</v>
      </c>
      <c r="AB79" s="96">
        <v>114.9</v>
      </c>
      <c r="AC79" s="96">
        <v>119.7</v>
      </c>
      <c r="AD79" s="96">
        <v>111.2</v>
      </c>
      <c r="AE79" s="96">
        <v>114.1</v>
      </c>
      <c r="AF79" s="96">
        <v>119.7</v>
      </c>
    </row>
    <row r="80" spans="1:32" hidden="1" x14ac:dyDescent="0.3">
      <c r="A80" s="96" t="s">
        <v>155</v>
      </c>
      <c r="B80" s="96" t="s">
        <v>30</v>
      </c>
      <c r="C80" s="96">
        <v>2015</v>
      </c>
      <c r="D80" s="96" t="s">
        <v>36</v>
      </c>
      <c r="E80" s="96">
        <v>123.3</v>
      </c>
      <c r="F80" s="96">
        <v>124.7</v>
      </c>
      <c r="G80" s="96">
        <v>118.9</v>
      </c>
      <c r="H80" s="96">
        <v>126</v>
      </c>
      <c r="I80" s="96">
        <v>111.8</v>
      </c>
      <c r="J80" s="96">
        <v>130.9</v>
      </c>
      <c r="K80" s="96">
        <v>128</v>
      </c>
      <c r="L80" s="96">
        <v>119.9</v>
      </c>
      <c r="M80" s="96">
        <v>98.9</v>
      </c>
      <c r="N80" s="96">
        <v>119.4</v>
      </c>
      <c r="O80" s="96">
        <v>118.9</v>
      </c>
      <c r="P80" s="96">
        <v>127.7</v>
      </c>
      <c r="Q80" s="96">
        <v>123.1</v>
      </c>
      <c r="R80" s="96">
        <v>1571.5</v>
      </c>
      <c r="S80" s="96">
        <v>124.7</v>
      </c>
      <c r="T80" s="96">
        <v>126</v>
      </c>
      <c r="U80" s="96">
        <v>122.9</v>
      </c>
      <c r="V80" s="96">
        <v>125.5</v>
      </c>
      <c r="W80" s="96">
        <v>118.1</v>
      </c>
      <c r="X80" s="96">
        <v>120.6</v>
      </c>
      <c r="Y80" s="96">
        <v>120.2</v>
      </c>
      <c r="Z80" s="96">
        <v>118.2</v>
      </c>
      <c r="AA80" s="96">
        <v>111.6</v>
      </c>
      <c r="AB80" s="96">
        <v>115.5</v>
      </c>
      <c r="AC80" s="96">
        <v>119.4</v>
      </c>
      <c r="AD80" s="96">
        <v>110.8</v>
      </c>
      <c r="AE80" s="96">
        <v>115.5</v>
      </c>
      <c r="AF80" s="96">
        <v>121.1</v>
      </c>
    </row>
    <row r="81" spans="1:32" hidden="1" x14ac:dyDescent="0.3">
      <c r="A81" s="96" t="s">
        <v>156</v>
      </c>
      <c r="B81" s="96" t="s">
        <v>33</v>
      </c>
      <c r="C81" s="96">
        <v>2015</v>
      </c>
      <c r="D81" s="96" t="s">
        <v>36</v>
      </c>
      <c r="E81" s="96">
        <v>124</v>
      </c>
      <c r="F81" s="96">
        <v>126.7</v>
      </c>
      <c r="G81" s="96">
        <v>113.5</v>
      </c>
      <c r="H81" s="96">
        <v>125.9</v>
      </c>
      <c r="I81" s="96">
        <v>104.8</v>
      </c>
      <c r="J81" s="96">
        <v>123.8</v>
      </c>
      <c r="K81" s="96">
        <v>131.4</v>
      </c>
      <c r="L81" s="96">
        <v>127.2</v>
      </c>
      <c r="M81" s="96">
        <v>93.2</v>
      </c>
      <c r="N81" s="96">
        <v>127.4</v>
      </c>
      <c r="O81" s="96">
        <v>117</v>
      </c>
      <c r="P81" s="96">
        <v>129.19999999999999</v>
      </c>
      <c r="Q81" s="96">
        <v>123.9</v>
      </c>
      <c r="R81" s="96">
        <v>1568.0000000000002</v>
      </c>
      <c r="S81" s="96">
        <v>128.80000000000001</v>
      </c>
      <c r="T81" s="96">
        <v>121.7</v>
      </c>
      <c r="U81" s="96">
        <v>116.9</v>
      </c>
      <c r="V81" s="96">
        <v>120.9</v>
      </c>
      <c r="W81" s="96">
        <v>118.6</v>
      </c>
      <c r="X81" s="96">
        <v>114.4</v>
      </c>
      <c r="Y81" s="96">
        <v>118</v>
      </c>
      <c r="Z81" s="96">
        <v>114.3</v>
      </c>
      <c r="AA81" s="96">
        <v>108.4</v>
      </c>
      <c r="AB81" s="96">
        <v>115.4</v>
      </c>
      <c r="AC81" s="96">
        <v>120.6</v>
      </c>
      <c r="AD81" s="96">
        <v>111.3</v>
      </c>
      <c r="AE81" s="96">
        <v>113.8</v>
      </c>
      <c r="AF81" s="96">
        <v>119.1</v>
      </c>
    </row>
    <row r="82" spans="1:32" hidden="1" x14ac:dyDescent="0.3">
      <c r="A82" s="96" t="s">
        <v>157</v>
      </c>
      <c r="B82" s="96" t="s">
        <v>34</v>
      </c>
      <c r="C82" s="96">
        <v>2015</v>
      </c>
      <c r="D82" s="96" t="s">
        <v>36</v>
      </c>
      <c r="E82" s="96">
        <v>123.5</v>
      </c>
      <c r="F82" s="96">
        <v>125.4</v>
      </c>
      <c r="G82" s="96">
        <v>116.8</v>
      </c>
      <c r="H82" s="96">
        <v>126</v>
      </c>
      <c r="I82" s="96">
        <v>109.2</v>
      </c>
      <c r="J82" s="96">
        <v>127.6</v>
      </c>
      <c r="K82" s="96">
        <v>129.19999999999999</v>
      </c>
      <c r="L82" s="96">
        <v>122.4</v>
      </c>
      <c r="M82" s="96">
        <v>97</v>
      </c>
      <c r="N82" s="96">
        <v>122.1</v>
      </c>
      <c r="O82" s="96">
        <v>118.1</v>
      </c>
      <c r="P82" s="96">
        <v>128.4</v>
      </c>
      <c r="Q82" s="96">
        <v>123.4</v>
      </c>
      <c r="R82" s="96">
        <v>1569.1</v>
      </c>
      <c r="S82" s="96">
        <v>125.8</v>
      </c>
      <c r="T82" s="96">
        <v>124.3</v>
      </c>
      <c r="U82" s="96">
        <v>120.4</v>
      </c>
      <c r="V82" s="96">
        <v>123.7</v>
      </c>
      <c r="W82" s="96">
        <v>118.6</v>
      </c>
      <c r="X82" s="96">
        <v>118.3</v>
      </c>
      <c r="Y82" s="96">
        <v>119.2</v>
      </c>
      <c r="Z82" s="96">
        <v>116.7</v>
      </c>
      <c r="AA82" s="96">
        <v>109.9</v>
      </c>
      <c r="AB82" s="96">
        <v>115.4</v>
      </c>
      <c r="AC82" s="96">
        <v>120.1</v>
      </c>
      <c r="AD82" s="96">
        <v>111</v>
      </c>
      <c r="AE82" s="96">
        <v>114.7</v>
      </c>
      <c r="AF82" s="96">
        <v>120.2</v>
      </c>
    </row>
    <row r="83" spans="1:32" hidden="1" x14ac:dyDescent="0.3">
      <c r="A83" s="96" t="s">
        <v>158</v>
      </c>
      <c r="B83" s="96" t="s">
        <v>30</v>
      </c>
      <c r="C83" s="96">
        <v>2015</v>
      </c>
      <c r="D83" s="96" t="s">
        <v>37</v>
      </c>
      <c r="E83" s="96">
        <v>123.3</v>
      </c>
      <c r="F83" s="96">
        <v>125.5</v>
      </c>
      <c r="G83" s="96">
        <v>117.2</v>
      </c>
      <c r="H83" s="96">
        <v>126.8</v>
      </c>
      <c r="I83" s="96">
        <v>111.9</v>
      </c>
      <c r="J83" s="96">
        <v>134.19999999999999</v>
      </c>
      <c r="K83" s="96">
        <v>127.5</v>
      </c>
      <c r="L83" s="96">
        <v>121.5</v>
      </c>
      <c r="M83" s="96">
        <v>97.8</v>
      </c>
      <c r="N83" s="96">
        <v>119.8</v>
      </c>
      <c r="O83" s="96">
        <v>119.4</v>
      </c>
      <c r="P83" s="96">
        <v>128.69999999999999</v>
      </c>
      <c r="Q83" s="96">
        <v>123.6</v>
      </c>
      <c r="R83" s="96">
        <v>1577.2</v>
      </c>
      <c r="S83" s="96">
        <v>125.7</v>
      </c>
      <c r="T83" s="96">
        <v>126.4</v>
      </c>
      <c r="U83" s="96">
        <v>123.3</v>
      </c>
      <c r="V83" s="96">
        <v>126</v>
      </c>
      <c r="W83" s="96">
        <v>118.6</v>
      </c>
      <c r="X83" s="96">
        <v>121.2</v>
      </c>
      <c r="Y83" s="96">
        <v>120.9</v>
      </c>
      <c r="Z83" s="96">
        <v>118.6</v>
      </c>
      <c r="AA83" s="96">
        <v>111.9</v>
      </c>
      <c r="AB83" s="96">
        <v>116.2</v>
      </c>
      <c r="AC83" s="96">
        <v>119.9</v>
      </c>
      <c r="AD83" s="96">
        <v>111.6</v>
      </c>
      <c r="AE83" s="96">
        <v>116</v>
      </c>
      <c r="AF83" s="96">
        <v>121.5</v>
      </c>
    </row>
    <row r="84" spans="1:32" hidden="1" x14ac:dyDescent="0.3">
      <c r="A84" s="96" t="s">
        <v>159</v>
      </c>
      <c r="B84" s="96" t="s">
        <v>33</v>
      </c>
      <c r="C84" s="96">
        <v>2015</v>
      </c>
      <c r="D84" s="96" t="s">
        <v>37</v>
      </c>
      <c r="E84" s="96">
        <v>123.8</v>
      </c>
      <c r="F84" s="96">
        <v>128.19999999999999</v>
      </c>
      <c r="G84" s="96">
        <v>110</v>
      </c>
      <c r="H84" s="96">
        <v>126.3</v>
      </c>
      <c r="I84" s="96">
        <v>104.5</v>
      </c>
      <c r="J84" s="96">
        <v>130.6</v>
      </c>
      <c r="K84" s="96">
        <v>130.80000000000001</v>
      </c>
      <c r="L84" s="96">
        <v>131.30000000000001</v>
      </c>
      <c r="M84" s="96">
        <v>91.6</v>
      </c>
      <c r="N84" s="96">
        <v>127.7</v>
      </c>
      <c r="O84" s="96">
        <v>117.2</v>
      </c>
      <c r="P84" s="96">
        <v>129.5</v>
      </c>
      <c r="Q84" s="96">
        <v>124.6</v>
      </c>
      <c r="R84" s="96">
        <v>1576.1</v>
      </c>
      <c r="S84" s="96">
        <v>130.1</v>
      </c>
      <c r="T84" s="96">
        <v>122.1</v>
      </c>
      <c r="U84" s="96">
        <v>117.2</v>
      </c>
      <c r="V84" s="96">
        <v>121.3</v>
      </c>
      <c r="W84" s="96">
        <v>119.2</v>
      </c>
      <c r="X84" s="96">
        <v>114.7</v>
      </c>
      <c r="Y84" s="96">
        <v>118.4</v>
      </c>
      <c r="Z84" s="96">
        <v>114.6</v>
      </c>
      <c r="AA84" s="96">
        <v>108.4</v>
      </c>
      <c r="AB84" s="96">
        <v>115.6</v>
      </c>
      <c r="AC84" s="96">
        <v>121.7</v>
      </c>
      <c r="AD84" s="96">
        <v>111.8</v>
      </c>
      <c r="AE84" s="96">
        <v>114.2</v>
      </c>
      <c r="AF84" s="96">
        <v>119.7</v>
      </c>
    </row>
    <row r="85" spans="1:32" hidden="1" x14ac:dyDescent="0.3">
      <c r="A85" s="96" t="s">
        <v>160</v>
      </c>
      <c r="B85" s="96" t="s">
        <v>34</v>
      </c>
      <c r="C85" s="96">
        <v>2015</v>
      </c>
      <c r="D85" s="96" t="s">
        <v>37</v>
      </c>
      <c r="E85" s="96">
        <v>123.5</v>
      </c>
      <c r="F85" s="96">
        <v>126.4</v>
      </c>
      <c r="G85" s="96">
        <v>114.4</v>
      </c>
      <c r="H85" s="96">
        <v>126.6</v>
      </c>
      <c r="I85" s="96">
        <v>109.2</v>
      </c>
      <c r="J85" s="96">
        <v>132.5</v>
      </c>
      <c r="K85" s="96">
        <v>128.6</v>
      </c>
      <c r="L85" s="96">
        <v>124.8</v>
      </c>
      <c r="M85" s="96">
        <v>95.7</v>
      </c>
      <c r="N85" s="96">
        <v>122.4</v>
      </c>
      <c r="O85" s="96">
        <v>118.5</v>
      </c>
      <c r="P85" s="96">
        <v>129.1</v>
      </c>
      <c r="Q85" s="96">
        <v>124</v>
      </c>
      <c r="R85" s="96">
        <v>1575.7</v>
      </c>
      <c r="S85" s="96">
        <v>126.9</v>
      </c>
      <c r="T85" s="96">
        <v>124.7</v>
      </c>
      <c r="U85" s="96">
        <v>120.8</v>
      </c>
      <c r="V85" s="96">
        <v>124.1</v>
      </c>
      <c r="W85" s="96">
        <v>119.2</v>
      </c>
      <c r="X85" s="96">
        <v>118.7</v>
      </c>
      <c r="Y85" s="96">
        <v>119.7</v>
      </c>
      <c r="Z85" s="96">
        <v>117.1</v>
      </c>
      <c r="AA85" s="96">
        <v>110.1</v>
      </c>
      <c r="AB85" s="96">
        <v>115.9</v>
      </c>
      <c r="AC85" s="96">
        <v>121</v>
      </c>
      <c r="AD85" s="96">
        <v>111.7</v>
      </c>
      <c r="AE85" s="96">
        <v>115.1</v>
      </c>
      <c r="AF85" s="96">
        <v>120.7</v>
      </c>
    </row>
    <row r="86" spans="1:32" hidden="1" x14ac:dyDescent="0.3">
      <c r="A86" s="96" t="s">
        <v>161</v>
      </c>
      <c r="B86" s="96" t="s">
        <v>30</v>
      </c>
      <c r="C86" s="96">
        <v>2015</v>
      </c>
      <c r="D86" s="96" t="s">
        <v>38</v>
      </c>
      <c r="E86" s="96">
        <v>123.5</v>
      </c>
      <c r="F86" s="96">
        <v>127.1</v>
      </c>
      <c r="G86" s="96">
        <v>117.3</v>
      </c>
      <c r="H86" s="96">
        <v>127.7</v>
      </c>
      <c r="I86" s="96">
        <v>112.5</v>
      </c>
      <c r="J86" s="96">
        <v>134.1</v>
      </c>
      <c r="K86" s="96">
        <v>128.5</v>
      </c>
      <c r="L86" s="96">
        <v>124.3</v>
      </c>
      <c r="M86" s="96">
        <v>97.6</v>
      </c>
      <c r="N86" s="96">
        <v>120.7</v>
      </c>
      <c r="O86" s="96">
        <v>120.2</v>
      </c>
      <c r="P86" s="96">
        <v>129.80000000000001</v>
      </c>
      <c r="Q86" s="96">
        <v>124.4</v>
      </c>
      <c r="R86" s="96">
        <v>1587.7</v>
      </c>
      <c r="S86" s="96">
        <v>126.7</v>
      </c>
      <c r="T86" s="96">
        <v>127.3</v>
      </c>
      <c r="U86" s="96">
        <v>124.1</v>
      </c>
      <c r="V86" s="96">
        <v>126.8</v>
      </c>
      <c r="W86" s="96">
        <v>119.2</v>
      </c>
      <c r="X86" s="96">
        <v>121.9</v>
      </c>
      <c r="Y86" s="96">
        <v>121.5</v>
      </c>
      <c r="Z86" s="96">
        <v>119.4</v>
      </c>
      <c r="AA86" s="96">
        <v>113.3</v>
      </c>
      <c r="AB86" s="96">
        <v>116.7</v>
      </c>
      <c r="AC86" s="96">
        <v>120.5</v>
      </c>
      <c r="AD86" s="96">
        <v>112.3</v>
      </c>
      <c r="AE86" s="96">
        <v>116.9</v>
      </c>
      <c r="AF86" s="96">
        <v>122.4</v>
      </c>
    </row>
    <row r="87" spans="1:32" hidden="1" x14ac:dyDescent="0.3">
      <c r="A87" s="96" t="s">
        <v>162</v>
      </c>
      <c r="B87" s="96" t="s">
        <v>33</v>
      </c>
      <c r="C87" s="96">
        <v>2015</v>
      </c>
      <c r="D87" s="96" t="s">
        <v>38</v>
      </c>
      <c r="E87" s="96">
        <v>123.8</v>
      </c>
      <c r="F87" s="96">
        <v>129.69999999999999</v>
      </c>
      <c r="G87" s="96">
        <v>111.3</v>
      </c>
      <c r="H87" s="96">
        <v>126.6</v>
      </c>
      <c r="I87" s="96">
        <v>105.2</v>
      </c>
      <c r="J87" s="96">
        <v>130.80000000000001</v>
      </c>
      <c r="K87" s="96">
        <v>135.6</v>
      </c>
      <c r="L87" s="96">
        <v>142.6</v>
      </c>
      <c r="M87" s="96">
        <v>90.8</v>
      </c>
      <c r="N87" s="96">
        <v>128.80000000000001</v>
      </c>
      <c r="O87" s="96">
        <v>117.7</v>
      </c>
      <c r="P87" s="96">
        <v>129.9</v>
      </c>
      <c r="Q87" s="96">
        <v>126.1</v>
      </c>
      <c r="R87" s="96">
        <v>1598.9</v>
      </c>
      <c r="S87" s="96">
        <v>131.30000000000001</v>
      </c>
      <c r="T87" s="96">
        <v>122.4</v>
      </c>
      <c r="U87" s="96">
        <v>117.4</v>
      </c>
      <c r="V87" s="96">
        <v>121.6</v>
      </c>
      <c r="W87" s="96">
        <v>119.6</v>
      </c>
      <c r="X87" s="96">
        <v>114.9</v>
      </c>
      <c r="Y87" s="96">
        <v>118.7</v>
      </c>
      <c r="Z87" s="96">
        <v>114.9</v>
      </c>
      <c r="AA87" s="96">
        <v>110.8</v>
      </c>
      <c r="AB87" s="96">
        <v>116</v>
      </c>
      <c r="AC87" s="96">
        <v>122</v>
      </c>
      <c r="AD87" s="96">
        <v>112.4</v>
      </c>
      <c r="AE87" s="96">
        <v>115.2</v>
      </c>
      <c r="AF87" s="96">
        <v>120.7</v>
      </c>
    </row>
    <row r="88" spans="1:32" hidden="1" x14ac:dyDescent="0.3">
      <c r="A88" s="96" t="s">
        <v>163</v>
      </c>
      <c r="B88" s="96" t="s">
        <v>34</v>
      </c>
      <c r="C88" s="96">
        <v>2015</v>
      </c>
      <c r="D88" s="96" t="s">
        <v>38</v>
      </c>
      <c r="E88" s="96">
        <v>123.6</v>
      </c>
      <c r="F88" s="96">
        <v>128</v>
      </c>
      <c r="G88" s="96">
        <v>115</v>
      </c>
      <c r="H88" s="96">
        <v>127.3</v>
      </c>
      <c r="I88" s="96">
        <v>109.8</v>
      </c>
      <c r="J88" s="96">
        <v>132.6</v>
      </c>
      <c r="K88" s="96">
        <v>130.9</v>
      </c>
      <c r="L88" s="96">
        <v>130.5</v>
      </c>
      <c r="M88" s="96">
        <v>95.3</v>
      </c>
      <c r="N88" s="96">
        <v>123.4</v>
      </c>
      <c r="O88" s="96">
        <v>119.2</v>
      </c>
      <c r="P88" s="96">
        <v>129.80000000000001</v>
      </c>
      <c r="Q88" s="96">
        <v>125</v>
      </c>
      <c r="R88" s="96">
        <v>1590.4</v>
      </c>
      <c r="S88" s="96">
        <v>127.9</v>
      </c>
      <c r="T88" s="96">
        <v>125.4</v>
      </c>
      <c r="U88" s="96">
        <v>121.3</v>
      </c>
      <c r="V88" s="96">
        <v>124.7</v>
      </c>
      <c r="W88" s="96">
        <v>119.6</v>
      </c>
      <c r="X88" s="96">
        <v>119.2</v>
      </c>
      <c r="Y88" s="96">
        <v>120.2</v>
      </c>
      <c r="Z88" s="96">
        <v>117.7</v>
      </c>
      <c r="AA88" s="96">
        <v>112</v>
      </c>
      <c r="AB88" s="96">
        <v>116.3</v>
      </c>
      <c r="AC88" s="96">
        <v>121.4</v>
      </c>
      <c r="AD88" s="96">
        <v>112.3</v>
      </c>
      <c r="AE88" s="96">
        <v>116.1</v>
      </c>
      <c r="AF88" s="96">
        <v>121.6</v>
      </c>
    </row>
    <row r="89" spans="1:32" hidden="1" x14ac:dyDescent="0.3">
      <c r="A89" s="96" t="s">
        <v>164</v>
      </c>
      <c r="B89" s="96" t="s">
        <v>30</v>
      </c>
      <c r="C89" s="96">
        <v>2015</v>
      </c>
      <c r="D89" s="96" t="s">
        <v>39</v>
      </c>
      <c r="E89" s="96">
        <v>124.1</v>
      </c>
      <c r="F89" s="96">
        <v>130.4</v>
      </c>
      <c r="G89" s="96">
        <v>122.1</v>
      </c>
      <c r="H89" s="96">
        <v>128.69999999999999</v>
      </c>
      <c r="I89" s="96">
        <v>114.1</v>
      </c>
      <c r="J89" s="96">
        <v>133.19999999999999</v>
      </c>
      <c r="K89" s="96">
        <v>135.19999999999999</v>
      </c>
      <c r="L89" s="96">
        <v>131.9</v>
      </c>
      <c r="M89" s="96">
        <v>96.3</v>
      </c>
      <c r="N89" s="96">
        <v>123</v>
      </c>
      <c r="O89" s="96">
        <v>121.1</v>
      </c>
      <c r="P89" s="96">
        <v>131.19999999999999</v>
      </c>
      <c r="Q89" s="96">
        <v>126.6</v>
      </c>
      <c r="R89" s="96">
        <v>1617.8999999999999</v>
      </c>
      <c r="S89" s="96">
        <v>128.19999999999999</v>
      </c>
      <c r="T89" s="96">
        <v>128.4</v>
      </c>
      <c r="U89" s="96">
        <v>125.1</v>
      </c>
      <c r="V89" s="96">
        <v>128</v>
      </c>
      <c r="W89" s="96">
        <v>119.6</v>
      </c>
      <c r="X89" s="96">
        <v>122.6</v>
      </c>
      <c r="Y89" s="96">
        <v>122.8</v>
      </c>
      <c r="Z89" s="96">
        <v>120.4</v>
      </c>
      <c r="AA89" s="96">
        <v>114.2</v>
      </c>
      <c r="AB89" s="96">
        <v>117.9</v>
      </c>
      <c r="AC89" s="96">
        <v>122</v>
      </c>
      <c r="AD89" s="96">
        <v>113</v>
      </c>
      <c r="AE89" s="96">
        <v>117.9</v>
      </c>
      <c r="AF89" s="96">
        <v>124.1</v>
      </c>
    </row>
    <row r="90" spans="1:32" hidden="1" x14ac:dyDescent="0.3">
      <c r="A90" s="96" t="s">
        <v>165</v>
      </c>
      <c r="B90" s="96" t="s">
        <v>33</v>
      </c>
      <c r="C90" s="96">
        <v>2015</v>
      </c>
      <c r="D90" s="96" t="s">
        <v>39</v>
      </c>
      <c r="E90" s="96">
        <v>123.6</v>
      </c>
      <c r="F90" s="96">
        <v>134.4</v>
      </c>
      <c r="G90" s="96">
        <v>120.9</v>
      </c>
      <c r="H90" s="96">
        <v>127.3</v>
      </c>
      <c r="I90" s="96">
        <v>106</v>
      </c>
      <c r="J90" s="96">
        <v>132.30000000000001</v>
      </c>
      <c r="K90" s="96">
        <v>146.69999999999999</v>
      </c>
      <c r="L90" s="96">
        <v>148.1</v>
      </c>
      <c r="M90" s="96">
        <v>89.8</v>
      </c>
      <c r="N90" s="96">
        <v>130.5</v>
      </c>
      <c r="O90" s="96">
        <v>118</v>
      </c>
      <c r="P90" s="96">
        <v>130.5</v>
      </c>
      <c r="Q90" s="96">
        <v>128.5</v>
      </c>
      <c r="R90" s="96">
        <v>1636.6</v>
      </c>
      <c r="S90" s="96">
        <v>132.1</v>
      </c>
      <c r="T90" s="96">
        <v>123.2</v>
      </c>
      <c r="U90" s="96">
        <v>117.6</v>
      </c>
      <c r="V90" s="96">
        <v>122.3</v>
      </c>
      <c r="W90" s="96">
        <v>119</v>
      </c>
      <c r="X90" s="96">
        <v>115.1</v>
      </c>
      <c r="Y90" s="96">
        <v>119.2</v>
      </c>
      <c r="Z90" s="96">
        <v>115.4</v>
      </c>
      <c r="AA90" s="96">
        <v>111.7</v>
      </c>
      <c r="AB90" s="96">
        <v>116.2</v>
      </c>
      <c r="AC90" s="96">
        <v>123.8</v>
      </c>
      <c r="AD90" s="96">
        <v>112.5</v>
      </c>
      <c r="AE90" s="96">
        <v>116</v>
      </c>
      <c r="AF90" s="96">
        <v>121.7</v>
      </c>
    </row>
    <row r="91" spans="1:32" hidden="1" x14ac:dyDescent="0.3">
      <c r="A91" s="96" t="s">
        <v>166</v>
      </c>
      <c r="B91" s="96" t="s">
        <v>34</v>
      </c>
      <c r="C91" s="96">
        <v>2015</v>
      </c>
      <c r="D91" s="96" t="s">
        <v>39</v>
      </c>
      <c r="E91" s="96">
        <v>123.9</v>
      </c>
      <c r="F91" s="96">
        <v>131.80000000000001</v>
      </c>
      <c r="G91" s="96">
        <v>121.6</v>
      </c>
      <c r="H91" s="96">
        <v>128.19999999999999</v>
      </c>
      <c r="I91" s="96">
        <v>111.1</v>
      </c>
      <c r="J91" s="96">
        <v>132.80000000000001</v>
      </c>
      <c r="K91" s="96">
        <v>139.1</v>
      </c>
      <c r="L91" s="96">
        <v>137.4</v>
      </c>
      <c r="M91" s="96">
        <v>94.1</v>
      </c>
      <c r="N91" s="96">
        <v>125.5</v>
      </c>
      <c r="O91" s="96">
        <v>119.8</v>
      </c>
      <c r="P91" s="96">
        <v>130.9</v>
      </c>
      <c r="Q91" s="96">
        <v>127.3</v>
      </c>
      <c r="R91" s="96">
        <v>1623.5</v>
      </c>
      <c r="S91" s="96">
        <v>129.19999999999999</v>
      </c>
      <c r="T91" s="96">
        <v>126.4</v>
      </c>
      <c r="U91" s="96">
        <v>122</v>
      </c>
      <c r="V91" s="96">
        <v>125.7</v>
      </c>
      <c r="W91" s="96">
        <v>119</v>
      </c>
      <c r="X91" s="96">
        <v>119.8</v>
      </c>
      <c r="Y91" s="96">
        <v>121.1</v>
      </c>
      <c r="Z91" s="96">
        <v>118.5</v>
      </c>
      <c r="AA91" s="96">
        <v>112.9</v>
      </c>
      <c r="AB91" s="96">
        <v>116.9</v>
      </c>
      <c r="AC91" s="96">
        <v>123.1</v>
      </c>
      <c r="AD91" s="96">
        <v>112.8</v>
      </c>
      <c r="AE91" s="96">
        <v>117</v>
      </c>
      <c r="AF91" s="96">
        <v>123</v>
      </c>
    </row>
    <row r="92" spans="1:32" hidden="1" x14ac:dyDescent="0.3">
      <c r="A92" s="96" t="s">
        <v>167</v>
      </c>
      <c r="B92" s="96" t="s">
        <v>30</v>
      </c>
      <c r="C92" s="96">
        <v>2015</v>
      </c>
      <c r="D92" s="96" t="s">
        <v>40</v>
      </c>
      <c r="E92" s="96">
        <v>124</v>
      </c>
      <c r="F92" s="96">
        <v>131.5</v>
      </c>
      <c r="G92" s="96">
        <v>122</v>
      </c>
      <c r="H92" s="96">
        <v>128.69999999999999</v>
      </c>
      <c r="I92" s="96">
        <v>113.5</v>
      </c>
      <c r="J92" s="96">
        <v>133.30000000000001</v>
      </c>
      <c r="K92" s="96">
        <v>140.80000000000001</v>
      </c>
      <c r="L92" s="96">
        <v>133.80000000000001</v>
      </c>
      <c r="M92" s="96">
        <v>94.1</v>
      </c>
      <c r="N92" s="96">
        <v>123.4</v>
      </c>
      <c r="O92" s="96">
        <v>121</v>
      </c>
      <c r="P92" s="96">
        <v>131.69999999999999</v>
      </c>
      <c r="Q92" s="96">
        <v>127.5</v>
      </c>
      <c r="R92" s="96">
        <v>1625.3</v>
      </c>
      <c r="S92" s="96">
        <v>129.4</v>
      </c>
      <c r="T92" s="96">
        <v>128.80000000000001</v>
      </c>
      <c r="U92" s="96">
        <v>125.5</v>
      </c>
      <c r="V92" s="96">
        <v>128.30000000000001</v>
      </c>
      <c r="W92" s="96">
        <v>119</v>
      </c>
      <c r="X92" s="96">
        <v>123</v>
      </c>
      <c r="Y92" s="96">
        <v>123</v>
      </c>
      <c r="Z92" s="96">
        <v>120.8</v>
      </c>
      <c r="AA92" s="96">
        <v>114.1</v>
      </c>
      <c r="AB92" s="96">
        <v>118</v>
      </c>
      <c r="AC92" s="96">
        <v>122.9</v>
      </c>
      <c r="AD92" s="96">
        <v>112.7</v>
      </c>
      <c r="AE92" s="96">
        <v>118.1</v>
      </c>
      <c r="AF92" s="96">
        <v>124.7</v>
      </c>
    </row>
    <row r="93" spans="1:32" hidden="1" x14ac:dyDescent="0.3">
      <c r="A93" s="96" t="s">
        <v>168</v>
      </c>
      <c r="B93" s="96" t="s">
        <v>33</v>
      </c>
      <c r="C93" s="96">
        <v>2015</v>
      </c>
      <c r="D93" s="96" t="s">
        <v>40</v>
      </c>
      <c r="E93" s="96">
        <v>123.2</v>
      </c>
      <c r="F93" s="96">
        <v>134.30000000000001</v>
      </c>
      <c r="G93" s="96">
        <v>119.5</v>
      </c>
      <c r="H93" s="96">
        <v>127.7</v>
      </c>
      <c r="I93" s="96">
        <v>106.3</v>
      </c>
      <c r="J93" s="96">
        <v>132.80000000000001</v>
      </c>
      <c r="K93" s="96">
        <v>153.5</v>
      </c>
      <c r="L93" s="96">
        <v>149.5</v>
      </c>
      <c r="M93" s="96">
        <v>85.7</v>
      </c>
      <c r="N93" s="96">
        <v>131.5</v>
      </c>
      <c r="O93" s="96">
        <v>118.3</v>
      </c>
      <c r="P93" s="96">
        <v>131.1</v>
      </c>
      <c r="Q93" s="96">
        <v>129.5</v>
      </c>
      <c r="R93" s="96">
        <v>1642.8999999999999</v>
      </c>
      <c r="S93" s="96">
        <v>133.1</v>
      </c>
      <c r="T93" s="96">
        <v>123.5</v>
      </c>
      <c r="U93" s="96">
        <v>117.9</v>
      </c>
      <c r="V93" s="96">
        <v>122.7</v>
      </c>
      <c r="W93" s="96">
        <v>119.9</v>
      </c>
      <c r="X93" s="96">
        <v>115.3</v>
      </c>
      <c r="Y93" s="96">
        <v>119.5</v>
      </c>
      <c r="Z93" s="96">
        <v>116</v>
      </c>
      <c r="AA93" s="96">
        <v>111.5</v>
      </c>
      <c r="AB93" s="96">
        <v>116.6</v>
      </c>
      <c r="AC93" s="96">
        <v>125.4</v>
      </c>
      <c r="AD93" s="96">
        <v>111.7</v>
      </c>
      <c r="AE93" s="96">
        <v>116.3</v>
      </c>
      <c r="AF93" s="96">
        <v>122.4</v>
      </c>
    </row>
    <row r="94" spans="1:32" hidden="1" x14ac:dyDescent="0.3">
      <c r="A94" s="96" t="s">
        <v>169</v>
      </c>
      <c r="B94" s="96" t="s">
        <v>34</v>
      </c>
      <c r="C94" s="96">
        <v>2015</v>
      </c>
      <c r="D94" s="96" t="s">
        <v>40</v>
      </c>
      <c r="E94" s="96">
        <v>123.7</v>
      </c>
      <c r="F94" s="96">
        <v>132.5</v>
      </c>
      <c r="G94" s="96">
        <v>121</v>
      </c>
      <c r="H94" s="96">
        <v>128.30000000000001</v>
      </c>
      <c r="I94" s="96">
        <v>110.9</v>
      </c>
      <c r="J94" s="96">
        <v>133.1</v>
      </c>
      <c r="K94" s="96">
        <v>145.1</v>
      </c>
      <c r="L94" s="96">
        <v>139.1</v>
      </c>
      <c r="M94" s="96">
        <v>91.3</v>
      </c>
      <c r="N94" s="96">
        <v>126.1</v>
      </c>
      <c r="O94" s="96">
        <v>119.9</v>
      </c>
      <c r="P94" s="96">
        <v>131.4</v>
      </c>
      <c r="Q94" s="96">
        <v>128.19999999999999</v>
      </c>
      <c r="R94" s="96">
        <v>1630.6000000000001</v>
      </c>
      <c r="S94" s="96">
        <v>130.4</v>
      </c>
      <c r="T94" s="96">
        <v>126.7</v>
      </c>
      <c r="U94" s="96">
        <v>122.3</v>
      </c>
      <c r="V94" s="96">
        <v>126.1</v>
      </c>
      <c r="W94" s="96">
        <v>119.9</v>
      </c>
      <c r="X94" s="96">
        <v>120.1</v>
      </c>
      <c r="Y94" s="96">
        <v>121.3</v>
      </c>
      <c r="Z94" s="96">
        <v>119</v>
      </c>
      <c r="AA94" s="96">
        <v>112.7</v>
      </c>
      <c r="AB94" s="96">
        <v>117.2</v>
      </c>
      <c r="AC94" s="96">
        <v>124.4</v>
      </c>
      <c r="AD94" s="96">
        <v>112.3</v>
      </c>
      <c r="AE94" s="96">
        <v>117.2</v>
      </c>
      <c r="AF94" s="96">
        <v>123.6</v>
      </c>
    </row>
    <row r="95" spans="1:32" hidden="1" x14ac:dyDescent="0.3">
      <c r="A95" s="96" t="s">
        <v>170</v>
      </c>
      <c r="B95" s="96" t="s">
        <v>30</v>
      </c>
      <c r="C95" s="96">
        <v>2015</v>
      </c>
      <c r="D95" s="96" t="s">
        <v>41</v>
      </c>
      <c r="E95" s="96">
        <v>124.7</v>
      </c>
      <c r="F95" s="96">
        <v>131.30000000000001</v>
      </c>
      <c r="G95" s="96">
        <v>121.3</v>
      </c>
      <c r="H95" s="96">
        <v>128.80000000000001</v>
      </c>
      <c r="I95" s="96">
        <v>114</v>
      </c>
      <c r="J95" s="96">
        <v>134.19999999999999</v>
      </c>
      <c r="K95" s="96">
        <v>153.6</v>
      </c>
      <c r="L95" s="96">
        <v>137.9</v>
      </c>
      <c r="M95" s="96">
        <v>93.1</v>
      </c>
      <c r="N95" s="96">
        <v>123.9</v>
      </c>
      <c r="O95" s="96">
        <v>121.5</v>
      </c>
      <c r="P95" s="96">
        <v>132.5</v>
      </c>
      <c r="Q95" s="96">
        <v>129.80000000000001</v>
      </c>
      <c r="R95" s="96">
        <v>1646.6</v>
      </c>
      <c r="S95" s="96">
        <v>130.1</v>
      </c>
      <c r="T95" s="96">
        <v>129.5</v>
      </c>
      <c r="U95" s="96">
        <v>126.3</v>
      </c>
      <c r="V95" s="96">
        <v>129</v>
      </c>
      <c r="W95" s="96">
        <v>119.9</v>
      </c>
      <c r="X95" s="96">
        <v>123.8</v>
      </c>
      <c r="Y95" s="96">
        <v>123.7</v>
      </c>
      <c r="Z95" s="96">
        <v>121.1</v>
      </c>
      <c r="AA95" s="96">
        <v>113.6</v>
      </c>
      <c r="AB95" s="96">
        <v>118.5</v>
      </c>
      <c r="AC95" s="96">
        <v>123.6</v>
      </c>
      <c r="AD95" s="96">
        <v>112.5</v>
      </c>
      <c r="AE95" s="96">
        <v>118.2</v>
      </c>
      <c r="AF95" s="96">
        <v>126.1</v>
      </c>
    </row>
    <row r="96" spans="1:32" hidden="1" x14ac:dyDescent="0.3">
      <c r="A96" s="96" t="s">
        <v>171</v>
      </c>
      <c r="B96" s="96" t="s">
        <v>33</v>
      </c>
      <c r="C96" s="96">
        <v>2015</v>
      </c>
      <c r="D96" s="96" t="s">
        <v>41</v>
      </c>
      <c r="E96" s="96">
        <v>123.1</v>
      </c>
      <c r="F96" s="96">
        <v>131.69999999999999</v>
      </c>
      <c r="G96" s="96">
        <v>118.1</v>
      </c>
      <c r="H96" s="96">
        <v>128</v>
      </c>
      <c r="I96" s="96">
        <v>106.8</v>
      </c>
      <c r="J96" s="96">
        <v>130.1</v>
      </c>
      <c r="K96" s="96">
        <v>165.5</v>
      </c>
      <c r="L96" s="96">
        <v>156</v>
      </c>
      <c r="M96" s="96">
        <v>85.3</v>
      </c>
      <c r="N96" s="96">
        <v>132.69999999999999</v>
      </c>
      <c r="O96" s="96">
        <v>118.8</v>
      </c>
      <c r="P96" s="96">
        <v>131.69999999999999</v>
      </c>
      <c r="Q96" s="96">
        <v>131.1</v>
      </c>
      <c r="R96" s="96">
        <v>1658.8999999999999</v>
      </c>
      <c r="S96" s="96">
        <v>134.19999999999999</v>
      </c>
      <c r="T96" s="96">
        <v>123.7</v>
      </c>
      <c r="U96" s="96">
        <v>118.2</v>
      </c>
      <c r="V96" s="96">
        <v>122.9</v>
      </c>
      <c r="W96" s="96">
        <v>120.9</v>
      </c>
      <c r="X96" s="96">
        <v>115.3</v>
      </c>
      <c r="Y96" s="96">
        <v>120</v>
      </c>
      <c r="Z96" s="96">
        <v>116.6</v>
      </c>
      <c r="AA96" s="96">
        <v>109.9</v>
      </c>
      <c r="AB96" s="96">
        <v>117.2</v>
      </c>
      <c r="AC96" s="96">
        <v>126.2</v>
      </c>
      <c r="AD96" s="96">
        <v>112</v>
      </c>
      <c r="AE96" s="96">
        <v>116.2</v>
      </c>
      <c r="AF96" s="96">
        <v>123.2</v>
      </c>
    </row>
    <row r="97" spans="1:32" hidden="1" x14ac:dyDescent="0.3">
      <c r="A97" s="96" t="s">
        <v>172</v>
      </c>
      <c r="B97" s="96" t="s">
        <v>34</v>
      </c>
      <c r="C97" s="96">
        <v>2015</v>
      </c>
      <c r="D97" s="96" t="s">
        <v>41</v>
      </c>
      <c r="E97" s="96">
        <v>124.2</v>
      </c>
      <c r="F97" s="96">
        <v>131.4</v>
      </c>
      <c r="G97" s="96">
        <v>120.1</v>
      </c>
      <c r="H97" s="96">
        <v>128.5</v>
      </c>
      <c r="I97" s="96">
        <v>111.4</v>
      </c>
      <c r="J97" s="96">
        <v>132.30000000000001</v>
      </c>
      <c r="K97" s="96">
        <v>157.6</v>
      </c>
      <c r="L97" s="96">
        <v>144</v>
      </c>
      <c r="M97" s="96">
        <v>90.5</v>
      </c>
      <c r="N97" s="96">
        <v>126.8</v>
      </c>
      <c r="O97" s="96">
        <v>120.4</v>
      </c>
      <c r="P97" s="96">
        <v>132.1</v>
      </c>
      <c r="Q97" s="96">
        <v>130.30000000000001</v>
      </c>
      <c r="R97" s="96">
        <v>1649.6</v>
      </c>
      <c r="S97" s="96">
        <v>131.19999999999999</v>
      </c>
      <c r="T97" s="96">
        <v>127.2</v>
      </c>
      <c r="U97" s="96">
        <v>122.9</v>
      </c>
      <c r="V97" s="96">
        <v>126.6</v>
      </c>
      <c r="W97" s="96">
        <v>120.9</v>
      </c>
      <c r="X97" s="96">
        <v>120.6</v>
      </c>
      <c r="Y97" s="96">
        <v>122</v>
      </c>
      <c r="Z97" s="96">
        <v>119.4</v>
      </c>
      <c r="AA97" s="96">
        <v>111.7</v>
      </c>
      <c r="AB97" s="96">
        <v>117.8</v>
      </c>
      <c r="AC97" s="96">
        <v>125.1</v>
      </c>
      <c r="AD97" s="96">
        <v>112.3</v>
      </c>
      <c r="AE97" s="96">
        <v>117.2</v>
      </c>
      <c r="AF97" s="96">
        <v>124.8</v>
      </c>
    </row>
    <row r="98" spans="1:32" hidden="1" x14ac:dyDescent="0.3">
      <c r="A98" s="96" t="s">
        <v>173</v>
      </c>
      <c r="B98" s="96" t="s">
        <v>30</v>
      </c>
      <c r="C98" s="96">
        <v>2015</v>
      </c>
      <c r="D98" s="96" t="s">
        <v>42</v>
      </c>
      <c r="E98" s="96">
        <v>125.1</v>
      </c>
      <c r="F98" s="96">
        <v>131.1</v>
      </c>
      <c r="G98" s="96">
        <v>120.7</v>
      </c>
      <c r="H98" s="96">
        <v>129.19999999999999</v>
      </c>
      <c r="I98" s="96">
        <v>114.7</v>
      </c>
      <c r="J98" s="96">
        <v>132.30000000000001</v>
      </c>
      <c r="K98" s="96">
        <v>158.9</v>
      </c>
      <c r="L98" s="96">
        <v>142.1</v>
      </c>
      <c r="M98" s="96">
        <v>92.5</v>
      </c>
      <c r="N98" s="96">
        <v>125.4</v>
      </c>
      <c r="O98" s="96">
        <v>121.9</v>
      </c>
      <c r="P98" s="96">
        <v>132.69999999999999</v>
      </c>
      <c r="Q98" s="96">
        <v>131</v>
      </c>
      <c r="R98" s="96">
        <v>1657.6000000000001</v>
      </c>
      <c r="S98" s="96">
        <v>131</v>
      </c>
      <c r="T98" s="96">
        <v>130.4</v>
      </c>
      <c r="U98" s="96">
        <v>126.8</v>
      </c>
      <c r="V98" s="96">
        <v>129.9</v>
      </c>
      <c r="W98" s="96">
        <v>120.9</v>
      </c>
      <c r="X98" s="96">
        <v>123.7</v>
      </c>
      <c r="Y98" s="96">
        <v>124.5</v>
      </c>
      <c r="Z98" s="96">
        <v>121.4</v>
      </c>
      <c r="AA98" s="96">
        <v>113.8</v>
      </c>
      <c r="AB98" s="96">
        <v>119.6</v>
      </c>
      <c r="AC98" s="96">
        <v>124.5</v>
      </c>
      <c r="AD98" s="96">
        <v>113.7</v>
      </c>
      <c r="AE98" s="96">
        <v>118.8</v>
      </c>
      <c r="AF98" s="96">
        <v>127</v>
      </c>
    </row>
    <row r="99" spans="1:32" hidden="1" x14ac:dyDescent="0.3">
      <c r="A99" s="96" t="s">
        <v>174</v>
      </c>
      <c r="B99" s="96" t="s">
        <v>33</v>
      </c>
      <c r="C99" s="96">
        <v>2015</v>
      </c>
      <c r="D99" s="96" t="s">
        <v>42</v>
      </c>
      <c r="E99" s="96">
        <v>123.4</v>
      </c>
      <c r="F99" s="96">
        <v>129</v>
      </c>
      <c r="G99" s="96">
        <v>115.6</v>
      </c>
      <c r="H99" s="96">
        <v>128.30000000000001</v>
      </c>
      <c r="I99" s="96">
        <v>107</v>
      </c>
      <c r="J99" s="96">
        <v>124</v>
      </c>
      <c r="K99" s="96">
        <v>168.5</v>
      </c>
      <c r="L99" s="96">
        <v>165.4</v>
      </c>
      <c r="M99" s="96">
        <v>86.3</v>
      </c>
      <c r="N99" s="96">
        <v>134.4</v>
      </c>
      <c r="O99" s="96">
        <v>119.1</v>
      </c>
      <c r="P99" s="96">
        <v>132.30000000000001</v>
      </c>
      <c r="Q99" s="96">
        <v>131.5</v>
      </c>
      <c r="R99" s="96">
        <v>1664.8</v>
      </c>
      <c r="S99" s="96">
        <v>134.69999999999999</v>
      </c>
      <c r="T99" s="96">
        <v>124</v>
      </c>
      <c r="U99" s="96">
        <v>118.6</v>
      </c>
      <c r="V99" s="96">
        <v>123.2</v>
      </c>
      <c r="W99" s="96">
        <v>121.6</v>
      </c>
      <c r="X99" s="96">
        <v>115.1</v>
      </c>
      <c r="Y99" s="96">
        <v>120.4</v>
      </c>
      <c r="Z99" s="96">
        <v>117.1</v>
      </c>
      <c r="AA99" s="96">
        <v>109.1</v>
      </c>
      <c r="AB99" s="96">
        <v>117.3</v>
      </c>
      <c r="AC99" s="96">
        <v>126.5</v>
      </c>
      <c r="AD99" s="96">
        <v>112.9</v>
      </c>
      <c r="AE99" s="96">
        <v>116.2</v>
      </c>
      <c r="AF99" s="96">
        <v>123.5</v>
      </c>
    </row>
    <row r="100" spans="1:32" hidden="1" x14ac:dyDescent="0.3">
      <c r="A100" s="96" t="s">
        <v>175</v>
      </c>
      <c r="B100" s="96" t="s">
        <v>34</v>
      </c>
      <c r="C100" s="96">
        <v>2015</v>
      </c>
      <c r="D100" s="96" t="s">
        <v>42</v>
      </c>
      <c r="E100" s="96">
        <v>124.6</v>
      </c>
      <c r="F100" s="96">
        <v>130.4</v>
      </c>
      <c r="G100" s="96">
        <v>118.7</v>
      </c>
      <c r="H100" s="96">
        <v>128.9</v>
      </c>
      <c r="I100" s="96">
        <v>111.9</v>
      </c>
      <c r="J100" s="96">
        <v>128.4</v>
      </c>
      <c r="K100" s="96">
        <v>162.19999999999999</v>
      </c>
      <c r="L100" s="96">
        <v>150</v>
      </c>
      <c r="M100" s="96">
        <v>90.4</v>
      </c>
      <c r="N100" s="96">
        <v>128.4</v>
      </c>
      <c r="O100" s="96">
        <v>120.7</v>
      </c>
      <c r="P100" s="96">
        <v>132.5</v>
      </c>
      <c r="Q100" s="96">
        <v>131.19999999999999</v>
      </c>
      <c r="R100" s="96">
        <v>1658.3000000000002</v>
      </c>
      <c r="S100" s="96">
        <v>132</v>
      </c>
      <c r="T100" s="96">
        <v>127.9</v>
      </c>
      <c r="U100" s="96">
        <v>123.4</v>
      </c>
      <c r="V100" s="96">
        <v>127.2</v>
      </c>
      <c r="W100" s="96">
        <v>121.6</v>
      </c>
      <c r="X100" s="96">
        <v>120.4</v>
      </c>
      <c r="Y100" s="96">
        <v>122.6</v>
      </c>
      <c r="Z100" s="96">
        <v>119.8</v>
      </c>
      <c r="AA100" s="96">
        <v>111.3</v>
      </c>
      <c r="AB100" s="96">
        <v>118.3</v>
      </c>
      <c r="AC100" s="96">
        <v>125.7</v>
      </c>
      <c r="AD100" s="96">
        <v>113.4</v>
      </c>
      <c r="AE100" s="96">
        <v>117.5</v>
      </c>
      <c r="AF100" s="96">
        <v>125.4</v>
      </c>
    </row>
    <row r="101" spans="1:32" hidden="1" x14ac:dyDescent="0.3">
      <c r="A101" s="96" t="s">
        <v>176</v>
      </c>
      <c r="B101" s="96" t="s">
        <v>30</v>
      </c>
      <c r="C101" s="96">
        <v>2015</v>
      </c>
      <c r="D101" s="96" t="s">
        <v>43</v>
      </c>
      <c r="E101" s="96">
        <v>125.6</v>
      </c>
      <c r="F101" s="96">
        <v>130.4</v>
      </c>
      <c r="G101" s="96">
        <v>120.8</v>
      </c>
      <c r="H101" s="96">
        <v>129.4</v>
      </c>
      <c r="I101" s="96">
        <v>115.8</v>
      </c>
      <c r="J101" s="96">
        <v>133.19999999999999</v>
      </c>
      <c r="K101" s="96">
        <v>157.69999999999999</v>
      </c>
      <c r="L101" s="96">
        <v>154.19999999999999</v>
      </c>
      <c r="M101" s="96">
        <v>93.7</v>
      </c>
      <c r="N101" s="96">
        <v>126.6</v>
      </c>
      <c r="O101" s="96">
        <v>122.3</v>
      </c>
      <c r="P101" s="96">
        <v>133.1</v>
      </c>
      <c r="Q101" s="96">
        <v>131.80000000000001</v>
      </c>
      <c r="R101" s="96">
        <v>1674.6</v>
      </c>
      <c r="S101" s="96">
        <v>131.5</v>
      </c>
      <c r="T101" s="96">
        <v>131.1</v>
      </c>
      <c r="U101" s="96">
        <v>127.3</v>
      </c>
      <c r="V101" s="96">
        <v>130.6</v>
      </c>
      <c r="W101" s="96">
        <v>121.6</v>
      </c>
      <c r="X101" s="96">
        <v>124.4</v>
      </c>
      <c r="Y101" s="96">
        <v>125.1</v>
      </c>
      <c r="Z101" s="96">
        <v>122</v>
      </c>
      <c r="AA101" s="96">
        <v>113.8</v>
      </c>
      <c r="AB101" s="96">
        <v>120.1</v>
      </c>
      <c r="AC101" s="96">
        <v>125.1</v>
      </c>
      <c r="AD101" s="96">
        <v>114.2</v>
      </c>
      <c r="AE101" s="96">
        <v>119.2</v>
      </c>
      <c r="AF101" s="96">
        <v>127.7</v>
      </c>
    </row>
    <row r="102" spans="1:32" hidden="1" x14ac:dyDescent="0.3">
      <c r="A102" s="96" t="s">
        <v>177</v>
      </c>
      <c r="B102" s="96" t="s">
        <v>33</v>
      </c>
      <c r="C102" s="96">
        <v>2015</v>
      </c>
      <c r="D102" s="96" t="s">
        <v>43</v>
      </c>
      <c r="E102" s="96">
        <v>123.6</v>
      </c>
      <c r="F102" s="96">
        <v>128.6</v>
      </c>
      <c r="G102" s="96">
        <v>115.9</v>
      </c>
      <c r="H102" s="96">
        <v>128.5</v>
      </c>
      <c r="I102" s="96">
        <v>109</v>
      </c>
      <c r="J102" s="96">
        <v>124.1</v>
      </c>
      <c r="K102" s="96">
        <v>165.8</v>
      </c>
      <c r="L102" s="96">
        <v>187.2</v>
      </c>
      <c r="M102" s="96">
        <v>89.4</v>
      </c>
      <c r="N102" s="96">
        <v>135.80000000000001</v>
      </c>
      <c r="O102" s="96">
        <v>119.4</v>
      </c>
      <c r="P102" s="96">
        <v>132.9</v>
      </c>
      <c r="Q102" s="96">
        <v>132.6</v>
      </c>
      <c r="R102" s="96">
        <v>1692.8000000000002</v>
      </c>
      <c r="S102" s="96">
        <v>135.30000000000001</v>
      </c>
      <c r="T102" s="96">
        <v>124.4</v>
      </c>
      <c r="U102" s="96">
        <v>118.8</v>
      </c>
      <c r="V102" s="96">
        <v>123.6</v>
      </c>
      <c r="W102" s="96">
        <v>122.4</v>
      </c>
      <c r="X102" s="96">
        <v>114.9</v>
      </c>
      <c r="Y102" s="96">
        <v>120.7</v>
      </c>
      <c r="Z102" s="96">
        <v>117.7</v>
      </c>
      <c r="AA102" s="96">
        <v>109.3</v>
      </c>
      <c r="AB102" s="96">
        <v>117.7</v>
      </c>
      <c r="AC102" s="96">
        <v>126.5</v>
      </c>
      <c r="AD102" s="96">
        <v>113.5</v>
      </c>
      <c r="AE102" s="96">
        <v>116.5</v>
      </c>
      <c r="AF102" s="96">
        <v>124.2</v>
      </c>
    </row>
    <row r="103" spans="1:32" hidden="1" x14ac:dyDescent="0.3">
      <c r="A103" s="96" t="s">
        <v>178</v>
      </c>
      <c r="B103" s="96" t="s">
        <v>34</v>
      </c>
      <c r="C103" s="96">
        <v>2015</v>
      </c>
      <c r="D103" s="96" t="s">
        <v>43</v>
      </c>
      <c r="E103" s="96">
        <v>125</v>
      </c>
      <c r="F103" s="96">
        <v>129.80000000000001</v>
      </c>
      <c r="G103" s="96">
        <v>118.9</v>
      </c>
      <c r="H103" s="96">
        <v>129.1</v>
      </c>
      <c r="I103" s="96">
        <v>113.3</v>
      </c>
      <c r="J103" s="96">
        <v>129</v>
      </c>
      <c r="K103" s="96">
        <v>160.4</v>
      </c>
      <c r="L103" s="96">
        <v>165.3</v>
      </c>
      <c r="M103" s="96">
        <v>92.3</v>
      </c>
      <c r="N103" s="96">
        <v>129.69999999999999</v>
      </c>
      <c r="O103" s="96">
        <v>121.1</v>
      </c>
      <c r="P103" s="96">
        <v>133</v>
      </c>
      <c r="Q103" s="96">
        <v>132.1</v>
      </c>
      <c r="R103" s="96">
        <v>1678.9999999999998</v>
      </c>
      <c r="S103" s="96">
        <v>132.5</v>
      </c>
      <c r="T103" s="96">
        <v>128.5</v>
      </c>
      <c r="U103" s="96">
        <v>123.8</v>
      </c>
      <c r="V103" s="96">
        <v>127.8</v>
      </c>
      <c r="W103" s="96">
        <v>122.4</v>
      </c>
      <c r="X103" s="96">
        <v>120.8</v>
      </c>
      <c r="Y103" s="96">
        <v>123</v>
      </c>
      <c r="Z103" s="96">
        <v>120.4</v>
      </c>
      <c r="AA103" s="96">
        <v>111.4</v>
      </c>
      <c r="AB103" s="96">
        <v>118.7</v>
      </c>
      <c r="AC103" s="96">
        <v>125.9</v>
      </c>
      <c r="AD103" s="96">
        <v>113.9</v>
      </c>
      <c r="AE103" s="96">
        <v>117.9</v>
      </c>
      <c r="AF103" s="96">
        <v>126.1</v>
      </c>
    </row>
    <row r="104" spans="1:32" hidden="1" x14ac:dyDescent="0.3">
      <c r="A104" s="96" t="s">
        <v>179</v>
      </c>
      <c r="B104" s="96" t="s">
        <v>30</v>
      </c>
      <c r="C104" s="96">
        <v>2015</v>
      </c>
      <c r="D104" s="96" t="s">
        <v>45</v>
      </c>
      <c r="E104" s="96">
        <v>126.1</v>
      </c>
      <c r="F104" s="96">
        <v>130.6</v>
      </c>
      <c r="G104" s="96">
        <v>121.7</v>
      </c>
      <c r="H104" s="96">
        <v>129.5</v>
      </c>
      <c r="I104" s="96">
        <v>117.8</v>
      </c>
      <c r="J104" s="96">
        <v>132.1</v>
      </c>
      <c r="K104" s="96">
        <v>155.19999999999999</v>
      </c>
      <c r="L104" s="96">
        <v>160.80000000000001</v>
      </c>
      <c r="M104" s="96">
        <v>94.5</v>
      </c>
      <c r="N104" s="96">
        <v>128.30000000000001</v>
      </c>
      <c r="O104" s="96">
        <v>123.1</v>
      </c>
      <c r="P104" s="96">
        <v>134.19999999999999</v>
      </c>
      <c r="Q104" s="96">
        <v>132.4</v>
      </c>
      <c r="R104" s="96">
        <v>1686.3</v>
      </c>
      <c r="S104" s="96">
        <v>132.19999999999999</v>
      </c>
      <c r="T104" s="96">
        <v>132.1</v>
      </c>
      <c r="U104" s="96">
        <v>128.19999999999999</v>
      </c>
      <c r="V104" s="96">
        <v>131.5</v>
      </c>
      <c r="W104" s="96">
        <v>122.4</v>
      </c>
      <c r="X104" s="96">
        <v>125.6</v>
      </c>
      <c r="Y104" s="96">
        <v>125.6</v>
      </c>
      <c r="Z104" s="96">
        <v>122.6</v>
      </c>
      <c r="AA104" s="96">
        <v>114</v>
      </c>
      <c r="AB104" s="96">
        <v>120.9</v>
      </c>
      <c r="AC104" s="96">
        <v>125.8</v>
      </c>
      <c r="AD104" s="96">
        <v>114.2</v>
      </c>
      <c r="AE104" s="96">
        <v>119.6</v>
      </c>
      <c r="AF104" s="96">
        <v>128.30000000000001</v>
      </c>
    </row>
    <row r="105" spans="1:32" hidden="1" x14ac:dyDescent="0.3">
      <c r="A105" s="96" t="s">
        <v>180</v>
      </c>
      <c r="B105" s="96" t="s">
        <v>33</v>
      </c>
      <c r="C105" s="96">
        <v>2015</v>
      </c>
      <c r="D105" s="96" t="s">
        <v>45</v>
      </c>
      <c r="E105" s="96">
        <v>124</v>
      </c>
      <c r="F105" s="96">
        <v>129.80000000000001</v>
      </c>
      <c r="G105" s="96">
        <v>121.5</v>
      </c>
      <c r="H105" s="96">
        <v>128.6</v>
      </c>
      <c r="I105" s="96">
        <v>110</v>
      </c>
      <c r="J105" s="96">
        <v>123.7</v>
      </c>
      <c r="K105" s="96">
        <v>164.6</v>
      </c>
      <c r="L105" s="96">
        <v>191.6</v>
      </c>
      <c r="M105" s="96">
        <v>90.8</v>
      </c>
      <c r="N105" s="96">
        <v>137.1</v>
      </c>
      <c r="O105" s="96">
        <v>119.8</v>
      </c>
      <c r="P105" s="96">
        <v>133.69999999999999</v>
      </c>
      <c r="Q105" s="96">
        <v>133.30000000000001</v>
      </c>
      <c r="R105" s="96">
        <v>1708.4999999999998</v>
      </c>
      <c r="S105" s="96">
        <v>137.6</v>
      </c>
      <c r="T105" s="96">
        <v>125</v>
      </c>
      <c r="U105" s="96">
        <v>119.3</v>
      </c>
      <c r="V105" s="96">
        <v>124.2</v>
      </c>
      <c r="W105" s="96">
        <v>122.9</v>
      </c>
      <c r="X105" s="96">
        <v>115.1</v>
      </c>
      <c r="Y105" s="96">
        <v>121</v>
      </c>
      <c r="Z105" s="96">
        <v>118.1</v>
      </c>
      <c r="AA105" s="96">
        <v>109.3</v>
      </c>
      <c r="AB105" s="96">
        <v>117.9</v>
      </c>
      <c r="AC105" s="96">
        <v>126.6</v>
      </c>
      <c r="AD105" s="96">
        <v>113.3</v>
      </c>
      <c r="AE105" s="96">
        <v>116.6</v>
      </c>
      <c r="AF105" s="96">
        <v>124.6</v>
      </c>
    </row>
    <row r="106" spans="1:32" hidden="1" x14ac:dyDescent="0.3">
      <c r="A106" s="96" t="s">
        <v>181</v>
      </c>
      <c r="B106" s="96" t="s">
        <v>34</v>
      </c>
      <c r="C106" s="96">
        <v>2015</v>
      </c>
      <c r="D106" s="96" t="s">
        <v>45</v>
      </c>
      <c r="E106" s="96">
        <v>125.4</v>
      </c>
      <c r="F106" s="96">
        <v>130.30000000000001</v>
      </c>
      <c r="G106" s="96">
        <v>121.6</v>
      </c>
      <c r="H106" s="96">
        <v>129.19999999999999</v>
      </c>
      <c r="I106" s="96">
        <v>114.9</v>
      </c>
      <c r="J106" s="96">
        <v>128.19999999999999</v>
      </c>
      <c r="K106" s="96">
        <v>158.4</v>
      </c>
      <c r="L106" s="96">
        <v>171.2</v>
      </c>
      <c r="M106" s="96">
        <v>93.3</v>
      </c>
      <c r="N106" s="96">
        <v>131.19999999999999</v>
      </c>
      <c r="O106" s="96">
        <v>121.7</v>
      </c>
      <c r="P106" s="96">
        <v>134</v>
      </c>
      <c r="Q106" s="96">
        <v>132.69999999999999</v>
      </c>
      <c r="R106" s="96">
        <v>1692.1</v>
      </c>
      <c r="S106" s="96">
        <v>133.6</v>
      </c>
      <c r="T106" s="96">
        <v>129.30000000000001</v>
      </c>
      <c r="U106" s="96">
        <v>124.5</v>
      </c>
      <c r="V106" s="96">
        <v>128.6</v>
      </c>
      <c r="W106" s="96">
        <v>122.9</v>
      </c>
      <c r="X106" s="96">
        <v>121.6</v>
      </c>
      <c r="Y106" s="96">
        <v>123.4</v>
      </c>
      <c r="Z106" s="96">
        <v>120.9</v>
      </c>
      <c r="AA106" s="96">
        <v>111.5</v>
      </c>
      <c r="AB106" s="96">
        <v>119.2</v>
      </c>
      <c r="AC106" s="96">
        <v>126.3</v>
      </c>
      <c r="AD106" s="96">
        <v>113.8</v>
      </c>
      <c r="AE106" s="96">
        <v>118.1</v>
      </c>
      <c r="AF106" s="96">
        <v>126.6</v>
      </c>
    </row>
    <row r="107" spans="1:32" hidden="1" x14ac:dyDescent="0.3">
      <c r="A107" s="96" t="s">
        <v>182</v>
      </c>
      <c r="B107" s="96" t="s">
        <v>30</v>
      </c>
      <c r="C107" s="96">
        <v>2015</v>
      </c>
      <c r="D107" s="96" t="s">
        <v>46</v>
      </c>
      <c r="E107" s="96">
        <v>126.3</v>
      </c>
      <c r="F107" s="96">
        <v>131.30000000000001</v>
      </c>
      <c r="G107" s="96">
        <v>123.3</v>
      </c>
      <c r="H107" s="96">
        <v>129.80000000000001</v>
      </c>
      <c r="I107" s="96">
        <v>118.3</v>
      </c>
      <c r="J107" s="96">
        <v>131.6</v>
      </c>
      <c r="K107" s="96">
        <v>145.5</v>
      </c>
      <c r="L107" s="96">
        <v>162.1</v>
      </c>
      <c r="M107" s="96">
        <v>95.4</v>
      </c>
      <c r="N107" s="96">
        <v>128.9</v>
      </c>
      <c r="O107" s="96">
        <v>123.3</v>
      </c>
      <c r="P107" s="96">
        <v>135.1</v>
      </c>
      <c r="Q107" s="96">
        <v>131.4</v>
      </c>
      <c r="R107" s="96">
        <v>1682.3000000000002</v>
      </c>
      <c r="S107" s="96">
        <v>133.1</v>
      </c>
      <c r="T107" s="96">
        <v>132.5</v>
      </c>
      <c r="U107" s="96">
        <v>128.5</v>
      </c>
      <c r="V107" s="96">
        <v>131.9</v>
      </c>
      <c r="W107" s="96">
        <v>122.9</v>
      </c>
      <c r="X107" s="96">
        <v>125.7</v>
      </c>
      <c r="Y107" s="96">
        <v>126</v>
      </c>
      <c r="Z107" s="96">
        <v>123.1</v>
      </c>
      <c r="AA107" s="96">
        <v>114</v>
      </c>
      <c r="AB107" s="96">
        <v>121.6</v>
      </c>
      <c r="AC107" s="96">
        <v>125.6</v>
      </c>
      <c r="AD107" s="96">
        <v>114.1</v>
      </c>
      <c r="AE107" s="96">
        <v>119.8</v>
      </c>
      <c r="AF107" s="96">
        <v>127.9</v>
      </c>
    </row>
    <row r="108" spans="1:32" hidden="1" x14ac:dyDescent="0.3">
      <c r="A108" s="96" t="s">
        <v>183</v>
      </c>
      <c r="B108" s="96" t="s">
        <v>33</v>
      </c>
      <c r="C108" s="96">
        <v>2015</v>
      </c>
      <c r="D108" s="96" t="s">
        <v>46</v>
      </c>
      <c r="E108" s="96">
        <v>124.3</v>
      </c>
      <c r="F108" s="96">
        <v>131.69999999999999</v>
      </c>
      <c r="G108" s="96">
        <v>127.1</v>
      </c>
      <c r="H108" s="96">
        <v>128.6</v>
      </c>
      <c r="I108" s="96">
        <v>110</v>
      </c>
      <c r="J108" s="96">
        <v>120.8</v>
      </c>
      <c r="K108" s="96">
        <v>149</v>
      </c>
      <c r="L108" s="96">
        <v>190.1</v>
      </c>
      <c r="M108" s="96">
        <v>92.7</v>
      </c>
      <c r="N108" s="96">
        <v>138.6</v>
      </c>
      <c r="O108" s="96">
        <v>120.2</v>
      </c>
      <c r="P108" s="96">
        <v>134.19999999999999</v>
      </c>
      <c r="Q108" s="96">
        <v>131.5</v>
      </c>
      <c r="R108" s="96">
        <v>1698.8</v>
      </c>
      <c r="S108" s="96">
        <v>138.19999999999999</v>
      </c>
      <c r="T108" s="96">
        <v>125.4</v>
      </c>
      <c r="U108" s="96">
        <v>119.5</v>
      </c>
      <c r="V108" s="96">
        <v>124.5</v>
      </c>
      <c r="W108" s="96">
        <v>122.4</v>
      </c>
      <c r="X108" s="96">
        <v>116</v>
      </c>
      <c r="Y108" s="96">
        <v>121</v>
      </c>
      <c r="Z108" s="96">
        <v>118.6</v>
      </c>
      <c r="AA108" s="96">
        <v>109.3</v>
      </c>
      <c r="AB108" s="96">
        <v>118.1</v>
      </c>
      <c r="AC108" s="96">
        <v>126.6</v>
      </c>
      <c r="AD108" s="96">
        <v>113.2</v>
      </c>
      <c r="AE108" s="96">
        <v>116.7</v>
      </c>
      <c r="AF108" s="96">
        <v>124</v>
      </c>
    </row>
    <row r="109" spans="1:32" hidden="1" x14ac:dyDescent="0.3">
      <c r="A109" s="96" t="s">
        <v>184</v>
      </c>
      <c r="B109" s="96" t="s">
        <v>34</v>
      </c>
      <c r="C109" s="96">
        <v>2015</v>
      </c>
      <c r="D109" s="96" t="s">
        <v>46</v>
      </c>
      <c r="E109" s="96">
        <v>125.7</v>
      </c>
      <c r="F109" s="96">
        <v>131.4</v>
      </c>
      <c r="G109" s="96">
        <v>124.8</v>
      </c>
      <c r="H109" s="96">
        <v>129.4</v>
      </c>
      <c r="I109" s="96">
        <v>115.3</v>
      </c>
      <c r="J109" s="96">
        <v>126.6</v>
      </c>
      <c r="K109" s="96">
        <v>146.69999999999999</v>
      </c>
      <c r="L109" s="96">
        <v>171.5</v>
      </c>
      <c r="M109" s="96">
        <v>94.5</v>
      </c>
      <c r="N109" s="96">
        <v>132.1</v>
      </c>
      <c r="O109" s="96">
        <v>122</v>
      </c>
      <c r="P109" s="96">
        <v>134.69999999999999</v>
      </c>
      <c r="Q109" s="96">
        <v>131.4</v>
      </c>
      <c r="R109" s="96">
        <v>1686.1000000000001</v>
      </c>
      <c r="S109" s="96">
        <v>134.5</v>
      </c>
      <c r="T109" s="96">
        <v>129.69999999999999</v>
      </c>
      <c r="U109" s="96">
        <v>124.8</v>
      </c>
      <c r="V109" s="96">
        <v>129</v>
      </c>
      <c r="W109" s="96">
        <v>122.4</v>
      </c>
      <c r="X109" s="96">
        <v>122</v>
      </c>
      <c r="Y109" s="96">
        <v>123.6</v>
      </c>
      <c r="Z109" s="96">
        <v>121.4</v>
      </c>
      <c r="AA109" s="96">
        <v>111.5</v>
      </c>
      <c r="AB109" s="96">
        <v>119.6</v>
      </c>
      <c r="AC109" s="96">
        <v>126.2</v>
      </c>
      <c r="AD109" s="96">
        <v>113.7</v>
      </c>
      <c r="AE109" s="96">
        <v>118.3</v>
      </c>
      <c r="AF109" s="96">
        <v>126.1</v>
      </c>
    </row>
    <row r="110" spans="1:32" hidden="1" x14ac:dyDescent="0.3">
      <c r="A110" s="96" t="s">
        <v>185</v>
      </c>
      <c r="B110" s="96" t="s">
        <v>30</v>
      </c>
      <c r="C110" s="96">
        <v>2016</v>
      </c>
      <c r="D110" s="96" t="s">
        <v>31</v>
      </c>
      <c r="E110" s="96">
        <v>126.8</v>
      </c>
      <c r="F110" s="96">
        <v>133.19999999999999</v>
      </c>
      <c r="G110" s="96">
        <v>126.5</v>
      </c>
      <c r="H110" s="96">
        <v>130.30000000000001</v>
      </c>
      <c r="I110" s="96">
        <v>118.9</v>
      </c>
      <c r="J110" s="96">
        <v>131.6</v>
      </c>
      <c r="K110" s="96">
        <v>140.1</v>
      </c>
      <c r="L110" s="96">
        <v>163.80000000000001</v>
      </c>
      <c r="M110" s="96">
        <v>97.7</v>
      </c>
      <c r="N110" s="96">
        <v>129.6</v>
      </c>
      <c r="O110" s="96">
        <v>124.3</v>
      </c>
      <c r="P110" s="96">
        <v>135.9</v>
      </c>
      <c r="Q110" s="96">
        <v>131.4</v>
      </c>
      <c r="R110" s="96">
        <v>1690.1000000000001</v>
      </c>
      <c r="S110" s="96">
        <v>133.6</v>
      </c>
      <c r="T110" s="96">
        <v>133.19999999999999</v>
      </c>
      <c r="U110" s="96">
        <v>128.9</v>
      </c>
      <c r="V110" s="96">
        <v>132.6</v>
      </c>
      <c r="W110" s="96">
        <v>122.4</v>
      </c>
      <c r="X110" s="96">
        <v>126.2</v>
      </c>
      <c r="Y110" s="96">
        <v>126.6</v>
      </c>
      <c r="Z110" s="96">
        <v>123.7</v>
      </c>
      <c r="AA110" s="96">
        <v>113.6</v>
      </c>
      <c r="AB110" s="96">
        <v>121.4</v>
      </c>
      <c r="AC110" s="96">
        <v>126.2</v>
      </c>
      <c r="AD110" s="96">
        <v>114.9</v>
      </c>
      <c r="AE110" s="96">
        <v>120.1</v>
      </c>
      <c r="AF110" s="96">
        <v>128.1</v>
      </c>
    </row>
    <row r="111" spans="1:32" hidden="1" x14ac:dyDescent="0.3">
      <c r="A111" s="96" t="s">
        <v>186</v>
      </c>
      <c r="B111" s="96" t="s">
        <v>33</v>
      </c>
      <c r="C111" s="96">
        <v>2016</v>
      </c>
      <c r="D111" s="96" t="s">
        <v>31</v>
      </c>
      <c r="E111" s="96">
        <v>124.7</v>
      </c>
      <c r="F111" s="96">
        <v>135.9</v>
      </c>
      <c r="G111" s="96">
        <v>132</v>
      </c>
      <c r="H111" s="96">
        <v>129.19999999999999</v>
      </c>
      <c r="I111" s="96">
        <v>109.7</v>
      </c>
      <c r="J111" s="96">
        <v>119</v>
      </c>
      <c r="K111" s="96">
        <v>144.1</v>
      </c>
      <c r="L111" s="96">
        <v>184.2</v>
      </c>
      <c r="M111" s="96">
        <v>96.7</v>
      </c>
      <c r="N111" s="96">
        <v>139.5</v>
      </c>
      <c r="O111" s="96">
        <v>120.5</v>
      </c>
      <c r="P111" s="96">
        <v>134.69999999999999</v>
      </c>
      <c r="Q111" s="96">
        <v>131.19999999999999</v>
      </c>
      <c r="R111" s="96">
        <v>1701.4</v>
      </c>
      <c r="S111" s="96">
        <v>139.5</v>
      </c>
      <c r="T111" s="96">
        <v>125.8</v>
      </c>
      <c r="U111" s="96">
        <v>119.8</v>
      </c>
      <c r="V111" s="96">
        <v>124.9</v>
      </c>
      <c r="W111" s="96">
        <v>123.4</v>
      </c>
      <c r="X111" s="96">
        <v>116.9</v>
      </c>
      <c r="Y111" s="96">
        <v>121.6</v>
      </c>
      <c r="Z111" s="96">
        <v>119.1</v>
      </c>
      <c r="AA111" s="96">
        <v>108.9</v>
      </c>
      <c r="AB111" s="96">
        <v>118.5</v>
      </c>
      <c r="AC111" s="96">
        <v>126.4</v>
      </c>
      <c r="AD111" s="96">
        <v>114</v>
      </c>
      <c r="AE111" s="96">
        <v>116.8</v>
      </c>
      <c r="AF111" s="96">
        <v>124.2</v>
      </c>
    </row>
    <row r="112" spans="1:32" hidden="1" x14ac:dyDescent="0.3">
      <c r="A112" s="96" t="s">
        <v>187</v>
      </c>
      <c r="B112" s="96" t="s">
        <v>34</v>
      </c>
      <c r="C112" s="96">
        <v>2016</v>
      </c>
      <c r="D112" s="96" t="s">
        <v>31</v>
      </c>
      <c r="E112" s="96">
        <v>126.1</v>
      </c>
      <c r="F112" s="96">
        <v>134.1</v>
      </c>
      <c r="G112" s="96">
        <v>128.6</v>
      </c>
      <c r="H112" s="96">
        <v>129.9</v>
      </c>
      <c r="I112" s="96">
        <v>115.5</v>
      </c>
      <c r="J112" s="96">
        <v>125.7</v>
      </c>
      <c r="K112" s="96">
        <v>141.5</v>
      </c>
      <c r="L112" s="96">
        <v>170.7</v>
      </c>
      <c r="M112" s="96">
        <v>97.4</v>
      </c>
      <c r="N112" s="96">
        <v>132.9</v>
      </c>
      <c r="O112" s="96">
        <v>122.7</v>
      </c>
      <c r="P112" s="96">
        <v>135.30000000000001</v>
      </c>
      <c r="Q112" s="96">
        <v>131.30000000000001</v>
      </c>
      <c r="R112" s="96">
        <v>1691.7</v>
      </c>
      <c r="S112" s="96">
        <v>135.19999999999999</v>
      </c>
      <c r="T112" s="96">
        <v>130.30000000000001</v>
      </c>
      <c r="U112" s="96">
        <v>125.1</v>
      </c>
      <c r="V112" s="96">
        <v>129.5</v>
      </c>
      <c r="W112" s="96">
        <v>123.4</v>
      </c>
      <c r="X112" s="96">
        <v>122.7</v>
      </c>
      <c r="Y112" s="96">
        <v>124.2</v>
      </c>
      <c r="Z112" s="96">
        <v>122</v>
      </c>
      <c r="AA112" s="96">
        <v>111.1</v>
      </c>
      <c r="AB112" s="96">
        <v>119.8</v>
      </c>
      <c r="AC112" s="96">
        <v>126.3</v>
      </c>
      <c r="AD112" s="96">
        <v>114.5</v>
      </c>
      <c r="AE112" s="96">
        <v>118.5</v>
      </c>
      <c r="AF112" s="96">
        <v>126.3</v>
      </c>
    </row>
    <row r="113" spans="1:32" hidden="1" x14ac:dyDescent="0.3">
      <c r="A113" s="96" t="s">
        <v>188</v>
      </c>
      <c r="B113" s="96" t="s">
        <v>30</v>
      </c>
      <c r="C113" s="96">
        <v>2016</v>
      </c>
      <c r="D113" s="96" t="s">
        <v>35</v>
      </c>
      <c r="E113" s="96">
        <v>127.1</v>
      </c>
      <c r="F113" s="96">
        <v>133.69999999999999</v>
      </c>
      <c r="G113" s="96">
        <v>127.7</v>
      </c>
      <c r="H113" s="96">
        <v>130.69999999999999</v>
      </c>
      <c r="I113" s="96">
        <v>118.5</v>
      </c>
      <c r="J113" s="96">
        <v>130.4</v>
      </c>
      <c r="K113" s="96">
        <v>130.9</v>
      </c>
      <c r="L113" s="96">
        <v>162.80000000000001</v>
      </c>
      <c r="M113" s="96">
        <v>98.7</v>
      </c>
      <c r="N113" s="96">
        <v>130.6</v>
      </c>
      <c r="O113" s="96">
        <v>124.8</v>
      </c>
      <c r="P113" s="96">
        <v>136.4</v>
      </c>
      <c r="Q113" s="96">
        <v>130.30000000000001</v>
      </c>
      <c r="R113" s="96">
        <v>1682.6</v>
      </c>
      <c r="S113" s="96">
        <v>134.4</v>
      </c>
      <c r="T113" s="96">
        <v>133.9</v>
      </c>
      <c r="U113" s="96">
        <v>129.80000000000001</v>
      </c>
      <c r="V113" s="96">
        <v>133.4</v>
      </c>
      <c r="W113" s="96">
        <v>123.4</v>
      </c>
      <c r="X113" s="96">
        <v>127.5</v>
      </c>
      <c r="Y113" s="96">
        <v>127.1</v>
      </c>
      <c r="Z113" s="96">
        <v>124.3</v>
      </c>
      <c r="AA113" s="96">
        <v>113.9</v>
      </c>
      <c r="AB113" s="96">
        <v>122.3</v>
      </c>
      <c r="AC113" s="96">
        <v>127.1</v>
      </c>
      <c r="AD113" s="96">
        <v>116.8</v>
      </c>
      <c r="AE113" s="96">
        <v>120.9</v>
      </c>
      <c r="AF113" s="96">
        <v>127.9</v>
      </c>
    </row>
    <row r="114" spans="1:32" hidden="1" x14ac:dyDescent="0.3">
      <c r="A114" s="96" t="s">
        <v>189</v>
      </c>
      <c r="B114" s="96" t="s">
        <v>33</v>
      </c>
      <c r="C114" s="96">
        <v>2016</v>
      </c>
      <c r="D114" s="96" t="s">
        <v>35</v>
      </c>
      <c r="E114" s="96">
        <v>124.8</v>
      </c>
      <c r="F114" s="96">
        <v>135.1</v>
      </c>
      <c r="G114" s="96">
        <v>130.30000000000001</v>
      </c>
      <c r="H114" s="96">
        <v>129.6</v>
      </c>
      <c r="I114" s="96">
        <v>108.4</v>
      </c>
      <c r="J114" s="96">
        <v>118.6</v>
      </c>
      <c r="K114" s="96">
        <v>129.19999999999999</v>
      </c>
      <c r="L114" s="96">
        <v>176.4</v>
      </c>
      <c r="M114" s="96">
        <v>99.1</v>
      </c>
      <c r="N114" s="96">
        <v>139.69999999999999</v>
      </c>
      <c r="O114" s="96">
        <v>120.6</v>
      </c>
      <c r="P114" s="96">
        <v>135.19999999999999</v>
      </c>
      <c r="Q114" s="96">
        <v>129.1</v>
      </c>
      <c r="R114" s="96">
        <v>1676.1</v>
      </c>
      <c r="S114" s="96">
        <v>140</v>
      </c>
      <c r="T114" s="96">
        <v>126.2</v>
      </c>
      <c r="U114" s="96">
        <v>120.1</v>
      </c>
      <c r="V114" s="96">
        <v>125.3</v>
      </c>
      <c r="W114" s="96">
        <v>124.4</v>
      </c>
      <c r="X114" s="96">
        <v>116</v>
      </c>
      <c r="Y114" s="96">
        <v>121.8</v>
      </c>
      <c r="Z114" s="96">
        <v>119.5</v>
      </c>
      <c r="AA114" s="96">
        <v>109.1</v>
      </c>
      <c r="AB114" s="96">
        <v>118.8</v>
      </c>
      <c r="AC114" s="96">
        <v>126.3</v>
      </c>
      <c r="AD114" s="96">
        <v>116.2</v>
      </c>
      <c r="AE114" s="96">
        <v>117.2</v>
      </c>
      <c r="AF114" s="96">
        <v>123.8</v>
      </c>
    </row>
    <row r="115" spans="1:32" hidden="1" x14ac:dyDescent="0.3">
      <c r="A115" s="96" t="s">
        <v>190</v>
      </c>
      <c r="B115" s="96" t="s">
        <v>34</v>
      </c>
      <c r="C115" s="96">
        <v>2016</v>
      </c>
      <c r="D115" s="96" t="s">
        <v>35</v>
      </c>
      <c r="E115" s="96">
        <v>126.4</v>
      </c>
      <c r="F115" s="96">
        <v>134.19999999999999</v>
      </c>
      <c r="G115" s="96">
        <v>128.69999999999999</v>
      </c>
      <c r="H115" s="96">
        <v>130.30000000000001</v>
      </c>
      <c r="I115" s="96">
        <v>114.8</v>
      </c>
      <c r="J115" s="96">
        <v>124.9</v>
      </c>
      <c r="K115" s="96">
        <v>130.30000000000001</v>
      </c>
      <c r="L115" s="96">
        <v>167.4</v>
      </c>
      <c r="M115" s="96">
        <v>98.8</v>
      </c>
      <c r="N115" s="96">
        <v>133.6</v>
      </c>
      <c r="O115" s="96">
        <v>123</v>
      </c>
      <c r="P115" s="96">
        <v>135.80000000000001</v>
      </c>
      <c r="Q115" s="96">
        <v>129.9</v>
      </c>
      <c r="R115" s="96">
        <v>1678.1</v>
      </c>
      <c r="S115" s="96">
        <v>135.9</v>
      </c>
      <c r="T115" s="96">
        <v>130.9</v>
      </c>
      <c r="U115" s="96">
        <v>125.8</v>
      </c>
      <c r="V115" s="96">
        <v>130.19999999999999</v>
      </c>
      <c r="W115" s="96">
        <v>124.4</v>
      </c>
      <c r="X115" s="96">
        <v>123.1</v>
      </c>
      <c r="Y115" s="96">
        <v>124.6</v>
      </c>
      <c r="Z115" s="96">
        <v>122.5</v>
      </c>
      <c r="AA115" s="96">
        <v>111.4</v>
      </c>
      <c r="AB115" s="96">
        <v>120.3</v>
      </c>
      <c r="AC115" s="96">
        <v>126.6</v>
      </c>
      <c r="AD115" s="96">
        <v>116.6</v>
      </c>
      <c r="AE115" s="96">
        <v>119.1</v>
      </c>
      <c r="AF115" s="96">
        <v>126</v>
      </c>
    </row>
    <row r="116" spans="1:32" hidden="1" x14ac:dyDescent="0.3">
      <c r="A116" s="96" t="s">
        <v>191</v>
      </c>
      <c r="B116" s="96" t="s">
        <v>30</v>
      </c>
      <c r="C116" s="96">
        <v>2016</v>
      </c>
      <c r="D116" s="96" t="s">
        <v>36</v>
      </c>
      <c r="E116" s="96">
        <v>127.3</v>
      </c>
      <c r="F116" s="96">
        <v>134.4</v>
      </c>
      <c r="G116" s="96">
        <v>125.1</v>
      </c>
      <c r="H116" s="96">
        <v>130.5</v>
      </c>
      <c r="I116" s="96">
        <v>118.3</v>
      </c>
      <c r="J116" s="96">
        <v>131.69999999999999</v>
      </c>
      <c r="K116" s="96">
        <v>130.69999999999999</v>
      </c>
      <c r="L116" s="96">
        <v>161.19999999999999</v>
      </c>
      <c r="M116" s="96">
        <v>100.4</v>
      </c>
      <c r="N116" s="96">
        <v>130.80000000000001</v>
      </c>
      <c r="O116" s="96">
        <v>124.9</v>
      </c>
      <c r="P116" s="96">
        <v>137</v>
      </c>
      <c r="Q116" s="96">
        <v>130.4</v>
      </c>
      <c r="R116" s="96">
        <v>1682.7000000000003</v>
      </c>
      <c r="S116" s="96">
        <v>135</v>
      </c>
      <c r="T116" s="96">
        <v>134.4</v>
      </c>
      <c r="U116" s="96">
        <v>130.19999999999999</v>
      </c>
      <c r="V116" s="96">
        <v>133.80000000000001</v>
      </c>
      <c r="W116" s="96">
        <v>124.4</v>
      </c>
      <c r="X116" s="96">
        <v>127</v>
      </c>
      <c r="Y116" s="96">
        <v>127.7</v>
      </c>
      <c r="Z116" s="96">
        <v>124.8</v>
      </c>
      <c r="AA116" s="96">
        <v>113.6</v>
      </c>
      <c r="AB116" s="96">
        <v>122.5</v>
      </c>
      <c r="AC116" s="96">
        <v>127.5</v>
      </c>
      <c r="AD116" s="96">
        <v>117.4</v>
      </c>
      <c r="AE116" s="96">
        <v>121.1</v>
      </c>
      <c r="AF116" s="96">
        <v>128</v>
      </c>
    </row>
    <row r="117" spans="1:32" hidden="1" x14ac:dyDescent="0.3">
      <c r="A117" s="96" t="s">
        <v>192</v>
      </c>
      <c r="B117" s="96" t="s">
        <v>33</v>
      </c>
      <c r="C117" s="96">
        <v>2016</v>
      </c>
      <c r="D117" s="96" t="s">
        <v>36</v>
      </c>
      <c r="E117" s="96">
        <v>124.8</v>
      </c>
      <c r="F117" s="96">
        <v>136.30000000000001</v>
      </c>
      <c r="G117" s="96">
        <v>123.7</v>
      </c>
      <c r="H117" s="96">
        <v>129.69999999999999</v>
      </c>
      <c r="I117" s="96">
        <v>107.9</v>
      </c>
      <c r="J117" s="96">
        <v>119.9</v>
      </c>
      <c r="K117" s="96">
        <v>128.1</v>
      </c>
      <c r="L117" s="96">
        <v>170.3</v>
      </c>
      <c r="M117" s="96">
        <v>101.8</v>
      </c>
      <c r="N117" s="96">
        <v>140.1</v>
      </c>
      <c r="O117" s="96">
        <v>120.7</v>
      </c>
      <c r="P117" s="96">
        <v>135.4</v>
      </c>
      <c r="Q117" s="96">
        <v>128.9</v>
      </c>
      <c r="R117" s="96">
        <v>1667.6000000000001</v>
      </c>
      <c r="S117" s="96">
        <v>140.6</v>
      </c>
      <c r="T117" s="96">
        <v>126.4</v>
      </c>
      <c r="U117" s="96">
        <v>120.3</v>
      </c>
      <c r="V117" s="96">
        <v>125.5</v>
      </c>
      <c r="W117" s="96">
        <v>124.9</v>
      </c>
      <c r="X117" s="96">
        <v>114.8</v>
      </c>
      <c r="Y117" s="96">
        <v>122.3</v>
      </c>
      <c r="Z117" s="96">
        <v>119.7</v>
      </c>
      <c r="AA117" s="96">
        <v>108.5</v>
      </c>
      <c r="AB117" s="96">
        <v>119.1</v>
      </c>
      <c r="AC117" s="96">
        <v>126.4</v>
      </c>
      <c r="AD117" s="96">
        <v>117.1</v>
      </c>
      <c r="AE117" s="96">
        <v>117.3</v>
      </c>
      <c r="AF117" s="96">
        <v>123.8</v>
      </c>
    </row>
    <row r="118" spans="1:32" hidden="1" x14ac:dyDescent="0.3">
      <c r="A118" s="96" t="s">
        <v>193</v>
      </c>
      <c r="B118" s="96" t="s">
        <v>34</v>
      </c>
      <c r="C118" s="96">
        <v>2016</v>
      </c>
      <c r="D118" s="96" t="s">
        <v>36</v>
      </c>
      <c r="E118" s="96">
        <v>126.5</v>
      </c>
      <c r="F118" s="96">
        <v>135.1</v>
      </c>
      <c r="G118" s="96">
        <v>124.6</v>
      </c>
      <c r="H118" s="96">
        <v>130.19999999999999</v>
      </c>
      <c r="I118" s="96">
        <v>114.5</v>
      </c>
      <c r="J118" s="96">
        <v>126.2</v>
      </c>
      <c r="K118" s="96">
        <v>129.80000000000001</v>
      </c>
      <c r="L118" s="96">
        <v>164.3</v>
      </c>
      <c r="M118" s="96">
        <v>100.9</v>
      </c>
      <c r="N118" s="96">
        <v>133.9</v>
      </c>
      <c r="O118" s="96">
        <v>123.1</v>
      </c>
      <c r="P118" s="96">
        <v>136.30000000000001</v>
      </c>
      <c r="Q118" s="96">
        <v>129.80000000000001</v>
      </c>
      <c r="R118" s="96">
        <v>1675.2</v>
      </c>
      <c r="S118" s="96">
        <v>136.5</v>
      </c>
      <c r="T118" s="96">
        <v>131.30000000000001</v>
      </c>
      <c r="U118" s="96">
        <v>126.1</v>
      </c>
      <c r="V118" s="96">
        <v>130.5</v>
      </c>
      <c r="W118" s="96">
        <v>124.9</v>
      </c>
      <c r="X118" s="96">
        <v>122.4</v>
      </c>
      <c r="Y118" s="96">
        <v>125.1</v>
      </c>
      <c r="Z118" s="96">
        <v>122.9</v>
      </c>
      <c r="AA118" s="96">
        <v>110.9</v>
      </c>
      <c r="AB118" s="96">
        <v>120.6</v>
      </c>
      <c r="AC118" s="96">
        <v>126.9</v>
      </c>
      <c r="AD118" s="96">
        <v>117.3</v>
      </c>
      <c r="AE118" s="96">
        <v>119.3</v>
      </c>
      <c r="AF118" s="96">
        <v>126</v>
      </c>
    </row>
    <row r="119" spans="1:32" hidden="1" x14ac:dyDescent="0.3">
      <c r="A119" s="96" t="s">
        <v>194</v>
      </c>
      <c r="B119" s="96" t="s">
        <v>30</v>
      </c>
      <c r="C119" s="96">
        <v>2016</v>
      </c>
      <c r="D119" s="96" t="s">
        <v>37</v>
      </c>
      <c r="E119" s="96">
        <v>127.4</v>
      </c>
      <c r="F119" s="96">
        <v>135.4</v>
      </c>
      <c r="G119" s="96">
        <v>123.4</v>
      </c>
      <c r="H119" s="96">
        <v>131.30000000000001</v>
      </c>
      <c r="I119" s="96">
        <v>118.2</v>
      </c>
      <c r="J119" s="96">
        <v>138.1</v>
      </c>
      <c r="K119" s="96">
        <v>134.1</v>
      </c>
      <c r="L119" s="96">
        <v>162.69999999999999</v>
      </c>
      <c r="M119" s="96">
        <v>105</v>
      </c>
      <c r="N119" s="96">
        <v>131.4</v>
      </c>
      <c r="O119" s="96">
        <v>125.4</v>
      </c>
      <c r="P119" s="96">
        <v>137.4</v>
      </c>
      <c r="Q119" s="96">
        <v>131.80000000000001</v>
      </c>
      <c r="R119" s="96">
        <v>1701.6000000000004</v>
      </c>
      <c r="S119" s="96">
        <v>135.5</v>
      </c>
      <c r="T119" s="96">
        <v>135</v>
      </c>
      <c r="U119" s="96">
        <v>130.6</v>
      </c>
      <c r="V119" s="96">
        <v>134.4</v>
      </c>
      <c r="W119" s="96">
        <v>124.9</v>
      </c>
      <c r="X119" s="96">
        <v>127</v>
      </c>
      <c r="Y119" s="96">
        <v>128</v>
      </c>
      <c r="Z119" s="96">
        <v>125.2</v>
      </c>
      <c r="AA119" s="96">
        <v>114.4</v>
      </c>
      <c r="AB119" s="96">
        <v>123.2</v>
      </c>
      <c r="AC119" s="96">
        <v>127.9</v>
      </c>
      <c r="AD119" s="96">
        <v>118.4</v>
      </c>
      <c r="AE119" s="96">
        <v>121.7</v>
      </c>
      <c r="AF119" s="96">
        <v>129</v>
      </c>
    </row>
    <row r="120" spans="1:32" hidden="1" x14ac:dyDescent="0.3">
      <c r="A120" s="96" t="s">
        <v>195</v>
      </c>
      <c r="B120" s="96" t="s">
        <v>33</v>
      </c>
      <c r="C120" s="96">
        <v>2016</v>
      </c>
      <c r="D120" s="96" t="s">
        <v>37</v>
      </c>
      <c r="E120" s="96">
        <v>124.9</v>
      </c>
      <c r="F120" s="96">
        <v>139.30000000000001</v>
      </c>
      <c r="G120" s="96">
        <v>119.9</v>
      </c>
      <c r="H120" s="96">
        <v>130.19999999999999</v>
      </c>
      <c r="I120" s="96">
        <v>108.9</v>
      </c>
      <c r="J120" s="96">
        <v>131.1</v>
      </c>
      <c r="K120" s="96">
        <v>136.80000000000001</v>
      </c>
      <c r="L120" s="96">
        <v>176.9</v>
      </c>
      <c r="M120" s="96">
        <v>109.1</v>
      </c>
      <c r="N120" s="96">
        <v>140.4</v>
      </c>
      <c r="O120" s="96">
        <v>121.1</v>
      </c>
      <c r="P120" s="96">
        <v>135.9</v>
      </c>
      <c r="Q120" s="96">
        <v>131.80000000000001</v>
      </c>
      <c r="R120" s="96">
        <v>1706.3</v>
      </c>
      <c r="S120" s="96">
        <v>141.5</v>
      </c>
      <c r="T120" s="96">
        <v>126.8</v>
      </c>
      <c r="U120" s="96">
        <v>120.5</v>
      </c>
      <c r="V120" s="96">
        <v>125.8</v>
      </c>
      <c r="W120" s="96">
        <v>125.6</v>
      </c>
      <c r="X120" s="96">
        <v>114.6</v>
      </c>
      <c r="Y120" s="96">
        <v>122.8</v>
      </c>
      <c r="Z120" s="96">
        <v>120</v>
      </c>
      <c r="AA120" s="96">
        <v>110</v>
      </c>
      <c r="AB120" s="96">
        <v>119.5</v>
      </c>
      <c r="AC120" s="96">
        <v>127.6</v>
      </c>
      <c r="AD120" s="96">
        <v>117.6</v>
      </c>
      <c r="AE120" s="96">
        <v>118.2</v>
      </c>
      <c r="AF120" s="96">
        <v>125.3</v>
      </c>
    </row>
    <row r="121" spans="1:32" hidden="1" x14ac:dyDescent="0.3">
      <c r="A121" s="96" t="s">
        <v>196</v>
      </c>
      <c r="B121" s="96" t="s">
        <v>34</v>
      </c>
      <c r="C121" s="96">
        <v>2016</v>
      </c>
      <c r="D121" s="96" t="s">
        <v>37</v>
      </c>
      <c r="E121" s="96">
        <v>126.6</v>
      </c>
      <c r="F121" s="96">
        <v>136.80000000000001</v>
      </c>
      <c r="G121" s="96">
        <v>122</v>
      </c>
      <c r="H121" s="96">
        <v>130.9</v>
      </c>
      <c r="I121" s="96">
        <v>114.8</v>
      </c>
      <c r="J121" s="96">
        <v>134.80000000000001</v>
      </c>
      <c r="K121" s="96">
        <v>135</v>
      </c>
      <c r="L121" s="96">
        <v>167.5</v>
      </c>
      <c r="M121" s="96">
        <v>106.4</v>
      </c>
      <c r="N121" s="96">
        <v>134.4</v>
      </c>
      <c r="O121" s="96">
        <v>123.6</v>
      </c>
      <c r="P121" s="96">
        <v>136.69999999999999</v>
      </c>
      <c r="Q121" s="96">
        <v>131.80000000000001</v>
      </c>
      <c r="R121" s="96">
        <v>1701.3</v>
      </c>
      <c r="S121" s="96">
        <v>137.1</v>
      </c>
      <c r="T121" s="96">
        <v>131.80000000000001</v>
      </c>
      <c r="U121" s="96">
        <v>126.4</v>
      </c>
      <c r="V121" s="96">
        <v>131</v>
      </c>
      <c r="W121" s="96">
        <v>125.6</v>
      </c>
      <c r="X121" s="96">
        <v>122.3</v>
      </c>
      <c r="Y121" s="96">
        <v>125.5</v>
      </c>
      <c r="Z121" s="96">
        <v>123.2</v>
      </c>
      <c r="AA121" s="96">
        <v>112.1</v>
      </c>
      <c r="AB121" s="96">
        <v>121.1</v>
      </c>
      <c r="AC121" s="96">
        <v>127.7</v>
      </c>
      <c r="AD121" s="96">
        <v>118.1</v>
      </c>
      <c r="AE121" s="96">
        <v>120</v>
      </c>
      <c r="AF121" s="96">
        <v>127.3</v>
      </c>
    </row>
    <row r="122" spans="1:32" hidden="1" x14ac:dyDescent="0.3">
      <c r="A122" s="96" t="s">
        <v>197</v>
      </c>
      <c r="B122" s="96" t="s">
        <v>30</v>
      </c>
      <c r="C122" s="96">
        <v>2016</v>
      </c>
      <c r="D122" s="96" t="s">
        <v>38</v>
      </c>
      <c r="E122" s="96">
        <v>127.6</v>
      </c>
      <c r="F122" s="96">
        <v>137.5</v>
      </c>
      <c r="G122" s="96">
        <v>124.4</v>
      </c>
      <c r="H122" s="96">
        <v>132.4</v>
      </c>
      <c r="I122" s="96">
        <v>118.2</v>
      </c>
      <c r="J122" s="96">
        <v>138.1</v>
      </c>
      <c r="K122" s="96">
        <v>141.80000000000001</v>
      </c>
      <c r="L122" s="96">
        <v>166</v>
      </c>
      <c r="M122" s="96">
        <v>107.5</v>
      </c>
      <c r="N122" s="96">
        <v>132.19999999999999</v>
      </c>
      <c r="O122" s="96">
        <v>126.1</v>
      </c>
      <c r="P122" s="96">
        <v>138.30000000000001</v>
      </c>
      <c r="Q122" s="96">
        <v>133.6</v>
      </c>
      <c r="R122" s="96">
        <v>1723.6999999999998</v>
      </c>
      <c r="S122" s="96">
        <v>136</v>
      </c>
      <c r="T122" s="96">
        <v>135.4</v>
      </c>
      <c r="U122" s="96">
        <v>131.1</v>
      </c>
      <c r="V122" s="96">
        <v>134.80000000000001</v>
      </c>
      <c r="W122" s="96">
        <v>125.6</v>
      </c>
      <c r="X122" s="96">
        <v>127.4</v>
      </c>
      <c r="Y122" s="96">
        <v>128.5</v>
      </c>
      <c r="Z122" s="96">
        <v>125.8</v>
      </c>
      <c r="AA122" s="96">
        <v>115.1</v>
      </c>
      <c r="AB122" s="96">
        <v>123.6</v>
      </c>
      <c r="AC122" s="96">
        <v>129.1</v>
      </c>
      <c r="AD122" s="96">
        <v>119.7</v>
      </c>
      <c r="AE122" s="96">
        <v>122.5</v>
      </c>
      <c r="AF122" s="96">
        <v>130.30000000000001</v>
      </c>
    </row>
    <row r="123" spans="1:32" hidden="1" x14ac:dyDescent="0.3">
      <c r="A123" s="96" t="s">
        <v>198</v>
      </c>
      <c r="B123" s="96" t="s">
        <v>33</v>
      </c>
      <c r="C123" s="96">
        <v>2016</v>
      </c>
      <c r="D123" s="96" t="s">
        <v>38</v>
      </c>
      <c r="E123" s="96">
        <v>125</v>
      </c>
      <c r="F123" s="96">
        <v>142.1</v>
      </c>
      <c r="G123" s="96">
        <v>127</v>
      </c>
      <c r="H123" s="96">
        <v>130.4</v>
      </c>
      <c r="I123" s="96">
        <v>109.6</v>
      </c>
      <c r="J123" s="96">
        <v>133.5</v>
      </c>
      <c r="K123" s="96">
        <v>151.4</v>
      </c>
      <c r="L123" s="96">
        <v>182.8</v>
      </c>
      <c r="M123" s="96">
        <v>111.1</v>
      </c>
      <c r="N123" s="96">
        <v>141.5</v>
      </c>
      <c r="O123" s="96">
        <v>121.5</v>
      </c>
      <c r="P123" s="96">
        <v>136.30000000000001</v>
      </c>
      <c r="Q123" s="96">
        <v>134.6</v>
      </c>
      <c r="R123" s="96">
        <v>1746.7999999999997</v>
      </c>
      <c r="S123" s="96">
        <v>142.19999999999999</v>
      </c>
      <c r="T123" s="96">
        <v>127.2</v>
      </c>
      <c r="U123" s="96">
        <v>120.7</v>
      </c>
      <c r="V123" s="96">
        <v>126.2</v>
      </c>
      <c r="W123" s="96">
        <v>126</v>
      </c>
      <c r="X123" s="96">
        <v>115</v>
      </c>
      <c r="Y123" s="96">
        <v>123.2</v>
      </c>
      <c r="Z123" s="96">
        <v>120.3</v>
      </c>
      <c r="AA123" s="96">
        <v>110.7</v>
      </c>
      <c r="AB123" s="96">
        <v>119.8</v>
      </c>
      <c r="AC123" s="96">
        <v>128</v>
      </c>
      <c r="AD123" s="96">
        <v>118.5</v>
      </c>
      <c r="AE123" s="96">
        <v>118.7</v>
      </c>
      <c r="AF123" s="96">
        <v>126.6</v>
      </c>
    </row>
    <row r="124" spans="1:32" hidden="1" x14ac:dyDescent="0.3">
      <c r="A124" s="96" t="s">
        <v>199</v>
      </c>
      <c r="B124" s="96" t="s">
        <v>34</v>
      </c>
      <c r="C124" s="96">
        <v>2016</v>
      </c>
      <c r="D124" s="96" t="s">
        <v>38</v>
      </c>
      <c r="E124" s="96">
        <v>126.8</v>
      </c>
      <c r="F124" s="96">
        <v>139.1</v>
      </c>
      <c r="G124" s="96">
        <v>125.4</v>
      </c>
      <c r="H124" s="96">
        <v>131.69999999999999</v>
      </c>
      <c r="I124" s="96">
        <v>115</v>
      </c>
      <c r="J124" s="96">
        <v>136</v>
      </c>
      <c r="K124" s="96">
        <v>145.1</v>
      </c>
      <c r="L124" s="96">
        <v>171.7</v>
      </c>
      <c r="M124" s="96">
        <v>108.7</v>
      </c>
      <c r="N124" s="96">
        <v>135.30000000000001</v>
      </c>
      <c r="O124" s="96">
        <v>124.2</v>
      </c>
      <c r="P124" s="96">
        <v>137.4</v>
      </c>
      <c r="Q124" s="96">
        <v>134</v>
      </c>
      <c r="R124" s="96">
        <v>1730.4</v>
      </c>
      <c r="S124" s="96">
        <v>137.69999999999999</v>
      </c>
      <c r="T124" s="96">
        <v>132.19999999999999</v>
      </c>
      <c r="U124" s="96">
        <v>126.8</v>
      </c>
      <c r="V124" s="96">
        <v>131.4</v>
      </c>
      <c r="W124" s="96">
        <v>126</v>
      </c>
      <c r="X124" s="96">
        <v>122.7</v>
      </c>
      <c r="Y124" s="96">
        <v>126</v>
      </c>
      <c r="Z124" s="96">
        <v>123.7</v>
      </c>
      <c r="AA124" s="96">
        <v>112.8</v>
      </c>
      <c r="AB124" s="96">
        <v>121.5</v>
      </c>
      <c r="AC124" s="96">
        <v>128.5</v>
      </c>
      <c r="AD124" s="96">
        <v>119.2</v>
      </c>
      <c r="AE124" s="96">
        <v>120.7</v>
      </c>
      <c r="AF124" s="96">
        <v>128.6</v>
      </c>
    </row>
    <row r="125" spans="1:32" hidden="1" x14ac:dyDescent="0.3">
      <c r="A125" s="96" t="s">
        <v>200</v>
      </c>
      <c r="B125" s="96" t="s">
        <v>30</v>
      </c>
      <c r="C125" s="96">
        <v>2016</v>
      </c>
      <c r="D125" s="96" t="s">
        <v>39</v>
      </c>
      <c r="E125" s="96">
        <v>128.6</v>
      </c>
      <c r="F125" s="96">
        <v>138.6</v>
      </c>
      <c r="G125" s="96">
        <v>126.6</v>
      </c>
      <c r="H125" s="96">
        <v>133.6</v>
      </c>
      <c r="I125" s="96">
        <v>118.6</v>
      </c>
      <c r="J125" s="96">
        <v>137.4</v>
      </c>
      <c r="K125" s="96">
        <v>152.5</v>
      </c>
      <c r="L125" s="96">
        <v>169.2</v>
      </c>
      <c r="M125" s="96">
        <v>108.8</v>
      </c>
      <c r="N125" s="96">
        <v>133.1</v>
      </c>
      <c r="O125" s="96">
        <v>126.4</v>
      </c>
      <c r="P125" s="96">
        <v>139.19999999999999</v>
      </c>
      <c r="Q125" s="96">
        <v>136</v>
      </c>
      <c r="R125" s="96">
        <v>1748.6</v>
      </c>
      <c r="S125" s="96">
        <v>137.19999999999999</v>
      </c>
      <c r="T125" s="96">
        <v>136.30000000000001</v>
      </c>
      <c r="U125" s="96">
        <v>131.6</v>
      </c>
      <c r="V125" s="96">
        <v>135.6</v>
      </c>
      <c r="W125" s="96">
        <v>126</v>
      </c>
      <c r="X125" s="96">
        <v>128</v>
      </c>
      <c r="Y125" s="96">
        <v>129.30000000000001</v>
      </c>
      <c r="Z125" s="96">
        <v>126.2</v>
      </c>
      <c r="AA125" s="96">
        <v>116.3</v>
      </c>
      <c r="AB125" s="96">
        <v>124.1</v>
      </c>
      <c r="AC125" s="96">
        <v>130.19999999999999</v>
      </c>
      <c r="AD125" s="96">
        <v>119.9</v>
      </c>
      <c r="AE125" s="96">
        <v>123.3</v>
      </c>
      <c r="AF125" s="96">
        <v>131.9</v>
      </c>
    </row>
    <row r="126" spans="1:32" hidden="1" x14ac:dyDescent="0.3">
      <c r="A126" s="96" t="s">
        <v>201</v>
      </c>
      <c r="B126" s="96" t="s">
        <v>33</v>
      </c>
      <c r="C126" s="96">
        <v>2016</v>
      </c>
      <c r="D126" s="96" t="s">
        <v>39</v>
      </c>
      <c r="E126" s="96">
        <v>125.9</v>
      </c>
      <c r="F126" s="96">
        <v>143.9</v>
      </c>
      <c r="G126" s="96">
        <v>130.9</v>
      </c>
      <c r="H126" s="96">
        <v>131</v>
      </c>
      <c r="I126" s="96">
        <v>110.2</v>
      </c>
      <c r="J126" s="96">
        <v>135.5</v>
      </c>
      <c r="K126" s="96">
        <v>173.7</v>
      </c>
      <c r="L126" s="96">
        <v>184.4</v>
      </c>
      <c r="M126" s="96">
        <v>112</v>
      </c>
      <c r="N126" s="96">
        <v>142.80000000000001</v>
      </c>
      <c r="O126" s="96">
        <v>121.6</v>
      </c>
      <c r="P126" s="96">
        <v>136.9</v>
      </c>
      <c r="Q126" s="96">
        <v>138.19999999999999</v>
      </c>
      <c r="R126" s="96">
        <v>1787.0000000000002</v>
      </c>
      <c r="S126" s="96">
        <v>142.69999999999999</v>
      </c>
      <c r="T126" s="96">
        <v>127.6</v>
      </c>
      <c r="U126" s="96">
        <v>121.1</v>
      </c>
      <c r="V126" s="96">
        <v>126.6</v>
      </c>
      <c r="W126" s="96">
        <v>125.5</v>
      </c>
      <c r="X126" s="96">
        <v>115.5</v>
      </c>
      <c r="Y126" s="96">
        <v>123.2</v>
      </c>
      <c r="Z126" s="96">
        <v>120.6</v>
      </c>
      <c r="AA126" s="96">
        <v>112.3</v>
      </c>
      <c r="AB126" s="96">
        <v>119.9</v>
      </c>
      <c r="AC126" s="96">
        <v>129.30000000000001</v>
      </c>
      <c r="AD126" s="96">
        <v>118.8</v>
      </c>
      <c r="AE126" s="96">
        <v>119.6</v>
      </c>
      <c r="AF126" s="96">
        <v>128.1</v>
      </c>
    </row>
    <row r="127" spans="1:32" hidden="1" x14ac:dyDescent="0.3">
      <c r="A127" s="96" t="s">
        <v>202</v>
      </c>
      <c r="B127" s="96" t="s">
        <v>34</v>
      </c>
      <c r="C127" s="96">
        <v>2016</v>
      </c>
      <c r="D127" s="96" t="s">
        <v>39</v>
      </c>
      <c r="E127" s="96">
        <v>127.7</v>
      </c>
      <c r="F127" s="96">
        <v>140.5</v>
      </c>
      <c r="G127" s="96">
        <v>128.30000000000001</v>
      </c>
      <c r="H127" s="96">
        <v>132.6</v>
      </c>
      <c r="I127" s="96">
        <v>115.5</v>
      </c>
      <c r="J127" s="96">
        <v>136.5</v>
      </c>
      <c r="K127" s="96">
        <v>159.69999999999999</v>
      </c>
      <c r="L127" s="96">
        <v>174.3</v>
      </c>
      <c r="M127" s="96">
        <v>109.9</v>
      </c>
      <c r="N127" s="96">
        <v>136.30000000000001</v>
      </c>
      <c r="O127" s="96">
        <v>124.4</v>
      </c>
      <c r="P127" s="96">
        <v>138.1</v>
      </c>
      <c r="Q127" s="96">
        <v>136.80000000000001</v>
      </c>
      <c r="R127" s="96">
        <v>1760.6</v>
      </c>
      <c r="S127" s="96">
        <v>138.69999999999999</v>
      </c>
      <c r="T127" s="96">
        <v>132.9</v>
      </c>
      <c r="U127" s="96">
        <v>127.2</v>
      </c>
      <c r="V127" s="96">
        <v>132</v>
      </c>
      <c r="W127" s="96">
        <v>125.5</v>
      </c>
      <c r="X127" s="96">
        <v>123.3</v>
      </c>
      <c r="Y127" s="96">
        <v>126.4</v>
      </c>
      <c r="Z127" s="96">
        <v>124.1</v>
      </c>
      <c r="AA127" s="96">
        <v>114.2</v>
      </c>
      <c r="AB127" s="96">
        <v>121.7</v>
      </c>
      <c r="AC127" s="96">
        <v>129.69999999999999</v>
      </c>
      <c r="AD127" s="96">
        <v>119.4</v>
      </c>
      <c r="AE127" s="96">
        <v>121.5</v>
      </c>
      <c r="AF127" s="96">
        <v>130.1</v>
      </c>
    </row>
    <row r="128" spans="1:32" hidden="1" x14ac:dyDescent="0.3">
      <c r="A128" s="96" t="s">
        <v>203</v>
      </c>
      <c r="B128" s="96" t="s">
        <v>30</v>
      </c>
      <c r="C128" s="96">
        <v>2016</v>
      </c>
      <c r="D128" s="96" t="s">
        <v>40</v>
      </c>
      <c r="E128" s="96">
        <v>129.30000000000001</v>
      </c>
      <c r="F128" s="96">
        <v>139.5</v>
      </c>
      <c r="G128" s="96">
        <v>129.6</v>
      </c>
      <c r="H128" s="96">
        <v>134.5</v>
      </c>
      <c r="I128" s="96">
        <v>119.5</v>
      </c>
      <c r="J128" s="96">
        <v>138.5</v>
      </c>
      <c r="K128" s="96">
        <v>158.19999999999999</v>
      </c>
      <c r="L128" s="96">
        <v>171.8</v>
      </c>
      <c r="M128" s="96">
        <v>110.3</v>
      </c>
      <c r="N128" s="96">
        <v>134.30000000000001</v>
      </c>
      <c r="O128" s="96">
        <v>127.3</v>
      </c>
      <c r="P128" s="96">
        <v>139.9</v>
      </c>
      <c r="Q128" s="96">
        <v>137.6</v>
      </c>
      <c r="R128" s="96">
        <v>1770.2999999999997</v>
      </c>
      <c r="S128" s="96">
        <v>138</v>
      </c>
      <c r="T128" s="96">
        <v>137.19999999999999</v>
      </c>
      <c r="U128" s="96">
        <v>132.19999999999999</v>
      </c>
      <c r="V128" s="96">
        <v>136.5</v>
      </c>
      <c r="W128" s="96">
        <v>125.5</v>
      </c>
      <c r="X128" s="96">
        <v>128.19999999999999</v>
      </c>
      <c r="Y128" s="96">
        <v>130</v>
      </c>
      <c r="Z128" s="96">
        <v>126.7</v>
      </c>
      <c r="AA128" s="96">
        <v>116.4</v>
      </c>
      <c r="AB128" s="96">
        <v>125.2</v>
      </c>
      <c r="AC128" s="96">
        <v>130.80000000000001</v>
      </c>
      <c r="AD128" s="96">
        <v>120.9</v>
      </c>
      <c r="AE128" s="96">
        <v>123.8</v>
      </c>
      <c r="AF128" s="96">
        <v>133</v>
      </c>
    </row>
    <row r="129" spans="1:32" hidden="1" x14ac:dyDescent="0.3">
      <c r="A129" s="96" t="s">
        <v>204</v>
      </c>
      <c r="B129" s="96" t="s">
        <v>33</v>
      </c>
      <c r="C129" s="96">
        <v>2016</v>
      </c>
      <c r="D129" s="96" t="s">
        <v>40</v>
      </c>
      <c r="E129" s="96">
        <v>126.8</v>
      </c>
      <c r="F129" s="96">
        <v>144.19999999999999</v>
      </c>
      <c r="G129" s="96">
        <v>136.6</v>
      </c>
      <c r="H129" s="96">
        <v>131.80000000000001</v>
      </c>
      <c r="I129" s="96">
        <v>111</v>
      </c>
      <c r="J129" s="96">
        <v>137</v>
      </c>
      <c r="K129" s="96">
        <v>179.5</v>
      </c>
      <c r="L129" s="96">
        <v>188.4</v>
      </c>
      <c r="M129" s="96">
        <v>113.3</v>
      </c>
      <c r="N129" s="96">
        <v>143.9</v>
      </c>
      <c r="O129" s="96">
        <v>121.7</v>
      </c>
      <c r="P129" s="96">
        <v>137.5</v>
      </c>
      <c r="Q129" s="96">
        <v>139.80000000000001</v>
      </c>
      <c r="R129" s="96">
        <v>1811.5000000000002</v>
      </c>
      <c r="S129" s="96">
        <v>142.9</v>
      </c>
      <c r="T129" s="96">
        <v>127.9</v>
      </c>
      <c r="U129" s="96">
        <v>121.1</v>
      </c>
      <c r="V129" s="96">
        <v>126.9</v>
      </c>
      <c r="W129" s="96">
        <v>126.4</v>
      </c>
      <c r="X129" s="96">
        <v>115.5</v>
      </c>
      <c r="Y129" s="96">
        <v>123.5</v>
      </c>
      <c r="Z129" s="96">
        <v>120.9</v>
      </c>
      <c r="AA129" s="96">
        <v>111.7</v>
      </c>
      <c r="AB129" s="96">
        <v>120.3</v>
      </c>
      <c r="AC129" s="96">
        <v>130.80000000000001</v>
      </c>
      <c r="AD129" s="96">
        <v>120</v>
      </c>
      <c r="AE129" s="96">
        <v>119.9</v>
      </c>
      <c r="AF129" s="96">
        <v>129</v>
      </c>
    </row>
    <row r="130" spans="1:32" hidden="1" x14ac:dyDescent="0.3">
      <c r="A130" s="96" t="s">
        <v>205</v>
      </c>
      <c r="B130" s="96" t="s">
        <v>34</v>
      </c>
      <c r="C130" s="96">
        <v>2016</v>
      </c>
      <c r="D130" s="96" t="s">
        <v>40</v>
      </c>
      <c r="E130" s="96">
        <v>128.5</v>
      </c>
      <c r="F130" s="96">
        <v>141.19999999999999</v>
      </c>
      <c r="G130" s="96">
        <v>132.30000000000001</v>
      </c>
      <c r="H130" s="96">
        <v>133.5</v>
      </c>
      <c r="I130" s="96">
        <v>116.4</v>
      </c>
      <c r="J130" s="96">
        <v>137.80000000000001</v>
      </c>
      <c r="K130" s="96">
        <v>165.4</v>
      </c>
      <c r="L130" s="96">
        <v>177.4</v>
      </c>
      <c r="M130" s="96">
        <v>111.3</v>
      </c>
      <c r="N130" s="96">
        <v>137.5</v>
      </c>
      <c r="O130" s="96">
        <v>125</v>
      </c>
      <c r="P130" s="96">
        <v>138.80000000000001</v>
      </c>
      <c r="Q130" s="96">
        <v>138.4</v>
      </c>
      <c r="R130" s="96">
        <v>1783.5</v>
      </c>
      <c r="S130" s="96">
        <v>139.30000000000001</v>
      </c>
      <c r="T130" s="96">
        <v>133.5</v>
      </c>
      <c r="U130" s="96">
        <v>127.6</v>
      </c>
      <c r="V130" s="96">
        <v>132.69999999999999</v>
      </c>
      <c r="W130" s="96">
        <v>126.4</v>
      </c>
      <c r="X130" s="96">
        <v>123.4</v>
      </c>
      <c r="Y130" s="96">
        <v>126.9</v>
      </c>
      <c r="Z130" s="96">
        <v>124.5</v>
      </c>
      <c r="AA130" s="96">
        <v>113.9</v>
      </c>
      <c r="AB130" s="96">
        <v>122.4</v>
      </c>
      <c r="AC130" s="96">
        <v>130.80000000000001</v>
      </c>
      <c r="AD130" s="96">
        <v>120.5</v>
      </c>
      <c r="AE130" s="96">
        <v>121.9</v>
      </c>
      <c r="AF130" s="96">
        <v>131.1</v>
      </c>
    </row>
    <row r="131" spans="1:32" hidden="1" x14ac:dyDescent="0.3">
      <c r="A131" s="96" t="s">
        <v>206</v>
      </c>
      <c r="B131" s="96" t="s">
        <v>30</v>
      </c>
      <c r="C131" s="96">
        <v>2016</v>
      </c>
      <c r="D131" s="96" t="s">
        <v>41</v>
      </c>
      <c r="E131" s="96">
        <v>130.1</v>
      </c>
      <c r="F131" s="96">
        <v>138.80000000000001</v>
      </c>
      <c r="G131" s="96">
        <v>130.30000000000001</v>
      </c>
      <c r="H131" s="96">
        <v>135.30000000000001</v>
      </c>
      <c r="I131" s="96">
        <v>119.9</v>
      </c>
      <c r="J131" s="96">
        <v>140.19999999999999</v>
      </c>
      <c r="K131" s="96">
        <v>156.9</v>
      </c>
      <c r="L131" s="96">
        <v>172.2</v>
      </c>
      <c r="M131" s="96">
        <v>112.1</v>
      </c>
      <c r="N131" s="96">
        <v>134.9</v>
      </c>
      <c r="O131" s="96">
        <v>128.1</v>
      </c>
      <c r="P131" s="96">
        <v>140.69999999999999</v>
      </c>
      <c r="Q131" s="96">
        <v>138</v>
      </c>
      <c r="R131" s="96">
        <v>1777.4999999999998</v>
      </c>
      <c r="S131" s="96">
        <v>138.9</v>
      </c>
      <c r="T131" s="96">
        <v>137.80000000000001</v>
      </c>
      <c r="U131" s="96">
        <v>133</v>
      </c>
      <c r="V131" s="96">
        <v>137.1</v>
      </c>
      <c r="W131" s="96">
        <v>126.4</v>
      </c>
      <c r="X131" s="96">
        <v>129.1</v>
      </c>
      <c r="Y131" s="96">
        <v>130.6</v>
      </c>
      <c r="Z131" s="96">
        <v>127</v>
      </c>
      <c r="AA131" s="96">
        <v>116</v>
      </c>
      <c r="AB131" s="96">
        <v>125.5</v>
      </c>
      <c r="AC131" s="96">
        <v>131.9</v>
      </c>
      <c r="AD131" s="96">
        <v>122</v>
      </c>
      <c r="AE131" s="96">
        <v>124.2</v>
      </c>
      <c r="AF131" s="96">
        <v>133.5</v>
      </c>
    </row>
    <row r="132" spans="1:32" hidden="1" x14ac:dyDescent="0.3">
      <c r="A132" s="96" t="s">
        <v>207</v>
      </c>
      <c r="B132" s="96" t="s">
        <v>33</v>
      </c>
      <c r="C132" s="96">
        <v>2016</v>
      </c>
      <c r="D132" s="96" t="s">
        <v>41</v>
      </c>
      <c r="E132" s="96">
        <v>127.6</v>
      </c>
      <c r="F132" s="96">
        <v>140.30000000000001</v>
      </c>
      <c r="G132" s="96">
        <v>133.69999999999999</v>
      </c>
      <c r="H132" s="96">
        <v>132.19999999999999</v>
      </c>
      <c r="I132" s="96">
        <v>111.8</v>
      </c>
      <c r="J132" s="96">
        <v>135.80000000000001</v>
      </c>
      <c r="K132" s="96">
        <v>163.5</v>
      </c>
      <c r="L132" s="96">
        <v>182.3</v>
      </c>
      <c r="M132" s="96">
        <v>114.6</v>
      </c>
      <c r="N132" s="96">
        <v>144.6</v>
      </c>
      <c r="O132" s="96">
        <v>121.9</v>
      </c>
      <c r="P132" s="96">
        <v>138.1</v>
      </c>
      <c r="Q132" s="96">
        <v>137.6</v>
      </c>
      <c r="R132" s="96">
        <v>1783.9999999999995</v>
      </c>
      <c r="S132" s="96">
        <v>143.6</v>
      </c>
      <c r="T132" s="96">
        <v>128.30000000000001</v>
      </c>
      <c r="U132" s="96">
        <v>121.4</v>
      </c>
      <c r="V132" s="96">
        <v>127.3</v>
      </c>
      <c r="W132" s="96">
        <v>127.3</v>
      </c>
      <c r="X132" s="96">
        <v>114.7</v>
      </c>
      <c r="Y132" s="96">
        <v>123.9</v>
      </c>
      <c r="Z132" s="96">
        <v>121.2</v>
      </c>
      <c r="AA132" s="96">
        <v>110.4</v>
      </c>
      <c r="AB132" s="96">
        <v>120.6</v>
      </c>
      <c r="AC132" s="96">
        <v>131.5</v>
      </c>
      <c r="AD132" s="96">
        <v>120.9</v>
      </c>
      <c r="AE132" s="96">
        <v>119.9</v>
      </c>
      <c r="AF132" s="96">
        <v>128.4</v>
      </c>
    </row>
    <row r="133" spans="1:32" hidden="1" x14ac:dyDescent="0.3">
      <c r="A133" s="96" t="s">
        <v>208</v>
      </c>
      <c r="B133" s="96" t="s">
        <v>34</v>
      </c>
      <c r="C133" s="96">
        <v>2016</v>
      </c>
      <c r="D133" s="96" t="s">
        <v>41</v>
      </c>
      <c r="E133" s="96">
        <v>129.30000000000001</v>
      </c>
      <c r="F133" s="96">
        <v>139.30000000000001</v>
      </c>
      <c r="G133" s="96">
        <v>131.6</v>
      </c>
      <c r="H133" s="96">
        <v>134.1</v>
      </c>
      <c r="I133" s="96">
        <v>116.9</v>
      </c>
      <c r="J133" s="96">
        <v>138.1</v>
      </c>
      <c r="K133" s="96">
        <v>159.1</v>
      </c>
      <c r="L133" s="96">
        <v>175.6</v>
      </c>
      <c r="M133" s="96">
        <v>112.9</v>
      </c>
      <c r="N133" s="96">
        <v>138.1</v>
      </c>
      <c r="O133" s="96">
        <v>125.5</v>
      </c>
      <c r="P133" s="96">
        <v>139.5</v>
      </c>
      <c r="Q133" s="96">
        <v>137.9</v>
      </c>
      <c r="R133" s="96">
        <v>1777.9</v>
      </c>
      <c r="S133" s="96">
        <v>140.19999999999999</v>
      </c>
      <c r="T133" s="96">
        <v>134.1</v>
      </c>
      <c r="U133" s="96">
        <v>128.19999999999999</v>
      </c>
      <c r="V133" s="96">
        <v>133.19999999999999</v>
      </c>
      <c r="W133" s="96">
        <v>127.3</v>
      </c>
      <c r="X133" s="96">
        <v>123.6</v>
      </c>
      <c r="Y133" s="96">
        <v>127.4</v>
      </c>
      <c r="Z133" s="96">
        <v>124.8</v>
      </c>
      <c r="AA133" s="96">
        <v>113.1</v>
      </c>
      <c r="AB133" s="96">
        <v>122.7</v>
      </c>
      <c r="AC133" s="96">
        <v>131.69999999999999</v>
      </c>
      <c r="AD133" s="96">
        <v>121.5</v>
      </c>
      <c r="AE133" s="96">
        <v>122.1</v>
      </c>
      <c r="AF133" s="96">
        <v>131.1</v>
      </c>
    </row>
    <row r="134" spans="1:32" hidden="1" x14ac:dyDescent="0.3">
      <c r="A134" s="96" t="s">
        <v>209</v>
      </c>
      <c r="B134" s="96" t="s">
        <v>30</v>
      </c>
      <c r="C134" s="96">
        <v>2016</v>
      </c>
      <c r="D134" s="96" t="s">
        <v>42</v>
      </c>
      <c r="E134" s="96">
        <v>130.80000000000001</v>
      </c>
      <c r="F134" s="96">
        <v>138.19999999999999</v>
      </c>
      <c r="G134" s="96">
        <v>130.5</v>
      </c>
      <c r="H134" s="96">
        <v>135.5</v>
      </c>
      <c r="I134" s="96">
        <v>120.2</v>
      </c>
      <c r="J134" s="96">
        <v>139.19999999999999</v>
      </c>
      <c r="K134" s="96">
        <v>149.5</v>
      </c>
      <c r="L134" s="96">
        <v>170.4</v>
      </c>
      <c r="M134" s="96">
        <v>113.1</v>
      </c>
      <c r="N134" s="96">
        <v>135.80000000000001</v>
      </c>
      <c r="O134" s="96">
        <v>128.80000000000001</v>
      </c>
      <c r="P134" s="96">
        <v>141.5</v>
      </c>
      <c r="Q134" s="96">
        <v>137.19999999999999</v>
      </c>
      <c r="R134" s="96">
        <v>1770.7</v>
      </c>
      <c r="S134" s="96">
        <v>139.9</v>
      </c>
      <c r="T134" s="96">
        <v>138.5</v>
      </c>
      <c r="U134" s="96">
        <v>133.5</v>
      </c>
      <c r="V134" s="96">
        <v>137.80000000000001</v>
      </c>
      <c r="W134" s="96">
        <v>127.3</v>
      </c>
      <c r="X134" s="96">
        <v>129.69999999999999</v>
      </c>
      <c r="Y134" s="96">
        <v>131.1</v>
      </c>
      <c r="Z134" s="96">
        <v>127.8</v>
      </c>
      <c r="AA134" s="96">
        <v>117</v>
      </c>
      <c r="AB134" s="96">
        <v>125.7</v>
      </c>
      <c r="AC134" s="96">
        <v>132.19999999999999</v>
      </c>
      <c r="AD134" s="96">
        <v>122.8</v>
      </c>
      <c r="AE134" s="96">
        <v>124.9</v>
      </c>
      <c r="AF134" s="96">
        <v>133.4</v>
      </c>
    </row>
    <row r="135" spans="1:32" hidden="1" x14ac:dyDescent="0.3">
      <c r="A135" s="96" t="s">
        <v>210</v>
      </c>
      <c r="B135" s="96" t="s">
        <v>33</v>
      </c>
      <c r="C135" s="96">
        <v>2016</v>
      </c>
      <c r="D135" s="96" t="s">
        <v>42</v>
      </c>
      <c r="E135" s="96">
        <v>128.1</v>
      </c>
      <c r="F135" s="96">
        <v>137.69999999999999</v>
      </c>
      <c r="G135" s="96">
        <v>130.6</v>
      </c>
      <c r="H135" s="96">
        <v>132.6</v>
      </c>
      <c r="I135" s="96">
        <v>111.9</v>
      </c>
      <c r="J135" s="96">
        <v>132.5</v>
      </c>
      <c r="K135" s="96">
        <v>152.9</v>
      </c>
      <c r="L135" s="96">
        <v>173.6</v>
      </c>
      <c r="M135" s="96">
        <v>115.1</v>
      </c>
      <c r="N135" s="96">
        <v>144.80000000000001</v>
      </c>
      <c r="O135" s="96">
        <v>122.1</v>
      </c>
      <c r="P135" s="96">
        <v>138.80000000000001</v>
      </c>
      <c r="Q135" s="96">
        <v>135.69999999999999</v>
      </c>
      <c r="R135" s="96">
        <v>1756.3999999999996</v>
      </c>
      <c r="S135" s="96">
        <v>143.9</v>
      </c>
      <c r="T135" s="96">
        <v>128.69999999999999</v>
      </c>
      <c r="U135" s="96">
        <v>121.6</v>
      </c>
      <c r="V135" s="96">
        <v>127.7</v>
      </c>
      <c r="W135" s="96">
        <v>127.9</v>
      </c>
      <c r="X135" s="96">
        <v>114.8</v>
      </c>
      <c r="Y135" s="96">
        <v>124.3</v>
      </c>
      <c r="Z135" s="96">
        <v>121.4</v>
      </c>
      <c r="AA135" s="96">
        <v>111.8</v>
      </c>
      <c r="AB135" s="96">
        <v>120.8</v>
      </c>
      <c r="AC135" s="96">
        <v>131.6</v>
      </c>
      <c r="AD135" s="96">
        <v>121.2</v>
      </c>
      <c r="AE135" s="96">
        <v>120.5</v>
      </c>
      <c r="AF135" s="96">
        <v>128</v>
      </c>
    </row>
    <row r="136" spans="1:32" hidden="1" x14ac:dyDescent="0.3">
      <c r="A136" s="96" t="s">
        <v>211</v>
      </c>
      <c r="B136" s="96" t="s">
        <v>34</v>
      </c>
      <c r="C136" s="96">
        <v>2016</v>
      </c>
      <c r="D136" s="96" t="s">
        <v>42</v>
      </c>
      <c r="E136" s="96">
        <v>129.9</v>
      </c>
      <c r="F136" s="96">
        <v>138</v>
      </c>
      <c r="G136" s="96">
        <v>130.5</v>
      </c>
      <c r="H136" s="96">
        <v>134.4</v>
      </c>
      <c r="I136" s="96">
        <v>117.2</v>
      </c>
      <c r="J136" s="96">
        <v>136.1</v>
      </c>
      <c r="K136" s="96">
        <v>150.69999999999999</v>
      </c>
      <c r="L136" s="96">
        <v>171.5</v>
      </c>
      <c r="M136" s="96">
        <v>113.8</v>
      </c>
      <c r="N136" s="96">
        <v>138.80000000000001</v>
      </c>
      <c r="O136" s="96">
        <v>126</v>
      </c>
      <c r="P136" s="96">
        <v>140.19999999999999</v>
      </c>
      <c r="Q136" s="96">
        <v>136.6</v>
      </c>
      <c r="R136" s="96">
        <v>1763.6999999999998</v>
      </c>
      <c r="S136" s="96">
        <v>141</v>
      </c>
      <c r="T136" s="96">
        <v>134.6</v>
      </c>
      <c r="U136" s="96">
        <v>128.6</v>
      </c>
      <c r="V136" s="96">
        <v>133.80000000000001</v>
      </c>
      <c r="W136" s="96">
        <v>127.9</v>
      </c>
      <c r="X136" s="96">
        <v>124.1</v>
      </c>
      <c r="Y136" s="96">
        <v>127.9</v>
      </c>
      <c r="Z136" s="96">
        <v>125.4</v>
      </c>
      <c r="AA136" s="96">
        <v>114.3</v>
      </c>
      <c r="AB136" s="96">
        <v>122.9</v>
      </c>
      <c r="AC136" s="96">
        <v>131.80000000000001</v>
      </c>
      <c r="AD136" s="96">
        <v>122.1</v>
      </c>
      <c r="AE136" s="96">
        <v>122.8</v>
      </c>
      <c r="AF136" s="96">
        <v>130.9</v>
      </c>
    </row>
    <row r="137" spans="1:32" hidden="1" x14ac:dyDescent="0.3">
      <c r="A137" s="96" t="s">
        <v>212</v>
      </c>
      <c r="B137" s="96" t="s">
        <v>30</v>
      </c>
      <c r="C137" s="96">
        <v>2016</v>
      </c>
      <c r="D137" s="96" t="s">
        <v>43</v>
      </c>
      <c r="E137" s="96">
        <v>131.30000000000001</v>
      </c>
      <c r="F137" s="96">
        <v>137.6</v>
      </c>
      <c r="G137" s="96">
        <v>130.1</v>
      </c>
      <c r="H137" s="96">
        <v>136</v>
      </c>
      <c r="I137" s="96">
        <v>120.8</v>
      </c>
      <c r="J137" s="96">
        <v>138.4</v>
      </c>
      <c r="K137" s="96">
        <v>149.19999999999999</v>
      </c>
      <c r="L137" s="96">
        <v>170.2</v>
      </c>
      <c r="M137" s="96">
        <v>113.4</v>
      </c>
      <c r="N137" s="96">
        <v>136.30000000000001</v>
      </c>
      <c r="O137" s="96">
        <v>128.69999999999999</v>
      </c>
      <c r="P137" s="96">
        <v>142.4</v>
      </c>
      <c r="Q137" s="96">
        <v>137.4</v>
      </c>
      <c r="R137" s="96">
        <v>1771.8000000000002</v>
      </c>
      <c r="S137" s="96">
        <v>140.9</v>
      </c>
      <c r="T137" s="96">
        <v>139.6</v>
      </c>
      <c r="U137" s="96">
        <v>134.30000000000001</v>
      </c>
      <c r="V137" s="96">
        <v>138.80000000000001</v>
      </c>
      <c r="W137" s="96">
        <v>127.9</v>
      </c>
      <c r="X137" s="96">
        <v>129.80000000000001</v>
      </c>
      <c r="Y137" s="96">
        <v>131.80000000000001</v>
      </c>
      <c r="Z137" s="96">
        <v>128.69999999999999</v>
      </c>
      <c r="AA137" s="96">
        <v>117.8</v>
      </c>
      <c r="AB137" s="96">
        <v>126.5</v>
      </c>
      <c r="AC137" s="96">
        <v>133</v>
      </c>
      <c r="AD137" s="96">
        <v>123</v>
      </c>
      <c r="AE137" s="96">
        <v>125.7</v>
      </c>
      <c r="AF137" s="96">
        <v>133.80000000000001</v>
      </c>
    </row>
    <row r="138" spans="1:32" hidden="1" x14ac:dyDescent="0.3">
      <c r="A138" s="96" t="s">
        <v>213</v>
      </c>
      <c r="B138" s="96" t="s">
        <v>33</v>
      </c>
      <c r="C138" s="96">
        <v>2016</v>
      </c>
      <c r="D138" s="96" t="s">
        <v>43</v>
      </c>
      <c r="E138" s="96">
        <v>128.69999999999999</v>
      </c>
      <c r="F138" s="96">
        <v>138.4</v>
      </c>
      <c r="G138" s="96">
        <v>130.30000000000001</v>
      </c>
      <c r="H138" s="96">
        <v>132.69999999999999</v>
      </c>
      <c r="I138" s="96">
        <v>112.5</v>
      </c>
      <c r="J138" s="96">
        <v>130.4</v>
      </c>
      <c r="K138" s="96">
        <v>155.1</v>
      </c>
      <c r="L138" s="96">
        <v>175.7</v>
      </c>
      <c r="M138" s="96">
        <v>115.4</v>
      </c>
      <c r="N138" s="96">
        <v>145.30000000000001</v>
      </c>
      <c r="O138" s="96">
        <v>122.5</v>
      </c>
      <c r="P138" s="96">
        <v>139.6</v>
      </c>
      <c r="Q138" s="96">
        <v>136.30000000000001</v>
      </c>
      <c r="R138" s="96">
        <v>1762.8999999999999</v>
      </c>
      <c r="S138" s="96">
        <v>144.30000000000001</v>
      </c>
      <c r="T138" s="96">
        <v>129.1</v>
      </c>
      <c r="U138" s="96">
        <v>121.9</v>
      </c>
      <c r="V138" s="96">
        <v>128</v>
      </c>
      <c r="W138" s="96">
        <v>128.69999999999999</v>
      </c>
      <c r="X138" s="96">
        <v>115.2</v>
      </c>
      <c r="Y138" s="96">
        <v>124.5</v>
      </c>
      <c r="Z138" s="96">
        <v>121.8</v>
      </c>
      <c r="AA138" s="96">
        <v>112.8</v>
      </c>
      <c r="AB138" s="96">
        <v>121.2</v>
      </c>
      <c r="AC138" s="96">
        <v>131.9</v>
      </c>
      <c r="AD138" s="96">
        <v>120.8</v>
      </c>
      <c r="AE138" s="96">
        <v>120.9</v>
      </c>
      <c r="AF138" s="96">
        <v>128.6</v>
      </c>
    </row>
    <row r="139" spans="1:32" hidden="1" x14ac:dyDescent="0.3">
      <c r="A139" s="96" t="s">
        <v>214</v>
      </c>
      <c r="B139" s="96" t="s">
        <v>34</v>
      </c>
      <c r="C139" s="96">
        <v>2016</v>
      </c>
      <c r="D139" s="96" t="s">
        <v>43</v>
      </c>
      <c r="E139" s="96">
        <v>130.5</v>
      </c>
      <c r="F139" s="96">
        <v>137.9</v>
      </c>
      <c r="G139" s="96">
        <v>130.19999999999999</v>
      </c>
      <c r="H139" s="96">
        <v>134.80000000000001</v>
      </c>
      <c r="I139" s="96">
        <v>117.8</v>
      </c>
      <c r="J139" s="96">
        <v>134.69999999999999</v>
      </c>
      <c r="K139" s="96">
        <v>151.19999999999999</v>
      </c>
      <c r="L139" s="96">
        <v>172.1</v>
      </c>
      <c r="M139" s="96">
        <v>114.1</v>
      </c>
      <c r="N139" s="96">
        <v>139.30000000000001</v>
      </c>
      <c r="O139" s="96">
        <v>126.1</v>
      </c>
      <c r="P139" s="96">
        <v>141.1</v>
      </c>
      <c r="Q139" s="96">
        <v>137</v>
      </c>
      <c r="R139" s="96">
        <v>1766.7999999999995</v>
      </c>
      <c r="S139" s="96">
        <v>141.80000000000001</v>
      </c>
      <c r="T139" s="96">
        <v>135.5</v>
      </c>
      <c r="U139" s="96">
        <v>129.1</v>
      </c>
      <c r="V139" s="96">
        <v>134.5</v>
      </c>
      <c r="W139" s="96">
        <v>128.69999999999999</v>
      </c>
      <c r="X139" s="96">
        <v>124.3</v>
      </c>
      <c r="Y139" s="96">
        <v>128.4</v>
      </c>
      <c r="Z139" s="96">
        <v>126.1</v>
      </c>
      <c r="AA139" s="96">
        <v>115.2</v>
      </c>
      <c r="AB139" s="96">
        <v>123.5</v>
      </c>
      <c r="AC139" s="96">
        <v>132.4</v>
      </c>
      <c r="AD139" s="96">
        <v>122.1</v>
      </c>
      <c r="AE139" s="96">
        <v>123.4</v>
      </c>
      <c r="AF139" s="96">
        <v>131.4</v>
      </c>
    </row>
    <row r="140" spans="1:32" hidden="1" x14ac:dyDescent="0.3">
      <c r="A140" s="96" t="s">
        <v>215</v>
      </c>
      <c r="B140" s="96" t="s">
        <v>30</v>
      </c>
      <c r="C140" s="96">
        <v>2016</v>
      </c>
      <c r="D140" s="96" t="s">
        <v>45</v>
      </c>
      <c r="E140" s="96">
        <v>132</v>
      </c>
      <c r="F140" s="96">
        <v>137.4</v>
      </c>
      <c r="G140" s="96">
        <v>130.6</v>
      </c>
      <c r="H140" s="96">
        <v>136.19999999999999</v>
      </c>
      <c r="I140" s="96">
        <v>121.1</v>
      </c>
      <c r="J140" s="96">
        <v>136.9</v>
      </c>
      <c r="K140" s="96">
        <v>141.80000000000001</v>
      </c>
      <c r="L140" s="96">
        <v>170</v>
      </c>
      <c r="M140" s="96">
        <v>113.4</v>
      </c>
      <c r="N140" s="96">
        <v>136.80000000000001</v>
      </c>
      <c r="O140" s="96">
        <v>128.69999999999999</v>
      </c>
      <c r="P140" s="96">
        <v>143.1</v>
      </c>
      <c r="Q140" s="96">
        <v>136.6</v>
      </c>
      <c r="R140" s="96">
        <v>1764.6</v>
      </c>
      <c r="S140" s="96">
        <v>141.19999999999999</v>
      </c>
      <c r="T140" s="96">
        <v>139.9</v>
      </c>
      <c r="U140" s="96">
        <v>134.5</v>
      </c>
      <c r="V140" s="96">
        <v>139.19999999999999</v>
      </c>
      <c r="W140" s="96">
        <v>128.69999999999999</v>
      </c>
      <c r="X140" s="96">
        <v>130.30000000000001</v>
      </c>
      <c r="Y140" s="96">
        <v>132.1</v>
      </c>
      <c r="Z140" s="96">
        <v>129.1</v>
      </c>
      <c r="AA140" s="96">
        <v>118.2</v>
      </c>
      <c r="AB140" s="96">
        <v>126.9</v>
      </c>
      <c r="AC140" s="96">
        <v>133.69999999999999</v>
      </c>
      <c r="AD140" s="96">
        <v>123.5</v>
      </c>
      <c r="AE140" s="96">
        <v>126.1</v>
      </c>
      <c r="AF140" s="96">
        <v>133.6</v>
      </c>
    </row>
    <row r="141" spans="1:32" hidden="1" x14ac:dyDescent="0.3">
      <c r="A141" s="96" t="s">
        <v>216</v>
      </c>
      <c r="B141" s="96" t="s">
        <v>33</v>
      </c>
      <c r="C141" s="96">
        <v>2016</v>
      </c>
      <c r="D141" s="96" t="s">
        <v>45</v>
      </c>
      <c r="E141" s="96">
        <v>130.19999999999999</v>
      </c>
      <c r="F141" s="96">
        <v>138.5</v>
      </c>
      <c r="G141" s="96">
        <v>134.1</v>
      </c>
      <c r="H141" s="96">
        <v>132.9</v>
      </c>
      <c r="I141" s="96">
        <v>112.6</v>
      </c>
      <c r="J141" s="96">
        <v>130.80000000000001</v>
      </c>
      <c r="K141" s="96">
        <v>142</v>
      </c>
      <c r="L141" s="96">
        <v>174.9</v>
      </c>
      <c r="M141" s="96">
        <v>115.6</v>
      </c>
      <c r="N141" s="96">
        <v>145.4</v>
      </c>
      <c r="O141" s="96">
        <v>122.7</v>
      </c>
      <c r="P141" s="96">
        <v>140.30000000000001</v>
      </c>
      <c r="Q141" s="96">
        <v>135.19999999999999</v>
      </c>
      <c r="R141" s="96">
        <v>1755.2</v>
      </c>
      <c r="S141" s="96">
        <v>144.30000000000001</v>
      </c>
      <c r="T141" s="96">
        <v>129.6</v>
      </c>
      <c r="U141" s="96">
        <v>122.1</v>
      </c>
      <c r="V141" s="96">
        <v>128.5</v>
      </c>
      <c r="W141" s="96">
        <v>129.1</v>
      </c>
      <c r="X141" s="96">
        <v>116.2</v>
      </c>
      <c r="Y141" s="96">
        <v>124.7</v>
      </c>
      <c r="Z141" s="96">
        <v>122.1</v>
      </c>
      <c r="AA141" s="96">
        <v>113.4</v>
      </c>
      <c r="AB141" s="96">
        <v>121.7</v>
      </c>
      <c r="AC141" s="96">
        <v>132.1</v>
      </c>
      <c r="AD141" s="96">
        <v>121.3</v>
      </c>
      <c r="AE141" s="96">
        <v>121.3</v>
      </c>
      <c r="AF141" s="96">
        <v>128.5</v>
      </c>
    </row>
    <row r="142" spans="1:32" hidden="1" x14ac:dyDescent="0.3">
      <c r="A142" s="96" t="s">
        <v>217</v>
      </c>
      <c r="B142" s="96" t="s">
        <v>34</v>
      </c>
      <c r="C142" s="96">
        <v>2016</v>
      </c>
      <c r="D142" s="96" t="s">
        <v>45</v>
      </c>
      <c r="E142" s="96">
        <v>131.4</v>
      </c>
      <c r="F142" s="96">
        <v>137.80000000000001</v>
      </c>
      <c r="G142" s="96">
        <v>132</v>
      </c>
      <c r="H142" s="96">
        <v>135</v>
      </c>
      <c r="I142" s="96">
        <v>118</v>
      </c>
      <c r="J142" s="96">
        <v>134.1</v>
      </c>
      <c r="K142" s="96">
        <v>141.9</v>
      </c>
      <c r="L142" s="96">
        <v>171.7</v>
      </c>
      <c r="M142" s="96">
        <v>114.1</v>
      </c>
      <c r="N142" s="96">
        <v>139.69999999999999</v>
      </c>
      <c r="O142" s="96">
        <v>126.2</v>
      </c>
      <c r="P142" s="96">
        <v>141.80000000000001</v>
      </c>
      <c r="Q142" s="96">
        <v>136.1</v>
      </c>
      <c r="R142" s="96">
        <v>1759.8</v>
      </c>
      <c r="S142" s="96">
        <v>142</v>
      </c>
      <c r="T142" s="96">
        <v>135.80000000000001</v>
      </c>
      <c r="U142" s="96">
        <v>129.30000000000001</v>
      </c>
      <c r="V142" s="96">
        <v>135</v>
      </c>
      <c r="W142" s="96">
        <v>129.1</v>
      </c>
      <c r="X142" s="96">
        <v>125</v>
      </c>
      <c r="Y142" s="96">
        <v>128.6</v>
      </c>
      <c r="Z142" s="96">
        <v>126.4</v>
      </c>
      <c r="AA142" s="96">
        <v>115.7</v>
      </c>
      <c r="AB142" s="96">
        <v>124</v>
      </c>
      <c r="AC142" s="96">
        <v>132.80000000000001</v>
      </c>
      <c r="AD142" s="96">
        <v>122.6</v>
      </c>
      <c r="AE142" s="96">
        <v>123.8</v>
      </c>
      <c r="AF142" s="96">
        <v>131.19999999999999</v>
      </c>
    </row>
    <row r="143" spans="1:32" hidden="1" x14ac:dyDescent="0.3">
      <c r="A143" s="96" t="s">
        <v>218</v>
      </c>
      <c r="B143" s="96" t="s">
        <v>30</v>
      </c>
      <c r="C143" s="96">
        <v>2016</v>
      </c>
      <c r="D143" s="96" t="s">
        <v>46</v>
      </c>
      <c r="E143" s="96">
        <v>132.6</v>
      </c>
      <c r="F143" s="96">
        <v>137.30000000000001</v>
      </c>
      <c r="G143" s="96">
        <v>131.6</v>
      </c>
      <c r="H143" s="96">
        <v>136.30000000000001</v>
      </c>
      <c r="I143" s="96">
        <v>121.6</v>
      </c>
      <c r="J143" s="96">
        <v>135.6</v>
      </c>
      <c r="K143" s="96">
        <v>127.5</v>
      </c>
      <c r="L143" s="96">
        <v>167.9</v>
      </c>
      <c r="M143" s="96">
        <v>113.8</v>
      </c>
      <c r="N143" s="96">
        <v>137.5</v>
      </c>
      <c r="O143" s="96">
        <v>129.1</v>
      </c>
      <c r="P143" s="96">
        <v>143.6</v>
      </c>
      <c r="Q143" s="96">
        <v>134.69999999999999</v>
      </c>
      <c r="R143" s="96">
        <v>1749.1</v>
      </c>
      <c r="S143" s="96">
        <v>142.4</v>
      </c>
      <c r="T143" s="96">
        <v>140.4</v>
      </c>
      <c r="U143" s="96">
        <v>135.19999999999999</v>
      </c>
      <c r="V143" s="96">
        <v>139.69999999999999</v>
      </c>
      <c r="W143" s="96">
        <v>129.1</v>
      </c>
      <c r="X143" s="96">
        <v>132</v>
      </c>
      <c r="Y143" s="96">
        <v>132.9</v>
      </c>
      <c r="Z143" s="96">
        <v>129.69999999999999</v>
      </c>
      <c r="AA143" s="96">
        <v>118.6</v>
      </c>
      <c r="AB143" s="96">
        <v>127.3</v>
      </c>
      <c r="AC143" s="96">
        <v>134.19999999999999</v>
      </c>
      <c r="AD143" s="96">
        <v>121.9</v>
      </c>
      <c r="AE143" s="96">
        <v>126.3</v>
      </c>
      <c r="AF143" s="96">
        <v>132.80000000000001</v>
      </c>
    </row>
    <row r="144" spans="1:32" hidden="1" x14ac:dyDescent="0.3">
      <c r="A144" s="96" t="s">
        <v>219</v>
      </c>
      <c r="B144" s="96" t="s">
        <v>33</v>
      </c>
      <c r="C144" s="96">
        <v>2016</v>
      </c>
      <c r="D144" s="96" t="s">
        <v>46</v>
      </c>
      <c r="E144" s="96">
        <v>131.6</v>
      </c>
      <c r="F144" s="96">
        <v>138.19999999999999</v>
      </c>
      <c r="G144" s="96">
        <v>134.9</v>
      </c>
      <c r="H144" s="96">
        <v>133.1</v>
      </c>
      <c r="I144" s="96">
        <v>113.5</v>
      </c>
      <c r="J144" s="96">
        <v>129.30000000000001</v>
      </c>
      <c r="K144" s="96">
        <v>121.1</v>
      </c>
      <c r="L144" s="96">
        <v>170.3</v>
      </c>
      <c r="M144" s="96">
        <v>115.5</v>
      </c>
      <c r="N144" s="96">
        <v>145.5</v>
      </c>
      <c r="O144" s="96">
        <v>123.1</v>
      </c>
      <c r="P144" s="96">
        <v>140.9</v>
      </c>
      <c r="Q144" s="96">
        <v>132.80000000000001</v>
      </c>
      <c r="R144" s="96">
        <v>1729.8</v>
      </c>
      <c r="S144" s="96">
        <v>145</v>
      </c>
      <c r="T144" s="96">
        <v>130</v>
      </c>
      <c r="U144" s="96">
        <v>122.2</v>
      </c>
      <c r="V144" s="96">
        <v>128.80000000000001</v>
      </c>
      <c r="W144" s="96">
        <v>128.5</v>
      </c>
      <c r="X144" s="96">
        <v>117.8</v>
      </c>
      <c r="Y144" s="96">
        <v>125</v>
      </c>
      <c r="Z144" s="96">
        <v>122.3</v>
      </c>
      <c r="AA144" s="96">
        <v>113.7</v>
      </c>
      <c r="AB144" s="96">
        <v>121.8</v>
      </c>
      <c r="AC144" s="96">
        <v>132.30000000000001</v>
      </c>
      <c r="AD144" s="96">
        <v>119.9</v>
      </c>
      <c r="AE144" s="96">
        <v>121.4</v>
      </c>
      <c r="AF144" s="96">
        <v>127.6</v>
      </c>
    </row>
    <row r="145" spans="1:32" hidden="1" x14ac:dyDescent="0.3">
      <c r="A145" s="96" t="s">
        <v>220</v>
      </c>
      <c r="B145" s="96" t="s">
        <v>34</v>
      </c>
      <c r="C145" s="96">
        <v>2016</v>
      </c>
      <c r="D145" s="96" t="s">
        <v>46</v>
      </c>
      <c r="E145" s="96">
        <v>132.30000000000001</v>
      </c>
      <c r="F145" s="96">
        <v>137.6</v>
      </c>
      <c r="G145" s="96">
        <v>132.9</v>
      </c>
      <c r="H145" s="96">
        <v>135.1</v>
      </c>
      <c r="I145" s="96">
        <v>118.6</v>
      </c>
      <c r="J145" s="96">
        <v>132.69999999999999</v>
      </c>
      <c r="K145" s="96">
        <v>125.3</v>
      </c>
      <c r="L145" s="96">
        <v>168.7</v>
      </c>
      <c r="M145" s="96">
        <v>114.4</v>
      </c>
      <c r="N145" s="96">
        <v>140.19999999999999</v>
      </c>
      <c r="O145" s="96">
        <v>126.6</v>
      </c>
      <c r="P145" s="96">
        <v>142.30000000000001</v>
      </c>
      <c r="Q145" s="96">
        <v>134</v>
      </c>
      <c r="R145" s="96">
        <v>1740.7</v>
      </c>
      <c r="S145" s="96">
        <v>143.1</v>
      </c>
      <c r="T145" s="96">
        <v>136.30000000000001</v>
      </c>
      <c r="U145" s="96">
        <v>129.80000000000001</v>
      </c>
      <c r="V145" s="96">
        <v>135.4</v>
      </c>
      <c r="W145" s="96">
        <v>128.5</v>
      </c>
      <c r="X145" s="96">
        <v>126.6</v>
      </c>
      <c r="Y145" s="96">
        <v>129.19999999999999</v>
      </c>
      <c r="Z145" s="96">
        <v>126.9</v>
      </c>
      <c r="AA145" s="96">
        <v>116</v>
      </c>
      <c r="AB145" s="96">
        <v>124.2</v>
      </c>
      <c r="AC145" s="96">
        <v>133.1</v>
      </c>
      <c r="AD145" s="96">
        <v>121.1</v>
      </c>
      <c r="AE145" s="96">
        <v>123.9</v>
      </c>
      <c r="AF145" s="96">
        <v>130.4</v>
      </c>
    </row>
    <row r="146" spans="1:32" hidden="1" x14ac:dyDescent="0.3">
      <c r="A146" s="96" t="s">
        <v>221</v>
      </c>
      <c r="B146" s="96" t="s">
        <v>30</v>
      </c>
      <c r="C146" s="96">
        <v>2017</v>
      </c>
      <c r="D146" s="96" t="s">
        <v>31</v>
      </c>
      <c r="E146" s="96">
        <v>133.1</v>
      </c>
      <c r="F146" s="96">
        <v>137.80000000000001</v>
      </c>
      <c r="G146" s="96">
        <v>131.9</v>
      </c>
      <c r="H146" s="96">
        <v>136.69999999999999</v>
      </c>
      <c r="I146" s="96">
        <v>122</v>
      </c>
      <c r="J146" s="96">
        <v>136</v>
      </c>
      <c r="K146" s="96">
        <v>119.8</v>
      </c>
      <c r="L146" s="96">
        <v>161.69999999999999</v>
      </c>
      <c r="M146" s="96">
        <v>114.8</v>
      </c>
      <c r="N146" s="96">
        <v>136.9</v>
      </c>
      <c r="O146" s="96">
        <v>129</v>
      </c>
      <c r="P146" s="96">
        <v>143.9</v>
      </c>
      <c r="Q146" s="96">
        <v>133.69999999999999</v>
      </c>
      <c r="R146" s="96">
        <v>1737.3000000000002</v>
      </c>
      <c r="S146" s="96">
        <v>143.1</v>
      </c>
      <c r="T146" s="96">
        <v>140.69999999999999</v>
      </c>
      <c r="U146" s="96">
        <v>135.80000000000001</v>
      </c>
      <c r="V146" s="96">
        <v>140</v>
      </c>
      <c r="W146" s="96">
        <v>128.5</v>
      </c>
      <c r="X146" s="96">
        <v>132.1</v>
      </c>
      <c r="Y146" s="96">
        <v>133.19999999999999</v>
      </c>
      <c r="Z146" s="96">
        <v>129.9</v>
      </c>
      <c r="AA146" s="96">
        <v>119.1</v>
      </c>
      <c r="AB146" s="96">
        <v>127</v>
      </c>
      <c r="AC146" s="96">
        <v>134.6</v>
      </c>
      <c r="AD146" s="96">
        <v>122.3</v>
      </c>
      <c r="AE146" s="96">
        <v>126.6</v>
      </c>
      <c r="AF146" s="96">
        <v>132.4</v>
      </c>
    </row>
    <row r="147" spans="1:32" hidden="1" x14ac:dyDescent="0.3">
      <c r="A147" s="96" t="s">
        <v>222</v>
      </c>
      <c r="B147" s="96" t="s">
        <v>33</v>
      </c>
      <c r="C147" s="96">
        <v>2017</v>
      </c>
      <c r="D147" s="96" t="s">
        <v>31</v>
      </c>
      <c r="E147" s="96">
        <v>132.19999999999999</v>
      </c>
      <c r="F147" s="96">
        <v>138.9</v>
      </c>
      <c r="G147" s="96">
        <v>132.6</v>
      </c>
      <c r="H147" s="96">
        <v>133.1</v>
      </c>
      <c r="I147" s="96">
        <v>114</v>
      </c>
      <c r="J147" s="96">
        <v>129.6</v>
      </c>
      <c r="K147" s="96">
        <v>118.7</v>
      </c>
      <c r="L147" s="96">
        <v>155.1</v>
      </c>
      <c r="M147" s="96">
        <v>117.3</v>
      </c>
      <c r="N147" s="96">
        <v>144.9</v>
      </c>
      <c r="O147" s="96">
        <v>123.2</v>
      </c>
      <c r="P147" s="96">
        <v>141.6</v>
      </c>
      <c r="Q147" s="96">
        <v>132</v>
      </c>
      <c r="R147" s="96">
        <v>1713.2</v>
      </c>
      <c r="S147" s="96">
        <v>145.6</v>
      </c>
      <c r="T147" s="96">
        <v>130.19999999999999</v>
      </c>
      <c r="U147" s="96">
        <v>122.3</v>
      </c>
      <c r="V147" s="96">
        <v>129</v>
      </c>
      <c r="W147" s="96">
        <v>129.6</v>
      </c>
      <c r="X147" s="96">
        <v>118</v>
      </c>
      <c r="Y147" s="96">
        <v>125.1</v>
      </c>
      <c r="Z147" s="96">
        <v>122.6</v>
      </c>
      <c r="AA147" s="96">
        <v>115.2</v>
      </c>
      <c r="AB147" s="96">
        <v>122</v>
      </c>
      <c r="AC147" s="96">
        <v>132.4</v>
      </c>
      <c r="AD147" s="96">
        <v>120.9</v>
      </c>
      <c r="AE147" s="96">
        <v>122.1</v>
      </c>
      <c r="AF147" s="96">
        <v>127.8</v>
      </c>
    </row>
    <row r="148" spans="1:32" hidden="1" x14ac:dyDescent="0.3">
      <c r="A148" s="96" t="s">
        <v>223</v>
      </c>
      <c r="B148" s="96" t="s">
        <v>34</v>
      </c>
      <c r="C148" s="96">
        <v>2017</v>
      </c>
      <c r="D148" s="96" t="s">
        <v>31</v>
      </c>
      <c r="E148" s="96">
        <v>132.80000000000001</v>
      </c>
      <c r="F148" s="96">
        <v>138.19999999999999</v>
      </c>
      <c r="G148" s="96">
        <v>132.19999999999999</v>
      </c>
      <c r="H148" s="96">
        <v>135.4</v>
      </c>
      <c r="I148" s="96">
        <v>119.1</v>
      </c>
      <c r="J148" s="96">
        <v>133</v>
      </c>
      <c r="K148" s="96">
        <v>119.4</v>
      </c>
      <c r="L148" s="96">
        <v>159.5</v>
      </c>
      <c r="M148" s="96">
        <v>115.6</v>
      </c>
      <c r="N148" s="96">
        <v>139.6</v>
      </c>
      <c r="O148" s="96">
        <v>126.6</v>
      </c>
      <c r="P148" s="96">
        <v>142.80000000000001</v>
      </c>
      <c r="Q148" s="96">
        <v>133.1</v>
      </c>
      <c r="R148" s="96">
        <v>1727.2999999999995</v>
      </c>
      <c r="S148" s="96">
        <v>143.80000000000001</v>
      </c>
      <c r="T148" s="96">
        <v>136.6</v>
      </c>
      <c r="U148" s="96">
        <v>130.19999999999999</v>
      </c>
      <c r="V148" s="96">
        <v>135.6</v>
      </c>
      <c r="W148" s="96">
        <v>129.6</v>
      </c>
      <c r="X148" s="96">
        <v>126.8</v>
      </c>
      <c r="Y148" s="96">
        <v>129.4</v>
      </c>
      <c r="Z148" s="96">
        <v>127.1</v>
      </c>
      <c r="AA148" s="96">
        <v>117</v>
      </c>
      <c r="AB148" s="96">
        <v>124.2</v>
      </c>
      <c r="AC148" s="96">
        <v>133.30000000000001</v>
      </c>
      <c r="AD148" s="96">
        <v>121.7</v>
      </c>
      <c r="AE148" s="96">
        <v>124.4</v>
      </c>
      <c r="AF148" s="96">
        <v>130.30000000000001</v>
      </c>
    </row>
    <row r="149" spans="1:32" hidden="1" x14ac:dyDescent="0.3">
      <c r="A149" s="96" t="s">
        <v>224</v>
      </c>
      <c r="B149" s="96" t="s">
        <v>30</v>
      </c>
      <c r="C149" s="96">
        <v>2017</v>
      </c>
      <c r="D149" s="96" t="s">
        <v>35</v>
      </c>
      <c r="E149" s="96">
        <v>133.30000000000001</v>
      </c>
      <c r="F149" s="96">
        <v>138.30000000000001</v>
      </c>
      <c r="G149" s="96">
        <v>129.30000000000001</v>
      </c>
      <c r="H149" s="96">
        <v>137.19999999999999</v>
      </c>
      <c r="I149" s="96">
        <v>122.1</v>
      </c>
      <c r="J149" s="96">
        <v>138.69999999999999</v>
      </c>
      <c r="K149" s="96">
        <v>119.1</v>
      </c>
      <c r="L149" s="96">
        <v>156.9</v>
      </c>
      <c r="M149" s="96">
        <v>116.2</v>
      </c>
      <c r="N149" s="96">
        <v>136</v>
      </c>
      <c r="O149" s="96">
        <v>129.4</v>
      </c>
      <c r="P149" s="96">
        <v>144.4</v>
      </c>
      <c r="Q149" s="96">
        <v>133.6</v>
      </c>
      <c r="R149" s="96">
        <v>1734.5000000000002</v>
      </c>
      <c r="S149" s="96">
        <v>143.69999999999999</v>
      </c>
      <c r="T149" s="96">
        <v>140.9</v>
      </c>
      <c r="U149" s="96">
        <v>135.80000000000001</v>
      </c>
      <c r="V149" s="96">
        <v>140.19999999999999</v>
      </c>
      <c r="W149" s="96">
        <v>129.6</v>
      </c>
      <c r="X149" s="96">
        <v>133.19999999999999</v>
      </c>
      <c r="Y149" s="96">
        <v>133.6</v>
      </c>
      <c r="Z149" s="96">
        <v>130.1</v>
      </c>
      <c r="AA149" s="96">
        <v>119.5</v>
      </c>
      <c r="AB149" s="96">
        <v>127.7</v>
      </c>
      <c r="AC149" s="96">
        <v>134.9</v>
      </c>
      <c r="AD149" s="96">
        <v>123.2</v>
      </c>
      <c r="AE149" s="96">
        <v>127</v>
      </c>
      <c r="AF149" s="96">
        <v>132.6</v>
      </c>
    </row>
    <row r="150" spans="1:32" hidden="1" x14ac:dyDescent="0.3">
      <c r="A150" s="96" t="s">
        <v>225</v>
      </c>
      <c r="B150" s="96" t="s">
        <v>33</v>
      </c>
      <c r="C150" s="96">
        <v>2017</v>
      </c>
      <c r="D150" s="96" t="s">
        <v>35</v>
      </c>
      <c r="E150" s="96">
        <v>132.80000000000001</v>
      </c>
      <c r="F150" s="96">
        <v>139.80000000000001</v>
      </c>
      <c r="G150" s="96">
        <v>129.30000000000001</v>
      </c>
      <c r="H150" s="96">
        <v>133.5</v>
      </c>
      <c r="I150" s="96">
        <v>114.3</v>
      </c>
      <c r="J150" s="96">
        <v>131.4</v>
      </c>
      <c r="K150" s="96">
        <v>120.2</v>
      </c>
      <c r="L150" s="96">
        <v>143.1</v>
      </c>
      <c r="M150" s="96">
        <v>119.5</v>
      </c>
      <c r="N150" s="96">
        <v>144</v>
      </c>
      <c r="O150" s="96">
        <v>123.4</v>
      </c>
      <c r="P150" s="96">
        <v>141.9</v>
      </c>
      <c r="Q150" s="96">
        <v>132.1</v>
      </c>
      <c r="R150" s="96">
        <v>1705.3000000000002</v>
      </c>
      <c r="S150" s="96">
        <v>146.30000000000001</v>
      </c>
      <c r="T150" s="96">
        <v>130.5</v>
      </c>
      <c r="U150" s="96">
        <v>122.5</v>
      </c>
      <c r="V150" s="96">
        <v>129.30000000000001</v>
      </c>
      <c r="W150" s="96">
        <v>130.5</v>
      </c>
      <c r="X150" s="96">
        <v>119.2</v>
      </c>
      <c r="Y150" s="96">
        <v>125.3</v>
      </c>
      <c r="Z150" s="96">
        <v>122.9</v>
      </c>
      <c r="AA150" s="96">
        <v>115.5</v>
      </c>
      <c r="AB150" s="96">
        <v>122.2</v>
      </c>
      <c r="AC150" s="96">
        <v>132.4</v>
      </c>
      <c r="AD150" s="96">
        <v>121.7</v>
      </c>
      <c r="AE150" s="96">
        <v>122.4</v>
      </c>
      <c r="AF150" s="96">
        <v>128.19999999999999</v>
      </c>
    </row>
    <row r="151" spans="1:32" hidden="1" x14ac:dyDescent="0.3">
      <c r="A151" s="96" t="s">
        <v>226</v>
      </c>
      <c r="B151" s="96" t="s">
        <v>34</v>
      </c>
      <c r="C151" s="96">
        <v>2017</v>
      </c>
      <c r="D151" s="96" t="s">
        <v>35</v>
      </c>
      <c r="E151" s="96">
        <v>133.1</v>
      </c>
      <c r="F151" s="96">
        <v>138.80000000000001</v>
      </c>
      <c r="G151" s="96">
        <v>129.30000000000001</v>
      </c>
      <c r="H151" s="96">
        <v>135.80000000000001</v>
      </c>
      <c r="I151" s="96">
        <v>119.2</v>
      </c>
      <c r="J151" s="96">
        <v>135.30000000000001</v>
      </c>
      <c r="K151" s="96">
        <v>119.5</v>
      </c>
      <c r="L151" s="96">
        <v>152.19999999999999</v>
      </c>
      <c r="M151" s="96">
        <v>117.3</v>
      </c>
      <c r="N151" s="96">
        <v>138.69999999999999</v>
      </c>
      <c r="O151" s="96">
        <v>126.9</v>
      </c>
      <c r="P151" s="96">
        <v>143.19999999999999</v>
      </c>
      <c r="Q151" s="96">
        <v>133</v>
      </c>
      <c r="R151" s="96">
        <v>1722.3000000000002</v>
      </c>
      <c r="S151" s="96">
        <v>144.4</v>
      </c>
      <c r="T151" s="96">
        <v>136.80000000000001</v>
      </c>
      <c r="U151" s="96">
        <v>130.30000000000001</v>
      </c>
      <c r="V151" s="96">
        <v>135.9</v>
      </c>
      <c r="W151" s="96">
        <v>130.5</v>
      </c>
      <c r="X151" s="96">
        <v>127.9</v>
      </c>
      <c r="Y151" s="96">
        <v>129.69999999999999</v>
      </c>
      <c r="Z151" s="96">
        <v>127.4</v>
      </c>
      <c r="AA151" s="96">
        <v>117.4</v>
      </c>
      <c r="AB151" s="96">
        <v>124.6</v>
      </c>
      <c r="AC151" s="96">
        <v>133.4</v>
      </c>
      <c r="AD151" s="96">
        <v>122.6</v>
      </c>
      <c r="AE151" s="96">
        <v>124.8</v>
      </c>
      <c r="AF151" s="96">
        <v>130.6</v>
      </c>
    </row>
    <row r="152" spans="1:32" hidden="1" x14ac:dyDescent="0.3">
      <c r="A152" s="96" t="s">
        <v>227</v>
      </c>
      <c r="B152" s="96" t="s">
        <v>30</v>
      </c>
      <c r="C152" s="96">
        <v>2017</v>
      </c>
      <c r="D152" s="96" t="s">
        <v>36</v>
      </c>
      <c r="E152" s="96">
        <v>133.6</v>
      </c>
      <c r="F152" s="96">
        <v>138.80000000000001</v>
      </c>
      <c r="G152" s="96">
        <v>128.80000000000001</v>
      </c>
      <c r="H152" s="96">
        <v>137.19999999999999</v>
      </c>
      <c r="I152" s="96">
        <v>121.6</v>
      </c>
      <c r="J152" s="96">
        <v>139.69999999999999</v>
      </c>
      <c r="K152" s="96">
        <v>119.7</v>
      </c>
      <c r="L152" s="96">
        <v>148</v>
      </c>
      <c r="M152" s="96">
        <v>116.9</v>
      </c>
      <c r="N152" s="96">
        <v>135.6</v>
      </c>
      <c r="O152" s="96">
        <v>129.80000000000001</v>
      </c>
      <c r="P152" s="96">
        <v>145.4</v>
      </c>
      <c r="Q152" s="96">
        <v>133.4</v>
      </c>
      <c r="R152" s="96">
        <v>1728.5000000000002</v>
      </c>
      <c r="S152" s="96">
        <v>144.19999999999999</v>
      </c>
      <c r="T152" s="96">
        <v>141.6</v>
      </c>
      <c r="U152" s="96">
        <v>136.19999999999999</v>
      </c>
      <c r="V152" s="96">
        <v>140.80000000000001</v>
      </c>
      <c r="W152" s="96">
        <v>130.5</v>
      </c>
      <c r="X152" s="96">
        <v>134.19999999999999</v>
      </c>
      <c r="Y152" s="96">
        <v>134.1</v>
      </c>
      <c r="Z152" s="96">
        <v>130.6</v>
      </c>
      <c r="AA152" s="96">
        <v>119.8</v>
      </c>
      <c r="AB152" s="96">
        <v>128.30000000000001</v>
      </c>
      <c r="AC152" s="96">
        <v>135.19999999999999</v>
      </c>
      <c r="AD152" s="96">
        <v>123.3</v>
      </c>
      <c r="AE152" s="96">
        <v>127.4</v>
      </c>
      <c r="AF152" s="96">
        <v>132.80000000000001</v>
      </c>
    </row>
    <row r="153" spans="1:32" hidden="1" x14ac:dyDescent="0.3">
      <c r="A153" s="96" t="s">
        <v>228</v>
      </c>
      <c r="B153" s="96" t="s">
        <v>33</v>
      </c>
      <c r="C153" s="96">
        <v>2017</v>
      </c>
      <c r="D153" s="96" t="s">
        <v>36</v>
      </c>
      <c r="E153" s="96">
        <v>132.69999999999999</v>
      </c>
      <c r="F153" s="96">
        <v>139.4</v>
      </c>
      <c r="G153" s="96">
        <v>128.4</v>
      </c>
      <c r="H153" s="96">
        <v>134.9</v>
      </c>
      <c r="I153" s="96">
        <v>114</v>
      </c>
      <c r="J153" s="96">
        <v>136.80000000000001</v>
      </c>
      <c r="K153" s="96">
        <v>122.2</v>
      </c>
      <c r="L153" s="96">
        <v>135.80000000000001</v>
      </c>
      <c r="M153" s="96">
        <v>120.3</v>
      </c>
      <c r="N153" s="96">
        <v>142.6</v>
      </c>
      <c r="O153" s="96">
        <v>123.6</v>
      </c>
      <c r="P153" s="96">
        <v>142.4</v>
      </c>
      <c r="Q153" s="96">
        <v>132.6</v>
      </c>
      <c r="R153" s="96">
        <v>1705.6999999999998</v>
      </c>
      <c r="S153" s="96">
        <v>147.5</v>
      </c>
      <c r="T153" s="96">
        <v>130.80000000000001</v>
      </c>
      <c r="U153" s="96">
        <v>122.8</v>
      </c>
      <c r="V153" s="96">
        <v>129.6</v>
      </c>
      <c r="W153" s="96">
        <v>131.1</v>
      </c>
      <c r="X153" s="96">
        <v>120.8</v>
      </c>
      <c r="Y153" s="96">
        <v>125.6</v>
      </c>
      <c r="Z153" s="96">
        <v>123.1</v>
      </c>
      <c r="AA153" s="96">
        <v>115.6</v>
      </c>
      <c r="AB153" s="96">
        <v>122.4</v>
      </c>
      <c r="AC153" s="96">
        <v>132.80000000000001</v>
      </c>
      <c r="AD153" s="96">
        <v>121.7</v>
      </c>
      <c r="AE153" s="96">
        <v>122.6</v>
      </c>
      <c r="AF153" s="96">
        <v>128.69999999999999</v>
      </c>
    </row>
    <row r="154" spans="1:32" hidden="1" x14ac:dyDescent="0.3">
      <c r="A154" s="96" t="s">
        <v>229</v>
      </c>
      <c r="B154" s="96" t="s">
        <v>34</v>
      </c>
      <c r="C154" s="96">
        <v>2017</v>
      </c>
      <c r="D154" s="96" t="s">
        <v>36</v>
      </c>
      <c r="E154" s="96">
        <v>133.30000000000001</v>
      </c>
      <c r="F154" s="96">
        <v>139</v>
      </c>
      <c r="G154" s="96">
        <v>128.6</v>
      </c>
      <c r="H154" s="96">
        <v>136.30000000000001</v>
      </c>
      <c r="I154" s="96">
        <v>118.8</v>
      </c>
      <c r="J154" s="96">
        <v>138.30000000000001</v>
      </c>
      <c r="K154" s="96">
        <v>120.5</v>
      </c>
      <c r="L154" s="96">
        <v>143.9</v>
      </c>
      <c r="M154" s="96">
        <v>118</v>
      </c>
      <c r="N154" s="96">
        <v>137.9</v>
      </c>
      <c r="O154" s="96">
        <v>127.2</v>
      </c>
      <c r="P154" s="96">
        <v>144</v>
      </c>
      <c r="Q154" s="96">
        <v>133.1</v>
      </c>
      <c r="R154" s="96">
        <v>1718.9</v>
      </c>
      <c r="S154" s="96">
        <v>145.1</v>
      </c>
      <c r="T154" s="96">
        <v>137.30000000000001</v>
      </c>
      <c r="U154" s="96">
        <v>130.6</v>
      </c>
      <c r="V154" s="96">
        <v>136.4</v>
      </c>
      <c r="W154" s="96">
        <v>131.1</v>
      </c>
      <c r="X154" s="96">
        <v>129.1</v>
      </c>
      <c r="Y154" s="96">
        <v>130.1</v>
      </c>
      <c r="Z154" s="96">
        <v>127.8</v>
      </c>
      <c r="AA154" s="96">
        <v>117.6</v>
      </c>
      <c r="AB154" s="96">
        <v>125</v>
      </c>
      <c r="AC154" s="96">
        <v>133.80000000000001</v>
      </c>
      <c r="AD154" s="96">
        <v>122.6</v>
      </c>
      <c r="AE154" s="96">
        <v>125.1</v>
      </c>
      <c r="AF154" s="96">
        <v>130.9</v>
      </c>
    </row>
    <row r="155" spans="1:32" hidden="1" x14ac:dyDescent="0.3">
      <c r="A155" s="96" t="s">
        <v>230</v>
      </c>
      <c r="B155" s="96" t="s">
        <v>30</v>
      </c>
      <c r="C155" s="96">
        <v>2017</v>
      </c>
      <c r="D155" s="96" t="s">
        <v>37</v>
      </c>
      <c r="E155" s="96">
        <v>133.19999999999999</v>
      </c>
      <c r="F155" s="96">
        <v>138.69999999999999</v>
      </c>
      <c r="G155" s="96">
        <v>127.1</v>
      </c>
      <c r="H155" s="96">
        <v>137.69999999999999</v>
      </c>
      <c r="I155" s="96">
        <v>121.3</v>
      </c>
      <c r="J155" s="96">
        <v>141.80000000000001</v>
      </c>
      <c r="K155" s="96">
        <v>121.5</v>
      </c>
      <c r="L155" s="96">
        <v>144.5</v>
      </c>
      <c r="M155" s="96">
        <v>117.4</v>
      </c>
      <c r="N155" s="96">
        <v>134.1</v>
      </c>
      <c r="O155" s="96">
        <v>130</v>
      </c>
      <c r="P155" s="96">
        <v>145.5</v>
      </c>
      <c r="Q155" s="96">
        <v>133.5</v>
      </c>
      <c r="R155" s="96">
        <v>1726.3</v>
      </c>
      <c r="S155" s="96">
        <v>144.4</v>
      </c>
      <c r="T155" s="96">
        <v>142.4</v>
      </c>
      <c r="U155" s="96">
        <v>136.80000000000001</v>
      </c>
      <c r="V155" s="96">
        <v>141.6</v>
      </c>
      <c r="W155" s="96">
        <v>131.1</v>
      </c>
      <c r="X155" s="96">
        <v>135</v>
      </c>
      <c r="Y155" s="96">
        <v>134.30000000000001</v>
      </c>
      <c r="Z155" s="96">
        <v>131</v>
      </c>
      <c r="AA155" s="96">
        <v>119.2</v>
      </c>
      <c r="AB155" s="96">
        <v>128.30000000000001</v>
      </c>
      <c r="AC155" s="96">
        <v>135.69999999999999</v>
      </c>
      <c r="AD155" s="96">
        <v>123.7</v>
      </c>
      <c r="AE155" s="96">
        <v>127.5</v>
      </c>
      <c r="AF155" s="96">
        <v>132.9</v>
      </c>
    </row>
    <row r="156" spans="1:32" hidden="1" x14ac:dyDescent="0.3">
      <c r="A156" s="96" t="s">
        <v>231</v>
      </c>
      <c r="B156" s="96" t="s">
        <v>33</v>
      </c>
      <c r="C156" s="96">
        <v>2017</v>
      </c>
      <c r="D156" s="96" t="s">
        <v>37</v>
      </c>
      <c r="E156" s="96">
        <v>132.69999999999999</v>
      </c>
      <c r="F156" s="96">
        <v>140.6</v>
      </c>
      <c r="G156" s="96">
        <v>124.5</v>
      </c>
      <c r="H156" s="96">
        <v>136.30000000000001</v>
      </c>
      <c r="I156" s="96">
        <v>113.5</v>
      </c>
      <c r="J156" s="96">
        <v>137.69999999999999</v>
      </c>
      <c r="K156" s="96">
        <v>127.1</v>
      </c>
      <c r="L156" s="96">
        <v>133.80000000000001</v>
      </c>
      <c r="M156" s="96">
        <v>120.8</v>
      </c>
      <c r="N156" s="96">
        <v>141.30000000000001</v>
      </c>
      <c r="O156" s="96">
        <v>123.8</v>
      </c>
      <c r="P156" s="96">
        <v>142.6</v>
      </c>
      <c r="Q156" s="96">
        <v>133.4</v>
      </c>
      <c r="R156" s="96">
        <v>1708.1</v>
      </c>
      <c r="S156" s="96">
        <v>148</v>
      </c>
      <c r="T156" s="96">
        <v>131.19999999999999</v>
      </c>
      <c r="U156" s="96">
        <v>123</v>
      </c>
      <c r="V156" s="96">
        <v>130</v>
      </c>
      <c r="W156" s="96">
        <v>131.69999999999999</v>
      </c>
      <c r="X156" s="96">
        <v>121.4</v>
      </c>
      <c r="Y156" s="96">
        <v>126</v>
      </c>
      <c r="Z156" s="96">
        <v>123.4</v>
      </c>
      <c r="AA156" s="96">
        <v>114.3</v>
      </c>
      <c r="AB156" s="96">
        <v>122.6</v>
      </c>
      <c r="AC156" s="96">
        <v>133.6</v>
      </c>
      <c r="AD156" s="96">
        <v>122.2</v>
      </c>
      <c r="AE156" s="96">
        <v>122.5</v>
      </c>
      <c r="AF156" s="96">
        <v>129.1</v>
      </c>
    </row>
    <row r="157" spans="1:32" hidden="1" x14ac:dyDescent="0.3">
      <c r="A157" s="96" t="s">
        <v>232</v>
      </c>
      <c r="B157" s="96" t="s">
        <v>34</v>
      </c>
      <c r="C157" s="96">
        <v>2017</v>
      </c>
      <c r="D157" s="96" t="s">
        <v>37</v>
      </c>
      <c r="E157" s="96">
        <v>133</v>
      </c>
      <c r="F157" s="96">
        <v>139.4</v>
      </c>
      <c r="G157" s="96">
        <v>126.1</v>
      </c>
      <c r="H157" s="96">
        <v>137.19999999999999</v>
      </c>
      <c r="I157" s="96">
        <v>118.4</v>
      </c>
      <c r="J157" s="96">
        <v>139.9</v>
      </c>
      <c r="K157" s="96">
        <v>123.4</v>
      </c>
      <c r="L157" s="96">
        <v>140.9</v>
      </c>
      <c r="M157" s="96">
        <v>118.5</v>
      </c>
      <c r="N157" s="96">
        <v>136.5</v>
      </c>
      <c r="O157" s="96">
        <v>127.4</v>
      </c>
      <c r="P157" s="96">
        <v>144.19999999999999</v>
      </c>
      <c r="Q157" s="96">
        <v>133.5</v>
      </c>
      <c r="R157" s="96">
        <v>1718.4</v>
      </c>
      <c r="S157" s="96">
        <v>145.4</v>
      </c>
      <c r="T157" s="96">
        <v>138</v>
      </c>
      <c r="U157" s="96">
        <v>131.1</v>
      </c>
      <c r="V157" s="96">
        <v>137</v>
      </c>
      <c r="W157" s="96">
        <v>131.69999999999999</v>
      </c>
      <c r="X157" s="96">
        <v>129.80000000000001</v>
      </c>
      <c r="Y157" s="96">
        <v>130.4</v>
      </c>
      <c r="Z157" s="96">
        <v>128.1</v>
      </c>
      <c r="AA157" s="96">
        <v>116.6</v>
      </c>
      <c r="AB157" s="96">
        <v>125.1</v>
      </c>
      <c r="AC157" s="96">
        <v>134.5</v>
      </c>
      <c r="AD157" s="96">
        <v>123.1</v>
      </c>
      <c r="AE157" s="96">
        <v>125.1</v>
      </c>
      <c r="AF157" s="96">
        <v>131.1</v>
      </c>
    </row>
    <row r="158" spans="1:32" hidden="1" x14ac:dyDescent="0.3">
      <c r="A158" s="96" t="s">
        <v>233</v>
      </c>
      <c r="B158" s="96" t="s">
        <v>30</v>
      </c>
      <c r="C158" s="96">
        <v>2017</v>
      </c>
      <c r="D158" s="96" t="s">
        <v>38</v>
      </c>
      <c r="E158" s="96">
        <v>133.1</v>
      </c>
      <c r="F158" s="96">
        <v>140.30000000000001</v>
      </c>
      <c r="G158" s="96">
        <v>126.8</v>
      </c>
      <c r="H158" s="96">
        <v>138.19999999999999</v>
      </c>
      <c r="I158" s="96">
        <v>120.8</v>
      </c>
      <c r="J158" s="96">
        <v>140.19999999999999</v>
      </c>
      <c r="K158" s="96">
        <v>123.8</v>
      </c>
      <c r="L158" s="96">
        <v>141.80000000000001</v>
      </c>
      <c r="M158" s="96">
        <v>118.6</v>
      </c>
      <c r="N158" s="96">
        <v>134</v>
      </c>
      <c r="O158" s="96">
        <v>130.30000000000001</v>
      </c>
      <c r="P158" s="96">
        <v>145.80000000000001</v>
      </c>
      <c r="Q158" s="96">
        <v>133.80000000000001</v>
      </c>
      <c r="R158" s="96">
        <v>1727.4999999999995</v>
      </c>
      <c r="S158" s="96">
        <v>145.5</v>
      </c>
      <c r="T158" s="96">
        <v>142.5</v>
      </c>
      <c r="U158" s="96">
        <v>137.30000000000001</v>
      </c>
      <c r="V158" s="96">
        <v>141.80000000000001</v>
      </c>
      <c r="W158" s="96">
        <v>131.69999999999999</v>
      </c>
      <c r="X158" s="96">
        <v>135</v>
      </c>
      <c r="Y158" s="96">
        <v>134.9</v>
      </c>
      <c r="Z158" s="96">
        <v>131.4</v>
      </c>
      <c r="AA158" s="96">
        <v>119.4</v>
      </c>
      <c r="AB158" s="96">
        <v>129.4</v>
      </c>
      <c r="AC158" s="96">
        <v>136.30000000000001</v>
      </c>
      <c r="AD158" s="96">
        <v>123.7</v>
      </c>
      <c r="AE158" s="96">
        <v>127.9</v>
      </c>
      <c r="AF158" s="96">
        <v>133.30000000000001</v>
      </c>
    </row>
    <row r="159" spans="1:32" hidden="1" x14ac:dyDescent="0.3">
      <c r="A159" s="96" t="s">
        <v>234</v>
      </c>
      <c r="B159" s="96" t="s">
        <v>33</v>
      </c>
      <c r="C159" s="96">
        <v>2017</v>
      </c>
      <c r="D159" s="96" t="s">
        <v>38</v>
      </c>
      <c r="E159" s="96">
        <v>132.6</v>
      </c>
      <c r="F159" s="96">
        <v>144.1</v>
      </c>
      <c r="G159" s="96">
        <v>125.6</v>
      </c>
      <c r="H159" s="96">
        <v>136.80000000000001</v>
      </c>
      <c r="I159" s="96">
        <v>113.4</v>
      </c>
      <c r="J159" s="96">
        <v>135.19999999999999</v>
      </c>
      <c r="K159" s="96">
        <v>129.19999999999999</v>
      </c>
      <c r="L159" s="96">
        <v>131.5</v>
      </c>
      <c r="M159" s="96">
        <v>121</v>
      </c>
      <c r="N159" s="96">
        <v>139.9</v>
      </c>
      <c r="O159" s="96">
        <v>123.8</v>
      </c>
      <c r="P159" s="96">
        <v>142.9</v>
      </c>
      <c r="Q159" s="96">
        <v>133.6</v>
      </c>
      <c r="R159" s="96">
        <v>1709.6</v>
      </c>
      <c r="S159" s="96">
        <v>148.30000000000001</v>
      </c>
      <c r="T159" s="96">
        <v>131.5</v>
      </c>
      <c r="U159" s="96">
        <v>123.2</v>
      </c>
      <c r="V159" s="96">
        <v>130.19999999999999</v>
      </c>
      <c r="W159" s="96">
        <v>132.1</v>
      </c>
      <c r="X159" s="96">
        <v>120.1</v>
      </c>
      <c r="Y159" s="96">
        <v>126.5</v>
      </c>
      <c r="Z159" s="96">
        <v>123.6</v>
      </c>
      <c r="AA159" s="96">
        <v>114.3</v>
      </c>
      <c r="AB159" s="96">
        <v>122.8</v>
      </c>
      <c r="AC159" s="96">
        <v>133.80000000000001</v>
      </c>
      <c r="AD159" s="96">
        <v>122</v>
      </c>
      <c r="AE159" s="96">
        <v>122.6</v>
      </c>
      <c r="AF159" s="96">
        <v>129.30000000000001</v>
      </c>
    </row>
    <row r="160" spans="1:32" hidden="1" x14ac:dyDescent="0.3">
      <c r="A160" s="96" t="s">
        <v>235</v>
      </c>
      <c r="B160" s="96" t="s">
        <v>34</v>
      </c>
      <c r="C160" s="96">
        <v>2017</v>
      </c>
      <c r="D160" s="96" t="s">
        <v>38</v>
      </c>
      <c r="E160" s="96">
        <v>132.9</v>
      </c>
      <c r="F160" s="96">
        <v>141.6</v>
      </c>
      <c r="G160" s="96">
        <v>126.3</v>
      </c>
      <c r="H160" s="96">
        <v>137.69999999999999</v>
      </c>
      <c r="I160" s="96">
        <v>118.1</v>
      </c>
      <c r="J160" s="96">
        <v>137.9</v>
      </c>
      <c r="K160" s="96">
        <v>125.6</v>
      </c>
      <c r="L160" s="96">
        <v>138.30000000000001</v>
      </c>
      <c r="M160" s="96">
        <v>119.4</v>
      </c>
      <c r="N160" s="96">
        <v>136</v>
      </c>
      <c r="O160" s="96">
        <v>127.6</v>
      </c>
      <c r="P160" s="96">
        <v>144.5</v>
      </c>
      <c r="Q160" s="96">
        <v>133.69999999999999</v>
      </c>
      <c r="R160" s="96">
        <v>1719.6000000000001</v>
      </c>
      <c r="S160" s="96">
        <v>146.19999999999999</v>
      </c>
      <c r="T160" s="96">
        <v>138.19999999999999</v>
      </c>
      <c r="U160" s="96">
        <v>131.4</v>
      </c>
      <c r="V160" s="96">
        <v>137.19999999999999</v>
      </c>
      <c r="W160" s="96">
        <v>132.1</v>
      </c>
      <c r="X160" s="96">
        <v>129.4</v>
      </c>
      <c r="Y160" s="96">
        <v>130.9</v>
      </c>
      <c r="Z160" s="96">
        <v>128.4</v>
      </c>
      <c r="AA160" s="96">
        <v>116.7</v>
      </c>
      <c r="AB160" s="96">
        <v>125.7</v>
      </c>
      <c r="AC160" s="96">
        <v>134.80000000000001</v>
      </c>
      <c r="AD160" s="96">
        <v>123</v>
      </c>
      <c r="AE160" s="96">
        <v>125.3</v>
      </c>
      <c r="AF160" s="96">
        <v>131.4</v>
      </c>
    </row>
    <row r="161" spans="1:32" hidden="1" x14ac:dyDescent="0.3">
      <c r="A161" s="96" t="s">
        <v>236</v>
      </c>
      <c r="B161" s="96" t="s">
        <v>30</v>
      </c>
      <c r="C161" s="96">
        <v>2017</v>
      </c>
      <c r="D161" s="96" t="s">
        <v>39</v>
      </c>
      <c r="E161" s="96">
        <v>133.5</v>
      </c>
      <c r="F161" s="96">
        <v>143.69999999999999</v>
      </c>
      <c r="G161" s="96">
        <v>128</v>
      </c>
      <c r="H161" s="96">
        <v>138.6</v>
      </c>
      <c r="I161" s="96">
        <v>120.9</v>
      </c>
      <c r="J161" s="96">
        <v>140.9</v>
      </c>
      <c r="K161" s="96">
        <v>128.80000000000001</v>
      </c>
      <c r="L161" s="96">
        <v>140.19999999999999</v>
      </c>
      <c r="M161" s="96">
        <v>118.9</v>
      </c>
      <c r="N161" s="96">
        <v>133.5</v>
      </c>
      <c r="O161" s="96">
        <v>130.4</v>
      </c>
      <c r="P161" s="96">
        <v>146.5</v>
      </c>
      <c r="Q161" s="96">
        <v>134.9</v>
      </c>
      <c r="R161" s="96">
        <v>1738.8000000000002</v>
      </c>
      <c r="S161" s="96">
        <v>145.80000000000001</v>
      </c>
      <c r="T161" s="96">
        <v>143.1</v>
      </c>
      <c r="U161" s="96">
        <v>137.69999999999999</v>
      </c>
      <c r="V161" s="96">
        <v>142.30000000000001</v>
      </c>
      <c r="W161" s="96">
        <v>132.1</v>
      </c>
      <c r="X161" s="96">
        <v>134.80000000000001</v>
      </c>
      <c r="Y161" s="96">
        <v>135.19999999999999</v>
      </c>
      <c r="Z161" s="96">
        <v>131.30000000000001</v>
      </c>
      <c r="AA161" s="96">
        <v>119.4</v>
      </c>
      <c r="AB161" s="96">
        <v>129.80000000000001</v>
      </c>
      <c r="AC161" s="96">
        <v>136.9</v>
      </c>
      <c r="AD161" s="96">
        <v>124.1</v>
      </c>
      <c r="AE161" s="96">
        <v>128.1</v>
      </c>
      <c r="AF161" s="96">
        <v>133.9</v>
      </c>
    </row>
    <row r="162" spans="1:32" hidden="1" x14ac:dyDescent="0.3">
      <c r="A162" s="96" t="s">
        <v>237</v>
      </c>
      <c r="B162" s="96" t="s">
        <v>33</v>
      </c>
      <c r="C162" s="96">
        <v>2017</v>
      </c>
      <c r="D162" s="96" t="s">
        <v>39</v>
      </c>
      <c r="E162" s="96">
        <v>132.9</v>
      </c>
      <c r="F162" s="96">
        <v>148.69999999999999</v>
      </c>
      <c r="G162" s="96">
        <v>128.30000000000001</v>
      </c>
      <c r="H162" s="96">
        <v>137.30000000000001</v>
      </c>
      <c r="I162" s="96">
        <v>113.5</v>
      </c>
      <c r="J162" s="96">
        <v>137.19999999999999</v>
      </c>
      <c r="K162" s="96">
        <v>142.19999999999999</v>
      </c>
      <c r="L162" s="96">
        <v>128.19999999999999</v>
      </c>
      <c r="M162" s="96">
        <v>120.9</v>
      </c>
      <c r="N162" s="96">
        <v>138.80000000000001</v>
      </c>
      <c r="O162" s="96">
        <v>124.2</v>
      </c>
      <c r="P162" s="96">
        <v>143.1</v>
      </c>
      <c r="Q162" s="96">
        <v>135.69999999999999</v>
      </c>
      <c r="R162" s="96">
        <v>1731.0000000000002</v>
      </c>
      <c r="S162" s="96">
        <v>148.6</v>
      </c>
      <c r="T162" s="96">
        <v>131.5</v>
      </c>
      <c r="U162" s="96">
        <v>123.2</v>
      </c>
      <c r="V162" s="96">
        <v>130.19999999999999</v>
      </c>
      <c r="W162" s="96">
        <v>131.4</v>
      </c>
      <c r="X162" s="96">
        <v>119</v>
      </c>
      <c r="Y162" s="96">
        <v>126.8</v>
      </c>
      <c r="Z162" s="96">
        <v>123.8</v>
      </c>
      <c r="AA162" s="96">
        <v>113.9</v>
      </c>
      <c r="AB162" s="96">
        <v>122.9</v>
      </c>
      <c r="AC162" s="96">
        <v>134.30000000000001</v>
      </c>
      <c r="AD162" s="96">
        <v>122.5</v>
      </c>
      <c r="AE162" s="96">
        <v>122.7</v>
      </c>
      <c r="AF162" s="96">
        <v>129.9</v>
      </c>
    </row>
    <row r="163" spans="1:32" hidden="1" x14ac:dyDescent="0.3">
      <c r="A163" s="96" t="s">
        <v>238</v>
      </c>
      <c r="B163" s="96" t="s">
        <v>34</v>
      </c>
      <c r="C163" s="96">
        <v>2017</v>
      </c>
      <c r="D163" s="96" t="s">
        <v>39</v>
      </c>
      <c r="E163" s="96">
        <v>133.30000000000001</v>
      </c>
      <c r="F163" s="96">
        <v>145.5</v>
      </c>
      <c r="G163" s="96">
        <v>128.1</v>
      </c>
      <c r="H163" s="96">
        <v>138.1</v>
      </c>
      <c r="I163" s="96">
        <v>118.2</v>
      </c>
      <c r="J163" s="96">
        <v>139.19999999999999</v>
      </c>
      <c r="K163" s="96">
        <v>133.30000000000001</v>
      </c>
      <c r="L163" s="96">
        <v>136.19999999999999</v>
      </c>
      <c r="M163" s="96">
        <v>119.6</v>
      </c>
      <c r="N163" s="96">
        <v>135.30000000000001</v>
      </c>
      <c r="O163" s="96">
        <v>127.8</v>
      </c>
      <c r="P163" s="96">
        <v>144.9</v>
      </c>
      <c r="Q163" s="96">
        <v>135.19999999999999</v>
      </c>
      <c r="R163" s="96">
        <v>1734.7</v>
      </c>
      <c r="S163" s="96">
        <v>146.5</v>
      </c>
      <c r="T163" s="96">
        <v>138.5</v>
      </c>
      <c r="U163" s="96">
        <v>131.69999999999999</v>
      </c>
      <c r="V163" s="96">
        <v>137.5</v>
      </c>
      <c r="W163" s="96">
        <v>131.4</v>
      </c>
      <c r="X163" s="96">
        <v>128.80000000000001</v>
      </c>
      <c r="Y163" s="96">
        <v>131.19999999999999</v>
      </c>
      <c r="Z163" s="96">
        <v>128.5</v>
      </c>
      <c r="AA163" s="96">
        <v>116.5</v>
      </c>
      <c r="AB163" s="96">
        <v>125.9</v>
      </c>
      <c r="AC163" s="96">
        <v>135.4</v>
      </c>
      <c r="AD163" s="96">
        <v>123.4</v>
      </c>
      <c r="AE163" s="96">
        <v>125.5</v>
      </c>
      <c r="AF163" s="96">
        <v>132</v>
      </c>
    </row>
    <row r="164" spans="1:32" hidden="1" x14ac:dyDescent="0.3">
      <c r="A164" s="96" t="s">
        <v>239</v>
      </c>
      <c r="B164" s="96" t="s">
        <v>30</v>
      </c>
      <c r="C164" s="96">
        <v>2017</v>
      </c>
      <c r="D164" s="96" t="s">
        <v>40</v>
      </c>
      <c r="E164" s="96">
        <v>134</v>
      </c>
      <c r="F164" s="96">
        <v>144.19999999999999</v>
      </c>
      <c r="G164" s="96">
        <v>129.80000000000001</v>
      </c>
      <c r="H164" s="96">
        <v>139</v>
      </c>
      <c r="I164" s="96">
        <v>120.9</v>
      </c>
      <c r="J164" s="96">
        <v>143.9</v>
      </c>
      <c r="K164" s="96">
        <v>151.5</v>
      </c>
      <c r="L164" s="96">
        <v>138.1</v>
      </c>
      <c r="M164" s="96">
        <v>120</v>
      </c>
      <c r="N164" s="96">
        <v>133.9</v>
      </c>
      <c r="O164" s="96">
        <v>131.4</v>
      </c>
      <c r="P164" s="96">
        <v>147.69999999999999</v>
      </c>
      <c r="Q164" s="96">
        <v>138.5</v>
      </c>
      <c r="R164" s="96">
        <v>1772.9</v>
      </c>
      <c r="S164" s="96">
        <v>147.4</v>
      </c>
      <c r="T164" s="96">
        <v>144.30000000000001</v>
      </c>
      <c r="U164" s="96">
        <v>138.1</v>
      </c>
      <c r="V164" s="96">
        <v>143.5</v>
      </c>
      <c r="W164" s="96">
        <v>131.4</v>
      </c>
      <c r="X164" s="96">
        <v>135.30000000000001</v>
      </c>
      <c r="Y164" s="96">
        <v>136.1</v>
      </c>
      <c r="Z164" s="96">
        <v>132.1</v>
      </c>
      <c r="AA164" s="96">
        <v>119.1</v>
      </c>
      <c r="AB164" s="96">
        <v>130.6</v>
      </c>
      <c r="AC164" s="96">
        <v>138.6</v>
      </c>
      <c r="AD164" s="96">
        <v>124.4</v>
      </c>
      <c r="AE164" s="96">
        <v>128.6</v>
      </c>
      <c r="AF164" s="96">
        <v>136.19999999999999</v>
      </c>
    </row>
    <row r="165" spans="1:32" hidden="1" x14ac:dyDescent="0.3">
      <c r="A165" s="96" t="s">
        <v>240</v>
      </c>
      <c r="B165" s="96" t="s">
        <v>33</v>
      </c>
      <c r="C165" s="96">
        <v>2017</v>
      </c>
      <c r="D165" s="96" t="s">
        <v>40</v>
      </c>
      <c r="E165" s="96">
        <v>132.80000000000001</v>
      </c>
      <c r="F165" s="96">
        <v>148.4</v>
      </c>
      <c r="G165" s="96">
        <v>129.4</v>
      </c>
      <c r="H165" s="96">
        <v>137.69999999999999</v>
      </c>
      <c r="I165" s="96">
        <v>113.4</v>
      </c>
      <c r="J165" s="96">
        <v>139.4</v>
      </c>
      <c r="K165" s="96">
        <v>175.1</v>
      </c>
      <c r="L165" s="96">
        <v>124.7</v>
      </c>
      <c r="M165" s="96">
        <v>121.5</v>
      </c>
      <c r="N165" s="96">
        <v>137.80000000000001</v>
      </c>
      <c r="O165" s="96">
        <v>124.4</v>
      </c>
      <c r="P165" s="96">
        <v>143.69999999999999</v>
      </c>
      <c r="Q165" s="96">
        <v>139.80000000000001</v>
      </c>
      <c r="R165" s="96">
        <v>1768.1</v>
      </c>
      <c r="S165" s="96">
        <v>150.5</v>
      </c>
      <c r="T165" s="96">
        <v>131.6</v>
      </c>
      <c r="U165" s="96">
        <v>123.7</v>
      </c>
      <c r="V165" s="96">
        <v>130.4</v>
      </c>
      <c r="W165" s="96">
        <v>132.6</v>
      </c>
      <c r="X165" s="96">
        <v>119.7</v>
      </c>
      <c r="Y165" s="96">
        <v>127.2</v>
      </c>
      <c r="Z165" s="96">
        <v>125</v>
      </c>
      <c r="AA165" s="96">
        <v>113.2</v>
      </c>
      <c r="AB165" s="96">
        <v>123.5</v>
      </c>
      <c r="AC165" s="96">
        <v>135.5</v>
      </c>
      <c r="AD165" s="96">
        <v>122.4</v>
      </c>
      <c r="AE165" s="96">
        <v>123</v>
      </c>
      <c r="AF165" s="96">
        <v>131.80000000000001</v>
      </c>
    </row>
    <row r="166" spans="1:32" hidden="1" x14ac:dyDescent="0.3">
      <c r="A166" s="96" t="s">
        <v>241</v>
      </c>
      <c r="B166" s="96" t="s">
        <v>34</v>
      </c>
      <c r="C166" s="96">
        <v>2017</v>
      </c>
      <c r="D166" s="96" t="s">
        <v>40</v>
      </c>
      <c r="E166" s="96">
        <v>133.6</v>
      </c>
      <c r="F166" s="96">
        <v>145.69999999999999</v>
      </c>
      <c r="G166" s="96">
        <v>129.6</v>
      </c>
      <c r="H166" s="96">
        <v>138.5</v>
      </c>
      <c r="I166" s="96">
        <v>118.1</v>
      </c>
      <c r="J166" s="96">
        <v>141.80000000000001</v>
      </c>
      <c r="K166" s="96">
        <v>159.5</v>
      </c>
      <c r="L166" s="96">
        <v>133.6</v>
      </c>
      <c r="M166" s="96">
        <v>120.5</v>
      </c>
      <c r="N166" s="96">
        <v>135.19999999999999</v>
      </c>
      <c r="O166" s="96">
        <v>128.5</v>
      </c>
      <c r="P166" s="96">
        <v>145.80000000000001</v>
      </c>
      <c r="Q166" s="96">
        <v>139</v>
      </c>
      <c r="R166" s="96">
        <v>1769.3999999999999</v>
      </c>
      <c r="S166" s="96">
        <v>148.19999999999999</v>
      </c>
      <c r="T166" s="96">
        <v>139.30000000000001</v>
      </c>
      <c r="U166" s="96">
        <v>132.1</v>
      </c>
      <c r="V166" s="96">
        <v>138.30000000000001</v>
      </c>
      <c r="W166" s="96">
        <v>132.6</v>
      </c>
      <c r="X166" s="96">
        <v>129.4</v>
      </c>
      <c r="Y166" s="96">
        <v>131.9</v>
      </c>
      <c r="Z166" s="96">
        <v>129.4</v>
      </c>
      <c r="AA166" s="96">
        <v>116</v>
      </c>
      <c r="AB166" s="96">
        <v>126.6</v>
      </c>
      <c r="AC166" s="96">
        <v>136.80000000000001</v>
      </c>
      <c r="AD166" s="96">
        <v>123.6</v>
      </c>
      <c r="AE166" s="96">
        <v>125.9</v>
      </c>
      <c r="AF166" s="96">
        <v>134.19999999999999</v>
      </c>
    </row>
    <row r="167" spans="1:32" hidden="1" x14ac:dyDescent="0.3">
      <c r="A167" s="96" t="s">
        <v>242</v>
      </c>
      <c r="B167" s="96" t="s">
        <v>30</v>
      </c>
      <c r="C167" s="96">
        <v>2017</v>
      </c>
      <c r="D167" s="96" t="s">
        <v>41</v>
      </c>
      <c r="E167" s="96">
        <v>134.80000000000001</v>
      </c>
      <c r="F167" s="96">
        <v>143.1</v>
      </c>
      <c r="G167" s="96">
        <v>130</v>
      </c>
      <c r="H167" s="96">
        <v>139.4</v>
      </c>
      <c r="I167" s="96">
        <v>120.5</v>
      </c>
      <c r="J167" s="96">
        <v>148</v>
      </c>
      <c r="K167" s="96">
        <v>162.9</v>
      </c>
      <c r="L167" s="96">
        <v>137.4</v>
      </c>
      <c r="M167" s="96">
        <v>120.8</v>
      </c>
      <c r="N167" s="96">
        <v>134.69999999999999</v>
      </c>
      <c r="O167" s="96">
        <v>131.6</v>
      </c>
      <c r="P167" s="96">
        <v>148.69999999999999</v>
      </c>
      <c r="Q167" s="96">
        <v>140.6</v>
      </c>
      <c r="R167" s="96">
        <v>1792.4999999999998</v>
      </c>
      <c r="S167" s="96">
        <v>149</v>
      </c>
      <c r="T167" s="96">
        <v>145.30000000000001</v>
      </c>
      <c r="U167" s="96">
        <v>139.19999999999999</v>
      </c>
      <c r="V167" s="96">
        <v>144.5</v>
      </c>
      <c r="W167" s="96">
        <v>132.6</v>
      </c>
      <c r="X167" s="96">
        <v>136.4</v>
      </c>
      <c r="Y167" s="96">
        <v>137.30000000000001</v>
      </c>
      <c r="Z167" s="96">
        <v>133</v>
      </c>
      <c r="AA167" s="96">
        <v>120.3</v>
      </c>
      <c r="AB167" s="96">
        <v>131.5</v>
      </c>
      <c r="AC167" s="96">
        <v>140.19999999999999</v>
      </c>
      <c r="AD167" s="96">
        <v>125.4</v>
      </c>
      <c r="AE167" s="96">
        <v>129.69999999999999</v>
      </c>
      <c r="AF167" s="96">
        <v>137.80000000000001</v>
      </c>
    </row>
    <row r="168" spans="1:32" hidden="1" x14ac:dyDescent="0.3">
      <c r="A168" s="96" t="s">
        <v>243</v>
      </c>
      <c r="B168" s="96" t="s">
        <v>33</v>
      </c>
      <c r="C168" s="96">
        <v>2017</v>
      </c>
      <c r="D168" s="96" t="s">
        <v>41</v>
      </c>
      <c r="E168" s="96">
        <v>133.19999999999999</v>
      </c>
      <c r="F168" s="96">
        <v>143.9</v>
      </c>
      <c r="G168" s="96">
        <v>128.30000000000001</v>
      </c>
      <c r="H168" s="96">
        <v>138.30000000000001</v>
      </c>
      <c r="I168" s="96">
        <v>114.1</v>
      </c>
      <c r="J168" s="96">
        <v>142.69999999999999</v>
      </c>
      <c r="K168" s="96">
        <v>179.8</v>
      </c>
      <c r="L168" s="96">
        <v>123.5</v>
      </c>
      <c r="M168" s="96">
        <v>122.1</v>
      </c>
      <c r="N168" s="96">
        <v>137.5</v>
      </c>
      <c r="O168" s="96">
        <v>124.6</v>
      </c>
      <c r="P168" s="96">
        <v>144.5</v>
      </c>
      <c r="Q168" s="96">
        <v>140.5</v>
      </c>
      <c r="R168" s="96">
        <v>1772.9999999999998</v>
      </c>
      <c r="S168" s="96">
        <v>152.1</v>
      </c>
      <c r="T168" s="96">
        <v>132.69999999999999</v>
      </c>
      <c r="U168" s="96">
        <v>124.3</v>
      </c>
      <c r="V168" s="96">
        <v>131.4</v>
      </c>
      <c r="W168" s="96">
        <v>134.4</v>
      </c>
      <c r="X168" s="96">
        <v>118.9</v>
      </c>
      <c r="Y168" s="96">
        <v>127.7</v>
      </c>
      <c r="Z168" s="96">
        <v>125.7</v>
      </c>
      <c r="AA168" s="96">
        <v>114.6</v>
      </c>
      <c r="AB168" s="96">
        <v>124.1</v>
      </c>
      <c r="AC168" s="96">
        <v>135.69999999999999</v>
      </c>
      <c r="AD168" s="96">
        <v>123.3</v>
      </c>
      <c r="AE168" s="96">
        <v>123.8</v>
      </c>
      <c r="AF168" s="96">
        <v>132.69999999999999</v>
      </c>
    </row>
    <row r="169" spans="1:32" hidden="1" x14ac:dyDescent="0.3">
      <c r="A169" s="96" t="s">
        <v>244</v>
      </c>
      <c r="B169" s="96" t="s">
        <v>34</v>
      </c>
      <c r="C169" s="96">
        <v>2017</v>
      </c>
      <c r="D169" s="96" t="s">
        <v>41</v>
      </c>
      <c r="E169" s="96">
        <v>134.30000000000001</v>
      </c>
      <c r="F169" s="96">
        <v>143.4</v>
      </c>
      <c r="G169" s="96">
        <v>129.30000000000001</v>
      </c>
      <c r="H169" s="96">
        <v>139</v>
      </c>
      <c r="I169" s="96">
        <v>118.1</v>
      </c>
      <c r="J169" s="96">
        <v>145.5</v>
      </c>
      <c r="K169" s="96">
        <v>168.6</v>
      </c>
      <c r="L169" s="96">
        <v>132.69999999999999</v>
      </c>
      <c r="M169" s="96">
        <v>121.2</v>
      </c>
      <c r="N169" s="96">
        <v>135.6</v>
      </c>
      <c r="O169" s="96">
        <v>128.69999999999999</v>
      </c>
      <c r="P169" s="96">
        <v>146.80000000000001</v>
      </c>
      <c r="Q169" s="96">
        <v>140.6</v>
      </c>
      <c r="R169" s="96">
        <v>1783.8</v>
      </c>
      <c r="S169" s="96">
        <v>149.80000000000001</v>
      </c>
      <c r="T169" s="96">
        <v>140.30000000000001</v>
      </c>
      <c r="U169" s="96">
        <v>133</v>
      </c>
      <c r="V169" s="96">
        <v>139.30000000000001</v>
      </c>
      <c r="W169" s="96">
        <v>134.4</v>
      </c>
      <c r="X169" s="96">
        <v>129.80000000000001</v>
      </c>
      <c r="Y169" s="96">
        <v>132.80000000000001</v>
      </c>
      <c r="Z169" s="96">
        <v>130.19999999999999</v>
      </c>
      <c r="AA169" s="96">
        <v>117.3</v>
      </c>
      <c r="AB169" s="96">
        <v>127.3</v>
      </c>
      <c r="AC169" s="96">
        <v>137.6</v>
      </c>
      <c r="AD169" s="96">
        <v>124.5</v>
      </c>
      <c r="AE169" s="96">
        <v>126.8</v>
      </c>
      <c r="AF169" s="96">
        <v>135.4</v>
      </c>
    </row>
    <row r="170" spans="1:32" hidden="1" x14ac:dyDescent="0.3">
      <c r="A170" s="96" t="s">
        <v>245</v>
      </c>
      <c r="B170" s="96" t="s">
        <v>30</v>
      </c>
      <c r="C170" s="96">
        <v>2017</v>
      </c>
      <c r="D170" s="96" t="s">
        <v>42</v>
      </c>
      <c r="E170" s="96">
        <v>135.19999999999999</v>
      </c>
      <c r="F170" s="96">
        <v>142</v>
      </c>
      <c r="G170" s="96">
        <v>130.5</v>
      </c>
      <c r="H170" s="96">
        <v>140.19999999999999</v>
      </c>
      <c r="I170" s="96">
        <v>120.7</v>
      </c>
      <c r="J170" s="96">
        <v>147.80000000000001</v>
      </c>
      <c r="K170" s="96">
        <v>154.5</v>
      </c>
      <c r="L170" s="96">
        <v>137.1</v>
      </c>
      <c r="M170" s="96">
        <v>121</v>
      </c>
      <c r="N170" s="96">
        <v>134.69999999999999</v>
      </c>
      <c r="O170" s="96">
        <v>131.69999999999999</v>
      </c>
      <c r="P170" s="96">
        <v>149.30000000000001</v>
      </c>
      <c r="Q170" s="96">
        <v>139.6</v>
      </c>
      <c r="R170" s="96">
        <v>1784.3</v>
      </c>
      <c r="S170" s="96">
        <v>149.80000000000001</v>
      </c>
      <c r="T170" s="96">
        <v>146.1</v>
      </c>
      <c r="U170" s="96">
        <v>139.69999999999999</v>
      </c>
      <c r="V170" s="96">
        <v>145.19999999999999</v>
      </c>
      <c r="W170" s="96">
        <v>134.4</v>
      </c>
      <c r="X170" s="96">
        <v>137.4</v>
      </c>
      <c r="Y170" s="96">
        <v>137.9</v>
      </c>
      <c r="Z170" s="96">
        <v>133.4</v>
      </c>
      <c r="AA170" s="96">
        <v>121.2</v>
      </c>
      <c r="AB170" s="96">
        <v>132.30000000000001</v>
      </c>
      <c r="AC170" s="96">
        <v>139.6</v>
      </c>
      <c r="AD170" s="96">
        <v>126.7</v>
      </c>
      <c r="AE170" s="96">
        <v>130.30000000000001</v>
      </c>
      <c r="AF170" s="96">
        <v>137.6</v>
      </c>
    </row>
    <row r="171" spans="1:32" hidden="1" x14ac:dyDescent="0.3">
      <c r="A171" s="96" t="s">
        <v>246</v>
      </c>
      <c r="B171" s="96" t="s">
        <v>33</v>
      </c>
      <c r="C171" s="96">
        <v>2017</v>
      </c>
      <c r="D171" s="96" t="s">
        <v>42</v>
      </c>
      <c r="E171" s="96">
        <v>133.6</v>
      </c>
      <c r="F171" s="96">
        <v>143</v>
      </c>
      <c r="G171" s="96">
        <v>129.69999999999999</v>
      </c>
      <c r="H171" s="96">
        <v>138.69999999999999</v>
      </c>
      <c r="I171" s="96">
        <v>114.5</v>
      </c>
      <c r="J171" s="96">
        <v>137.5</v>
      </c>
      <c r="K171" s="96">
        <v>160.69999999999999</v>
      </c>
      <c r="L171" s="96">
        <v>124.5</v>
      </c>
      <c r="M171" s="96">
        <v>122.4</v>
      </c>
      <c r="N171" s="96">
        <v>137.30000000000001</v>
      </c>
      <c r="O171" s="96">
        <v>124.8</v>
      </c>
      <c r="P171" s="96">
        <v>145</v>
      </c>
      <c r="Q171" s="96">
        <v>138</v>
      </c>
      <c r="R171" s="96">
        <v>1749.7</v>
      </c>
      <c r="S171" s="96">
        <v>153.6</v>
      </c>
      <c r="T171" s="96">
        <v>133.30000000000001</v>
      </c>
      <c r="U171" s="96">
        <v>124.6</v>
      </c>
      <c r="V171" s="96">
        <v>132</v>
      </c>
      <c r="W171" s="96">
        <v>135.69999999999999</v>
      </c>
      <c r="X171" s="96">
        <v>120.6</v>
      </c>
      <c r="Y171" s="96">
        <v>128.1</v>
      </c>
      <c r="Z171" s="96">
        <v>126.1</v>
      </c>
      <c r="AA171" s="96">
        <v>115.7</v>
      </c>
      <c r="AB171" s="96">
        <v>124.5</v>
      </c>
      <c r="AC171" s="96">
        <v>135.9</v>
      </c>
      <c r="AD171" s="96">
        <v>124.4</v>
      </c>
      <c r="AE171" s="96">
        <v>124.5</v>
      </c>
      <c r="AF171" s="96">
        <v>132.4</v>
      </c>
    </row>
    <row r="172" spans="1:32" hidden="1" x14ac:dyDescent="0.3">
      <c r="A172" s="96" t="s">
        <v>247</v>
      </c>
      <c r="B172" s="96" t="s">
        <v>34</v>
      </c>
      <c r="C172" s="96">
        <v>2017</v>
      </c>
      <c r="D172" s="96" t="s">
        <v>42</v>
      </c>
      <c r="E172" s="96">
        <v>134.69999999999999</v>
      </c>
      <c r="F172" s="96">
        <v>142.4</v>
      </c>
      <c r="G172" s="96">
        <v>130.19999999999999</v>
      </c>
      <c r="H172" s="96">
        <v>139.6</v>
      </c>
      <c r="I172" s="96">
        <v>118.4</v>
      </c>
      <c r="J172" s="96">
        <v>143</v>
      </c>
      <c r="K172" s="96">
        <v>156.6</v>
      </c>
      <c r="L172" s="96">
        <v>132.9</v>
      </c>
      <c r="M172" s="96">
        <v>121.5</v>
      </c>
      <c r="N172" s="96">
        <v>135.6</v>
      </c>
      <c r="O172" s="96">
        <v>128.80000000000001</v>
      </c>
      <c r="P172" s="96">
        <v>147.30000000000001</v>
      </c>
      <c r="Q172" s="96">
        <v>139</v>
      </c>
      <c r="R172" s="96">
        <v>1769.9999999999998</v>
      </c>
      <c r="S172" s="96">
        <v>150.80000000000001</v>
      </c>
      <c r="T172" s="96">
        <v>141.1</v>
      </c>
      <c r="U172" s="96">
        <v>133.4</v>
      </c>
      <c r="V172" s="96">
        <v>140</v>
      </c>
      <c r="W172" s="96">
        <v>135.69999999999999</v>
      </c>
      <c r="X172" s="96">
        <v>131</v>
      </c>
      <c r="Y172" s="96">
        <v>133.30000000000001</v>
      </c>
      <c r="Z172" s="96">
        <v>130.6</v>
      </c>
      <c r="AA172" s="96">
        <v>118.3</v>
      </c>
      <c r="AB172" s="96">
        <v>127.9</v>
      </c>
      <c r="AC172" s="96">
        <v>137.4</v>
      </c>
      <c r="AD172" s="96">
        <v>125.7</v>
      </c>
      <c r="AE172" s="96">
        <v>127.5</v>
      </c>
      <c r="AF172" s="96">
        <v>135.19999999999999</v>
      </c>
    </row>
    <row r="173" spans="1:32" hidden="1" x14ac:dyDescent="0.3">
      <c r="A173" s="96" t="s">
        <v>248</v>
      </c>
      <c r="B173" s="96" t="s">
        <v>30</v>
      </c>
      <c r="C173" s="96">
        <v>2017</v>
      </c>
      <c r="D173" s="96" t="s">
        <v>43</v>
      </c>
      <c r="E173" s="96">
        <v>135.9</v>
      </c>
      <c r="F173" s="96">
        <v>141.9</v>
      </c>
      <c r="G173" s="96">
        <v>131</v>
      </c>
      <c r="H173" s="96">
        <v>141.5</v>
      </c>
      <c r="I173" s="96">
        <v>121.4</v>
      </c>
      <c r="J173" s="96">
        <v>146.69999999999999</v>
      </c>
      <c r="K173" s="96">
        <v>157.1</v>
      </c>
      <c r="L173" s="96">
        <v>136.4</v>
      </c>
      <c r="M173" s="96">
        <v>121.4</v>
      </c>
      <c r="N173" s="96">
        <v>135.6</v>
      </c>
      <c r="O173" s="96">
        <v>131.30000000000001</v>
      </c>
      <c r="P173" s="96">
        <v>150.30000000000001</v>
      </c>
      <c r="Q173" s="96">
        <v>140.4</v>
      </c>
      <c r="R173" s="96">
        <v>1790.8999999999999</v>
      </c>
      <c r="S173" s="96">
        <v>150.5</v>
      </c>
      <c r="T173" s="96">
        <v>147.19999999999999</v>
      </c>
      <c r="U173" s="96">
        <v>140.6</v>
      </c>
      <c r="V173" s="96">
        <v>146.19999999999999</v>
      </c>
      <c r="W173" s="96">
        <v>135.69999999999999</v>
      </c>
      <c r="X173" s="96">
        <v>138.1</v>
      </c>
      <c r="Y173" s="96">
        <v>138.4</v>
      </c>
      <c r="Z173" s="96">
        <v>134.19999999999999</v>
      </c>
      <c r="AA173" s="96">
        <v>121</v>
      </c>
      <c r="AB173" s="96">
        <v>133</v>
      </c>
      <c r="AC173" s="96">
        <v>140.1</v>
      </c>
      <c r="AD173" s="96">
        <v>127.4</v>
      </c>
      <c r="AE173" s="96">
        <v>130.69999999999999</v>
      </c>
      <c r="AF173" s="96">
        <v>138.30000000000001</v>
      </c>
    </row>
    <row r="174" spans="1:32" hidden="1" x14ac:dyDescent="0.3">
      <c r="A174" s="96" t="s">
        <v>249</v>
      </c>
      <c r="B174" s="96" t="s">
        <v>33</v>
      </c>
      <c r="C174" s="96">
        <v>2017</v>
      </c>
      <c r="D174" s="96" t="s">
        <v>43</v>
      </c>
      <c r="E174" s="96">
        <v>133.9</v>
      </c>
      <c r="F174" s="96">
        <v>142.80000000000001</v>
      </c>
      <c r="G174" s="96">
        <v>131.4</v>
      </c>
      <c r="H174" s="96">
        <v>139.1</v>
      </c>
      <c r="I174" s="96">
        <v>114.9</v>
      </c>
      <c r="J174" s="96">
        <v>135.6</v>
      </c>
      <c r="K174" s="96">
        <v>173.2</v>
      </c>
      <c r="L174" s="96">
        <v>124.1</v>
      </c>
      <c r="M174" s="96">
        <v>122.6</v>
      </c>
      <c r="N174" s="96">
        <v>137.80000000000001</v>
      </c>
      <c r="O174" s="96">
        <v>125.1</v>
      </c>
      <c r="P174" s="96">
        <v>145.5</v>
      </c>
      <c r="Q174" s="96">
        <v>139.69999999999999</v>
      </c>
      <c r="R174" s="96">
        <v>1765.6999999999998</v>
      </c>
      <c r="S174" s="96">
        <v>154.6</v>
      </c>
      <c r="T174" s="96">
        <v>134</v>
      </c>
      <c r="U174" s="96">
        <v>124.9</v>
      </c>
      <c r="V174" s="96">
        <v>132.6</v>
      </c>
      <c r="W174" s="96">
        <v>137.30000000000001</v>
      </c>
      <c r="X174" s="96">
        <v>122.6</v>
      </c>
      <c r="Y174" s="96">
        <v>128.30000000000001</v>
      </c>
      <c r="Z174" s="96">
        <v>126.6</v>
      </c>
      <c r="AA174" s="96">
        <v>115</v>
      </c>
      <c r="AB174" s="96">
        <v>124.8</v>
      </c>
      <c r="AC174" s="96">
        <v>136.30000000000001</v>
      </c>
      <c r="AD174" s="96">
        <v>124.6</v>
      </c>
      <c r="AE174" s="96">
        <v>124.5</v>
      </c>
      <c r="AF174" s="96">
        <v>133.5</v>
      </c>
    </row>
    <row r="175" spans="1:32" hidden="1" x14ac:dyDescent="0.3">
      <c r="A175" s="96" t="s">
        <v>250</v>
      </c>
      <c r="B175" s="96" t="s">
        <v>34</v>
      </c>
      <c r="C175" s="96">
        <v>2017</v>
      </c>
      <c r="D175" s="96" t="s">
        <v>43</v>
      </c>
      <c r="E175" s="96">
        <v>135.30000000000001</v>
      </c>
      <c r="F175" s="96">
        <v>142.19999999999999</v>
      </c>
      <c r="G175" s="96">
        <v>131.19999999999999</v>
      </c>
      <c r="H175" s="96">
        <v>140.6</v>
      </c>
      <c r="I175" s="96">
        <v>119</v>
      </c>
      <c r="J175" s="96">
        <v>141.5</v>
      </c>
      <c r="K175" s="96">
        <v>162.6</v>
      </c>
      <c r="L175" s="96">
        <v>132.30000000000001</v>
      </c>
      <c r="M175" s="96">
        <v>121.8</v>
      </c>
      <c r="N175" s="96">
        <v>136.30000000000001</v>
      </c>
      <c r="O175" s="96">
        <v>128.69999999999999</v>
      </c>
      <c r="P175" s="96">
        <v>148.1</v>
      </c>
      <c r="Q175" s="96">
        <v>140.1</v>
      </c>
      <c r="R175" s="96">
        <v>1779.6999999999998</v>
      </c>
      <c r="S175" s="96">
        <v>151.6</v>
      </c>
      <c r="T175" s="96">
        <v>142</v>
      </c>
      <c r="U175" s="96">
        <v>134.1</v>
      </c>
      <c r="V175" s="96">
        <v>140.80000000000001</v>
      </c>
      <c r="W175" s="96">
        <v>137.30000000000001</v>
      </c>
      <c r="X175" s="96">
        <v>132.19999999999999</v>
      </c>
      <c r="Y175" s="96">
        <v>133.6</v>
      </c>
      <c r="Z175" s="96">
        <v>131.30000000000001</v>
      </c>
      <c r="AA175" s="96">
        <v>117.8</v>
      </c>
      <c r="AB175" s="96">
        <v>128.4</v>
      </c>
      <c r="AC175" s="96">
        <v>137.9</v>
      </c>
      <c r="AD175" s="96">
        <v>126.2</v>
      </c>
      <c r="AE175" s="96">
        <v>127.7</v>
      </c>
      <c r="AF175" s="96">
        <v>136.1</v>
      </c>
    </row>
    <row r="176" spans="1:32" hidden="1" x14ac:dyDescent="0.3">
      <c r="A176" s="96" t="s">
        <v>251</v>
      </c>
      <c r="B176" s="96" t="s">
        <v>30</v>
      </c>
      <c r="C176" s="96">
        <v>2017</v>
      </c>
      <c r="D176" s="96" t="s">
        <v>45</v>
      </c>
      <c r="E176" s="96">
        <v>136.30000000000001</v>
      </c>
      <c r="F176" s="96">
        <v>142.5</v>
      </c>
      <c r="G176" s="96">
        <v>140.5</v>
      </c>
      <c r="H176" s="96">
        <v>141.5</v>
      </c>
      <c r="I176" s="96">
        <v>121.6</v>
      </c>
      <c r="J176" s="96">
        <v>147.30000000000001</v>
      </c>
      <c r="K176" s="96">
        <v>168</v>
      </c>
      <c r="L176" s="96">
        <v>135.80000000000001</v>
      </c>
      <c r="M176" s="96">
        <v>122.5</v>
      </c>
      <c r="N176" s="96">
        <v>136</v>
      </c>
      <c r="O176" s="96">
        <v>131.9</v>
      </c>
      <c r="P176" s="96">
        <v>151.4</v>
      </c>
      <c r="Q176" s="96">
        <v>142.4</v>
      </c>
      <c r="R176" s="96">
        <v>1817.7000000000003</v>
      </c>
      <c r="S176" s="96">
        <v>152.1</v>
      </c>
      <c r="T176" s="96">
        <v>148.19999999999999</v>
      </c>
      <c r="U176" s="96">
        <v>141.5</v>
      </c>
      <c r="V176" s="96">
        <v>147.30000000000001</v>
      </c>
      <c r="W176" s="96">
        <v>137.30000000000001</v>
      </c>
      <c r="X176" s="96">
        <v>141.1</v>
      </c>
      <c r="Y176" s="96">
        <v>139.4</v>
      </c>
      <c r="Z176" s="96">
        <v>135.80000000000001</v>
      </c>
      <c r="AA176" s="96">
        <v>121.6</v>
      </c>
      <c r="AB176" s="96">
        <v>133.69999999999999</v>
      </c>
      <c r="AC176" s="96">
        <v>141.5</v>
      </c>
      <c r="AD176" s="96">
        <v>128.1</v>
      </c>
      <c r="AE176" s="96">
        <v>131.69999999999999</v>
      </c>
      <c r="AF176" s="96">
        <v>140</v>
      </c>
    </row>
    <row r="177" spans="1:32" hidden="1" x14ac:dyDescent="0.3">
      <c r="A177" s="96" t="s">
        <v>252</v>
      </c>
      <c r="B177" s="96" t="s">
        <v>33</v>
      </c>
      <c r="C177" s="96">
        <v>2017</v>
      </c>
      <c r="D177" s="96" t="s">
        <v>45</v>
      </c>
      <c r="E177" s="96">
        <v>134.30000000000001</v>
      </c>
      <c r="F177" s="96">
        <v>142.1</v>
      </c>
      <c r="G177" s="96">
        <v>146.69999999999999</v>
      </c>
      <c r="H177" s="96">
        <v>139.5</v>
      </c>
      <c r="I177" s="96">
        <v>115.2</v>
      </c>
      <c r="J177" s="96">
        <v>136.4</v>
      </c>
      <c r="K177" s="96">
        <v>185.2</v>
      </c>
      <c r="L177" s="96">
        <v>122.2</v>
      </c>
      <c r="M177" s="96">
        <v>123.9</v>
      </c>
      <c r="N177" s="96">
        <v>138.30000000000001</v>
      </c>
      <c r="O177" s="96">
        <v>125.4</v>
      </c>
      <c r="P177" s="96">
        <v>146</v>
      </c>
      <c r="Q177" s="96">
        <v>141.5</v>
      </c>
      <c r="R177" s="96">
        <v>1796.7</v>
      </c>
      <c r="S177" s="96">
        <v>156.19999999999999</v>
      </c>
      <c r="T177" s="96">
        <v>135</v>
      </c>
      <c r="U177" s="96">
        <v>125.4</v>
      </c>
      <c r="V177" s="96">
        <v>133.5</v>
      </c>
      <c r="W177" s="96">
        <v>138.6</v>
      </c>
      <c r="X177" s="96">
        <v>125.7</v>
      </c>
      <c r="Y177" s="96">
        <v>128.80000000000001</v>
      </c>
      <c r="Z177" s="96">
        <v>127.4</v>
      </c>
      <c r="AA177" s="96">
        <v>115.3</v>
      </c>
      <c r="AB177" s="96">
        <v>125.1</v>
      </c>
      <c r="AC177" s="96">
        <v>136.6</v>
      </c>
      <c r="AD177" s="96">
        <v>124.9</v>
      </c>
      <c r="AE177" s="96">
        <v>124.9</v>
      </c>
      <c r="AF177" s="96">
        <v>134.80000000000001</v>
      </c>
    </row>
    <row r="178" spans="1:32" hidden="1" x14ac:dyDescent="0.3">
      <c r="A178" s="96" t="s">
        <v>253</v>
      </c>
      <c r="B178" s="96" t="s">
        <v>34</v>
      </c>
      <c r="C178" s="96">
        <v>2017</v>
      </c>
      <c r="D178" s="96" t="s">
        <v>45</v>
      </c>
      <c r="E178" s="96">
        <v>135.69999999999999</v>
      </c>
      <c r="F178" s="96">
        <v>142.4</v>
      </c>
      <c r="G178" s="96">
        <v>142.9</v>
      </c>
      <c r="H178" s="96">
        <v>140.80000000000001</v>
      </c>
      <c r="I178" s="96">
        <v>119.2</v>
      </c>
      <c r="J178" s="96">
        <v>142.19999999999999</v>
      </c>
      <c r="K178" s="96">
        <v>173.8</v>
      </c>
      <c r="L178" s="96">
        <v>131.19999999999999</v>
      </c>
      <c r="M178" s="96">
        <v>123</v>
      </c>
      <c r="N178" s="96">
        <v>136.80000000000001</v>
      </c>
      <c r="O178" s="96">
        <v>129.19999999999999</v>
      </c>
      <c r="P178" s="96">
        <v>148.9</v>
      </c>
      <c r="Q178" s="96">
        <v>142.1</v>
      </c>
      <c r="R178" s="96">
        <v>1808.2</v>
      </c>
      <c r="S178" s="96">
        <v>153.19999999999999</v>
      </c>
      <c r="T178" s="96">
        <v>143</v>
      </c>
      <c r="U178" s="96">
        <v>134.80000000000001</v>
      </c>
      <c r="V178" s="96">
        <v>141.80000000000001</v>
      </c>
      <c r="W178" s="96">
        <v>138.6</v>
      </c>
      <c r="X178" s="96">
        <v>135.30000000000001</v>
      </c>
      <c r="Y178" s="96">
        <v>134.4</v>
      </c>
      <c r="Z178" s="96">
        <v>132.6</v>
      </c>
      <c r="AA178" s="96">
        <v>118.3</v>
      </c>
      <c r="AB178" s="96">
        <v>128.9</v>
      </c>
      <c r="AC178" s="96">
        <v>138.6</v>
      </c>
      <c r="AD178" s="96">
        <v>126.8</v>
      </c>
      <c r="AE178" s="96">
        <v>128.4</v>
      </c>
      <c r="AF178" s="96">
        <v>137.6</v>
      </c>
    </row>
    <row r="179" spans="1:32" hidden="1" x14ac:dyDescent="0.3">
      <c r="A179" s="96" t="s">
        <v>254</v>
      </c>
      <c r="B179" s="96" t="s">
        <v>30</v>
      </c>
      <c r="C179" s="96">
        <v>2017</v>
      </c>
      <c r="D179" s="96" t="s">
        <v>46</v>
      </c>
      <c r="E179" s="96">
        <v>136.4</v>
      </c>
      <c r="F179" s="96">
        <v>143.69999999999999</v>
      </c>
      <c r="G179" s="96">
        <v>144.80000000000001</v>
      </c>
      <c r="H179" s="96">
        <v>141.9</v>
      </c>
      <c r="I179" s="96">
        <v>123.1</v>
      </c>
      <c r="J179" s="96">
        <v>147.19999999999999</v>
      </c>
      <c r="K179" s="96">
        <v>161</v>
      </c>
      <c r="L179" s="96">
        <v>133.80000000000001</v>
      </c>
      <c r="M179" s="96">
        <v>121.9</v>
      </c>
      <c r="N179" s="96">
        <v>135.80000000000001</v>
      </c>
      <c r="O179" s="96">
        <v>131.1</v>
      </c>
      <c r="P179" s="96">
        <v>151.4</v>
      </c>
      <c r="Q179" s="96">
        <v>141.5</v>
      </c>
      <c r="R179" s="96">
        <v>1813.6000000000001</v>
      </c>
      <c r="S179" s="96">
        <v>153.19999999999999</v>
      </c>
      <c r="T179" s="96">
        <v>148</v>
      </c>
      <c r="U179" s="96">
        <v>141.9</v>
      </c>
      <c r="V179" s="96">
        <v>147.19999999999999</v>
      </c>
      <c r="W179" s="96">
        <v>138.6</v>
      </c>
      <c r="X179" s="96">
        <v>142.6</v>
      </c>
      <c r="Y179" s="96">
        <v>139.5</v>
      </c>
      <c r="Z179" s="96">
        <v>136.1</v>
      </c>
      <c r="AA179" s="96">
        <v>122</v>
      </c>
      <c r="AB179" s="96">
        <v>133.4</v>
      </c>
      <c r="AC179" s="96">
        <v>141.1</v>
      </c>
      <c r="AD179" s="96">
        <v>127.8</v>
      </c>
      <c r="AE179" s="96">
        <v>131.9</v>
      </c>
      <c r="AF179" s="96">
        <v>139.80000000000001</v>
      </c>
    </row>
    <row r="180" spans="1:32" hidden="1" x14ac:dyDescent="0.3">
      <c r="A180" s="96" t="s">
        <v>255</v>
      </c>
      <c r="B180" s="96" t="s">
        <v>33</v>
      </c>
      <c r="C180" s="96">
        <v>2017</v>
      </c>
      <c r="D180" s="96" t="s">
        <v>46</v>
      </c>
      <c r="E180" s="96">
        <v>134.4</v>
      </c>
      <c r="F180" s="96">
        <v>142.6</v>
      </c>
      <c r="G180" s="96">
        <v>145.9</v>
      </c>
      <c r="H180" s="96">
        <v>139.5</v>
      </c>
      <c r="I180" s="96">
        <v>115.9</v>
      </c>
      <c r="J180" s="96">
        <v>135</v>
      </c>
      <c r="K180" s="96">
        <v>163.19999999999999</v>
      </c>
      <c r="L180" s="96">
        <v>119.8</v>
      </c>
      <c r="M180" s="96">
        <v>120.7</v>
      </c>
      <c r="N180" s="96">
        <v>139.69999999999999</v>
      </c>
      <c r="O180" s="96">
        <v>125.7</v>
      </c>
      <c r="P180" s="96">
        <v>146.30000000000001</v>
      </c>
      <c r="Q180" s="96">
        <v>138.80000000000001</v>
      </c>
      <c r="R180" s="96">
        <v>1767.5</v>
      </c>
      <c r="S180" s="96">
        <v>157</v>
      </c>
      <c r="T180" s="96">
        <v>135.6</v>
      </c>
      <c r="U180" s="96">
        <v>125.6</v>
      </c>
      <c r="V180" s="96">
        <v>134</v>
      </c>
      <c r="W180" s="96">
        <v>139.1</v>
      </c>
      <c r="X180" s="96">
        <v>126.8</v>
      </c>
      <c r="Y180" s="96">
        <v>129.30000000000001</v>
      </c>
      <c r="Z180" s="96">
        <v>128.19999999999999</v>
      </c>
      <c r="AA180" s="96">
        <v>115.3</v>
      </c>
      <c r="AB180" s="96">
        <v>125.6</v>
      </c>
      <c r="AC180" s="96">
        <v>136.69999999999999</v>
      </c>
      <c r="AD180" s="96">
        <v>124.6</v>
      </c>
      <c r="AE180" s="96">
        <v>125.1</v>
      </c>
      <c r="AF180" s="96">
        <v>134.1</v>
      </c>
    </row>
    <row r="181" spans="1:32" hidden="1" x14ac:dyDescent="0.3">
      <c r="A181" s="96" t="s">
        <v>256</v>
      </c>
      <c r="B181" s="96" t="s">
        <v>34</v>
      </c>
      <c r="C181" s="96">
        <v>2017</v>
      </c>
      <c r="D181" s="96" t="s">
        <v>46</v>
      </c>
      <c r="E181" s="96">
        <v>135.80000000000001</v>
      </c>
      <c r="F181" s="96">
        <v>143.30000000000001</v>
      </c>
      <c r="G181" s="96">
        <v>145.19999999999999</v>
      </c>
      <c r="H181" s="96">
        <v>141</v>
      </c>
      <c r="I181" s="96">
        <v>120.5</v>
      </c>
      <c r="J181" s="96">
        <v>141.5</v>
      </c>
      <c r="K181" s="96">
        <v>161.69999999999999</v>
      </c>
      <c r="L181" s="96">
        <v>129.1</v>
      </c>
      <c r="M181" s="96">
        <v>121.5</v>
      </c>
      <c r="N181" s="96">
        <v>137.1</v>
      </c>
      <c r="O181" s="96">
        <v>128.80000000000001</v>
      </c>
      <c r="P181" s="96">
        <v>149</v>
      </c>
      <c r="Q181" s="96">
        <v>140.5</v>
      </c>
      <c r="R181" s="96">
        <v>1794.9999999999998</v>
      </c>
      <c r="S181" s="96">
        <v>154.19999999999999</v>
      </c>
      <c r="T181" s="96">
        <v>143.1</v>
      </c>
      <c r="U181" s="96">
        <v>135.1</v>
      </c>
      <c r="V181" s="96">
        <v>142</v>
      </c>
      <c r="W181" s="96">
        <v>139.1</v>
      </c>
      <c r="X181" s="96">
        <v>136.6</v>
      </c>
      <c r="Y181" s="96">
        <v>134.69999999999999</v>
      </c>
      <c r="Z181" s="96">
        <v>133.1</v>
      </c>
      <c r="AA181" s="96">
        <v>118.5</v>
      </c>
      <c r="AB181" s="96">
        <v>129</v>
      </c>
      <c r="AC181" s="96">
        <v>138.5</v>
      </c>
      <c r="AD181" s="96">
        <v>126.5</v>
      </c>
      <c r="AE181" s="96">
        <v>128.6</v>
      </c>
      <c r="AF181" s="96">
        <v>137.19999999999999</v>
      </c>
    </row>
    <row r="182" spans="1:32" hidden="1" x14ac:dyDescent="0.3">
      <c r="A182" s="96" t="s">
        <v>257</v>
      </c>
      <c r="B182" s="96" t="s">
        <v>30</v>
      </c>
      <c r="C182" s="96">
        <v>2018</v>
      </c>
      <c r="D182" s="96" t="s">
        <v>31</v>
      </c>
      <c r="E182" s="96">
        <v>136.6</v>
      </c>
      <c r="F182" s="96">
        <v>144.4</v>
      </c>
      <c r="G182" s="96">
        <v>143.80000000000001</v>
      </c>
      <c r="H182" s="96">
        <v>142</v>
      </c>
      <c r="I182" s="96">
        <v>123.2</v>
      </c>
      <c r="J182" s="96">
        <v>147.9</v>
      </c>
      <c r="K182" s="96">
        <v>152.1</v>
      </c>
      <c r="L182" s="96">
        <v>131.80000000000001</v>
      </c>
      <c r="M182" s="96">
        <v>119.5</v>
      </c>
      <c r="N182" s="96">
        <v>136</v>
      </c>
      <c r="O182" s="96">
        <v>131.19999999999999</v>
      </c>
      <c r="P182" s="96">
        <v>151.80000000000001</v>
      </c>
      <c r="Q182" s="96">
        <v>140.4</v>
      </c>
      <c r="R182" s="96">
        <v>1800.7</v>
      </c>
      <c r="S182" s="96">
        <v>153.6</v>
      </c>
      <c r="T182" s="96">
        <v>148.30000000000001</v>
      </c>
      <c r="U182" s="96">
        <v>142.30000000000001</v>
      </c>
      <c r="V182" s="96">
        <v>147.5</v>
      </c>
      <c r="W182" s="96">
        <v>139.1</v>
      </c>
      <c r="X182" s="96">
        <v>142.30000000000001</v>
      </c>
      <c r="Y182" s="96">
        <v>139.80000000000001</v>
      </c>
      <c r="Z182" s="96">
        <v>136</v>
      </c>
      <c r="AA182" s="96">
        <v>122.7</v>
      </c>
      <c r="AB182" s="96">
        <v>134.30000000000001</v>
      </c>
      <c r="AC182" s="96">
        <v>141.6</v>
      </c>
      <c r="AD182" s="96">
        <v>128.6</v>
      </c>
      <c r="AE182" s="96">
        <v>132.30000000000001</v>
      </c>
      <c r="AF182" s="96">
        <v>139.30000000000001</v>
      </c>
    </row>
    <row r="183" spans="1:32" hidden="1" x14ac:dyDescent="0.3">
      <c r="A183" s="96" t="s">
        <v>258</v>
      </c>
      <c r="B183" s="96" t="s">
        <v>33</v>
      </c>
      <c r="C183" s="96">
        <v>2018</v>
      </c>
      <c r="D183" s="96" t="s">
        <v>31</v>
      </c>
      <c r="E183" s="96">
        <v>134.6</v>
      </c>
      <c r="F183" s="96">
        <v>143.69999999999999</v>
      </c>
      <c r="G183" s="96">
        <v>143.6</v>
      </c>
      <c r="H183" s="96">
        <v>139.6</v>
      </c>
      <c r="I183" s="96">
        <v>116.4</v>
      </c>
      <c r="J183" s="96">
        <v>133.80000000000001</v>
      </c>
      <c r="K183" s="96">
        <v>150.5</v>
      </c>
      <c r="L183" s="96">
        <v>118.4</v>
      </c>
      <c r="M183" s="96">
        <v>117.3</v>
      </c>
      <c r="N183" s="96">
        <v>140.5</v>
      </c>
      <c r="O183" s="96">
        <v>125.9</v>
      </c>
      <c r="P183" s="96">
        <v>146.80000000000001</v>
      </c>
      <c r="Q183" s="96">
        <v>137.19999999999999</v>
      </c>
      <c r="R183" s="96">
        <v>1748.3000000000002</v>
      </c>
      <c r="S183" s="96">
        <v>157.69999999999999</v>
      </c>
      <c r="T183" s="96">
        <v>136</v>
      </c>
      <c r="U183" s="96">
        <v>125.9</v>
      </c>
      <c r="V183" s="96">
        <v>134.4</v>
      </c>
      <c r="W183" s="96">
        <v>140.4</v>
      </c>
      <c r="X183" s="96">
        <v>127.3</v>
      </c>
      <c r="Y183" s="96">
        <v>129.5</v>
      </c>
      <c r="Z183" s="96">
        <v>129</v>
      </c>
      <c r="AA183" s="96">
        <v>116.3</v>
      </c>
      <c r="AB183" s="96">
        <v>126.2</v>
      </c>
      <c r="AC183" s="96">
        <v>137.1</v>
      </c>
      <c r="AD183" s="96">
        <v>125.5</v>
      </c>
      <c r="AE183" s="96">
        <v>125.8</v>
      </c>
      <c r="AF183" s="96">
        <v>134.1</v>
      </c>
    </row>
    <row r="184" spans="1:32" hidden="1" x14ac:dyDescent="0.3">
      <c r="A184" s="96" t="s">
        <v>259</v>
      </c>
      <c r="B184" s="96" t="s">
        <v>34</v>
      </c>
      <c r="C184" s="96">
        <v>2018</v>
      </c>
      <c r="D184" s="96" t="s">
        <v>31</v>
      </c>
      <c r="E184" s="96">
        <v>136</v>
      </c>
      <c r="F184" s="96">
        <v>144.19999999999999</v>
      </c>
      <c r="G184" s="96">
        <v>143.69999999999999</v>
      </c>
      <c r="H184" s="96">
        <v>141.1</v>
      </c>
      <c r="I184" s="96">
        <v>120.7</v>
      </c>
      <c r="J184" s="96">
        <v>141.30000000000001</v>
      </c>
      <c r="K184" s="96">
        <v>151.6</v>
      </c>
      <c r="L184" s="96">
        <v>127.3</v>
      </c>
      <c r="M184" s="96">
        <v>118.8</v>
      </c>
      <c r="N184" s="96">
        <v>137.5</v>
      </c>
      <c r="O184" s="96">
        <v>129</v>
      </c>
      <c r="P184" s="96">
        <v>149.5</v>
      </c>
      <c r="Q184" s="96">
        <v>139.19999999999999</v>
      </c>
      <c r="R184" s="96">
        <v>1779.9</v>
      </c>
      <c r="S184" s="96">
        <v>154.69999999999999</v>
      </c>
      <c r="T184" s="96">
        <v>143.5</v>
      </c>
      <c r="U184" s="96">
        <v>135.5</v>
      </c>
      <c r="V184" s="96">
        <v>142.30000000000001</v>
      </c>
      <c r="W184" s="96">
        <v>140.4</v>
      </c>
      <c r="X184" s="96">
        <v>136.6</v>
      </c>
      <c r="Y184" s="96">
        <v>134.9</v>
      </c>
      <c r="Z184" s="96">
        <v>133.30000000000001</v>
      </c>
      <c r="AA184" s="96">
        <v>119.3</v>
      </c>
      <c r="AB184" s="96">
        <v>129.69999999999999</v>
      </c>
      <c r="AC184" s="96">
        <v>139</v>
      </c>
      <c r="AD184" s="96">
        <v>127.3</v>
      </c>
      <c r="AE184" s="96">
        <v>129.1</v>
      </c>
      <c r="AF184" s="96">
        <v>136.9</v>
      </c>
    </row>
    <row r="185" spans="1:32" hidden="1" x14ac:dyDescent="0.3">
      <c r="A185" s="96" t="s">
        <v>260</v>
      </c>
      <c r="B185" s="96" t="s">
        <v>30</v>
      </c>
      <c r="C185" s="96">
        <v>2018</v>
      </c>
      <c r="D185" s="96" t="s">
        <v>35</v>
      </c>
      <c r="E185" s="96">
        <v>136.4</v>
      </c>
      <c r="F185" s="96">
        <v>143.69999999999999</v>
      </c>
      <c r="G185" s="96">
        <v>140.6</v>
      </c>
      <c r="H185" s="96">
        <v>141.5</v>
      </c>
      <c r="I185" s="96">
        <v>122.9</v>
      </c>
      <c r="J185" s="96">
        <v>149.4</v>
      </c>
      <c r="K185" s="96">
        <v>142.4</v>
      </c>
      <c r="L185" s="96">
        <v>130.19999999999999</v>
      </c>
      <c r="M185" s="96">
        <v>117.9</v>
      </c>
      <c r="N185" s="96">
        <v>135.6</v>
      </c>
      <c r="O185" s="96">
        <v>130.5</v>
      </c>
      <c r="P185" s="96">
        <v>151.69999999999999</v>
      </c>
      <c r="Q185" s="96">
        <v>138.69999999999999</v>
      </c>
      <c r="R185" s="96">
        <v>1781.5</v>
      </c>
      <c r="S185" s="96">
        <v>153.30000000000001</v>
      </c>
      <c r="T185" s="96">
        <v>148.69999999999999</v>
      </c>
      <c r="U185" s="96">
        <v>142.4</v>
      </c>
      <c r="V185" s="96">
        <v>147.80000000000001</v>
      </c>
      <c r="W185" s="96">
        <v>140.4</v>
      </c>
      <c r="X185" s="96">
        <v>142.4</v>
      </c>
      <c r="Y185" s="96">
        <v>139.9</v>
      </c>
      <c r="Z185" s="96">
        <v>136.19999999999999</v>
      </c>
      <c r="AA185" s="96">
        <v>123.3</v>
      </c>
      <c r="AB185" s="96">
        <v>134.30000000000001</v>
      </c>
      <c r="AC185" s="96">
        <v>141.5</v>
      </c>
      <c r="AD185" s="96">
        <v>128.80000000000001</v>
      </c>
      <c r="AE185" s="96">
        <v>132.5</v>
      </c>
      <c r="AF185" s="96">
        <v>138.5</v>
      </c>
    </row>
    <row r="186" spans="1:32" hidden="1" x14ac:dyDescent="0.3">
      <c r="A186" s="96" t="s">
        <v>261</v>
      </c>
      <c r="B186" s="96" t="s">
        <v>33</v>
      </c>
      <c r="C186" s="96">
        <v>2018</v>
      </c>
      <c r="D186" s="96" t="s">
        <v>35</v>
      </c>
      <c r="E186" s="96">
        <v>134.80000000000001</v>
      </c>
      <c r="F186" s="96">
        <v>143</v>
      </c>
      <c r="G186" s="96">
        <v>139.9</v>
      </c>
      <c r="H186" s="96">
        <v>139.9</v>
      </c>
      <c r="I186" s="96">
        <v>116.2</v>
      </c>
      <c r="J186" s="96">
        <v>135.5</v>
      </c>
      <c r="K186" s="96">
        <v>136.9</v>
      </c>
      <c r="L186" s="96">
        <v>117</v>
      </c>
      <c r="M186" s="96">
        <v>115.4</v>
      </c>
      <c r="N186" s="96">
        <v>140.69999999999999</v>
      </c>
      <c r="O186" s="96">
        <v>125.9</v>
      </c>
      <c r="P186" s="96">
        <v>147.1</v>
      </c>
      <c r="Q186" s="96">
        <v>135.6</v>
      </c>
      <c r="R186" s="96">
        <v>1727.9</v>
      </c>
      <c r="S186" s="96">
        <v>159.30000000000001</v>
      </c>
      <c r="T186" s="96">
        <v>136.30000000000001</v>
      </c>
      <c r="U186" s="96">
        <v>126.1</v>
      </c>
      <c r="V186" s="96">
        <v>134.69999999999999</v>
      </c>
      <c r="W186" s="96">
        <v>141.30000000000001</v>
      </c>
      <c r="X186" s="96">
        <v>127.3</v>
      </c>
      <c r="Y186" s="96">
        <v>129.9</v>
      </c>
      <c r="Z186" s="96">
        <v>129.80000000000001</v>
      </c>
      <c r="AA186" s="96">
        <v>117.4</v>
      </c>
      <c r="AB186" s="96">
        <v>126.5</v>
      </c>
      <c r="AC186" s="96">
        <v>137.19999999999999</v>
      </c>
      <c r="AD186" s="96">
        <v>126.2</v>
      </c>
      <c r="AE186" s="96">
        <v>126.5</v>
      </c>
      <c r="AF186" s="96">
        <v>134</v>
      </c>
    </row>
    <row r="187" spans="1:32" hidden="1" x14ac:dyDescent="0.3">
      <c r="A187" s="96" t="s">
        <v>262</v>
      </c>
      <c r="B187" s="96" t="s">
        <v>34</v>
      </c>
      <c r="C187" s="96">
        <v>2018</v>
      </c>
      <c r="D187" s="96" t="s">
        <v>35</v>
      </c>
      <c r="E187" s="96">
        <v>135.9</v>
      </c>
      <c r="F187" s="96">
        <v>143.5</v>
      </c>
      <c r="G187" s="96">
        <v>140.30000000000001</v>
      </c>
      <c r="H187" s="96">
        <v>140.9</v>
      </c>
      <c r="I187" s="96">
        <v>120.4</v>
      </c>
      <c r="J187" s="96">
        <v>142.9</v>
      </c>
      <c r="K187" s="96">
        <v>140.5</v>
      </c>
      <c r="L187" s="96">
        <v>125.8</v>
      </c>
      <c r="M187" s="96">
        <v>117.1</v>
      </c>
      <c r="N187" s="96">
        <v>137.30000000000001</v>
      </c>
      <c r="O187" s="96">
        <v>128.6</v>
      </c>
      <c r="P187" s="96">
        <v>149.6</v>
      </c>
      <c r="Q187" s="96">
        <v>137.6</v>
      </c>
      <c r="R187" s="96">
        <v>1760.3999999999996</v>
      </c>
      <c r="S187" s="96">
        <v>154.9</v>
      </c>
      <c r="T187" s="96">
        <v>143.80000000000001</v>
      </c>
      <c r="U187" s="96">
        <v>135.6</v>
      </c>
      <c r="V187" s="96">
        <v>142.6</v>
      </c>
      <c r="W187" s="96">
        <v>141.30000000000001</v>
      </c>
      <c r="X187" s="96">
        <v>136.69999999999999</v>
      </c>
      <c r="Y187" s="96">
        <v>135.19999999999999</v>
      </c>
      <c r="Z187" s="96">
        <v>133.80000000000001</v>
      </c>
      <c r="AA187" s="96">
        <v>120.2</v>
      </c>
      <c r="AB187" s="96">
        <v>129.9</v>
      </c>
      <c r="AC187" s="96">
        <v>139</v>
      </c>
      <c r="AD187" s="96">
        <v>127.7</v>
      </c>
      <c r="AE187" s="96">
        <v>129.6</v>
      </c>
      <c r="AF187" s="96">
        <v>136.4</v>
      </c>
    </row>
    <row r="188" spans="1:32" hidden="1" x14ac:dyDescent="0.3">
      <c r="A188" s="96" t="s">
        <v>263</v>
      </c>
      <c r="B188" s="96" t="s">
        <v>30</v>
      </c>
      <c r="C188" s="96">
        <v>2018</v>
      </c>
      <c r="D188" s="96" t="s">
        <v>36</v>
      </c>
      <c r="E188" s="96">
        <v>136.80000000000001</v>
      </c>
      <c r="F188" s="96">
        <v>143.80000000000001</v>
      </c>
      <c r="G188" s="96">
        <v>140</v>
      </c>
      <c r="H188" s="96">
        <v>142</v>
      </c>
      <c r="I188" s="96">
        <v>123.2</v>
      </c>
      <c r="J188" s="96">
        <v>152.9</v>
      </c>
      <c r="K188" s="96">
        <v>138</v>
      </c>
      <c r="L188" s="96">
        <v>129.30000000000001</v>
      </c>
      <c r="M188" s="96">
        <v>117.1</v>
      </c>
      <c r="N188" s="96">
        <v>136.30000000000001</v>
      </c>
      <c r="O188" s="96">
        <v>131.19999999999999</v>
      </c>
      <c r="P188" s="96">
        <v>152.80000000000001</v>
      </c>
      <c r="Q188" s="96">
        <v>138.6</v>
      </c>
      <c r="R188" s="96">
        <v>1781.9999999999998</v>
      </c>
      <c r="S188" s="96">
        <v>155.1</v>
      </c>
      <c r="T188" s="96">
        <v>149.19999999999999</v>
      </c>
      <c r="U188" s="96">
        <v>143</v>
      </c>
      <c r="V188" s="96">
        <v>148.30000000000001</v>
      </c>
      <c r="W188" s="96">
        <v>141.30000000000001</v>
      </c>
      <c r="X188" s="96">
        <v>142.6</v>
      </c>
      <c r="Y188" s="96">
        <v>139.9</v>
      </c>
      <c r="Z188" s="96">
        <v>136.69999999999999</v>
      </c>
      <c r="AA188" s="96">
        <v>124.6</v>
      </c>
      <c r="AB188" s="96">
        <v>135.1</v>
      </c>
      <c r="AC188" s="96">
        <v>142.69999999999999</v>
      </c>
      <c r="AD188" s="96">
        <v>129.30000000000001</v>
      </c>
      <c r="AE188" s="96">
        <v>133.30000000000001</v>
      </c>
      <c r="AF188" s="96">
        <v>138.69999999999999</v>
      </c>
    </row>
    <row r="189" spans="1:32" hidden="1" x14ac:dyDescent="0.3">
      <c r="A189" s="96" t="s">
        <v>264</v>
      </c>
      <c r="B189" s="96" t="s">
        <v>33</v>
      </c>
      <c r="C189" s="96">
        <v>2018</v>
      </c>
      <c r="D189" s="96" t="s">
        <v>36</v>
      </c>
      <c r="E189" s="96">
        <v>135</v>
      </c>
      <c r="F189" s="96">
        <v>143.1</v>
      </c>
      <c r="G189" s="96">
        <v>135.5</v>
      </c>
      <c r="H189" s="96">
        <v>139.9</v>
      </c>
      <c r="I189" s="96">
        <v>116.5</v>
      </c>
      <c r="J189" s="96">
        <v>138.5</v>
      </c>
      <c r="K189" s="96">
        <v>128</v>
      </c>
      <c r="L189" s="96">
        <v>115.5</v>
      </c>
      <c r="M189" s="96">
        <v>114.2</v>
      </c>
      <c r="N189" s="96">
        <v>140.69999999999999</v>
      </c>
      <c r="O189" s="96">
        <v>126.2</v>
      </c>
      <c r="P189" s="96">
        <v>147.6</v>
      </c>
      <c r="Q189" s="96">
        <v>134.80000000000001</v>
      </c>
      <c r="R189" s="96">
        <v>1715.5</v>
      </c>
      <c r="S189" s="96">
        <v>159.69999999999999</v>
      </c>
      <c r="T189" s="96">
        <v>136.69999999999999</v>
      </c>
      <c r="U189" s="96">
        <v>126.7</v>
      </c>
      <c r="V189" s="96">
        <v>135.19999999999999</v>
      </c>
      <c r="W189" s="96">
        <v>142</v>
      </c>
      <c r="X189" s="96">
        <v>126.4</v>
      </c>
      <c r="Y189" s="96">
        <v>130.80000000000001</v>
      </c>
      <c r="Z189" s="96">
        <v>130.5</v>
      </c>
      <c r="AA189" s="96">
        <v>117.8</v>
      </c>
      <c r="AB189" s="96">
        <v>126.8</v>
      </c>
      <c r="AC189" s="96">
        <v>137.80000000000001</v>
      </c>
      <c r="AD189" s="96">
        <v>126.7</v>
      </c>
      <c r="AE189" s="96">
        <v>127.1</v>
      </c>
      <c r="AF189" s="96">
        <v>134</v>
      </c>
    </row>
    <row r="190" spans="1:32" hidden="1" x14ac:dyDescent="0.3">
      <c r="A190" s="96" t="s">
        <v>265</v>
      </c>
      <c r="B190" s="96" t="s">
        <v>34</v>
      </c>
      <c r="C190" s="96">
        <v>2018</v>
      </c>
      <c r="D190" s="96" t="s">
        <v>36</v>
      </c>
      <c r="E190" s="96">
        <v>136.19999999999999</v>
      </c>
      <c r="F190" s="96">
        <v>143.6</v>
      </c>
      <c r="G190" s="96">
        <v>138.30000000000001</v>
      </c>
      <c r="H190" s="96">
        <v>141.19999999999999</v>
      </c>
      <c r="I190" s="96">
        <v>120.7</v>
      </c>
      <c r="J190" s="96">
        <v>146.19999999999999</v>
      </c>
      <c r="K190" s="96">
        <v>134.6</v>
      </c>
      <c r="L190" s="96">
        <v>124.6</v>
      </c>
      <c r="M190" s="96">
        <v>116.1</v>
      </c>
      <c r="N190" s="96">
        <v>137.80000000000001</v>
      </c>
      <c r="O190" s="96">
        <v>129.1</v>
      </c>
      <c r="P190" s="96">
        <v>150.4</v>
      </c>
      <c r="Q190" s="96">
        <v>137.19999999999999</v>
      </c>
      <c r="R190" s="96">
        <v>1756</v>
      </c>
      <c r="S190" s="96">
        <v>156.30000000000001</v>
      </c>
      <c r="T190" s="96">
        <v>144.30000000000001</v>
      </c>
      <c r="U190" s="96">
        <v>136.19999999999999</v>
      </c>
      <c r="V190" s="96">
        <v>143.1</v>
      </c>
      <c r="W190" s="96">
        <v>142</v>
      </c>
      <c r="X190" s="96">
        <v>136.5</v>
      </c>
      <c r="Y190" s="96">
        <v>135.6</v>
      </c>
      <c r="Z190" s="96">
        <v>134.30000000000001</v>
      </c>
      <c r="AA190" s="96">
        <v>121</v>
      </c>
      <c r="AB190" s="96">
        <v>130.4</v>
      </c>
      <c r="AC190" s="96">
        <v>139.80000000000001</v>
      </c>
      <c r="AD190" s="96">
        <v>128.19999999999999</v>
      </c>
      <c r="AE190" s="96">
        <v>130.30000000000001</v>
      </c>
      <c r="AF190" s="96">
        <v>136.5</v>
      </c>
    </row>
    <row r="191" spans="1:32" hidden="1" x14ac:dyDescent="0.3">
      <c r="A191" s="96" t="s">
        <v>266</v>
      </c>
      <c r="B191" s="96" t="s">
        <v>30</v>
      </c>
      <c r="C191" s="96">
        <v>2018</v>
      </c>
      <c r="D191" s="96" t="s">
        <v>37</v>
      </c>
      <c r="E191" s="96">
        <v>137.1</v>
      </c>
      <c r="F191" s="96">
        <v>144.5</v>
      </c>
      <c r="G191" s="96">
        <v>135.9</v>
      </c>
      <c r="H191" s="96">
        <v>142.4</v>
      </c>
      <c r="I191" s="96">
        <v>123.5</v>
      </c>
      <c r="J191" s="96">
        <v>156.4</v>
      </c>
      <c r="K191" s="96">
        <v>135.1</v>
      </c>
      <c r="L191" s="96">
        <v>128.4</v>
      </c>
      <c r="M191" s="96">
        <v>115.2</v>
      </c>
      <c r="N191" s="96">
        <v>137.19999999999999</v>
      </c>
      <c r="O191" s="96">
        <v>131.9</v>
      </c>
      <c r="P191" s="96">
        <v>153.80000000000001</v>
      </c>
      <c r="Q191" s="96">
        <v>138.6</v>
      </c>
      <c r="R191" s="96">
        <v>1780</v>
      </c>
      <c r="S191" s="96">
        <v>156.1</v>
      </c>
      <c r="T191" s="96">
        <v>150.1</v>
      </c>
      <c r="U191" s="96">
        <v>143.30000000000001</v>
      </c>
      <c r="V191" s="96">
        <v>149.1</v>
      </c>
      <c r="W191" s="96">
        <v>142</v>
      </c>
      <c r="X191" s="96">
        <v>143.80000000000001</v>
      </c>
      <c r="Y191" s="96">
        <v>140.9</v>
      </c>
      <c r="Z191" s="96">
        <v>137.6</v>
      </c>
      <c r="AA191" s="96">
        <v>125.3</v>
      </c>
      <c r="AB191" s="96">
        <v>136</v>
      </c>
      <c r="AC191" s="96">
        <v>143.69999999999999</v>
      </c>
      <c r="AD191" s="96">
        <v>130.4</v>
      </c>
      <c r="AE191" s="96">
        <v>134.19999999999999</v>
      </c>
      <c r="AF191" s="96">
        <v>139.1</v>
      </c>
    </row>
    <row r="192" spans="1:32" hidden="1" x14ac:dyDescent="0.3">
      <c r="A192" s="96" t="s">
        <v>267</v>
      </c>
      <c r="B192" s="96" t="s">
        <v>33</v>
      </c>
      <c r="C192" s="96">
        <v>2018</v>
      </c>
      <c r="D192" s="96" t="s">
        <v>37</v>
      </c>
      <c r="E192" s="96">
        <v>135</v>
      </c>
      <c r="F192" s="96">
        <v>144.30000000000001</v>
      </c>
      <c r="G192" s="96">
        <v>130.80000000000001</v>
      </c>
      <c r="H192" s="96">
        <v>140.30000000000001</v>
      </c>
      <c r="I192" s="96">
        <v>116.6</v>
      </c>
      <c r="J192" s="96">
        <v>150.1</v>
      </c>
      <c r="K192" s="96">
        <v>127.6</v>
      </c>
      <c r="L192" s="96">
        <v>114</v>
      </c>
      <c r="M192" s="96">
        <v>110.6</v>
      </c>
      <c r="N192" s="96">
        <v>140.19999999999999</v>
      </c>
      <c r="O192" s="96">
        <v>126.5</v>
      </c>
      <c r="P192" s="96">
        <v>148.30000000000001</v>
      </c>
      <c r="Q192" s="96">
        <v>135.69999999999999</v>
      </c>
      <c r="R192" s="96">
        <v>1720.0000000000002</v>
      </c>
      <c r="S192" s="96">
        <v>159.19999999999999</v>
      </c>
      <c r="T192" s="96">
        <v>137.80000000000001</v>
      </c>
      <c r="U192" s="96">
        <v>127.4</v>
      </c>
      <c r="V192" s="96">
        <v>136.19999999999999</v>
      </c>
      <c r="W192" s="96">
        <v>142.9</v>
      </c>
      <c r="X192" s="96">
        <v>124.6</v>
      </c>
      <c r="Y192" s="96">
        <v>131.80000000000001</v>
      </c>
      <c r="Z192" s="96">
        <v>131.30000000000001</v>
      </c>
      <c r="AA192" s="96">
        <v>118.9</v>
      </c>
      <c r="AB192" s="96">
        <v>127.6</v>
      </c>
      <c r="AC192" s="96">
        <v>139.69999999999999</v>
      </c>
      <c r="AD192" s="96">
        <v>127.6</v>
      </c>
      <c r="AE192" s="96">
        <v>128.19999999999999</v>
      </c>
      <c r="AF192" s="96">
        <v>134.80000000000001</v>
      </c>
    </row>
    <row r="193" spans="1:32" hidden="1" x14ac:dyDescent="0.3">
      <c r="A193" s="96" t="s">
        <v>268</v>
      </c>
      <c r="B193" s="96" t="s">
        <v>34</v>
      </c>
      <c r="C193" s="96">
        <v>2018</v>
      </c>
      <c r="D193" s="96" t="s">
        <v>37</v>
      </c>
      <c r="E193" s="96">
        <v>136.4</v>
      </c>
      <c r="F193" s="96">
        <v>144.4</v>
      </c>
      <c r="G193" s="96">
        <v>133.9</v>
      </c>
      <c r="H193" s="96">
        <v>141.6</v>
      </c>
      <c r="I193" s="96">
        <v>121</v>
      </c>
      <c r="J193" s="96">
        <v>153.5</v>
      </c>
      <c r="K193" s="96">
        <v>132.6</v>
      </c>
      <c r="L193" s="96">
        <v>123.5</v>
      </c>
      <c r="M193" s="96">
        <v>113.7</v>
      </c>
      <c r="N193" s="96">
        <v>138.19999999999999</v>
      </c>
      <c r="O193" s="96">
        <v>129.6</v>
      </c>
      <c r="P193" s="96">
        <v>151.19999999999999</v>
      </c>
      <c r="Q193" s="96">
        <v>137.5</v>
      </c>
      <c r="R193" s="96">
        <v>1757.1000000000001</v>
      </c>
      <c r="S193" s="96">
        <v>156.9</v>
      </c>
      <c r="T193" s="96">
        <v>145.30000000000001</v>
      </c>
      <c r="U193" s="96">
        <v>136.69999999999999</v>
      </c>
      <c r="V193" s="96">
        <v>144</v>
      </c>
      <c r="W193" s="96">
        <v>142.9</v>
      </c>
      <c r="X193" s="96">
        <v>136.5</v>
      </c>
      <c r="Y193" s="96">
        <v>136.6</v>
      </c>
      <c r="Z193" s="96">
        <v>135.19999999999999</v>
      </c>
      <c r="AA193" s="96">
        <v>121.9</v>
      </c>
      <c r="AB193" s="96">
        <v>131.30000000000001</v>
      </c>
      <c r="AC193" s="96">
        <v>141.4</v>
      </c>
      <c r="AD193" s="96">
        <v>129.19999999999999</v>
      </c>
      <c r="AE193" s="96">
        <v>131.30000000000001</v>
      </c>
      <c r="AF193" s="96">
        <v>137.1</v>
      </c>
    </row>
    <row r="194" spans="1:32" hidden="1" x14ac:dyDescent="0.3">
      <c r="A194" s="96" t="s">
        <v>269</v>
      </c>
      <c r="B194" s="96" t="s">
        <v>30</v>
      </c>
      <c r="C194" s="96">
        <v>2018</v>
      </c>
      <c r="D194" s="96" t="s">
        <v>38</v>
      </c>
      <c r="E194" s="96">
        <v>137.4</v>
      </c>
      <c r="F194" s="96">
        <v>145.69999999999999</v>
      </c>
      <c r="G194" s="96">
        <v>135.5</v>
      </c>
      <c r="H194" s="96">
        <v>142.9</v>
      </c>
      <c r="I194" s="96">
        <v>123.6</v>
      </c>
      <c r="J194" s="96">
        <v>157.5</v>
      </c>
      <c r="K194" s="96">
        <v>137.80000000000001</v>
      </c>
      <c r="L194" s="96">
        <v>127.2</v>
      </c>
      <c r="M194" s="96">
        <v>111.8</v>
      </c>
      <c r="N194" s="96">
        <v>137.4</v>
      </c>
      <c r="O194" s="96">
        <v>132.19999999999999</v>
      </c>
      <c r="P194" s="96">
        <v>154.30000000000001</v>
      </c>
      <c r="Q194" s="96">
        <v>139.1</v>
      </c>
      <c r="R194" s="96">
        <v>1782.4</v>
      </c>
      <c r="S194" s="96">
        <v>157</v>
      </c>
      <c r="T194" s="96">
        <v>150.80000000000001</v>
      </c>
      <c r="U194" s="96">
        <v>144.1</v>
      </c>
      <c r="V194" s="96">
        <v>149.80000000000001</v>
      </c>
      <c r="W194" s="96">
        <v>142.9</v>
      </c>
      <c r="X194" s="96">
        <v>144.30000000000001</v>
      </c>
      <c r="Y194" s="96">
        <v>141.80000000000001</v>
      </c>
      <c r="Z194" s="96">
        <v>138.4</v>
      </c>
      <c r="AA194" s="96">
        <v>126.4</v>
      </c>
      <c r="AB194" s="96">
        <v>136.80000000000001</v>
      </c>
      <c r="AC194" s="96">
        <v>144.4</v>
      </c>
      <c r="AD194" s="96">
        <v>131.19999999999999</v>
      </c>
      <c r="AE194" s="96">
        <v>135.1</v>
      </c>
      <c r="AF194" s="96">
        <v>139.80000000000001</v>
      </c>
    </row>
    <row r="195" spans="1:32" hidden="1" x14ac:dyDescent="0.3">
      <c r="A195" s="96" t="s">
        <v>270</v>
      </c>
      <c r="B195" s="96" t="s">
        <v>33</v>
      </c>
      <c r="C195" s="96">
        <v>2018</v>
      </c>
      <c r="D195" s="96" t="s">
        <v>38</v>
      </c>
      <c r="E195" s="96">
        <v>135</v>
      </c>
      <c r="F195" s="96">
        <v>148.19999999999999</v>
      </c>
      <c r="G195" s="96">
        <v>130.5</v>
      </c>
      <c r="H195" s="96">
        <v>140.69999999999999</v>
      </c>
      <c r="I195" s="96">
        <v>116.4</v>
      </c>
      <c r="J195" s="96">
        <v>151.30000000000001</v>
      </c>
      <c r="K195" s="96">
        <v>131.4</v>
      </c>
      <c r="L195" s="96">
        <v>112.8</v>
      </c>
      <c r="M195" s="96">
        <v>105.3</v>
      </c>
      <c r="N195" s="96">
        <v>139.6</v>
      </c>
      <c r="O195" s="96">
        <v>126.6</v>
      </c>
      <c r="P195" s="96">
        <v>148.69999999999999</v>
      </c>
      <c r="Q195" s="96">
        <v>136.4</v>
      </c>
      <c r="R195" s="96">
        <v>1722.8999999999999</v>
      </c>
      <c r="S195" s="96">
        <v>160.30000000000001</v>
      </c>
      <c r="T195" s="96">
        <v>138.6</v>
      </c>
      <c r="U195" s="96">
        <v>127.9</v>
      </c>
      <c r="V195" s="96">
        <v>137</v>
      </c>
      <c r="W195" s="96">
        <v>143.19999999999999</v>
      </c>
      <c r="X195" s="96">
        <v>124.7</v>
      </c>
      <c r="Y195" s="96">
        <v>132.5</v>
      </c>
      <c r="Z195" s="96">
        <v>132</v>
      </c>
      <c r="AA195" s="96">
        <v>119.8</v>
      </c>
      <c r="AB195" s="96">
        <v>128</v>
      </c>
      <c r="AC195" s="96">
        <v>140.4</v>
      </c>
      <c r="AD195" s="96">
        <v>128.1</v>
      </c>
      <c r="AE195" s="96">
        <v>128.9</v>
      </c>
      <c r="AF195" s="96">
        <v>135.4</v>
      </c>
    </row>
    <row r="196" spans="1:32" hidden="1" x14ac:dyDescent="0.3">
      <c r="A196" s="96" t="s">
        <v>271</v>
      </c>
      <c r="B196" s="96" t="s">
        <v>34</v>
      </c>
      <c r="C196" s="96">
        <v>2018</v>
      </c>
      <c r="D196" s="96" t="s">
        <v>38</v>
      </c>
      <c r="E196" s="96">
        <v>136.6</v>
      </c>
      <c r="F196" s="96">
        <v>146.6</v>
      </c>
      <c r="G196" s="96">
        <v>133.6</v>
      </c>
      <c r="H196" s="96">
        <v>142.1</v>
      </c>
      <c r="I196" s="96">
        <v>121</v>
      </c>
      <c r="J196" s="96">
        <v>154.6</v>
      </c>
      <c r="K196" s="96">
        <v>135.6</v>
      </c>
      <c r="L196" s="96">
        <v>122.3</v>
      </c>
      <c r="M196" s="96">
        <v>109.6</v>
      </c>
      <c r="N196" s="96">
        <v>138.1</v>
      </c>
      <c r="O196" s="96">
        <v>129.9</v>
      </c>
      <c r="P196" s="96">
        <v>151.69999999999999</v>
      </c>
      <c r="Q196" s="96">
        <v>138.1</v>
      </c>
      <c r="R196" s="96">
        <v>1759.8</v>
      </c>
      <c r="S196" s="96">
        <v>157.9</v>
      </c>
      <c r="T196" s="96">
        <v>146</v>
      </c>
      <c r="U196" s="96">
        <v>137.4</v>
      </c>
      <c r="V196" s="96">
        <v>144.69999999999999</v>
      </c>
      <c r="W196" s="96">
        <v>143.19999999999999</v>
      </c>
      <c r="X196" s="96">
        <v>136.9</v>
      </c>
      <c r="Y196" s="96">
        <v>137.4</v>
      </c>
      <c r="Z196" s="96">
        <v>136</v>
      </c>
      <c r="AA196" s="96">
        <v>122.9</v>
      </c>
      <c r="AB196" s="96">
        <v>131.80000000000001</v>
      </c>
      <c r="AC196" s="96">
        <v>142.1</v>
      </c>
      <c r="AD196" s="96">
        <v>129.9</v>
      </c>
      <c r="AE196" s="96">
        <v>132.1</v>
      </c>
      <c r="AF196" s="96">
        <v>137.80000000000001</v>
      </c>
    </row>
    <row r="197" spans="1:32" hidden="1" x14ac:dyDescent="0.3">
      <c r="A197" s="96" t="s">
        <v>272</v>
      </c>
      <c r="B197" s="96" t="s">
        <v>30</v>
      </c>
      <c r="C197" s="96">
        <v>2018</v>
      </c>
      <c r="D197" s="96" t="s">
        <v>39</v>
      </c>
      <c r="E197" s="96">
        <v>137.6</v>
      </c>
      <c r="F197" s="96">
        <v>148.1</v>
      </c>
      <c r="G197" s="96">
        <v>136.69999999999999</v>
      </c>
      <c r="H197" s="96">
        <v>143.19999999999999</v>
      </c>
      <c r="I197" s="96">
        <v>124</v>
      </c>
      <c r="J197" s="96">
        <v>154.1</v>
      </c>
      <c r="K197" s="96">
        <v>143.5</v>
      </c>
      <c r="L197" s="96">
        <v>126</v>
      </c>
      <c r="M197" s="96">
        <v>112.4</v>
      </c>
      <c r="N197" s="96">
        <v>137.6</v>
      </c>
      <c r="O197" s="96">
        <v>132.80000000000001</v>
      </c>
      <c r="P197" s="96">
        <v>154.30000000000001</v>
      </c>
      <c r="Q197" s="96">
        <v>140</v>
      </c>
      <c r="R197" s="96">
        <v>1790.2999999999997</v>
      </c>
      <c r="S197" s="96">
        <v>157.30000000000001</v>
      </c>
      <c r="T197" s="96">
        <v>151.30000000000001</v>
      </c>
      <c r="U197" s="96">
        <v>144.69999999999999</v>
      </c>
      <c r="V197" s="96">
        <v>150.30000000000001</v>
      </c>
      <c r="W197" s="96">
        <v>143.19999999999999</v>
      </c>
      <c r="X197" s="96">
        <v>145.1</v>
      </c>
      <c r="Y197" s="96">
        <v>142.19999999999999</v>
      </c>
      <c r="Z197" s="96">
        <v>138.4</v>
      </c>
      <c r="AA197" s="96">
        <v>127.4</v>
      </c>
      <c r="AB197" s="96">
        <v>137.80000000000001</v>
      </c>
      <c r="AC197" s="96">
        <v>145.1</v>
      </c>
      <c r="AD197" s="96">
        <v>131.4</v>
      </c>
      <c r="AE197" s="96">
        <v>135.6</v>
      </c>
      <c r="AF197" s="96">
        <v>140.5</v>
      </c>
    </row>
    <row r="198" spans="1:32" hidden="1" x14ac:dyDescent="0.3">
      <c r="A198" s="96" t="s">
        <v>273</v>
      </c>
      <c r="B198" s="96" t="s">
        <v>33</v>
      </c>
      <c r="C198" s="96">
        <v>2018</v>
      </c>
      <c r="D198" s="96" t="s">
        <v>39</v>
      </c>
      <c r="E198" s="96">
        <v>135.30000000000001</v>
      </c>
      <c r="F198" s="96">
        <v>149.69999999999999</v>
      </c>
      <c r="G198" s="96">
        <v>133.9</v>
      </c>
      <c r="H198" s="96">
        <v>140.80000000000001</v>
      </c>
      <c r="I198" s="96">
        <v>116.6</v>
      </c>
      <c r="J198" s="96">
        <v>152.19999999999999</v>
      </c>
      <c r="K198" s="96">
        <v>144</v>
      </c>
      <c r="L198" s="96">
        <v>112.3</v>
      </c>
      <c r="M198" s="96">
        <v>108.4</v>
      </c>
      <c r="N198" s="96">
        <v>140</v>
      </c>
      <c r="O198" s="96">
        <v>126.7</v>
      </c>
      <c r="P198" s="96">
        <v>149</v>
      </c>
      <c r="Q198" s="96">
        <v>138.4</v>
      </c>
      <c r="R198" s="96">
        <v>1747.3000000000002</v>
      </c>
      <c r="S198" s="96">
        <v>161</v>
      </c>
      <c r="T198" s="96">
        <v>138.9</v>
      </c>
      <c r="U198" s="96">
        <v>128.69999999999999</v>
      </c>
      <c r="V198" s="96">
        <v>137.4</v>
      </c>
      <c r="W198" s="96">
        <v>142.5</v>
      </c>
      <c r="X198" s="96">
        <v>126.5</v>
      </c>
      <c r="Y198" s="96">
        <v>133.1</v>
      </c>
      <c r="Z198" s="96">
        <v>132.6</v>
      </c>
      <c r="AA198" s="96">
        <v>120.4</v>
      </c>
      <c r="AB198" s="96">
        <v>128.5</v>
      </c>
      <c r="AC198" s="96">
        <v>141.19999999999999</v>
      </c>
      <c r="AD198" s="96">
        <v>128.19999999999999</v>
      </c>
      <c r="AE198" s="96">
        <v>129.5</v>
      </c>
      <c r="AF198" s="96">
        <v>136.19999999999999</v>
      </c>
    </row>
    <row r="199" spans="1:32" hidden="1" x14ac:dyDescent="0.3">
      <c r="A199" s="96" t="s">
        <v>274</v>
      </c>
      <c r="B199" s="96" t="s">
        <v>34</v>
      </c>
      <c r="C199" s="96">
        <v>2018</v>
      </c>
      <c r="D199" s="96" t="s">
        <v>39</v>
      </c>
      <c r="E199" s="96">
        <v>136.9</v>
      </c>
      <c r="F199" s="96">
        <v>148.69999999999999</v>
      </c>
      <c r="G199" s="96">
        <v>135.6</v>
      </c>
      <c r="H199" s="96">
        <v>142.30000000000001</v>
      </c>
      <c r="I199" s="96">
        <v>121.3</v>
      </c>
      <c r="J199" s="96">
        <v>153.19999999999999</v>
      </c>
      <c r="K199" s="96">
        <v>143.69999999999999</v>
      </c>
      <c r="L199" s="96">
        <v>121.4</v>
      </c>
      <c r="M199" s="96">
        <v>111.1</v>
      </c>
      <c r="N199" s="96">
        <v>138.4</v>
      </c>
      <c r="O199" s="96">
        <v>130.30000000000001</v>
      </c>
      <c r="P199" s="96">
        <v>151.80000000000001</v>
      </c>
      <c r="Q199" s="96">
        <v>139.4</v>
      </c>
      <c r="R199" s="96">
        <v>1774.1000000000001</v>
      </c>
      <c r="S199" s="96">
        <v>158.30000000000001</v>
      </c>
      <c r="T199" s="96">
        <v>146.4</v>
      </c>
      <c r="U199" s="96">
        <v>138.1</v>
      </c>
      <c r="V199" s="96">
        <v>145.19999999999999</v>
      </c>
      <c r="W199" s="96">
        <v>142.5</v>
      </c>
      <c r="X199" s="96">
        <v>138.1</v>
      </c>
      <c r="Y199" s="96">
        <v>137.9</v>
      </c>
      <c r="Z199" s="96">
        <v>136.19999999999999</v>
      </c>
      <c r="AA199" s="96">
        <v>123.7</v>
      </c>
      <c r="AB199" s="96">
        <v>132.6</v>
      </c>
      <c r="AC199" s="96">
        <v>142.80000000000001</v>
      </c>
      <c r="AD199" s="96">
        <v>130.1</v>
      </c>
      <c r="AE199" s="96">
        <v>132.6</v>
      </c>
      <c r="AF199" s="96">
        <v>138.5</v>
      </c>
    </row>
    <row r="200" spans="1:32" hidden="1" x14ac:dyDescent="0.3">
      <c r="A200" s="96" t="s">
        <v>275</v>
      </c>
      <c r="B200" s="96" t="s">
        <v>30</v>
      </c>
      <c r="C200" s="96">
        <v>2018</v>
      </c>
      <c r="D200" s="96" t="s">
        <v>40</v>
      </c>
      <c r="E200" s="96">
        <v>138.4</v>
      </c>
      <c r="F200" s="96">
        <v>149.30000000000001</v>
      </c>
      <c r="G200" s="96">
        <v>139.30000000000001</v>
      </c>
      <c r="H200" s="96">
        <v>143.4</v>
      </c>
      <c r="I200" s="96">
        <v>124.1</v>
      </c>
      <c r="J200" s="96">
        <v>153.30000000000001</v>
      </c>
      <c r="K200" s="96">
        <v>154.19999999999999</v>
      </c>
      <c r="L200" s="96">
        <v>126.4</v>
      </c>
      <c r="M200" s="96">
        <v>114.3</v>
      </c>
      <c r="N200" s="96">
        <v>138.19999999999999</v>
      </c>
      <c r="O200" s="96">
        <v>132.80000000000001</v>
      </c>
      <c r="P200" s="96">
        <v>154.80000000000001</v>
      </c>
      <c r="Q200" s="96">
        <v>142</v>
      </c>
      <c r="R200" s="96">
        <v>1810.5000000000002</v>
      </c>
      <c r="S200" s="96">
        <v>156.1</v>
      </c>
      <c r="T200" s="96">
        <v>151.5</v>
      </c>
      <c r="U200" s="96">
        <v>145.1</v>
      </c>
      <c r="V200" s="96">
        <v>150.6</v>
      </c>
      <c r="W200" s="96">
        <v>142.5</v>
      </c>
      <c r="X200" s="96">
        <v>146.80000000000001</v>
      </c>
      <c r="Y200" s="96">
        <v>143.1</v>
      </c>
      <c r="Z200" s="96">
        <v>139</v>
      </c>
      <c r="AA200" s="96">
        <v>127.5</v>
      </c>
      <c r="AB200" s="96">
        <v>138.4</v>
      </c>
      <c r="AC200" s="96">
        <v>145.80000000000001</v>
      </c>
      <c r="AD200" s="96">
        <v>131.4</v>
      </c>
      <c r="AE200" s="96">
        <v>136</v>
      </c>
      <c r="AF200" s="96">
        <v>141.80000000000001</v>
      </c>
    </row>
    <row r="201" spans="1:32" hidden="1" x14ac:dyDescent="0.3">
      <c r="A201" s="96" t="s">
        <v>276</v>
      </c>
      <c r="B201" s="96" t="s">
        <v>33</v>
      </c>
      <c r="C201" s="96">
        <v>2018</v>
      </c>
      <c r="D201" s="96" t="s">
        <v>40</v>
      </c>
      <c r="E201" s="96">
        <v>135.6</v>
      </c>
      <c r="F201" s="96">
        <v>148.6</v>
      </c>
      <c r="G201" s="96">
        <v>139.1</v>
      </c>
      <c r="H201" s="96">
        <v>141</v>
      </c>
      <c r="I201" s="96">
        <v>116.7</v>
      </c>
      <c r="J201" s="96">
        <v>149.69999999999999</v>
      </c>
      <c r="K201" s="96">
        <v>159.19999999999999</v>
      </c>
      <c r="L201" s="96">
        <v>112.6</v>
      </c>
      <c r="M201" s="96">
        <v>111.8</v>
      </c>
      <c r="N201" s="96">
        <v>140.30000000000001</v>
      </c>
      <c r="O201" s="96">
        <v>126.8</v>
      </c>
      <c r="P201" s="96">
        <v>149.4</v>
      </c>
      <c r="Q201" s="96">
        <v>140.30000000000001</v>
      </c>
      <c r="R201" s="96">
        <v>1771.1</v>
      </c>
      <c r="S201" s="96">
        <v>161.4</v>
      </c>
      <c r="T201" s="96">
        <v>139.6</v>
      </c>
      <c r="U201" s="96">
        <v>128.9</v>
      </c>
      <c r="V201" s="96">
        <v>137.9</v>
      </c>
      <c r="W201" s="96">
        <v>143.6</v>
      </c>
      <c r="X201" s="96">
        <v>128.1</v>
      </c>
      <c r="Y201" s="96">
        <v>133.6</v>
      </c>
      <c r="Z201" s="96">
        <v>133.6</v>
      </c>
      <c r="AA201" s="96">
        <v>120.1</v>
      </c>
      <c r="AB201" s="96">
        <v>129</v>
      </c>
      <c r="AC201" s="96">
        <v>144</v>
      </c>
      <c r="AD201" s="96">
        <v>128.19999999999999</v>
      </c>
      <c r="AE201" s="96">
        <v>130.19999999999999</v>
      </c>
      <c r="AF201" s="96">
        <v>137.5</v>
      </c>
    </row>
    <row r="202" spans="1:32" hidden="1" x14ac:dyDescent="0.3">
      <c r="A202" s="96" t="s">
        <v>277</v>
      </c>
      <c r="B202" s="96" t="s">
        <v>34</v>
      </c>
      <c r="C202" s="96">
        <v>2018</v>
      </c>
      <c r="D202" s="96" t="s">
        <v>40</v>
      </c>
      <c r="E202" s="96">
        <v>137.5</v>
      </c>
      <c r="F202" s="96">
        <v>149.1</v>
      </c>
      <c r="G202" s="96">
        <v>139.19999999999999</v>
      </c>
      <c r="H202" s="96">
        <v>142.5</v>
      </c>
      <c r="I202" s="96">
        <v>121.4</v>
      </c>
      <c r="J202" s="96">
        <v>151.6</v>
      </c>
      <c r="K202" s="96">
        <v>155.9</v>
      </c>
      <c r="L202" s="96">
        <v>121.7</v>
      </c>
      <c r="M202" s="96">
        <v>113.5</v>
      </c>
      <c r="N202" s="96">
        <v>138.9</v>
      </c>
      <c r="O202" s="96">
        <v>130.30000000000001</v>
      </c>
      <c r="P202" s="96">
        <v>152.30000000000001</v>
      </c>
      <c r="Q202" s="96">
        <v>141.4</v>
      </c>
      <c r="R202" s="96">
        <v>1795.3</v>
      </c>
      <c r="S202" s="96">
        <v>157.5</v>
      </c>
      <c r="T202" s="96">
        <v>146.80000000000001</v>
      </c>
      <c r="U202" s="96">
        <v>138.4</v>
      </c>
      <c r="V202" s="96">
        <v>145.6</v>
      </c>
      <c r="W202" s="96">
        <v>143.6</v>
      </c>
      <c r="X202" s="96">
        <v>139.69999999999999</v>
      </c>
      <c r="Y202" s="96">
        <v>138.6</v>
      </c>
      <c r="Z202" s="96">
        <v>137</v>
      </c>
      <c r="AA202" s="96">
        <v>123.6</v>
      </c>
      <c r="AB202" s="96">
        <v>133.1</v>
      </c>
      <c r="AC202" s="96">
        <v>144.69999999999999</v>
      </c>
      <c r="AD202" s="96">
        <v>130.1</v>
      </c>
      <c r="AE202" s="96">
        <v>133.19999999999999</v>
      </c>
      <c r="AF202" s="96">
        <v>139.80000000000001</v>
      </c>
    </row>
    <row r="203" spans="1:32" hidden="1" x14ac:dyDescent="0.3">
      <c r="A203" s="96" t="s">
        <v>278</v>
      </c>
      <c r="B203" s="96" t="s">
        <v>30</v>
      </c>
      <c r="C203" s="96">
        <v>2018</v>
      </c>
      <c r="D203" s="96" t="s">
        <v>41</v>
      </c>
      <c r="E203" s="96">
        <v>139.19999999999999</v>
      </c>
      <c r="F203" s="96">
        <v>148.80000000000001</v>
      </c>
      <c r="G203" s="96">
        <v>139.1</v>
      </c>
      <c r="H203" s="96">
        <v>143.5</v>
      </c>
      <c r="I203" s="96">
        <v>125</v>
      </c>
      <c r="J203" s="96">
        <v>154.4</v>
      </c>
      <c r="K203" s="96">
        <v>156.30000000000001</v>
      </c>
      <c r="L203" s="96">
        <v>126.8</v>
      </c>
      <c r="M203" s="96">
        <v>115.4</v>
      </c>
      <c r="N203" s="96">
        <v>138.6</v>
      </c>
      <c r="O203" s="96">
        <v>133.80000000000001</v>
      </c>
      <c r="P203" s="96">
        <v>155.19999999999999</v>
      </c>
      <c r="Q203" s="96">
        <v>142.69999999999999</v>
      </c>
      <c r="R203" s="96">
        <v>1818.8</v>
      </c>
      <c r="S203" s="96">
        <v>156.4</v>
      </c>
      <c r="T203" s="96">
        <v>152.1</v>
      </c>
      <c r="U203" s="96">
        <v>145.80000000000001</v>
      </c>
      <c r="V203" s="96">
        <v>151.30000000000001</v>
      </c>
      <c r="W203" s="96">
        <v>143.6</v>
      </c>
      <c r="X203" s="96">
        <v>147.69999999999999</v>
      </c>
      <c r="Y203" s="96">
        <v>143.80000000000001</v>
      </c>
      <c r="Z203" s="96">
        <v>139.4</v>
      </c>
      <c r="AA203" s="96">
        <v>128.30000000000001</v>
      </c>
      <c r="AB203" s="96">
        <v>138.6</v>
      </c>
      <c r="AC203" s="96">
        <v>146.9</v>
      </c>
      <c r="AD203" s="96">
        <v>131.30000000000001</v>
      </c>
      <c r="AE203" s="96">
        <v>136.6</v>
      </c>
      <c r="AF203" s="96">
        <v>142.5</v>
      </c>
    </row>
    <row r="204" spans="1:32" hidden="1" x14ac:dyDescent="0.3">
      <c r="A204" s="96" t="s">
        <v>279</v>
      </c>
      <c r="B204" s="96" t="s">
        <v>33</v>
      </c>
      <c r="C204" s="96">
        <v>2018</v>
      </c>
      <c r="D204" s="96" t="s">
        <v>41</v>
      </c>
      <c r="E204" s="96">
        <v>136.5</v>
      </c>
      <c r="F204" s="96">
        <v>146.4</v>
      </c>
      <c r="G204" s="96">
        <v>136.6</v>
      </c>
      <c r="H204" s="96">
        <v>141.19999999999999</v>
      </c>
      <c r="I204" s="96">
        <v>117.4</v>
      </c>
      <c r="J204" s="96">
        <v>146.30000000000001</v>
      </c>
      <c r="K204" s="96">
        <v>157.30000000000001</v>
      </c>
      <c r="L204" s="96">
        <v>113.6</v>
      </c>
      <c r="M204" s="96">
        <v>113.3</v>
      </c>
      <c r="N204" s="96">
        <v>141.1</v>
      </c>
      <c r="O204" s="96">
        <v>127.4</v>
      </c>
      <c r="P204" s="96">
        <v>150.4</v>
      </c>
      <c r="Q204" s="96">
        <v>140.1</v>
      </c>
      <c r="R204" s="96">
        <v>1767.6</v>
      </c>
      <c r="S204" s="96">
        <v>162.1</v>
      </c>
      <c r="T204" s="96">
        <v>140</v>
      </c>
      <c r="U204" s="96">
        <v>129</v>
      </c>
      <c r="V204" s="96">
        <v>138.30000000000001</v>
      </c>
      <c r="W204" s="96">
        <v>144.6</v>
      </c>
      <c r="X204" s="96">
        <v>129.80000000000001</v>
      </c>
      <c r="Y204" s="96">
        <v>134.4</v>
      </c>
      <c r="Z204" s="96">
        <v>134.9</v>
      </c>
      <c r="AA204" s="96">
        <v>120.7</v>
      </c>
      <c r="AB204" s="96">
        <v>129.80000000000001</v>
      </c>
      <c r="AC204" s="96">
        <v>145.30000000000001</v>
      </c>
      <c r="AD204" s="96">
        <v>128.30000000000001</v>
      </c>
      <c r="AE204" s="96">
        <v>131</v>
      </c>
      <c r="AF204" s="96">
        <v>138</v>
      </c>
    </row>
    <row r="205" spans="1:32" hidden="1" x14ac:dyDescent="0.3">
      <c r="A205" s="96" t="s">
        <v>280</v>
      </c>
      <c r="B205" s="96" t="s">
        <v>34</v>
      </c>
      <c r="C205" s="96">
        <v>2018</v>
      </c>
      <c r="D205" s="96" t="s">
        <v>41</v>
      </c>
      <c r="E205" s="96">
        <v>138.30000000000001</v>
      </c>
      <c r="F205" s="96">
        <v>148</v>
      </c>
      <c r="G205" s="96">
        <v>138.1</v>
      </c>
      <c r="H205" s="96">
        <v>142.6</v>
      </c>
      <c r="I205" s="96">
        <v>122.2</v>
      </c>
      <c r="J205" s="96">
        <v>150.6</v>
      </c>
      <c r="K205" s="96">
        <v>156.6</v>
      </c>
      <c r="L205" s="96">
        <v>122.4</v>
      </c>
      <c r="M205" s="96">
        <v>114.7</v>
      </c>
      <c r="N205" s="96">
        <v>139.4</v>
      </c>
      <c r="O205" s="96">
        <v>131.1</v>
      </c>
      <c r="P205" s="96">
        <v>153</v>
      </c>
      <c r="Q205" s="96">
        <v>141.69999999999999</v>
      </c>
      <c r="R205" s="96">
        <v>1798.7000000000003</v>
      </c>
      <c r="S205" s="96">
        <v>157.9</v>
      </c>
      <c r="T205" s="96">
        <v>147.30000000000001</v>
      </c>
      <c r="U205" s="96">
        <v>138.80000000000001</v>
      </c>
      <c r="V205" s="96">
        <v>146.1</v>
      </c>
      <c r="W205" s="96">
        <v>144.6</v>
      </c>
      <c r="X205" s="96">
        <v>140.9</v>
      </c>
      <c r="Y205" s="96">
        <v>139.4</v>
      </c>
      <c r="Z205" s="96">
        <v>137.69999999999999</v>
      </c>
      <c r="AA205" s="96">
        <v>124.3</v>
      </c>
      <c r="AB205" s="96">
        <v>133.6</v>
      </c>
      <c r="AC205" s="96">
        <v>146</v>
      </c>
      <c r="AD205" s="96">
        <v>130.1</v>
      </c>
      <c r="AE205" s="96">
        <v>133.9</v>
      </c>
      <c r="AF205" s="96">
        <v>140.4</v>
      </c>
    </row>
    <row r="206" spans="1:32" hidden="1" x14ac:dyDescent="0.3">
      <c r="A206" s="96" t="s">
        <v>281</v>
      </c>
      <c r="B206" s="96" t="s">
        <v>30</v>
      </c>
      <c r="C206" s="96">
        <v>2018</v>
      </c>
      <c r="D206" s="96" t="s">
        <v>42</v>
      </c>
      <c r="E206" s="96">
        <v>139.4</v>
      </c>
      <c r="F206" s="96">
        <v>147.19999999999999</v>
      </c>
      <c r="G206" s="96">
        <v>136.6</v>
      </c>
      <c r="H206" s="96">
        <v>143.69999999999999</v>
      </c>
      <c r="I206" s="96">
        <v>124.6</v>
      </c>
      <c r="J206" s="96">
        <v>150.1</v>
      </c>
      <c r="K206" s="96">
        <v>149.4</v>
      </c>
      <c r="L206" s="96">
        <v>125.4</v>
      </c>
      <c r="M206" s="96">
        <v>114.4</v>
      </c>
      <c r="N206" s="96">
        <v>138.69999999999999</v>
      </c>
      <c r="O206" s="96">
        <v>133.1</v>
      </c>
      <c r="P206" s="96">
        <v>155.9</v>
      </c>
      <c r="Q206" s="96">
        <v>141.30000000000001</v>
      </c>
      <c r="R206" s="96">
        <v>1799.8000000000002</v>
      </c>
      <c r="S206" s="96">
        <v>157.69999999999999</v>
      </c>
      <c r="T206" s="96">
        <v>152.1</v>
      </c>
      <c r="U206" s="96">
        <v>146.1</v>
      </c>
      <c r="V206" s="96">
        <v>151.30000000000001</v>
      </c>
      <c r="W206" s="96">
        <v>144.6</v>
      </c>
      <c r="X206" s="96">
        <v>149</v>
      </c>
      <c r="Y206" s="96">
        <v>144</v>
      </c>
      <c r="Z206" s="96">
        <v>140</v>
      </c>
      <c r="AA206" s="96">
        <v>129.9</v>
      </c>
      <c r="AB206" s="96">
        <v>140</v>
      </c>
      <c r="AC206" s="96">
        <v>147.6</v>
      </c>
      <c r="AD206" s="96">
        <v>132</v>
      </c>
      <c r="AE206" s="96">
        <v>137.4</v>
      </c>
      <c r="AF206" s="96">
        <v>142.1</v>
      </c>
    </row>
    <row r="207" spans="1:32" hidden="1" x14ac:dyDescent="0.3">
      <c r="A207" s="96" t="s">
        <v>282</v>
      </c>
      <c r="B207" s="96" t="s">
        <v>33</v>
      </c>
      <c r="C207" s="96">
        <v>2018</v>
      </c>
      <c r="D207" s="96" t="s">
        <v>42</v>
      </c>
      <c r="E207" s="96">
        <v>137</v>
      </c>
      <c r="F207" s="96">
        <v>143.1</v>
      </c>
      <c r="G207" s="96">
        <v>132.80000000000001</v>
      </c>
      <c r="H207" s="96">
        <v>141.5</v>
      </c>
      <c r="I207" s="96">
        <v>117.8</v>
      </c>
      <c r="J207" s="96">
        <v>140</v>
      </c>
      <c r="K207" s="96">
        <v>151.30000000000001</v>
      </c>
      <c r="L207" s="96">
        <v>113.5</v>
      </c>
      <c r="M207" s="96">
        <v>112.3</v>
      </c>
      <c r="N207" s="96">
        <v>141.19999999999999</v>
      </c>
      <c r="O207" s="96">
        <v>127.7</v>
      </c>
      <c r="P207" s="96">
        <v>151.30000000000001</v>
      </c>
      <c r="Q207" s="96">
        <v>138.9</v>
      </c>
      <c r="R207" s="96">
        <v>1748.4</v>
      </c>
      <c r="S207" s="96">
        <v>163.30000000000001</v>
      </c>
      <c r="T207" s="96">
        <v>140.80000000000001</v>
      </c>
      <c r="U207" s="96">
        <v>129.30000000000001</v>
      </c>
      <c r="V207" s="96">
        <v>139.1</v>
      </c>
      <c r="W207" s="96">
        <v>145.30000000000001</v>
      </c>
      <c r="X207" s="96">
        <v>131.19999999999999</v>
      </c>
      <c r="Y207" s="96">
        <v>134.9</v>
      </c>
      <c r="Z207" s="96">
        <v>135.69999999999999</v>
      </c>
      <c r="AA207" s="96">
        <v>122.5</v>
      </c>
      <c r="AB207" s="96">
        <v>130.19999999999999</v>
      </c>
      <c r="AC207" s="96">
        <v>145.19999999999999</v>
      </c>
      <c r="AD207" s="96">
        <v>129.30000000000001</v>
      </c>
      <c r="AE207" s="96">
        <v>131.9</v>
      </c>
      <c r="AF207" s="96">
        <v>138.1</v>
      </c>
    </row>
    <row r="208" spans="1:32" hidden="1" x14ac:dyDescent="0.3">
      <c r="A208" s="96" t="s">
        <v>283</v>
      </c>
      <c r="B208" s="96" t="s">
        <v>34</v>
      </c>
      <c r="C208" s="96">
        <v>2018</v>
      </c>
      <c r="D208" s="96" t="s">
        <v>42</v>
      </c>
      <c r="E208" s="96">
        <v>138.6</v>
      </c>
      <c r="F208" s="96">
        <v>145.80000000000001</v>
      </c>
      <c r="G208" s="96">
        <v>135.1</v>
      </c>
      <c r="H208" s="96">
        <v>142.9</v>
      </c>
      <c r="I208" s="96">
        <v>122.1</v>
      </c>
      <c r="J208" s="96">
        <v>145.4</v>
      </c>
      <c r="K208" s="96">
        <v>150</v>
      </c>
      <c r="L208" s="96">
        <v>121.4</v>
      </c>
      <c r="M208" s="96">
        <v>113.7</v>
      </c>
      <c r="N208" s="96">
        <v>139.5</v>
      </c>
      <c r="O208" s="96">
        <v>130.80000000000001</v>
      </c>
      <c r="P208" s="96">
        <v>153.80000000000001</v>
      </c>
      <c r="Q208" s="96">
        <v>140.4</v>
      </c>
      <c r="R208" s="96">
        <v>1779.5</v>
      </c>
      <c r="S208" s="96">
        <v>159.19999999999999</v>
      </c>
      <c r="T208" s="96">
        <v>147.69999999999999</v>
      </c>
      <c r="U208" s="96">
        <v>139.1</v>
      </c>
      <c r="V208" s="96">
        <v>146.5</v>
      </c>
      <c r="W208" s="96">
        <v>145.30000000000001</v>
      </c>
      <c r="X208" s="96">
        <v>142.30000000000001</v>
      </c>
      <c r="Y208" s="96">
        <v>139.69999999999999</v>
      </c>
      <c r="Z208" s="96">
        <v>138.4</v>
      </c>
      <c r="AA208" s="96">
        <v>126</v>
      </c>
      <c r="AB208" s="96">
        <v>134.5</v>
      </c>
      <c r="AC208" s="96">
        <v>146.19999999999999</v>
      </c>
      <c r="AD208" s="96">
        <v>130.9</v>
      </c>
      <c r="AE208" s="96">
        <v>134.69999999999999</v>
      </c>
      <c r="AF208" s="96">
        <v>140.19999999999999</v>
      </c>
    </row>
    <row r="209" spans="1:32" hidden="1" x14ac:dyDescent="0.3">
      <c r="A209" s="96" t="s">
        <v>284</v>
      </c>
      <c r="B209" s="96" t="s">
        <v>30</v>
      </c>
      <c r="C209" s="96">
        <v>2018</v>
      </c>
      <c r="D209" s="96" t="s">
        <v>43</v>
      </c>
      <c r="E209" s="96">
        <v>139.30000000000001</v>
      </c>
      <c r="F209" s="96">
        <v>147.6</v>
      </c>
      <c r="G209" s="96">
        <v>134.6</v>
      </c>
      <c r="H209" s="96">
        <v>141.9</v>
      </c>
      <c r="I209" s="96">
        <v>123.5</v>
      </c>
      <c r="J209" s="96">
        <v>144.5</v>
      </c>
      <c r="K209" s="96">
        <v>147.6</v>
      </c>
      <c r="L209" s="96">
        <v>121.4</v>
      </c>
      <c r="M209" s="96">
        <v>112.3</v>
      </c>
      <c r="N209" s="96">
        <v>139.5</v>
      </c>
      <c r="O209" s="96">
        <v>134.6</v>
      </c>
      <c r="P209" s="96">
        <v>155.19999999999999</v>
      </c>
      <c r="Q209" s="96">
        <v>140.19999999999999</v>
      </c>
      <c r="R209" s="96">
        <v>1782.2</v>
      </c>
      <c r="S209" s="96">
        <v>159.6</v>
      </c>
      <c r="T209" s="96">
        <v>150.69999999999999</v>
      </c>
      <c r="U209" s="96">
        <v>144.5</v>
      </c>
      <c r="V209" s="96">
        <v>149.80000000000001</v>
      </c>
      <c r="W209" s="96">
        <v>145.30000000000001</v>
      </c>
      <c r="X209" s="96">
        <v>149.69999999999999</v>
      </c>
      <c r="Y209" s="96">
        <v>147.5</v>
      </c>
      <c r="Z209" s="96">
        <v>144.80000000000001</v>
      </c>
      <c r="AA209" s="96">
        <v>130.80000000000001</v>
      </c>
      <c r="AB209" s="96">
        <v>140.1</v>
      </c>
      <c r="AC209" s="96">
        <v>148</v>
      </c>
      <c r="AD209" s="96">
        <v>134.4</v>
      </c>
      <c r="AE209" s="96">
        <v>139.80000000000001</v>
      </c>
      <c r="AF209" s="96">
        <v>142.19999999999999</v>
      </c>
    </row>
    <row r="210" spans="1:32" hidden="1" x14ac:dyDescent="0.3">
      <c r="A210" s="96" t="s">
        <v>285</v>
      </c>
      <c r="B210" s="96" t="s">
        <v>33</v>
      </c>
      <c r="C210" s="96">
        <v>2018</v>
      </c>
      <c r="D210" s="96" t="s">
        <v>43</v>
      </c>
      <c r="E210" s="96">
        <v>137.6</v>
      </c>
      <c r="F210" s="96">
        <v>144.9</v>
      </c>
      <c r="G210" s="96">
        <v>133.5</v>
      </c>
      <c r="H210" s="96">
        <v>141.5</v>
      </c>
      <c r="I210" s="96">
        <v>118</v>
      </c>
      <c r="J210" s="96">
        <v>139.5</v>
      </c>
      <c r="K210" s="96">
        <v>153</v>
      </c>
      <c r="L210" s="96">
        <v>113.2</v>
      </c>
      <c r="M210" s="96">
        <v>112.8</v>
      </c>
      <c r="N210" s="96">
        <v>141.1</v>
      </c>
      <c r="O210" s="96">
        <v>127.6</v>
      </c>
      <c r="P210" s="96">
        <v>152</v>
      </c>
      <c r="Q210" s="96">
        <v>139.4</v>
      </c>
      <c r="R210" s="96">
        <v>1754.1</v>
      </c>
      <c r="S210" s="96">
        <v>164</v>
      </c>
      <c r="T210" s="96">
        <v>141.5</v>
      </c>
      <c r="U210" s="96">
        <v>129.80000000000001</v>
      </c>
      <c r="V210" s="96">
        <v>139.69999999999999</v>
      </c>
      <c r="W210" s="96">
        <v>146.30000000000001</v>
      </c>
      <c r="X210" s="96">
        <v>133.4</v>
      </c>
      <c r="Y210" s="96">
        <v>135.1</v>
      </c>
      <c r="Z210" s="96">
        <v>136.19999999999999</v>
      </c>
      <c r="AA210" s="96">
        <v>123.3</v>
      </c>
      <c r="AB210" s="96">
        <v>130.69999999999999</v>
      </c>
      <c r="AC210" s="96">
        <v>145.5</v>
      </c>
      <c r="AD210" s="96">
        <v>130.4</v>
      </c>
      <c r="AE210" s="96">
        <v>132.5</v>
      </c>
      <c r="AF210" s="96">
        <v>138.9</v>
      </c>
    </row>
    <row r="211" spans="1:32" hidden="1" x14ac:dyDescent="0.3">
      <c r="A211" s="96" t="s">
        <v>286</v>
      </c>
      <c r="B211" s="96" t="s">
        <v>34</v>
      </c>
      <c r="C211" s="96">
        <v>2018</v>
      </c>
      <c r="D211" s="96" t="s">
        <v>43</v>
      </c>
      <c r="E211" s="96">
        <v>137.4</v>
      </c>
      <c r="F211" s="96">
        <v>149.5</v>
      </c>
      <c r="G211" s="96">
        <v>137.30000000000001</v>
      </c>
      <c r="H211" s="96">
        <v>141.9</v>
      </c>
      <c r="I211" s="96">
        <v>121.1</v>
      </c>
      <c r="J211" s="96">
        <v>142.5</v>
      </c>
      <c r="K211" s="96">
        <v>146.69999999999999</v>
      </c>
      <c r="L211" s="96">
        <v>119.1</v>
      </c>
      <c r="M211" s="96">
        <v>111.9</v>
      </c>
      <c r="N211" s="96">
        <v>141</v>
      </c>
      <c r="O211" s="96">
        <v>133.6</v>
      </c>
      <c r="P211" s="96">
        <v>154.5</v>
      </c>
      <c r="Q211" s="96">
        <v>139.69999999999999</v>
      </c>
      <c r="R211" s="96">
        <v>1776.2</v>
      </c>
      <c r="S211" s="96">
        <v>162.6</v>
      </c>
      <c r="T211" s="96">
        <v>148</v>
      </c>
      <c r="U211" s="96">
        <v>139.19999999999999</v>
      </c>
      <c r="V211" s="96">
        <v>146.80000000000001</v>
      </c>
      <c r="W211" s="96">
        <v>146.9</v>
      </c>
      <c r="X211" s="96">
        <v>145.30000000000001</v>
      </c>
      <c r="Y211" s="96">
        <v>142.19999999999999</v>
      </c>
      <c r="Z211" s="96">
        <v>142.1</v>
      </c>
      <c r="AA211" s="96">
        <v>125.5</v>
      </c>
      <c r="AB211" s="96">
        <v>136.5</v>
      </c>
      <c r="AC211" s="96">
        <v>147.80000000000001</v>
      </c>
      <c r="AD211" s="96">
        <v>132</v>
      </c>
      <c r="AE211" s="96">
        <v>136.30000000000001</v>
      </c>
      <c r="AF211" s="96">
        <v>140.80000000000001</v>
      </c>
    </row>
    <row r="212" spans="1:32" hidden="1" x14ac:dyDescent="0.3">
      <c r="A212" s="96" t="s">
        <v>287</v>
      </c>
      <c r="B212" s="96" t="s">
        <v>30</v>
      </c>
      <c r="C212" s="96">
        <v>2018</v>
      </c>
      <c r="D212" s="96" t="s">
        <v>45</v>
      </c>
      <c r="E212" s="96">
        <v>137.1</v>
      </c>
      <c r="F212" s="96">
        <v>150.80000000000001</v>
      </c>
      <c r="G212" s="96">
        <v>136.69999999999999</v>
      </c>
      <c r="H212" s="96">
        <v>141.9</v>
      </c>
      <c r="I212" s="96">
        <v>122.8</v>
      </c>
      <c r="J212" s="96">
        <v>143.9</v>
      </c>
      <c r="K212" s="96">
        <v>147.5</v>
      </c>
      <c r="L212" s="96">
        <v>121</v>
      </c>
      <c r="M212" s="96">
        <v>111.6</v>
      </c>
      <c r="N212" s="96">
        <v>140.6</v>
      </c>
      <c r="O212" s="96">
        <v>137.5</v>
      </c>
      <c r="P212" s="96">
        <v>156.1</v>
      </c>
      <c r="Q212" s="96">
        <v>140</v>
      </c>
      <c r="R212" s="96">
        <v>1787.4999999999995</v>
      </c>
      <c r="S212" s="96">
        <v>161.9</v>
      </c>
      <c r="T212" s="96">
        <v>151.69999999999999</v>
      </c>
      <c r="U212" s="96">
        <v>145.5</v>
      </c>
      <c r="V212" s="96">
        <v>150.80000000000001</v>
      </c>
      <c r="W212" s="96">
        <v>146.60000000000002</v>
      </c>
      <c r="X212" s="96">
        <v>150.30000000000001</v>
      </c>
      <c r="Y212" s="96">
        <v>148</v>
      </c>
      <c r="Z212" s="96">
        <v>145.4</v>
      </c>
      <c r="AA212" s="96">
        <v>130.30000000000001</v>
      </c>
      <c r="AB212" s="96">
        <v>143.1</v>
      </c>
      <c r="AC212" s="96">
        <v>150.19999999999999</v>
      </c>
      <c r="AD212" s="96">
        <v>133.1</v>
      </c>
      <c r="AE212" s="96">
        <v>140.1</v>
      </c>
      <c r="AF212" s="96">
        <v>142.4</v>
      </c>
    </row>
    <row r="213" spans="1:32" hidden="1" x14ac:dyDescent="0.3">
      <c r="A213" s="96" t="s">
        <v>288</v>
      </c>
      <c r="B213" s="96" t="s">
        <v>33</v>
      </c>
      <c r="C213" s="96">
        <v>2018</v>
      </c>
      <c r="D213" s="96" t="s">
        <v>45</v>
      </c>
      <c r="E213" s="96">
        <v>138.1</v>
      </c>
      <c r="F213" s="96">
        <v>146.30000000000001</v>
      </c>
      <c r="G213" s="96">
        <v>137.80000000000001</v>
      </c>
      <c r="H213" s="96">
        <v>141.6</v>
      </c>
      <c r="I213" s="96">
        <v>118.1</v>
      </c>
      <c r="J213" s="96">
        <v>141.5</v>
      </c>
      <c r="K213" s="96">
        <v>145.19999999999999</v>
      </c>
      <c r="L213" s="96">
        <v>115.3</v>
      </c>
      <c r="M213" s="96">
        <v>112.5</v>
      </c>
      <c r="N213" s="96">
        <v>141.4</v>
      </c>
      <c r="O213" s="96">
        <v>128</v>
      </c>
      <c r="P213" s="96">
        <v>152.6</v>
      </c>
      <c r="Q213" s="96">
        <v>139.1</v>
      </c>
      <c r="R213" s="96">
        <v>1757.4999999999998</v>
      </c>
      <c r="S213" s="96">
        <v>164.4</v>
      </c>
      <c r="T213" s="96">
        <v>142.4</v>
      </c>
      <c r="U213" s="96">
        <v>130.19999999999999</v>
      </c>
      <c r="V213" s="96">
        <v>140.5</v>
      </c>
      <c r="W213" s="96">
        <v>146.9</v>
      </c>
      <c r="X213" s="96">
        <v>136.69999999999999</v>
      </c>
      <c r="Y213" s="96">
        <v>135.80000000000001</v>
      </c>
      <c r="Z213" s="96">
        <v>136.80000000000001</v>
      </c>
      <c r="AA213" s="96">
        <v>121.2</v>
      </c>
      <c r="AB213" s="96">
        <v>131.30000000000001</v>
      </c>
      <c r="AC213" s="96">
        <v>146.1</v>
      </c>
      <c r="AD213" s="96">
        <v>130.5</v>
      </c>
      <c r="AE213" s="96">
        <v>132.19999999999999</v>
      </c>
      <c r="AF213" s="96">
        <v>139</v>
      </c>
    </row>
    <row r="214" spans="1:32" hidden="1" x14ac:dyDescent="0.3">
      <c r="A214" s="96" t="s">
        <v>289</v>
      </c>
      <c r="B214" s="96" t="s">
        <v>34</v>
      </c>
      <c r="C214" s="96">
        <v>2018</v>
      </c>
      <c r="D214" s="96" t="s">
        <v>45</v>
      </c>
      <c r="E214" s="96">
        <v>137.4</v>
      </c>
      <c r="F214" s="96">
        <v>149.19999999999999</v>
      </c>
      <c r="G214" s="96">
        <v>137.1</v>
      </c>
      <c r="H214" s="96">
        <v>141.80000000000001</v>
      </c>
      <c r="I214" s="96">
        <v>121.1</v>
      </c>
      <c r="J214" s="96">
        <v>142.80000000000001</v>
      </c>
      <c r="K214" s="96">
        <v>146.69999999999999</v>
      </c>
      <c r="L214" s="96">
        <v>119.1</v>
      </c>
      <c r="M214" s="96">
        <v>111.9</v>
      </c>
      <c r="N214" s="96">
        <v>140.9</v>
      </c>
      <c r="O214" s="96">
        <v>133.5</v>
      </c>
      <c r="P214" s="96">
        <v>154.5</v>
      </c>
      <c r="Q214" s="96">
        <v>139.69999999999999</v>
      </c>
      <c r="R214" s="96">
        <v>1775.7000000000003</v>
      </c>
      <c r="S214" s="96">
        <v>162.6</v>
      </c>
      <c r="T214" s="96">
        <v>148</v>
      </c>
      <c r="U214" s="96">
        <v>139.1</v>
      </c>
      <c r="V214" s="96">
        <v>146.69999999999999</v>
      </c>
      <c r="W214" s="96">
        <v>146.9</v>
      </c>
      <c r="X214" s="96">
        <v>145.1</v>
      </c>
      <c r="Y214" s="96">
        <v>142.19999999999999</v>
      </c>
      <c r="Z214" s="96">
        <v>142.1</v>
      </c>
      <c r="AA214" s="96">
        <v>125.5</v>
      </c>
      <c r="AB214" s="96">
        <v>136.5</v>
      </c>
      <c r="AC214" s="96">
        <v>147.80000000000001</v>
      </c>
      <c r="AD214" s="96">
        <v>132</v>
      </c>
      <c r="AE214" s="96">
        <v>136.30000000000001</v>
      </c>
      <c r="AF214" s="96">
        <v>140.80000000000001</v>
      </c>
    </row>
    <row r="215" spans="1:32" hidden="1" x14ac:dyDescent="0.3">
      <c r="A215" s="96" t="s">
        <v>290</v>
      </c>
      <c r="B215" s="96" t="s">
        <v>30</v>
      </c>
      <c r="C215" s="96">
        <v>2018</v>
      </c>
      <c r="D215" s="96" t="s">
        <v>46</v>
      </c>
      <c r="E215" s="96">
        <v>137.1</v>
      </c>
      <c r="F215" s="96">
        <v>151.9</v>
      </c>
      <c r="G215" s="96">
        <v>137.4</v>
      </c>
      <c r="H215" s="96">
        <v>142.4</v>
      </c>
      <c r="I215" s="96">
        <v>124.2</v>
      </c>
      <c r="J215" s="96">
        <v>140.19999999999999</v>
      </c>
      <c r="K215" s="96">
        <v>136.6</v>
      </c>
      <c r="L215" s="96">
        <v>120.9</v>
      </c>
      <c r="M215" s="96">
        <v>109.9</v>
      </c>
      <c r="N215" s="96">
        <v>140.19999999999999</v>
      </c>
      <c r="O215" s="96">
        <v>137.80000000000001</v>
      </c>
      <c r="P215" s="96">
        <v>156</v>
      </c>
      <c r="Q215" s="96">
        <v>138.5</v>
      </c>
      <c r="R215" s="96">
        <v>1773.1000000000001</v>
      </c>
      <c r="S215" s="96">
        <v>162.4</v>
      </c>
      <c r="T215" s="96">
        <v>151.6</v>
      </c>
      <c r="U215" s="96">
        <v>145.9</v>
      </c>
      <c r="V215" s="96">
        <v>150.80000000000001</v>
      </c>
      <c r="W215" s="96">
        <v>146.9</v>
      </c>
      <c r="X215" s="96">
        <v>149</v>
      </c>
      <c r="Y215" s="96">
        <v>149.5</v>
      </c>
      <c r="Z215" s="96">
        <v>149.6</v>
      </c>
      <c r="AA215" s="96">
        <v>128.9</v>
      </c>
      <c r="AB215" s="96">
        <v>143.30000000000001</v>
      </c>
      <c r="AC215" s="96">
        <v>155.1</v>
      </c>
      <c r="AD215" s="96">
        <v>133.19999999999999</v>
      </c>
      <c r="AE215" s="96">
        <v>141.6</v>
      </c>
      <c r="AF215" s="96">
        <v>141.9</v>
      </c>
    </row>
    <row r="216" spans="1:32" hidden="1" x14ac:dyDescent="0.3">
      <c r="A216" s="96" t="s">
        <v>291</v>
      </c>
      <c r="B216" s="96" t="s">
        <v>33</v>
      </c>
      <c r="C216" s="96">
        <v>2018</v>
      </c>
      <c r="D216" s="96" t="s">
        <v>46</v>
      </c>
      <c r="E216" s="96">
        <v>138.5</v>
      </c>
      <c r="F216" s="96">
        <v>147.80000000000001</v>
      </c>
      <c r="G216" s="96">
        <v>141.1</v>
      </c>
      <c r="H216" s="96">
        <v>141.6</v>
      </c>
      <c r="I216" s="96">
        <v>118.1</v>
      </c>
      <c r="J216" s="96">
        <v>138.5</v>
      </c>
      <c r="K216" s="96">
        <v>132.4</v>
      </c>
      <c r="L216" s="96">
        <v>117.5</v>
      </c>
      <c r="M216" s="96">
        <v>111</v>
      </c>
      <c r="N216" s="96">
        <v>141.5</v>
      </c>
      <c r="O216" s="96">
        <v>128.1</v>
      </c>
      <c r="P216" s="96">
        <v>152.9</v>
      </c>
      <c r="Q216" s="96">
        <v>137.6</v>
      </c>
      <c r="R216" s="96">
        <v>1746.6</v>
      </c>
      <c r="S216" s="96">
        <v>164.6</v>
      </c>
      <c r="T216" s="96">
        <v>142.69999999999999</v>
      </c>
      <c r="U216" s="96">
        <v>130.30000000000001</v>
      </c>
      <c r="V216" s="96">
        <v>140.80000000000001</v>
      </c>
      <c r="W216" s="96">
        <v>146.5</v>
      </c>
      <c r="X216" s="96">
        <v>132.4</v>
      </c>
      <c r="Y216" s="96">
        <v>136.19999999999999</v>
      </c>
      <c r="Z216" s="96">
        <v>137.30000000000001</v>
      </c>
      <c r="AA216" s="96">
        <v>118.8</v>
      </c>
      <c r="AB216" s="96">
        <v>131.69999999999999</v>
      </c>
      <c r="AC216" s="96">
        <v>146.5</v>
      </c>
      <c r="AD216" s="96">
        <v>130.80000000000001</v>
      </c>
      <c r="AE216" s="96">
        <v>131.69999999999999</v>
      </c>
      <c r="AF216" s="96">
        <v>138</v>
      </c>
    </row>
    <row r="217" spans="1:32" hidden="1" x14ac:dyDescent="0.3">
      <c r="A217" s="96" t="s">
        <v>292</v>
      </c>
      <c r="B217" s="96" t="s">
        <v>34</v>
      </c>
      <c r="C217" s="96">
        <v>2018</v>
      </c>
      <c r="D217" s="96" t="s">
        <v>46</v>
      </c>
      <c r="E217" s="96">
        <v>137.5</v>
      </c>
      <c r="F217" s="96">
        <v>150.5</v>
      </c>
      <c r="G217" s="96">
        <v>138.80000000000001</v>
      </c>
      <c r="H217" s="96">
        <v>142.1</v>
      </c>
      <c r="I217" s="96">
        <v>122</v>
      </c>
      <c r="J217" s="96">
        <v>139.4</v>
      </c>
      <c r="K217" s="96">
        <v>135.19999999999999</v>
      </c>
      <c r="L217" s="96">
        <v>119.8</v>
      </c>
      <c r="M217" s="96">
        <v>110.3</v>
      </c>
      <c r="N217" s="96">
        <v>140.6</v>
      </c>
      <c r="O217" s="96">
        <v>133.80000000000001</v>
      </c>
      <c r="P217" s="96">
        <v>154.6</v>
      </c>
      <c r="Q217" s="96">
        <v>138.19999999999999</v>
      </c>
      <c r="R217" s="96">
        <v>1762.7999999999997</v>
      </c>
      <c r="S217" s="96">
        <v>163</v>
      </c>
      <c r="T217" s="96">
        <v>148.1</v>
      </c>
      <c r="U217" s="96">
        <v>139.4</v>
      </c>
      <c r="V217" s="96">
        <v>146.80000000000001</v>
      </c>
      <c r="W217" s="96">
        <v>146.5</v>
      </c>
      <c r="X217" s="96">
        <v>142.69999999999999</v>
      </c>
      <c r="Y217" s="96">
        <v>143.19999999999999</v>
      </c>
      <c r="Z217" s="96">
        <v>144.9</v>
      </c>
      <c r="AA217" s="96">
        <v>123.6</v>
      </c>
      <c r="AB217" s="96">
        <v>136.80000000000001</v>
      </c>
      <c r="AC217" s="96">
        <v>150.1</v>
      </c>
      <c r="AD217" s="96">
        <v>132.19999999999999</v>
      </c>
      <c r="AE217" s="96">
        <v>136.80000000000001</v>
      </c>
      <c r="AF217" s="96">
        <v>140.1</v>
      </c>
    </row>
    <row r="218" spans="1:32" hidden="1" x14ac:dyDescent="0.3">
      <c r="A218" s="96" t="s">
        <v>293</v>
      </c>
      <c r="B218" s="96" t="s">
        <v>30</v>
      </c>
      <c r="C218" s="96">
        <v>2019</v>
      </c>
      <c r="D218" s="96" t="s">
        <v>31</v>
      </c>
      <c r="E218" s="96">
        <v>136.6</v>
      </c>
      <c r="F218" s="96">
        <v>152.5</v>
      </c>
      <c r="G218" s="96">
        <v>138.19999999999999</v>
      </c>
      <c r="H218" s="96">
        <v>142.4</v>
      </c>
      <c r="I218" s="96">
        <v>123.9</v>
      </c>
      <c r="J218" s="96">
        <v>135.5</v>
      </c>
      <c r="K218" s="96">
        <v>131.69999999999999</v>
      </c>
      <c r="L218" s="96">
        <v>121.3</v>
      </c>
      <c r="M218" s="96">
        <v>108.4</v>
      </c>
      <c r="N218" s="96">
        <v>138.9</v>
      </c>
      <c r="O218" s="96">
        <v>137</v>
      </c>
      <c r="P218" s="96">
        <v>155.80000000000001</v>
      </c>
      <c r="Q218" s="96">
        <v>137.4</v>
      </c>
      <c r="R218" s="96">
        <v>1759.6000000000001</v>
      </c>
      <c r="S218" s="96">
        <v>162.69999999999999</v>
      </c>
      <c r="T218" s="96">
        <v>150.6</v>
      </c>
      <c r="U218" s="96">
        <v>145.1</v>
      </c>
      <c r="V218" s="96">
        <v>149.9</v>
      </c>
      <c r="W218" s="96">
        <v>146.5</v>
      </c>
      <c r="X218" s="96">
        <v>146.19999999999999</v>
      </c>
      <c r="Y218" s="96">
        <v>150.1</v>
      </c>
      <c r="Z218" s="96">
        <v>149.6</v>
      </c>
      <c r="AA218" s="96">
        <v>128.6</v>
      </c>
      <c r="AB218" s="96">
        <v>142.9</v>
      </c>
      <c r="AC218" s="96">
        <v>155.19999999999999</v>
      </c>
      <c r="AD218" s="96">
        <v>133.5</v>
      </c>
      <c r="AE218" s="96">
        <v>141.69999999999999</v>
      </c>
      <c r="AF218" s="96">
        <v>141</v>
      </c>
    </row>
    <row r="219" spans="1:32" hidden="1" x14ac:dyDescent="0.3">
      <c r="A219" s="96" t="s">
        <v>294</v>
      </c>
      <c r="B219" s="96" t="s">
        <v>33</v>
      </c>
      <c r="C219" s="96">
        <v>2019</v>
      </c>
      <c r="D219" s="96" t="s">
        <v>31</v>
      </c>
      <c r="E219" s="96">
        <v>138.30000000000001</v>
      </c>
      <c r="F219" s="96">
        <v>149.4</v>
      </c>
      <c r="G219" s="96">
        <v>143.5</v>
      </c>
      <c r="H219" s="96">
        <v>141.69999999999999</v>
      </c>
      <c r="I219" s="96">
        <v>118.1</v>
      </c>
      <c r="J219" s="96">
        <v>135.19999999999999</v>
      </c>
      <c r="K219" s="96">
        <v>130.5</v>
      </c>
      <c r="L219" s="96">
        <v>118.2</v>
      </c>
      <c r="M219" s="96">
        <v>110.4</v>
      </c>
      <c r="N219" s="96">
        <v>140.4</v>
      </c>
      <c r="O219" s="96">
        <v>128.1</v>
      </c>
      <c r="P219" s="96">
        <v>153.19999999999999</v>
      </c>
      <c r="Q219" s="96">
        <v>137.30000000000001</v>
      </c>
      <c r="R219" s="96">
        <v>1744.3000000000002</v>
      </c>
      <c r="S219" s="96">
        <v>164.7</v>
      </c>
      <c r="T219" s="96">
        <v>143</v>
      </c>
      <c r="U219" s="96">
        <v>130.4</v>
      </c>
      <c r="V219" s="96">
        <v>141.1</v>
      </c>
      <c r="W219" s="96">
        <v>147.69999999999999</v>
      </c>
      <c r="X219" s="96">
        <v>128.6</v>
      </c>
      <c r="Y219" s="96">
        <v>136.30000000000001</v>
      </c>
      <c r="Z219" s="96">
        <v>137.80000000000001</v>
      </c>
      <c r="AA219" s="96">
        <v>118.6</v>
      </c>
      <c r="AB219" s="96">
        <v>131.9</v>
      </c>
      <c r="AC219" s="96">
        <v>146.6</v>
      </c>
      <c r="AD219" s="96">
        <v>131.69999999999999</v>
      </c>
      <c r="AE219" s="96">
        <v>131.80000000000001</v>
      </c>
      <c r="AF219" s="96">
        <v>138</v>
      </c>
    </row>
    <row r="220" spans="1:32" hidden="1" x14ac:dyDescent="0.3">
      <c r="A220" s="96" t="s">
        <v>295</v>
      </c>
      <c r="B220" s="96" t="s">
        <v>34</v>
      </c>
      <c r="C220" s="96">
        <v>2019</v>
      </c>
      <c r="D220" s="96" t="s">
        <v>31</v>
      </c>
      <c r="E220" s="96">
        <v>137.1</v>
      </c>
      <c r="F220" s="96">
        <v>151.4</v>
      </c>
      <c r="G220" s="96">
        <v>140.19999999999999</v>
      </c>
      <c r="H220" s="96">
        <v>142.1</v>
      </c>
      <c r="I220" s="96">
        <v>121.8</v>
      </c>
      <c r="J220" s="96">
        <v>135.4</v>
      </c>
      <c r="K220" s="96">
        <v>131.30000000000001</v>
      </c>
      <c r="L220" s="96">
        <v>120.3</v>
      </c>
      <c r="M220" s="96">
        <v>109.1</v>
      </c>
      <c r="N220" s="96">
        <v>139.4</v>
      </c>
      <c r="O220" s="96">
        <v>133.30000000000001</v>
      </c>
      <c r="P220" s="96">
        <v>154.6</v>
      </c>
      <c r="Q220" s="96">
        <v>137.4</v>
      </c>
      <c r="R220" s="96">
        <v>1753.4</v>
      </c>
      <c r="S220" s="96">
        <v>163.19999999999999</v>
      </c>
      <c r="T220" s="96">
        <v>147.6</v>
      </c>
      <c r="U220" s="96">
        <v>139</v>
      </c>
      <c r="V220" s="96">
        <v>146.4</v>
      </c>
      <c r="W220" s="96">
        <v>147.69999999999999</v>
      </c>
      <c r="X220" s="96">
        <v>139.5</v>
      </c>
      <c r="Y220" s="96">
        <v>143.6</v>
      </c>
      <c r="Z220" s="96">
        <v>145.1</v>
      </c>
      <c r="AA220" s="96">
        <v>123.3</v>
      </c>
      <c r="AB220" s="96">
        <v>136.69999999999999</v>
      </c>
      <c r="AC220" s="96">
        <v>150.19999999999999</v>
      </c>
      <c r="AD220" s="96">
        <v>132.80000000000001</v>
      </c>
      <c r="AE220" s="96">
        <v>136.9</v>
      </c>
      <c r="AF220" s="96">
        <v>139.6</v>
      </c>
    </row>
    <row r="221" spans="1:32" hidden="1" x14ac:dyDescent="0.3">
      <c r="A221" s="96" t="s">
        <v>296</v>
      </c>
      <c r="B221" s="96" t="s">
        <v>30</v>
      </c>
      <c r="C221" s="96">
        <v>2019</v>
      </c>
      <c r="D221" s="96" t="s">
        <v>35</v>
      </c>
      <c r="E221" s="96">
        <v>136.80000000000001</v>
      </c>
      <c r="F221" s="96">
        <v>153</v>
      </c>
      <c r="G221" s="96">
        <v>139.1</v>
      </c>
      <c r="H221" s="96">
        <v>142.5</v>
      </c>
      <c r="I221" s="96">
        <v>124.1</v>
      </c>
      <c r="J221" s="96">
        <v>135.80000000000001</v>
      </c>
      <c r="K221" s="96">
        <v>128.69999999999999</v>
      </c>
      <c r="L221" s="96">
        <v>121.5</v>
      </c>
      <c r="M221" s="96">
        <v>108.3</v>
      </c>
      <c r="N221" s="96">
        <v>139.19999999999999</v>
      </c>
      <c r="O221" s="96">
        <v>137.4</v>
      </c>
      <c r="P221" s="96">
        <v>156.19999999999999</v>
      </c>
      <c r="Q221" s="96">
        <v>137.19999999999999</v>
      </c>
      <c r="R221" s="96">
        <v>1759.8000000000002</v>
      </c>
      <c r="S221" s="96">
        <v>162.80000000000001</v>
      </c>
      <c r="T221" s="96">
        <v>150.5</v>
      </c>
      <c r="U221" s="96">
        <v>146.1</v>
      </c>
      <c r="V221" s="96">
        <v>149.9</v>
      </c>
      <c r="W221" s="96">
        <v>147.69999999999999</v>
      </c>
      <c r="X221" s="96">
        <v>145.30000000000001</v>
      </c>
      <c r="Y221" s="96">
        <v>150.1</v>
      </c>
      <c r="Z221" s="96">
        <v>149.9</v>
      </c>
      <c r="AA221" s="96">
        <v>129.19999999999999</v>
      </c>
      <c r="AB221" s="96">
        <v>143.4</v>
      </c>
      <c r="AC221" s="96">
        <v>155.5</v>
      </c>
      <c r="AD221" s="96">
        <v>134.9</v>
      </c>
      <c r="AE221" s="96">
        <v>142.19999999999999</v>
      </c>
      <c r="AF221" s="96">
        <v>141</v>
      </c>
    </row>
    <row r="222" spans="1:32" hidden="1" x14ac:dyDescent="0.3">
      <c r="A222" s="96" t="s">
        <v>297</v>
      </c>
      <c r="B222" s="96" t="s">
        <v>33</v>
      </c>
      <c r="C222" s="96">
        <v>2019</v>
      </c>
      <c r="D222" s="96" t="s">
        <v>35</v>
      </c>
      <c r="E222" s="96">
        <v>139.4</v>
      </c>
      <c r="F222" s="96">
        <v>150.1</v>
      </c>
      <c r="G222" s="96">
        <v>145.30000000000001</v>
      </c>
      <c r="H222" s="96">
        <v>141.69999999999999</v>
      </c>
      <c r="I222" s="96">
        <v>118.4</v>
      </c>
      <c r="J222" s="96">
        <v>137</v>
      </c>
      <c r="K222" s="96">
        <v>131.6</v>
      </c>
      <c r="L222" s="96">
        <v>119.9</v>
      </c>
      <c r="M222" s="96">
        <v>110.4</v>
      </c>
      <c r="N222" s="96">
        <v>140.80000000000001</v>
      </c>
      <c r="O222" s="96">
        <v>128.30000000000001</v>
      </c>
      <c r="P222" s="96">
        <v>153.5</v>
      </c>
      <c r="Q222" s="96">
        <v>138</v>
      </c>
      <c r="R222" s="96">
        <v>1754.4</v>
      </c>
      <c r="S222" s="96">
        <v>164.9</v>
      </c>
      <c r="T222" s="96">
        <v>143.30000000000001</v>
      </c>
      <c r="U222" s="96">
        <v>130.80000000000001</v>
      </c>
      <c r="V222" s="96">
        <v>141.4</v>
      </c>
      <c r="W222" s="96">
        <v>148.5</v>
      </c>
      <c r="X222" s="96">
        <v>127.1</v>
      </c>
      <c r="Y222" s="96">
        <v>136.6</v>
      </c>
      <c r="Z222" s="96">
        <v>138.5</v>
      </c>
      <c r="AA222" s="96">
        <v>119.2</v>
      </c>
      <c r="AB222" s="96">
        <v>132.19999999999999</v>
      </c>
      <c r="AC222" s="96">
        <v>146.6</v>
      </c>
      <c r="AD222" s="96">
        <v>133</v>
      </c>
      <c r="AE222" s="96">
        <v>132.4</v>
      </c>
      <c r="AF222" s="96">
        <v>138.6</v>
      </c>
    </row>
    <row r="223" spans="1:32" hidden="1" x14ac:dyDescent="0.3">
      <c r="A223" s="96" t="s">
        <v>298</v>
      </c>
      <c r="B223" s="96" t="s">
        <v>34</v>
      </c>
      <c r="C223" s="96">
        <v>2019</v>
      </c>
      <c r="D223" s="96" t="s">
        <v>35</v>
      </c>
      <c r="E223" s="96">
        <v>137.6</v>
      </c>
      <c r="F223" s="96">
        <v>152</v>
      </c>
      <c r="G223" s="96">
        <v>141.5</v>
      </c>
      <c r="H223" s="96">
        <v>142.19999999999999</v>
      </c>
      <c r="I223" s="96">
        <v>122</v>
      </c>
      <c r="J223" s="96">
        <v>136.4</v>
      </c>
      <c r="K223" s="96">
        <v>129.69999999999999</v>
      </c>
      <c r="L223" s="96">
        <v>121</v>
      </c>
      <c r="M223" s="96">
        <v>109</v>
      </c>
      <c r="N223" s="96">
        <v>139.69999999999999</v>
      </c>
      <c r="O223" s="96">
        <v>133.6</v>
      </c>
      <c r="P223" s="96">
        <v>154.9</v>
      </c>
      <c r="Q223" s="96">
        <v>137.5</v>
      </c>
      <c r="R223" s="96">
        <v>1757.1</v>
      </c>
      <c r="S223" s="96">
        <v>163.4</v>
      </c>
      <c r="T223" s="96">
        <v>147.69999999999999</v>
      </c>
      <c r="U223" s="96">
        <v>139.69999999999999</v>
      </c>
      <c r="V223" s="96">
        <v>146.5</v>
      </c>
      <c r="W223" s="96">
        <v>148.5</v>
      </c>
      <c r="X223" s="96">
        <v>138.4</v>
      </c>
      <c r="Y223" s="96">
        <v>143.69999999999999</v>
      </c>
      <c r="Z223" s="96">
        <v>145.6</v>
      </c>
      <c r="AA223" s="96">
        <v>123.9</v>
      </c>
      <c r="AB223" s="96">
        <v>137.1</v>
      </c>
      <c r="AC223" s="96">
        <v>150.30000000000001</v>
      </c>
      <c r="AD223" s="96">
        <v>134.1</v>
      </c>
      <c r="AE223" s="96">
        <v>137.4</v>
      </c>
      <c r="AF223" s="96">
        <v>139.9</v>
      </c>
    </row>
    <row r="224" spans="1:32" hidden="1" x14ac:dyDescent="0.3">
      <c r="A224" s="96" t="s">
        <v>299</v>
      </c>
      <c r="B224" s="96" t="s">
        <v>30</v>
      </c>
      <c r="C224" s="96">
        <v>2019</v>
      </c>
      <c r="D224" s="96" t="s">
        <v>36</v>
      </c>
      <c r="E224" s="96">
        <v>136.9</v>
      </c>
      <c r="F224" s="96">
        <v>154.1</v>
      </c>
      <c r="G224" s="96">
        <v>138.69999999999999</v>
      </c>
      <c r="H224" s="96">
        <v>142.5</v>
      </c>
      <c r="I224" s="96">
        <v>124.1</v>
      </c>
      <c r="J224" s="96">
        <v>136.1</v>
      </c>
      <c r="K224" s="96">
        <v>128.19999999999999</v>
      </c>
      <c r="L224" s="96">
        <v>122.3</v>
      </c>
      <c r="M224" s="96">
        <v>108.3</v>
      </c>
      <c r="N224" s="96">
        <v>138.9</v>
      </c>
      <c r="O224" s="96">
        <v>137.4</v>
      </c>
      <c r="P224" s="96">
        <v>156.4</v>
      </c>
      <c r="Q224" s="96">
        <v>137.30000000000001</v>
      </c>
      <c r="R224" s="96">
        <v>1761.2000000000003</v>
      </c>
      <c r="S224" s="96">
        <v>162.9</v>
      </c>
      <c r="T224" s="96">
        <v>150.80000000000001</v>
      </c>
      <c r="U224" s="96">
        <v>146.1</v>
      </c>
      <c r="V224" s="96">
        <v>150.1</v>
      </c>
      <c r="W224" s="96">
        <v>148.5</v>
      </c>
      <c r="X224" s="96">
        <v>146.4</v>
      </c>
      <c r="Y224" s="96">
        <v>150</v>
      </c>
      <c r="Z224" s="96">
        <v>150.4</v>
      </c>
      <c r="AA224" s="96">
        <v>129.9</v>
      </c>
      <c r="AB224" s="96">
        <v>143.80000000000001</v>
      </c>
      <c r="AC224" s="96">
        <v>155.5</v>
      </c>
      <c r="AD224" s="96">
        <v>134</v>
      </c>
      <c r="AE224" s="96">
        <v>142.4</v>
      </c>
      <c r="AF224" s="96">
        <v>141.19999999999999</v>
      </c>
    </row>
    <row r="225" spans="1:32" hidden="1" x14ac:dyDescent="0.3">
      <c r="A225" s="96" t="s">
        <v>300</v>
      </c>
      <c r="B225" s="96" t="s">
        <v>33</v>
      </c>
      <c r="C225" s="96">
        <v>2019</v>
      </c>
      <c r="D225" s="96" t="s">
        <v>36</v>
      </c>
      <c r="E225" s="96">
        <v>139.69999999999999</v>
      </c>
      <c r="F225" s="96">
        <v>151.1</v>
      </c>
      <c r="G225" s="96">
        <v>142.9</v>
      </c>
      <c r="H225" s="96">
        <v>141.9</v>
      </c>
      <c r="I225" s="96">
        <v>118.4</v>
      </c>
      <c r="J225" s="96">
        <v>139.4</v>
      </c>
      <c r="K225" s="96">
        <v>141.19999999999999</v>
      </c>
      <c r="L225" s="96">
        <v>120.7</v>
      </c>
      <c r="M225" s="96">
        <v>110.4</v>
      </c>
      <c r="N225" s="96">
        <v>140.69999999999999</v>
      </c>
      <c r="O225" s="96">
        <v>128.5</v>
      </c>
      <c r="P225" s="96">
        <v>153.9</v>
      </c>
      <c r="Q225" s="96">
        <v>139.6</v>
      </c>
      <c r="R225" s="96">
        <v>1768.4</v>
      </c>
      <c r="S225" s="96">
        <v>165.3</v>
      </c>
      <c r="T225" s="96">
        <v>143.5</v>
      </c>
      <c r="U225" s="96">
        <v>131.19999999999999</v>
      </c>
      <c r="V225" s="96">
        <v>141.6</v>
      </c>
      <c r="W225" s="96">
        <v>149</v>
      </c>
      <c r="X225" s="96">
        <v>128.80000000000001</v>
      </c>
      <c r="Y225" s="96">
        <v>136.80000000000001</v>
      </c>
      <c r="Z225" s="96">
        <v>139.19999999999999</v>
      </c>
      <c r="AA225" s="96">
        <v>119.9</v>
      </c>
      <c r="AB225" s="96">
        <v>133</v>
      </c>
      <c r="AC225" s="96">
        <v>146.69999999999999</v>
      </c>
      <c r="AD225" s="96">
        <v>132.5</v>
      </c>
      <c r="AE225" s="96">
        <v>132.80000000000001</v>
      </c>
      <c r="AF225" s="96">
        <v>139.5</v>
      </c>
    </row>
    <row r="226" spans="1:32" hidden="1" x14ac:dyDescent="0.3">
      <c r="A226" s="96" t="s">
        <v>301</v>
      </c>
      <c r="B226" s="96" t="s">
        <v>34</v>
      </c>
      <c r="C226" s="96">
        <v>2019</v>
      </c>
      <c r="D226" s="96" t="s">
        <v>36</v>
      </c>
      <c r="E226" s="96">
        <v>137.80000000000001</v>
      </c>
      <c r="F226" s="96">
        <v>153</v>
      </c>
      <c r="G226" s="96">
        <v>140.30000000000001</v>
      </c>
      <c r="H226" s="96">
        <v>142.30000000000001</v>
      </c>
      <c r="I226" s="96">
        <v>122</v>
      </c>
      <c r="J226" s="96">
        <v>137.6</v>
      </c>
      <c r="K226" s="96">
        <v>132.6</v>
      </c>
      <c r="L226" s="96">
        <v>121.8</v>
      </c>
      <c r="M226" s="96">
        <v>109</v>
      </c>
      <c r="N226" s="96">
        <v>139.5</v>
      </c>
      <c r="O226" s="96">
        <v>133.69999999999999</v>
      </c>
      <c r="P226" s="96">
        <v>155.19999999999999</v>
      </c>
      <c r="Q226" s="96">
        <v>138.1</v>
      </c>
      <c r="R226" s="96">
        <v>1762.9</v>
      </c>
      <c r="S226" s="96">
        <v>163.5</v>
      </c>
      <c r="T226" s="96">
        <v>147.9</v>
      </c>
      <c r="U226" s="96">
        <v>139.9</v>
      </c>
      <c r="V226" s="96">
        <v>146.69999999999999</v>
      </c>
      <c r="W226" s="96">
        <v>149</v>
      </c>
      <c r="X226" s="96">
        <v>139.69999999999999</v>
      </c>
      <c r="Y226" s="96">
        <v>143.80000000000001</v>
      </c>
      <c r="Z226" s="96">
        <v>146.19999999999999</v>
      </c>
      <c r="AA226" s="96">
        <v>124.6</v>
      </c>
      <c r="AB226" s="96">
        <v>137.69999999999999</v>
      </c>
      <c r="AC226" s="96">
        <v>150.30000000000001</v>
      </c>
      <c r="AD226" s="96">
        <v>133.4</v>
      </c>
      <c r="AE226" s="96">
        <v>137.69999999999999</v>
      </c>
      <c r="AF226" s="96">
        <v>140.4</v>
      </c>
    </row>
    <row r="227" spans="1:32" hidden="1" x14ac:dyDescent="0.3">
      <c r="A227" s="96" t="s">
        <v>302</v>
      </c>
      <c r="B227" s="96" t="s">
        <v>30</v>
      </c>
      <c r="C227" s="96">
        <v>2019</v>
      </c>
      <c r="D227" s="96" t="s">
        <v>38</v>
      </c>
      <c r="E227" s="96">
        <v>137.4</v>
      </c>
      <c r="F227" s="96">
        <v>159.5</v>
      </c>
      <c r="G227" s="96">
        <v>134.5</v>
      </c>
      <c r="H227" s="96">
        <v>142.6</v>
      </c>
      <c r="I227" s="96">
        <v>124</v>
      </c>
      <c r="J227" s="96">
        <v>143.69999999999999</v>
      </c>
      <c r="K227" s="96">
        <v>133.4</v>
      </c>
      <c r="L227" s="96">
        <v>125.1</v>
      </c>
      <c r="M227" s="96">
        <v>109.3</v>
      </c>
      <c r="N227" s="96">
        <v>139.30000000000001</v>
      </c>
      <c r="O227" s="96">
        <v>137.69999999999999</v>
      </c>
      <c r="P227" s="96">
        <v>156.4</v>
      </c>
      <c r="Q227" s="96">
        <v>139.19999999999999</v>
      </c>
      <c r="R227" s="96">
        <v>1782.1000000000001</v>
      </c>
      <c r="S227" s="96">
        <v>163.30000000000001</v>
      </c>
      <c r="T227" s="96">
        <v>151.30000000000001</v>
      </c>
      <c r="U227" s="96">
        <v>146.6</v>
      </c>
      <c r="V227" s="96">
        <v>150.69999999999999</v>
      </c>
      <c r="W227" s="96">
        <v>149</v>
      </c>
      <c r="X227" s="96">
        <v>146.9</v>
      </c>
      <c r="Y227" s="96">
        <v>149.5</v>
      </c>
      <c r="Z227" s="96">
        <v>151.30000000000001</v>
      </c>
      <c r="AA227" s="96">
        <v>130.19999999999999</v>
      </c>
      <c r="AB227" s="96">
        <v>145.9</v>
      </c>
      <c r="AC227" s="96">
        <v>156.69999999999999</v>
      </c>
      <c r="AD227" s="96">
        <v>133.9</v>
      </c>
      <c r="AE227" s="96">
        <v>142.9</v>
      </c>
      <c r="AF227" s="96">
        <v>142.4</v>
      </c>
    </row>
    <row r="228" spans="1:32" hidden="1" x14ac:dyDescent="0.3">
      <c r="A228" s="96" t="s">
        <v>303</v>
      </c>
      <c r="B228" s="96" t="s">
        <v>33</v>
      </c>
      <c r="C228" s="96">
        <v>2019</v>
      </c>
      <c r="D228" s="96" t="s">
        <v>38</v>
      </c>
      <c r="E228" s="96">
        <v>140.4</v>
      </c>
      <c r="F228" s="96">
        <v>156.69999999999999</v>
      </c>
      <c r="G228" s="96">
        <v>138.30000000000001</v>
      </c>
      <c r="H228" s="96">
        <v>142.4</v>
      </c>
      <c r="I228" s="96">
        <v>118.6</v>
      </c>
      <c r="J228" s="96">
        <v>149.69999999999999</v>
      </c>
      <c r="K228" s="96">
        <v>161.6</v>
      </c>
      <c r="L228" s="96">
        <v>124.4</v>
      </c>
      <c r="M228" s="96">
        <v>111.2</v>
      </c>
      <c r="N228" s="96">
        <v>141</v>
      </c>
      <c r="O228" s="96">
        <v>128.9</v>
      </c>
      <c r="P228" s="96">
        <v>154.5</v>
      </c>
      <c r="Q228" s="96">
        <v>143.80000000000001</v>
      </c>
      <c r="R228" s="96">
        <v>1811.5000000000002</v>
      </c>
      <c r="S228" s="96">
        <v>166.2</v>
      </c>
      <c r="T228" s="96">
        <v>144</v>
      </c>
      <c r="U228" s="96">
        <v>131.69999999999999</v>
      </c>
      <c r="V228" s="96">
        <v>142.19999999999999</v>
      </c>
      <c r="W228" s="96">
        <v>150.1</v>
      </c>
      <c r="X228" s="96">
        <v>129.4</v>
      </c>
      <c r="Y228" s="96">
        <v>137.19999999999999</v>
      </c>
      <c r="Z228" s="96">
        <v>139.80000000000001</v>
      </c>
      <c r="AA228" s="96">
        <v>120.1</v>
      </c>
      <c r="AB228" s="96">
        <v>134</v>
      </c>
      <c r="AC228" s="96">
        <v>148</v>
      </c>
      <c r="AD228" s="96">
        <v>132.6</v>
      </c>
      <c r="AE228" s="96">
        <v>133.30000000000001</v>
      </c>
      <c r="AF228" s="96">
        <v>141.5</v>
      </c>
    </row>
    <row r="229" spans="1:32" hidden="1" x14ac:dyDescent="0.3">
      <c r="A229" s="96" t="s">
        <v>304</v>
      </c>
      <c r="B229" s="96" t="s">
        <v>34</v>
      </c>
      <c r="C229" s="96">
        <v>2019</v>
      </c>
      <c r="D229" s="96" t="s">
        <v>38</v>
      </c>
      <c r="E229" s="96">
        <v>138.30000000000001</v>
      </c>
      <c r="F229" s="96">
        <v>158.5</v>
      </c>
      <c r="G229" s="96">
        <v>136</v>
      </c>
      <c r="H229" s="96">
        <v>142.5</v>
      </c>
      <c r="I229" s="96">
        <v>122</v>
      </c>
      <c r="J229" s="96">
        <v>146.5</v>
      </c>
      <c r="K229" s="96">
        <v>143</v>
      </c>
      <c r="L229" s="96">
        <v>124.9</v>
      </c>
      <c r="M229" s="96">
        <v>109.9</v>
      </c>
      <c r="N229" s="96">
        <v>139.9</v>
      </c>
      <c r="O229" s="96">
        <v>134</v>
      </c>
      <c r="P229" s="96">
        <v>155.5</v>
      </c>
      <c r="Q229" s="96">
        <v>140.9</v>
      </c>
      <c r="R229" s="96">
        <v>1791.9000000000003</v>
      </c>
      <c r="S229" s="96">
        <v>164.1</v>
      </c>
      <c r="T229" s="96">
        <v>148.4</v>
      </c>
      <c r="U229" s="96">
        <v>140.4</v>
      </c>
      <c r="V229" s="96">
        <v>147.30000000000001</v>
      </c>
      <c r="W229" s="96">
        <v>150.1</v>
      </c>
      <c r="X229" s="96">
        <v>140.30000000000001</v>
      </c>
      <c r="Y229" s="96">
        <v>143.69999999999999</v>
      </c>
      <c r="Z229" s="96">
        <v>146.9</v>
      </c>
      <c r="AA229" s="96">
        <v>124.9</v>
      </c>
      <c r="AB229" s="96">
        <v>139.19999999999999</v>
      </c>
      <c r="AC229" s="96">
        <v>151.6</v>
      </c>
      <c r="AD229" s="96">
        <v>133.4</v>
      </c>
      <c r="AE229" s="96">
        <v>138.19999999999999</v>
      </c>
      <c r="AF229" s="96">
        <v>142</v>
      </c>
    </row>
    <row r="230" spans="1:32" hidden="1" x14ac:dyDescent="0.3">
      <c r="A230" s="96" t="s">
        <v>305</v>
      </c>
      <c r="B230" s="96" t="s">
        <v>30</v>
      </c>
      <c r="C230" s="96">
        <v>2019</v>
      </c>
      <c r="D230" s="96" t="s">
        <v>39</v>
      </c>
      <c r="E230" s="96">
        <v>137.80000000000001</v>
      </c>
      <c r="F230" s="96">
        <v>163.5</v>
      </c>
      <c r="G230" s="96">
        <v>136.19999999999999</v>
      </c>
      <c r="H230" s="96">
        <v>143.19999999999999</v>
      </c>
      <c r="I230" s="96">
        <v>124.3</v>
      </c>
      <c r="J230" s="96">
        <v>143.30000000000001</v>
      </c>
      <c r="K230" s="96">
        <v>140.6</v>
      </c>
      <c r="L230" s="96">
        <v>128.69999999999999</v>
      </c>
      <c r="M230" s="96">
        <v>110.6</v>
      </c>
      <c r="N230" s="96">
        <v>140.4</v>
      </c>
      <c r="O230" s="96">
        <v>138</v>
      </c>
      <c r="P230" s="96">
        <v>156.6</v>
      </c>
      <c r="Q230" s="96">
        <v>141</v>
      </c>
      <c r="R230" s="96">
        <v>1804.1999999999998</v>
      </c>
      <c r="S230" s="96">
        <v>164.2</v>
      </c>
      <c r="T230" s="96">
        <v>151.4</v>
      </c>
      <c r="U230" s="96">
        <v>146.5</v>
      </c>
      <c r="V230" s="96">
        <v>150.69999999999999</v>
      </c>
      <c r="W230" s="96">
        <v>150.1</v>
      </c>
      <c r="X230" s="96">
        <v>147.80000000000001</v>
      </c>
      <c r="Y230" s="96">
        <v>149.6</v>
      </c>
      <c r="Z230" s="96">
        <v>151.69999999999999</v>
      </c>
      <c r="AA230" s="96">
        <v>130.19999999999999</v>
      </c>
      <c r="AB230" s="96">
        <v>146.4</v>
      </c>
      <c r="AC230" s="96">
        <v>157.69999999999999</v>
      </c>
      <c r="AD230" s="96">
        <v>134.80000000000001</v>
      </c>
      <c r="AE230" s="96">
        <v>143.30000000000001</v>
      </c>
      <c r="AF230" s="96">
        <v>143.6</v>
      </c>
    </row>
    <row r="231" spans="1:32" hidden="1" x14ac:dyDescent="0.3">
      <c r="A231" s="96" t="s">
        <v>306</v>
      </c>
      <c r="B231" s="96" t="s">
        <v>33</v>
      </c>
      <c r="C231" s="96">
        <v>2019</v>
      </c>
      <c r="D231" s="96" t="s">
        <v>39</v>
      </c>
      <c r="E231" s="96">
        <v>140.69999999999999</v>
      </c>
      <c r="F231" s="96">
        <v>159.6</v>
      </c>
      <c r="G231" s="96">
        <v>140.4</v>
      </c>
      <c r="H231" s="96">
        <v>143.4</v>
      </c>
      <c r="I231" s="96">
        <v>118.6</v>
      </c>
      <c r="J231" s="96">
        <v>150.9</v>
      </c>
      <c r="K231" s="96">
        <v>169.8</v>
      </c>
      <c r="L231" s="96">
        <v>127.4</v>
      </c>
      <c r="M231" s="96">
        <v>111.8</v>
      </c>
      <c r="N231" s="96">
        <v>141</v>
      </c>
      <c r="O231" s="96">
        <v>129</v>
      </c>
      <c r="P231" s="96">
        <v>155.1</v>
      </c>
      <c r="Q231" s="96">
        <v>145.6</v>
      </c>
      <c r="R231" s="96">
        <v>1833.2999999999997</v>
      </c>
      <c r="S231" s="96">
        <v>166.7</v>
      </c>
      <c r="T231" s="96">
        <v>144.30000000000001</v>
      </c>
      <c r="U231" s="96">
        <v>131.69999999999999</v>
      </c>
      <c r="V231" s="96">
        <v>142.4</v>
      </c>
      <c r="W231" s="96">
        <v>149.4</v>
      </c>
      <c r="X231" s="96">
        <v>130.5</v>
      </c>
      <c r="Y231" s="96">
        <v>137.4</v>
      </c>
      <c r="Z231" s="96">
        <v>140.30000000000001</v>
      </c>
      <c r="AA231" s="96">
        <v>119.6</v>
      </c>
      <c r="AB231" s="96">
        <v>134.30000000000001</v>
      </c>
      <c r="AC231" s="96">
        <v>148.9</v>
      </c>
      <c r="AD231" s="96">
        <v>133.69999999999999</v>
      </c>
      <c r="AE231" s="96">
        <v>133.6</v>
      </c>
      <c r="AF231" s="96">
        <v>142.1</v>
      </c>
    </row>
    <row r="232" spans="1:32" hidden="1" x14ac:dyDescent="0.3">
      <c r="A232" s="96" t="s">
        <v>307</v>
      </c>
      <c r="B232" s="96" t="s">
        <v>34</v>
      </c>
      <c r="C232" s="96">
        <v>2019</v>
      </c>
      <c r="D232" s="96" t="s">
        <v>39</v>
      </c>
      <c r="E232" s="96">
        <v>138.69999999999999</v>
      </c>
      <c r="F232" s="96">
        <v>162.1</v>
      </c>
      <c r="G232" s="96">
        <v>137.80000000000001</v>
      </c>
      <c r="H232" s="96">
        <v>143.30000000000001</v>
      </c>
      <c r="I232" s="96">
        <v>122.2</v>
      </c>
      <c r="J232" s="96">
        <v>146.80000000000001</v>
      </c>
      <c r="K232" s="96">
        <v>150.5</v>
      </c>
      <c r="L232" s="96">
        <v>128.30000000000001</v>
      </c>
      <c r="M232" s="96">
        <v>111</v>
      </c>
      <c r="N232" s="96">
        <v>140.6</v>
      </c>
      <c r="O232" s="96">
        <v>134.19999999999999</v>
      </c>
      <c r="P232" s="96">
        <v>155.9</v>
      </c>
      <c r="Q232" s="96">
        <v>142.69999999999999</v>
      </c>
      <c r="R232" s="96">
        <v>1814.1000000000001</v>
      </c>
      <c r="S232" s="96">
        <v>164.9</v>
      </c>
      <c r="T232" s="96">
        <v>148.6</v>
      </c>
      <c r="U232" s="96">
        <v>140.4</v>
      </c>
      <c r="V232" s="96">
        <v>147.4</v>
      </c>
      <c r="W232" s="96">
        <v>149.4</v>
      </c>
      <c r="X232" s="96">
        <v>141.19999999999999</v>
      </c>
      <c r="Y232" s="96">
        <v>143.80000000000001</v>
      </c>
      <c r="Z232" s="96">
        <v>147.4</v>
      </c>
      <c r="AA232" s="96">
        <v>124.6</v>
      </c>
      <c r="AB232" s="96">
        <v>139.6</v>
      </c>
      <c r="AC232" s="96">
        <v>152.5</v>
      </c>
      <c r="AD232" s="96">
        <v>134.30000000000001</v>
      </c>
      <c r="AE232" s="96">
        <v>138.6</v>
      </c>
      <c r="AF232" s="96">
        <v>142.9</v>
      </c>
    </row>
    <row r="233" spans="1:32" hidden="1" x14ac:dyDescent="0.3">
      <c r="A233" s="96" t="s">
        <v>308</v>
      </c>
      <c r="B233" s="96" t="s">
        <v>30</v>
      </c>
      <c r="C233" s="96">
        <v>2019</v>
      </c>
      <c r="D233" s="96" t="s">
        <v>40</v>
      </c>
      <c r="E233" s="96">
        <v>138.4</v>
      </c>
      <c r="F233" s="96">
        <v>164</v>
      </c>
      <c r="G233" s="96">
        <v>138.4</v>
      </c>
      <c r="H233" s="96">
        <v>143.9</v>
      </c>
      <c r="I233" s="96">
        <v>124.4</v>
      </c>
      <c r="J233" s="96">
        <v>146.4</v>
      </c>
      <c r="K233" s="96">
        <v>150.1</v>
      </c>
      <c r="L233" s="96">
        <v>130.6</v>
      </c>
      <c r="M233" s="96">
        <v>110.8</v>
      </c>
      <c r="N233" s="96">
        <v>141.69999999999999</v>
      </c>
      <c r="O233" s="96">
        <v>138.5</v>
      </c>
      <c r="P233" s="96">
        <v>156.69999999999999</v>
      </c>
      <c r="Q233" s="96">
        <v>143</v>
      </c>
      <c r="R233" s="96">
        <v>1826.8999999999999</v>
      </c>
      <c r="S233" s="96">
        <v>164.5</v>
      </c>
      <c r="T233" s="96">
        <v>151.6</v>
      </c>
      <c r="U233" s="96">
        <v>146.6</v>
      </c>
      <c r="V233" s="96">
        <v>150.9</v>
      </c>
      <c r="W233" s="96">
        <v>149.4</v>
      </c>
      <c r="X233" s="96">
        <v>146.80000000000001</v>
      </c>
      <c r="Y233" s="96">
        <v>150</v>
      </c>
      <c r="Z233" s="96">
        <v>152.19999999999999</v>
      </c>
      <c r="AA233" s="96">
        <v>131.19999999999999</v>
      </c>
      <c r="AB233" s="96">
        <v>147.5</v>
      </c>
      <c r="AC233" s="96">
        <v>159.1</v>
      </c>
      <c r="AD233" s="96">
        <v>136.1</v>
      </c>
      <c r="AE233" s="96">
        <v>144.19999999999999</v>
      </c>
      <c r="AF233" s="96">
        <v>144.9</v>
      </c>
    </row>
    <row r="234" spans="1:32" hidden="1" x14ac:dyDescent="0.3">
      <c r="A234" s="96" t="s">
        <v>309</v>
      </c>
      <c r="B234" s="96" t="s">
        <v>33</v>
      </c>
      <c r="C234" s="96">
        <v>2019</v>
      </c>
      <c r="D234" s="96" t="s">
        <v>40</v>
      </c>
      <c r="E234" s="96">
        <v>141.4</v>
      </c>
      <c r="F234" s="96">
        <v>160.19999999999999</v>
      </c>
      <c r="G234" s="96">
        <v>142.5</v>
      </c>
      <c r="H234" s="96">
        <v>144.1</v>
      </c>
      <c r="I234" s="96">
        <v>119.3</v>
      </c>
      <c r="J234" s="96">
        <v>154.69999999999999</v>
      </c>
      <c r="K234" s="96">
        <v>180.1</v>
      </c>
      <c r="L234" s="96">
        <v>128.9</v>
      </c>
      <c r="M234" s="96">
        <v>111.8</v>
      </c>
      <c r="N234" s="96">
        <v>141.6</v>
      </c>
      <c r="O234" s="96">
        <v>129.5</v>
      </c>
      <c r="P234" s="96">
        <v>155.6</v>
      </c>
      <c r="Q234" s="96">
        <v>147.69999999999999</v>
      </c>
      <c r="R234" s="96">
        <v>1857.3999999999999</v>
      </c>
      <c r="S234" s="96">
        <v>167.2</v>
      </c>
      <c r="T234" s="96">
        <v>144.69999999999999</v>
      </c>
      <c r="U234" s="96">
        <v>131.9</v>
      </c>
      <c r="V234" s="96">
        <v>142.69999999999999</v>
      </c>
      <c r="W234" s="96">
        <v>150.6</v>
      </c>
      <c r="X234" s="96">
        <v>127</v>
      </c>
      <c r="Y234" s="96">
        <v>137.69999999999999</v>
      </c>
      <c r="Z234" s="96">
        <v>140.80000000000001</v>
      </c>
      <c r="AA234" s="96">
        <v>120.6</v>
      </c>
      <c r="AB234" s="96">
        <v>135</v>
      </c>
      <c r="AC234" s="96">
        <v>150.4</v>
      </c>
      <c r="AD234" s="96">
        <v>135.1</v>
      </c>
      <c r="AE234" s="96">
        <v>134.5</v>
      </c>
      <c r="AF234" s="96">
        <v>143.30000000000001</v>
      </c>
    </row>
    <row r="235" spans="1:32" hidden="1" x14ac:dyDescent="0.3">
      <c r="A235" s="96" t="s">
        <v>310</v>
      </c>
      <c r="B235" s="96" t="s">
        <v>34</v>
      </c>
      <c r="C235" s="96">
        <v>2019</v>
      </c>
      <c r="D235" s="96" t="s">
        <v>40</v>
      </c>
      <c r="E235" s="96">
        <v>139.30000000000001</v>
      </c>
      <c r="F235" s="96">
        <v>162.69999999999999</v>
      </c>
      <c r="G235" s="96">
        <v>140</v>
      </c>
      <c r="H235" s="96">
        <v>144</v>
      </c>
      <c r="I235" s="96">
        <v>122.5</v>
      </c>
      <c r="J235" s="96">
        <v>150.30000000000001</v>
      </c>
      <c r="K235" s="96">
        <v>160.30000000000001</v>
      </c>
      <c r="L235" s="96">
        <v>130</v>
      </c>
      <c r="M235" s="96">
        <v>111.1</v>
      </c>
      <c r="N235" s="96">
        <v>141.69999999999999</v>
      </c>
      <c r="O235" s="96">
        <v>134.69999999999999</v>
      </c>
      <c r="P235" s="96">
        <v>156.19999999999999</v>
      </c>
      <c r="Q235" s="96">
        <v>144.69999999999999</v>
      </c>
      <c r="R235" s="96">
        <v>1837.5</v>
      </c>
      <c r="S235" s="96">
        <v>165.2</v>
      </c>
      <c r="T235" s="96">
        <v>148.9</v>
      </c>
      <c r="U235" s="96">
        <v>140.5</v>
      </c>
      <c r="V235" s="96">
        <v>147.6</v>
      </c>
      <c r="W235" s="96">
        <v>150.6</v>
      </c>
      <c r="X235" s="96">
        <v>139.30000000000001</v>
      </c>
      <c r="Y235" s="96">
        <v>144.19999999999999</v>
      </c>
      <c r="Z235" s="96">
        <v>147.9</v>
      </c>
      <c r="AA235" s="96">
        <v>125.6</v>
      </c>
      <c r="AB235" s="96">
        <v>140.5</v>
      </c>
      <c r="AC235" s="96">
        <v>154</v>
      </c>
      <c r="AD235" s="96">
        <v>135.69999999999999</v>
      </c>
      <c r="AE235" s="96">
        <v>139.5</v>
      </c>
      <c r="AF235" s="96">
        <v>144.19999999999999</v>
      </c>
    </row>
    <row r="236" spans="1:32" hidden="1" x14ac:dyDescent="0.3">
      <c r="A236" s="96" t="s">
        <v>311</v>
      </c>
      <c r="B236" s="96" t="s">
        <v>30</v>
      </c>
      <c r="C236" s="96">
        <v>2019</v>
      </c>
      <c r="D236" s="96" t="s">
        <v>41</v>
      </c>
      <c r="E236" s="96">
        <v>139.19999999999999</v>
      </c>
      <c r="F236" s="96">
        <v>161.9</v>
      </c>
      <c r="G236" s="96">
        <v>137.1</v>
      </c>
      <c r="H236" s="96">
        <v>144.6</v>
      </c>
      <c r="I236" s="96">
        <v>124.7</v>
      </c>
      <c r="J236" s="96">
        <v>145.5</v>
      </c>
      <c r="K236" s="96">
        <v>156.19999999999999</v>
      </c>
      <c r="L236" s="96">
        <v>131.5</v>
      </c>
      <c r="M236" s="96">
        <v>111.7</v>
      </c>
      <c r="N236" s="96">
        <v>142.69999999999999</v>
      </c>
      <c r="O236" s="96">
        <v>138.5</v>
      </c>
      <c r="P236" s="96">
        <v>156.9</v>
      </c>
      <c r="Q236" s="96">
        <v>144</v>
      </c>
      <c r="R236" s="96">
        <v>1834.5000000000002</v>
      </c>
      <c r="S236" s="96">
        <v>165.1</v>
      </c>
      <c r="T236" s="96">
        <v>151.80000000000001</v>
      </c>
      <c r="U236" s="96">
        <v>146.6</v>
      </c>
      <c r="V236" s="96">
        <v>151.1</v>
      </c>
      <c r="W236" s="96">
        <v>150.6</v>
      </c>
      <c r="X236" s="96">
        <v>146.4</v>
      </c>
      <c r="Y236" s="96">
        <v>150.19999999999999</v>
      </c>
      <c r="Z236" s="96">
        <v>152.69999999999999</v>
      </c>
      <c r="AA236" s="96">
        <v>131.4</v>
      </c>
      <c r="AB236" s="96">
        <v>148</v>
      </c>
      <c r="AC236" s="96">
        <v>159.69999999999999</v>
      </c>
      <c r="AD236" s="96">
        <v>138.80000000000001</v>
      </c>
      <c r="AE236" s="96">
        <v>144.9</v>
      </c>
      <c r="AF236" s="96">
        <v>145.69999999999999</v>
      </c>
    </row>
    <row r="237" spans="1:32" hidden="1" x14ac:dyDescent="0.3">
      <c r="A237" s="96" t="s">
        <v>312</v>
      </c>
      <c r="B237" s="96" t="s">
        <v>33</v>
      </c>
      <c r="C237" s="96">
        <v>2019</v>
      </c>
      <c r="D237" s="96" t="s">
        <v>41</v>
      </c>
      <c r="E237" s="96">
        <v>142.1</v>
      </c>
      <c r="F237" s="96">
        <v>158.30000000000001</v>
      </c>
      <c r="G237" s="96">
        <v>140.80000000000001</v>
      </c>
      <c r="H237" s="96">
        <v>144.9</v>
      </c>
      <c r="I237" s="96">
        <v>119.9</v>
      </c>
      <c r="J237" s="96">
        <v>153.9</v>
      </c>
      <c r="K237" s="96">
        <v>189.1</v>
      </c>
      <c r="L237" s="96">
        <v>129.80000000000001</v>
      </c>
      <c r="M237" s="96">
        <v>112.7</v>
      </c>
      <c r="N237" s="96">
        <v>142.5</v>
      </c>
      <c r="O237" s="96">
        <v>129.80000000000001</v>
      </c>
      <c r="P237" s="96">
        <v>156.19999999999999</v>
      </c>
      <c r="Q237" s="96">
        <v>149.1</v>
      </c>
      <c r="R237" s="96">
        <v>1869.1</v>
      </c>
      <c r="S237" s="96">
        <v>167.9</v>
      </c>
      <c r="T237" s="96">
        <v>145</v>
      </c>
      <c r="U237" s="96">
        <v>132.19999999999999</v>
      </c>
      <c r="V237" s="96">
        <v>143</v>
      </c>
      <c r="W237" s="96">
        <v>151.6</v>
      </c>
      <c r="X237" s="96">
        <v>125.5</v>
      </c>
      <c r="Y237" s="96">
        <v>138.1</v>
      </c>
      <c r="Z237" s="96">
        <v>141.5</v>
      </c>
      <c r="AA237" s="96">
        <v>120.8</v>
      </c>
      <c r="AB237" s="96">
        <v>135.4</v>
      </c>
      <c r="AC237" s="96">
        <v>151.5</v>
      </c>
      <c r="AD237" s="96">
        <v>137.80000000000001</v>
      </c>
      <c r="AE237" s="96">
        <v>135.30000000000001</v>
      </c>
      <c r="AF237" s="96">
        <v>144.19999999999999</v>
      </c>
    </row>
    <row r="238" spans="1:32" hidden="1" x14ac:dyDescent="0.3">
      <c r="A238" s="96" t="s">
        <v>313</v>
      </c>
      <c r="B238" s="96" t="s">
        <v>34</v>
      </c>
      <c r="C238" s="96">
        <v>2019</v>
      </c>
      <c r="D238" s="96" t="s">
        <v>41</v>
      </c>
      <c r="E238" s="96">
        <v>140.1</v>
      </c>
      <c r="F238" s="96">
        <v>160.6</v>
      </c>
      <c r="G238" s="96">
        <v>138.5</v>
      </c>
      <c r="H238" s="96">
        <v>144.69999999999999</v>
      </c>
      <c r="I238" s="96">
        <v>122.9</v>
      </c>
      <c r="J238" s="96">
        <v>149.4</v>
      </c>
      <c r="K238" s="96">
        <v>167.4</v>
      </c>
      <c r="L238" s="96">
        <v>130.9</v>
      </c>
      <c r="M238" s="96">
        <v>112</v>
      </c>
      <c r="N238" s="96">
        <v>142.6</v>
      </c>
      <c r="O238" s="96">
        <v>134.9</v>
      </c>
      <c r="P238" s="96">
        <v>156.6</v>
      </c>
      <c r="Q238" s="96">
        <v>145.9</v>
      </c>
      <c r="R238" s="96">
        <v>1846.5</v>
      </c>
      <c r="S238" s="96">
        <v>165.8</v>
      </c>
      <c r="T238" s="96">
        <v>149.1</v>
      </c>
      <c r="U238" s="96">
        <v>140.6</v>
      </c>
      <c r="V238" s="96">
        <v>147.9</v>
      </c>
      <c r="W238" s="96">
        <v>151.6</v>
      </c>
      <c r="X238" s="96">
        <v>138.5</v>
      </c>
      <c r="Y238" s="96">
        <v>144.5</v>
      </c>
      <c r="Z238" s="96">
        <v>148.5</v>
      </c>
      <c r="AA238" s="96">
        <v>125.8</v>
      </c>
      <c r="AB238" s="96">
        <v>140.9</v>
      </c>
      <c r="AC238" s="96">
        <v>154.9</v>
      </c>
      <c r="AD238" s="96">
        <v>138.4</v>
      </c>
      <c r="AE238" s="96">
        <v>140.19999999999999</v>
      </c>
      <c r="AF238" s="96">
        <v>145</v>
      </c>
    </row>
    <row r="239" spans="1:32" hidden="1" x14ac:dyDescent="0.3">
      <c r="A239" s="96" t="s">
        <v>314</v>
      </c>
      <c r="B239" s="96" t="s">
        <v>30</v>
      </c>
      <c r="C239" s="96">
        <v>2019</v>
      </c>
      <c r="D239" s="96" t="s">
        <v>42</v>
      </c>
      <c r="E239" s="96">
        <v>140.1</v>
      </c>
      <c r="F239" s="96">
        <v>161.9</v>
      </c>
      <c r="G239" s="96">
        <v>138.30000000000001</v>
      </c>
      <c r="H239" s="96">
        <v>145.69999999999999</v>
      </c>
      <c r="I239" s="96">
        <v>125.1</v>
      </c>
      <c r="J239" s="96">
        <v>143.80000000000001</v>
      </c>
      <c r="K239" s="96">
        <v>163.4</v>
      </c>
      <c r="L239" s="96">
        <v>132.19999999999999</v>
      </c>
      <c r="M239" s="96">
        <v>112.8</v>
      </c>
      <c r="N239" s="96">
        <v>144.19999999999999</v>
      </c>
      <c r="O239" s="96">
        <v>138.5</v>
      </c>
      <c r="P239" s="96">
        <v>157.19999999999999</v>
      </c>
      <c r="Q239" s="96">
        <v>145.5</v>
      </c>
      <c r="R239" s="96">
        <v>1848.7</v>
      </c>
      <c r="S239" s="96">
        <v>165.7</v>
      </c>
      <c r="T239" s="96">
        <v>151.69999999999999</v>
      </c>
      <c r="U239" s="96">
        <v>146.6</v>
      </c>
      <c r="V239" s="96">
        <v>151</v>
      </c>
      <c r="W239" s="96">
        <v>151.6</v>
      </c>
      <c r="X239" s="96">
        <v>146.9</v>
      </c>
      <c r="Y239" s="96">
        <v>150.30000000000001</v>
      </c>
      <c r="Z239" s="96">
        <v>153.4</v>
      </c>
      <c r="AA239" s="96">
        <v>131.6</v>
      </c>
      <c r="AB239" s="96">
        <v>148.30000000000001</v>
      </c>
      <c r="AC239" s="96">
        <v>160.19999999999999</v>
      </c>
      <c r="AD239" s="96">
        <v>140.19999999999999</v>
      </c>
      <c r="AE239" s="96">
        <v>145.4</v>
      </c>
      <c r="AF239" s="96">
        <v>146.69999999999999</v>
      </c>
    </row>
    <row r="240" spans="1:32" hidden="1" x14ac:dyDescent="0.3">
      <c r="A240" s="96" t="s">
        <v>315</v>
      </c>
      <c r="B240" s="96" t="s">
        <v>33</v>
      </c>
      <c r="C240" s="96">
        <v>2019</v>
      </c>
      <c r="D240" s="96" t="s">
        <v>42</v>
      </c>
      <c r="E240" s="96">
        <v>142.69999999999999</v>
      </c>
      <c r="F240" s="96">
        <v>158.69999999999999</v>
      </c>
      <c r="G240" s="96">
        <v>141.6</v>
      </c>
      <c r="H240" s="96">
        <v>144.9</v>
      </c>
      <c r="I240" s="96">
        <v>120.8</v>
      </c>
      <c r="J240" s="96">
        <v>149.80000000000001</v>
      </c>
      <c r="K240" s="96">
        <v>192.4</v>
      </c>
      <c r="L240" s="96">
        <v>130.30000000000001</v>
      </c>
      <c r="M240" s="96">
        <v>114</v>
      </c>
      <c r="N240" s="96">
        <v>143.80000000000001</v>
      </c>
      <c r="O240" s="96">
        <v>130</v>
      </c>
      <c r="P240" s="96">
        <v>156.4</v>
      </c>
      <c r="Q240" s="96">
        <v>149.5</v>
      </c>
      <c r="R240" s="96">
        <v>1874.9</v>
      </c>
      <c r="S240" s="96">
        <v>168.6</v>
      </c>
      <c r="T240" s="96">
        <v>145.30000000000001</v>
      </c>
      <c r="U240" s="96">
        <v>132.19999999999999</v>
      </c>
      <c r="V240" s="96">
        <v>143.30000000000001</v>
      </c>
      <c r="W240" s="96">
        <v>152.19999999999999</v>
      </c>
      <c r="X240" s="96">
        <v>126.6</v>
      </c>
      <c r="Y240" s="96">
        <v>138.30000000000001</v>
      </c>
      <c r="Z240" s="96">
        <v>141.9</v>
      </c>
      <c r="AA240" s="96">
        <v>121.2</v>
      </c>
      <c r="AB240" s="96">
        <v>135.9</v>
      </c>
      <c r="AC240" s="96">
        <v>151.6</v>
      </c>
      <c r="AD240" s="96">
        <v>139</v>
      </c>
      <c r="AE240" s="96">
        <v>135.69999999999999</v>
      </c>
      <c r="AF240" s="96">
        <v>144.69999999999999</v>
      </c>
    </row>
    <row r="241" spans="1:32" hidden="1" x14ac:dyDescent="0.3">
      <c r="A241" s="96" t="s">
        <v>316</v>
      </c>
      <c r="B241" s="96" t="s">
        <v>34</v>
      </c>
      <c r="C241" s="96">
        <v>2019</v>
      </c>
      <c r="D241" s="96" t="s">
        <v>42</v>
      </c>
      <c r="E241" s="96">
        <v>140.9</v>
      </c>
      <c r="F241" s="96">
        <v>160.80000000000001</v>
      </c>
      <c r="G241" s="96">
        <v>139.6</v>
      </c>
      <c r="H241" s="96">
        <v>145.4</v>
      </c>
      <c r="I241" s="96">
        <v>123.5</v>
      </c>
      <c r="J241" s="96">
        <v>146.6</v>
      </c>
      <c r="K241" s="96">
        <v>173.2</v>
      </c>
      <c r="L241" s="96">
        <v>131.6</v>
      </c>
      <c r="M241" s="96">
        <v>113.2</v>
      </c>
      <c r="N241" s="96">
        <v>144.1</v>
      </c>
      <c r="O241" s="96">
        <v>135</v>
      </c>
      <c r="P241" s="96">
        <v>156.80000000000001</v>
      </c>
      <c r="Q241" s="96">
        <v>147</v>
      </c>
      <c r="R241" s="96">
        <v>1857.6999999999998</v>
      </c>
      <c r="S241" s="96">
        <v>166.5</v>
      </c>
      <c r="T241" s="96">
        <v>149.19999999999999</v>
      </c>
      <c r="U241" s="96">
        <v>140.6</v>
      </c>
      <c r="V241" s="96">
        <v>147.9</v>
      </c>
      <c r="W241" s="96">
        <v>152.19999999999999</v>
      </c>
      <c r="X241" s="96">
        <v>139.19999999999999</v>
      </c>
      <c r="Y241" s="96">
        <v>144.6</v>
      </c>
      <c r="Z241" s="96">
        <v>149</v>
      </c>
      <c r="AA241" s="96">
        <v>126.1</v>
      </c>
      <c r="AB241" s="96">
        <v>141.30000000000001</v>
      </c>
      <c r="AC241" s="96">
        <v>155.19999999999999</v>
      </c>
      <c r="AD241" s="96">
        <v>139.69999999999999</v>
      </c>
      <c r="AE241" s="96">
        <v>140.69999999999999</v>
      </c>
      <c r="AF241" s="96">
        <v>145.80000000000001</v>
      </c>
    </row>
    <row r="242" spans="1:32" hidden="1" x14ac:dyDescent="0.3">
      <c r="A242" s="96" t="s">
        <v>317</v>
      </c>
      <c r="B242" s="96" t="s">
        <v>30</v>
      </c>
      <c r="C242" s="96">
        <v>2019</v>
      </c>
      <c r="D242" s="96" t="s">
        <v>43</v>
      </c>
      <c r="E242" s="96">
        <v>141</v>
      </c>
      <c r="F242" s="96">
        <v>161.6</v>
      </c>
      <c r="G242" s="96">
        <v>141.19999999999999</v>
      </c>
      <c r="H242" s="96">
        <v>146.5</v>
      </c>
      <c r="I242" s="96">
        <v>125.6</v>
      </c>
      <c r="J242" s="96">
        <v>145.69999999999999</v>
      </c>
      <c r="K242" s="96">
        <v>178.8</v>
      </c>
      <c r="L242" s="96">
        <v>133.1</v>
      </c>
      <c r="M242" s="96">
        <v>113.6</v>
      </c>
      <c r="N242" s="96">
        <v>145.5</v>
      </c>
      <c r="O242" s="96">
        <v>138.6</v>
      </c>
      <c r="P242" s="96">
        <v>157.4</v>
      </c>
      <c r="Q242" s="96">
        <v>148.30000000000001</v>
      </c>
      <c r="R242" s="96">
        <v>1876.8999999999996</v>
      </c>
      <c r="S242" s="96">
        <v>166.3</v>
      </c>
      <c r="T242" s="96">
        <v>151.69999999999999</v>
      </c>
      <c r="U242" s="96">
        <v>146.69999999999999</v>
      </c>
      <c r="V242" s="96">
        <v>151</v>
      </c>
      <c r="W242" s="96">
        <v>152.19999999999999</v>
      </c>
      <c r="X242" s="96">
        <v>147.69999999999999</v>
      </c>
      <c r="Y242" s="96">
        <v>150.6</v>
      </c>
      <c r="Z242" s="96">
        <v>153.69999999999999</v>
      </c>
      <c r="AA242" s="96">
        <v>131.69999999999999</v>
      </c>
      <c r="AB242" s="96">
        <v>148.69999999999999</v>
      </c>
      <c r="AC242" s="96">
        <v>160.69999999999999</v>
      </c>
      <c r="AD242" s="96">
        <v>140.30000000000001</v>
      </c>
      <c r="AE242" s="96">
        <v>145.69999999999999</v>
      </c>
      <c r="AF242" s="96">
        <v>148.30000000000001</v>
      </c>
    </row>
    <row r="243" spans="1:32" hidden="1" x14ac:dyDescent="0.3">
      <c r="A243" s="96" t="s">
        <v>318</v>
      </c>
      <c r="B243" s="96" t="s">
        <v>33</v>
      </c>
      <c r="C243" s="96">
        <v>2019</v>
      </c>
      <c r="D243" s="96" t="s">
        <v>43</v>
      </c>
      <c r="E243" s="96">
        <v>143.5</v>
      </c>
      <c r="F243" s="96">
        <v>159.80000000000001</v>
      </c>
      <c r="G243" s="96">
        <v>144.69999999999999</v>
      </c>
      <c r="H243" s="96">
        <v>145.6</v>
      </c>
      <c r="I243" s="96">
        <v>121.1</v>
      </c>
      <c r="J243" s="96">
        <v>150.6</v>
      </c>
      <c r="K243" s="96">
        <v>207.2</v>
      </c>
      <c r="L243" s="96">
        <v>131.19999999999999</v>
      </c>
      <c r="M243" s="96">
        <v>114.8</v>
      </c>
      <c r="N243" s="96">
        <v>145.19999999999999</v>
      </c>
      <c r="O243" s="96">
        <v>130.19999999999999</v>
      </c>
      <c r="P243" s="96">
        <v>156.80000000000001</v>
      </c>
      <c r="Q243" s="96">
        <v>151.9</v>
      </c>
      <c r="R243" s="96">
        <v>1902.6000000000001</v>
      </c>
      <c r="S243" s="96">
        <v>169.3</v>
      </c>
      <c r="T243" s="96">
        <v>145.9</v>
      </c>
      <c r="U243" s="96">
        <v>132.4</v>
      </c>
      <c r="V243" s="96">
        <v>143.9</v>
      </c>
      <c r="W243" s="96">
        <v>153</v>
      </c>
      <c r="X243" s="96">
        <v>128.9</v>
      </c>
      <c r="Y243" s="96">
        <v>138.69999999999999</v>
      </c>
      <c r="Z243" s="96">
        <v>142.4</v>
      </c>
      <c r="AA243" s="96">
        <v>121.5</v>
      </c>
      <c r="AB243" s="96">
        <v>136.19999999999999</v>
      </c>
      <c r="AC243" s="96">
        <v>151.69999999999999</v>
      </c>
      <c r="AD243" s="96">
        <v>139.5</v>
      </c>
      <c r="AE243" s="96">
        <v>136</v>
      </c>
      <c r="AF243" s="96">
        <v>146</v>
      </c>
    </row>
    <row r="244" spans="1:32" hidden="1" x14ac:dyDescent="0.3">
      <c r="A244" s="96" t="s">
        <v>319</v>
      </c>
      <c r="B244" s="96" t="s">
        <v>34</v>
      </c>
      <c r="C244" s="96">
        <v>2019</v>
      </c>
      <c r="D244" s="96" t="s">
        <v>43</v>
      </c>
      <c r="E244" s="96">
        <v>141.80000000000001</v>
      </c>
      <c r="F244" s="96">
        <v>161</v>
      </c>
      <c r="G244" s="96">
        <v>142.6</v>
      </c>
      <c r="H244" s="96">
        <v>146.19999999999999</v>
      </c>
      <c r="I244" s="96">
        <v>123.9</v>
      </c>
      <c r="J244" s="96">
        <v>148</v>
      </c>
      <c r="K244" s="96">
        <v>188.4</v>
      </c>
      <c r="L244" s="96">
        <v>132.5</v>
      </c>
      <c r="M244" s="96">
        <v>114</v>
      </c>
      <c r="N244" s="96">
        <v>145.4</v>
      </c>
      <c r="O244" s="96">
        <v>135.1</v>
      </c>
      <c r="P244" s="96">
        <v>157.1</v>
      </c>
      <c r="Q244" s="96">
        <v>149.6</v>
      </c>
      <c r="R244" s="96">
        <v>1885.5999999999997</v>
      </c>
      <c r="S244" s="96">
        <v>167.1</v>
      </c>
      <c r="T244" s="96">
        <v>149.4</v>
      </c>
      <c r="U244" s="96">
        <v>140.80000000000001</v>
      </c>
      <c r="V244" s="96">
        <v>148.19999999999999</v>
      </c>
      <c r="W244" s="96">
        <v>153</v>
      </c>
      <c r="X244" s="96">
        <v>140.6</v>
      </c>
      <c r="Y244" s="96">
        <v>145</v>
      </c>
      <c r="Z244" s="96">
        <v>149.4</v>
      </c>
      <c r="AA244" s="96">
        <v>126.3</v>
      </c>
      <c r="AB244" s="96">
        <v>141.69999999999999</v>
      </c>
      <c r="AC244" s="96">
        <v>155.4</v>
      </c>
      <c r="AD244" s="96">
        <v>140</v>
      </c>
      <c r="AE244" s="96">
        <v>141</v>
      </c>
      <c r="AF244" s="96">
        <v>147.19999999999999</v>
      </c>
    </row>
    <row r="245" spans="1:32" hidden="1" x14ac:dyDescent="0.3">
      <c r="A245" s="96" t="s">
        <v>320</v>
      </c>
      <c r="B245" s="96" t="s">
        <v>30</v>
      </c>
      <c r="C245" s="96">
        <v>2019</v>
      </c>
      <c r="D245" s="96" t="s">
        <v>45</v>
      </c>
      <c r="E245" s="96">
        <v>141.80000000000001</v>
      </c>
      <c r="F245" s="96">
        <v>163.69999999999999</v>
      </c>
      <c r="G245" s="96">
        <v>143.80000000000001</v>
      </c>
      <c r="H245" s="96">
        <v>147.1</v>
      </c>
      <c r="I245" s="96">
        <v>126</v>
      </c>
      <c r="J245" s="96">
        <v>146.19999999999999</v>
      </c>
      <c r="K245" s="96">
        <v>191.4</v>
      </c>
      <c r="L245" s="96">
        <v>136.19999999999999</v>
      </c>
      <c r="M245" s="96">
        <v>113.8</v>
      </c>
      <c r="N245" s="96">
        <v>147.30000000000001</v>
      </c>
      <c r="O245" s="96">
        <v>138.69999999999999</v>
      </c>
      <c r="P245" s="96">
        <v>157.69999999999999</v>
      </c>
      <c r="Q245" s="96">
        <v>150.9</v>
      </c>
      <c r="R245" s="96">
        <v>1904.6000000000001</v>
      </c>
      <c r="S245" s="96">
        <v>167.2</v>
      </c>
      <c r="T245" s="96">
        <v>152.30000000000001</v>
      </c>
      <c r="U245" s="96">
        <v>147</v>
      </c>
      <c r="V245" s="96">
        <v>151.5</v>
      </c>
      <c r="W245" s="96">
        <v>153</v>
      </c>
      <c r="X245" s="96">
        <v>148.4</v>
      </c>
      <c r="Y245" s="96">
        <v>150.9</v>
      </c>
      <c r="Z245" s="96">
        <v>154.30000000000001</v>
      </c>
      <c r="AA245" s="96">
        <v>132.1</v>
      </c>
      <c r="AB245" s="96">
        <v>149.1</v>
      </c>
      <c r="AC245" s="96">
        <v>160.80000000000001</v>
      </c>
      <c r="AD245" s="96">
        <v>140.6</v>
      </c>
      <c r="AE245" s="96">
        <v>146.1</v>
      </c>
      <c r="AF245" s="96">
        <v>149.9</v>
      </c>
    </row>
    <row r="246" spans="1:32" hidden="1" x14ac:dyDescent="0.3">
      <c r="A246" s="96" t="s">
        <v>321</v>
      </c>
      <c r="B246" s="96" t="s">
        <v>33</v>
      </c>
      <c r="C246" s="96">
        <v>2019</v>
      </c>
      <c r="D246" s="96" t="s">
        <v>45</v>
      </c>
      <c r="E246" s="96">
        <v>144.1</v>
      </c>
      <c r="F246" s="96">
        <v>162.4</v>
      </c>
      <c r="G246" s="96">
        <v>148.4</v>
      </c>
      <c r="H246" s="96">
        <v>145.9</v>
      </c>
      <c r="I246" s="96">
        <v>121.5</v>
      </c>
      <c r="J246" s="96">
        <v>148.80000000000001</v>
      </c>
      <c r="K246" s="96">
        <v>215.7</v>
      </c>
      <c r="L246" s="96">
        <v>134.6</v>
      </c>
      <c r="M246" s="96">
        <v>115</v>
      </c>
      <c r="N246" s="96">
        <v>146.30000000000001</v>
      </c>
      <c r="O246" s="96">
        <v>130.5</v>
      </c>
      <c r="P246" s="96">
        <v>157.19999999999999</v>
      </c>
      <c r="Q246" s="96">
        <v>153.6</v>
      </c>
      <c r="R246" s="96">
        <v>1923.9999999999998</v>
      </c>
      <c r="S246" s="96">
        <v>169.9</v>
      </c>
      <c r="T246" s="96">
        <v>146.30000000000001</v>
      </c>
      <c r="U246" s="96">
        <v>132.6</v>
      </c>
      <c r="V246" s="96">
        <v>144.19999999999999</v>
      </c>
      <c r="W246" s="96">
        <v>153.5</v>
      </c>
      <c r="X246" s="96">
        <v>132.19999999999999</v>
      </c>
      <c r="Y246" s="96">
        <v>139.1</v>
      </c>
      <c r="Z246" s="96">
        <v>142.80000000000001</v>
      </c>
      <c r="AA246" s="96">
        <v>121.7</v>
      </c>
      <c r="AB246" s="96">
        <v>136.69999999999999</v>
      </c>
      <c r="AC246" s="96">
        <v>151.80000000000001</v>
      </c>
      <c r="AD246" s="96">
        <v>139.80000000000001</v>
      </c>
      <c r="AE246" s="96">
        <v>136.30000000000001</v>
      </c>
      <c r="AF246" s="96">
        <v>147</v>
      </c>
    </row>
    <row r="247" spans="1:32" hidden="1" x14ac:dyDescent="0.3">
      <c r="A247" s="96" t="s">
        <v>322</v>
      </c>
      <c r="B247" s="96" t="s">
        <v>34</v>
      </c>
      <c r="C247" s="96">
        <v>2019</v>
      </c>
      <c r="D247" s="96" t="s">
        <v>45</v>
      </c>
      <c r="E247" s="96">
        <v>142.5</v>
      </c>
      <c r="F247" s="96">
        <v>163.19999999999999</v>
      </c>
      <c r="G247" s="96">
        <v>145.6</v>
      </c>
      <c r="H247" s="96">
        <v>146.69999999999999</v>
      </c>
      <c r="I247" s="96">
        <v>124.3</v>
      </c>
      <c r="J247" s="96">
        <v>147.4</v>
      </c>
      <c r="K247" s="96">
        <v>199.6</v>
      </c>
      <c r="L247" s="96">
        <v>135.69999999999999</v>
      </c>
      <c r="M247" s="96">
        <v>114.2</v>
      </c>
      <c r="N247" s="96">
        <v>147</v>
      </c>
      <c r="O247" s="96">
        <v>135.30000000000001</v>
      </c>
      <c r="P247" s="96">
        <v>157.5</v>
      </c>
      <c r="Q247" s="96">
        <v>151.9</v>
      </c>
      <c r="R247" s="96">
        <v>1910.9</v>
      </c>
      <c r="S247" s="96">
        <v>167.9</v>
      </c>
      <c r="T247" s="96">
        <v>149.9</v>
      </c>
      <c r="U247" s="96">
        <v>141</v>
      </c>
      <c r="V247" s="96">
        <v>148.6</v>
      </c>
      <c r="W247" s="96">
        <v>153.5</v>
      </c>
      <c r="X247" s="96">
        <v>142.30000000000001</v>
      </c>
      <c r="Y247" s="96">
        <v>145.30000000000001</v>
      </c>
      <c r="Z247" s="96">
        <v>149.9</v>
      </c>
      <c r="AA247" s="96">
        <v>126.6</v>
      </c>
      <c r="AB247" s="96">
        <v>142.1</v>
      </c>
      <c r="AC247" s="96">
        <v>155.5</v>
      </c>
      <c r="AD247" s="96">
        <v>140.30000000000001</v>
      </c>
      <c r="AE247" s="96">
        <v>141.30000000000001</v>
      </c>
      <c r="AF247" s="96">
        <v>148.6</v>
      </c>
    </row>
    <row r="248" spans="1:32" hidden="1" x14ac:dyDescent="0.3">
      <c r="A248" s="96" t="s">
        <v>323</v>
      </c>
      <c r="B248" s="96" t="s">
        <v>30</v>
      </c>
      <c r="C248" s="96">
        <v>2019</v>
      </c>
      <c r="D248" s="96" t="s">
        <v>46</v>
      </c>
      <c r="E248" s="96">
        <v>142.80000000000001</v>
      </c>
      <c r="F248" s="96">
        <v>165.3</v>
      </c>
      <c r="G248" s="96">
        <v>149.5</v>
      </c>
      <c r="H248" s="96">
        <v>148.69999999999999</v>
      </c>
      <c r="I248" s="96">
        <v>127.5</v>
      </c>
      <c r="J248" s="96">
        <v>144.30000000000001</v>
      </c>
      <c r="K248" s="96">
        <v>209.5</v>
      </c>
      <c r="L248" s="96">
        <v>138.80000000000001</v>
      </c>
      <c r="M248" s="96">
        <v>113.6</v>
      </c>
      <c r="N248" s="96">
        <v>149.1</v>
      </c>
      <c r="O248" s="96">
        <v>139.30000000000001</v>
      </c>
      <c r="P248" s="96">
        <v>158.30000000000001</v>
      </c>
      <c r="Q248" s="96">
        <v>154.30000000000001</v>
      </c>
      <c r="R248" s="96">
        <v>1940.9999999999995</v>
      </c>
      <c r="S248" s="96">
        <v>167.8</v>
      </c>
      <c r="T248" s="96">
        <v>152.6</v>
      </c>
      <c r="U248" s="96">
        <v>147.30000000000001</v>
      </c>
      <c r="V248" s="96">
        <v>151.9</v>
      </c>
      <c r="W248" s="96">
        <v>153.5</v>
      </c>
      <c r="X248" s="96">
        <v>149.9</v>
      </c>
      <c r="Y248" s="96">
        <v>151.19999999999999</v>
      </c>
      <c r="Z248" s="96">
        <v>154.80000000000001</v>
      </c>
      <c r="AA248" s="96">
        <v>135</v>
      </c>
      <c r="AB248" s="96">
        <v>149.5</v>
      </c>
      <c r="AC248" s="96">
        <v>161.1</v>
      </c>
      <c r="AD248" s="96">
        <v>140.6</v>
      </c>
      <c r="AE248" s="96">
        <v>147.1</v>
      </c>
      <c r="AF248" s="96">
        <v>152.30000000000001</v>
      </c>
    </row>
    <row r="249" spans="1:32" hidden="1" x14ac:dyDescent="0.3">
      <c r="A249" s="96" t="s">
        <v>324</v>
      </c>
      <c r="B249" s="96" t="s">
        <v>33</v>
      </c>
      <c r="C249" s="96">
        <v>2019</v>
      </c>
      <c r="D249" s="96" t="s">
        <v>46</v>
      </c>
      <c r="E249" s="96">
        <v>144.9</v>
      </c>
      <c r="F249" s="96">
        <v>164.5</v>
      </c>
      <c r="G249" s="96">
        <v>153.69999999999999</v>
      </c>
      <c r="H249" s="96">
        <v>147.5</v>
      </c>
      <c r="I249" s="96">
        <v>122.7</v>
      </c>
      <c r="J249" s="96">
        <v>147.19999999999999</v>
      </c>
      <c r="K249" s="96">
        <v>231.5</v>
      </c>
      <c r="L249" s="96">
        <v>137.19999999999999</v>
      </c>
      <c r="M249" s="96">
        <v>114.7</v>
      </c>
      <c r="N249" s="96">
        <v>148</v>
      </c>
      <c r="O249" s="96">
        <v>130.80000000000001</v>
      </c>
      <c r="P249" s="96">
        <v>157.69999999999999</v>
      </c>
      <c r="Q249" s="96">
        <v>156.30000000000001</v>
      </c>
      <c r="R249" s="96">
        <v>1956.7</v>
      </c>
      <c r="S249" s="96">
        <v>170.4</v>
      </c>
      <c r="T249" s="96">
        <v>146.80000000000001</v>
      </c>
      <c r="U249" s="96">
        <v>132.80000000000001</v>
      </c>
      <c r="V249" s="96">
        <v>144.6</v>
      </c>
      <c r="W249" s="96">
        <v>152.80000000000001</v>
      </c>
      <c r="X249" s="96">
        <v>133.6</v>
      </c>
      <c r="Y249" s="96">
        <v>139.80000000000001</v>
      </c>
      <c r="Z249" s="96">
        <v>143.19999999999999</v>
      </c>
      <c r="AA249" s="96">
        <v>125.2</v>
      </c>
      <c r="AB249" s="96">
        <v>136.80000000000001</v>
      </c>
      <c r="AC249" s="96">
        <v>151.9</v>
      </c>
      <c r="AD249" s="96">
        <v>140.19999999999999</v>
      </c>
      <c r="AE249" s="96">
        <v>137.69999999999999</v>
      </c>
      <c r="AF249" s="96">
        <v>148.30000000000001</v>
      </c>
    </row>
    <row r="250" spans="1:32" hidden="1" x14ac:dyDescent="0.3">
      <c r="A250" s="96" t="s">
        <v>325</v>
      </c>
      <c r="B250" s="96" t="s">
        <v>34</v>
      </c>
      <c r="C250" s="96">
        <v>2019</v>
      </c>
      <c r="D250" s="96" t="s">
        <v>46</v>
      </c>
      <c r="E250" s="96">
        <v>143.5</v>
      </c>
      <c r="F250" s="96">
        <v>165</v>
      </c>
      <c r="G250" s="96">
        <v>151.1</v>
      </c>
      <c r="H250" s="96">
        <v>148.30000000000001</v>
      </c>
      <c r="I250" s="96">
        <v>125.7</v>
      </c>
      <c r="J250" s="96">
        <v>145.69999999999999</v>
      </c>
      <c r="K250" s="96">
        <v>217</v>
      </c>
      <c r="L250" s="96">
        <v>138.30000000000001</v>
      </c>
      <c r="M250" s="96">
        <v>114</v>
      </c>
      <c r="N250" s="96">
        <v>148.69999999999999</v>
      </c>
      <c r="O250" s="96">
        <v>135.80000000000001</v>
      </c>
      <c r="P250" s="96">
        <v>158</v>
      </c>
      <c r="Q250" s="96">
        <v>155</v>
      </c>
      <c r="R250" s="96">
        <v>1946.1000000000001</v>
      </c>
      <c r="S250" s="96">
        <v>168.5</v>
      </c>
      <c r="T250" s="96">
        <v>150.30000000000001</v>
      </c>
      <c r="U250" s="96">
        <v>141.30000000000001</v>
      </c>
      <c r="V250" s="96">
        <v>149</v>
      </c>
      <c r="W250" s="96">
        <v>152.80000000000001</v>
      </c>
      <c r="X250" s="96">
        <v>143.69999999999999</v>
      </c>
      <c r="Y250" s="96">
        <v>145.80000000000001</v>
      </c>
      <c r="Z250" s="96">
        <v>150.4</v>
      </c>
      <c r="AA250" s="96">
        <v>129.80000000000001</v>
      </c>
      <c r="AB250" s="96">
        <v>142.30000000000001</v>
      </c>
      <c r="AC250" s="96">
        <v>155.69999999999999</v>
      </c>
      <c r="AD250" s="96">
        <v>140.4</v>
      </c>
      <c r="AE250" s="96">
        <v>142.5</v>
      </c>
      <c r="AF250" s="96">
        <v>150.4</v>
      </c>
    </row>
    <row r="251" spans="1:32" hidden="1" x14ac:dyDescent="0.3">
      <c r="A251" s="96" t="s">
        <v>326</v>
      </c>
      <c r="B251" s="96" t="s">
        <v>30</v>
      </c>
      <c r="C251" s="96">
        <v>2020</v>
      </c>
      <c r="D251" s="96" t="s">
        <v>31</v>
      </c>
      <c r="E251" s="96">
        <v>143.69999999999999</v>
      </c>
      <c r="F251" s="96">
        <v>167.3</v>
      </c>
      <c r="G251" s="96">
        <v>153.5</v>
      </c>
      <c r="H251" s="96">
        <v>150.5</v>
      </c>
      <c r="I251" s="96">
        <v>132</v>
      </c>
      <c r="J251" s="96">
        <v>142.19999999999999</v>
      </c>
      <c r="K251" s="96">
        <v>191.5</v>
      </c>
      <c r="L251" s="96">
        <v>141.1</v>
      </c>
      <c r="M251" s="96">
        <v>113.8</v>
      </c>
      <c r="N251" s="96">
        <v>151.6</v>
      </c>
      <c r="O251" s="96">
        <v>139.69999999999999</v>
      </c>
      <c r="P251" s="96">
        <v>158.69999999999999</v>
      </c>
      <c r="Q251" s="96">
        <v>153</v>
      </c>
      <c r="R251" s="96">
        <v>1938.6</v>
      </c>
      <c r="S251" s="96">
        <v>168.6</v>
      </c>
      <c r="T251" s="96">
        <v>152.80000000000001</v>
      </c>
      <c r="U251" s="96">
        <v>147.4</v>
      </c>
      <c r="V251" s="96">
        <v>152.1</v>
      </c>
      <c r="W251" s="96">
        <v>152.80000000000001</v>
      </c>
      <c r="X251" s="96">
        <v>150.4</v>
      </c>
      <c r="Y251" s="96">
        <v>151.69999999999999</v>
      </c>
      <c r="Z251" s="96">
        <v>155.69999999999999</v>
      </c>
      <c r="AA251" s="96">
        <v>136.30000000000001</v>
      </c>
      <c r="AB251" s="96">
        <v>150.1</v>
      </c>
      <c r="AC251" s="96">
        <v>161.69999999999999</v>
      </c>
      <c r="AD251" s="96">
        <v>142.5</v>
      </c>
      <c r="AE251" s="96">
        <v>148.1</v>
      </c>
      <c r="AF251" s="96">
        <v>151.9</v>
      </c>
    </row>
    <row r="252" spans="1:32" hidden="1" x14ac:dyDescent="0.3">
      <c r="A252" s="96" t="s">
        <v>327</v>
      </c>
      <c r="B252" s="96" t="s">
        <v>33</v>
      </c>
      <c r="C252" s="96">
        <v>2020</v>
      </c>
      <c r="D252" s="96" t="s">
        <v>31</v>
      </c>
      <c r="E252" s="96">
        <v>145.6</v>
      </c>
      <c r="F252" s="96">
        <v>167.6</v>
      </c>
      <c r="G252" s="96">
        <v>157</v>
      </c>
      <c r="H252" s="96">
        <v>149.30000000000001</v>
      </c>
      <c r="I252" s="96">
        <v>126.3</v>
      </c>
      <c r="J252" s="96">
        <v>144.4</v>
      </c>
      <c r="K252" s="96">
        <v>207.8</v>
      </c>
      <c r="L252" s="96">
        <v>139.1</v>
      </c>
      <c r="M252" s="96">
        <v>114.8</v>
      </c>
      <c r="N252" s="96">
        <v>149.5</v>
      </c>
      <c r="O252" s="96">
        <v>131.1</v>
      </c>
      <c r="P252" s="96">
        <v>158.5</v>
      </c>
      <c r="Q252" s="96">
        <v>154.4</v>
      </c>
      <c r="R252" s="96">
        <v>1945.3999999999999</v>
      </c>
      <c r="S252" s="96">
        <v>170.8</v>
      </c>
      <c r="T252" s="96">
        <v>147</v>
      </c>
      <c r="U252" s="96">
        <v>133.19999999999999</v>
      </c>
      <c r="V252" s="96">
        <v>144.9</v>
      </c>
      <c r="W252" s="96">
        <v>153.9</v>
      </c>
      <c r="X252" s="96">
        <v>135.1</v>
      </c>
      <c r="Y252" s="96">
        <v>140.1</v>
      </c>
      <c r="Z252" s="96">
        <v>143.80000000000001</v>
      </c>
      <c r="AA252" s="96">
        <v>126.1</v>
      </c>
      <c r="AB252" s="96">
        <v>137.19999999999999</v>
      </c>
      <c r="AC252" s="96">
        <v>152.1</v>
      </c>
      <c r="AD252" s="96">
        <v>142.1</v>
      </c>
      <c r="AE252" s="96">
        <v>138.4</v>
      </c>
      <c r="AF252" s="96">
        <v>148.19999999999999</v>
      </c>
    </row>
    <row r="253" spans="1:32" hidden="1" x14ac:dyDescent="0.3">
      <c r="A253" s="96" t="s">
        <v>328</v>
      </c>
      <c r="B253" s="96" t="s">
        <v>34</v>
      </c>
      <c r="C253" s="96">
        <v>2020</v>
      </c>
      <c r="D253" s="96" t="s">
        <v>31</v>
      </c>
      <c r="E253" s="96">
        <v>144.30000000000001</v>
      </c>
      <c r="F253" s="96">
        <v>167.4</v>
      </c>
      <c r="G253" s="96">
        <v>154.9</v>
      </c>
      <c r="H253" s="96">
        <v>150.1</v>
      </c>
      <c r="I253" s="96">
        <v>129.9</v>
      </c>
      <c r="J253" s="96">
        <v>143.19999999999999</v>
      </c>
      <c r="K253" s="96">
        <v>197</v>
      </c>
      <c r="L253" s="96">
        <v>140.4</v>
      </c>
      <c r="M253" s="96">
        <v>114.1</v>
      </c>
      <c r="N253" s="96">
        <v>150.9</v>
      </c>
      <c r="O253" s="96">
        <v>136.1</v>
      </c>
      <c r="P253" s="96">
        <v>158.6</v>
      </c>
      <c r="Q253" s="96">
        <v>153.5</v>
      </c>
      <c r="R253" s="96">
        <v>1940.3999999999999</v>
      </c>
      <c r="S253" s="96">
        <v>169.2</v>
      </c>
      <c r="T253" s="96">
        <v>150.5</v>
      </c>
      <c r="U253" s="96">
        <v>141.5</v>
      </c>
      <c r="V253" s="96">
        <v>149.19999999999999</v>
      </c>
      <c r="W253" s="96">
        <v>153.9</v>
      </c>
      <c r="X253" s="96">
        <v>144.6</v>
      </c>
      <c r="Y253" s="96">
        <v>146.19999999999999</v>
      </c>
      <c r="Z253" s="96">
        <v>151.19999999999999</v>
      </c>
      <c r="AA253" s="96">
        <v>130.9</v>
      </c>
      <c r="AB253" s="96">
        <v>142.80000000000001</v>
      </c>
      <c r="AC253" s="96">
        <v>156.1</v>
      </c>
      <c r="AD253" s="96">
        <v>142.30000000000001</v>
      </c>
      <c r="AE253" s="96">
        <v>143.4</v>
      </c>
      <c r="AF253" s="96">
        <v>150.19999999999999</v>
      </c>
    </row>
    <row r="254" spans="1:32" hidden="1" x14ac:dyDescent="0.3">
      <c r="A254" s="96" t="s">
        <v>329</v>
      </c>
      <c r="B254" s="96" t="s">
        <v>30</v>
      </c>
      <c r="C254" s="96">
        <v>2020</v>
      </c>
      <c r="D254" s="96" t="s">
        <v>35</v>
      </c>
      <c r="E254" s="96">
        <v>144.19999999999999</v>
      </c>
      <c r="F254" s="96">
        <v>167.5</v>
      </c>
      <c r="G254" s="96">
        <v>150.9</v>
      </c>
      <c r="H254" s="96">
        <v>150.9</v>
      </c>
      <c r="I254" s="96">
        <v>133.69999999999999</v>
      </c>
      <c r="J254" s="96">
        <v>140.69999999999999</v>
      </c>
      <c r="K254" s="96">
        <v>165.1</v>
      </c>
      <c r="L254" s="96">
        <v>141.80000000000001</v>
      </c>
      <c r="M254" s="96">
        <v>113.1</v>
      </c>
      <c r="N254" s="96">
        <v>152.80000000000001</v>
      </c>
      <c r="O254" s="96">
        <v>140.1</v>
      </c>
      <c r="P254" s="96">
        <v>159.19999999999999</v>
      </c>
      <c r="Q254" s="96">
        <v>149.80000000000001</v>
      </c>
      <c r="R254" s="96">
        <v>1909.7999999999997</v>
      </c>
      <c r="S254" s="96">
        <v>169.4</v>
      </c>
      <c r="T254" s="96">
        <v>153</v>
      </c>
      <c r="U254" s="96">
        <v>147.5</v>
      </c>
      <c r="V254" s="96">
        <v>152.30000000000001</v>
      </c>
      <c r="W254" s="96">
        <v>153.9</v>
      </c>
      <c r="X254" s="96">
        <v>152.30000000000001</v>
      </c>
      <c r="Y254" s="96">
        <v>151.80000000000001</v>
      </c>
      <c r="Z254" s="96">
        <v>156.19999999999999</v>
      </c>
      <c r="AA254" s="96">
        <v>136</v>
      </c>
      <c r="AB254" s="96">
        <v>150.4</v>
      </c>
      <c r="AC254" s="96">
        <v>161.9</v>
      </c>
      <c r="AD254" s="96">
        <v>143.4</v>
      </c>
      <c r="AE254" s="96">
        <v>148.4</v>
      </c>
      <c r="AF254" s="96">
        <v>150.4</v>
      </c>
    </row>
    <row r="255" spans="1:32" hidden="1" x14ac:dyDescent="0.3">
      <c r="A255" s="96" t="s">
        <v>330</v>
      </c>
      <c r="B255" s="96" t="s">
        <v>33</v>
      </c>
      <c r="C255" s="96">
        <v>2020</v>
      </c>
      <c r="D255" s="96" t="s">
        <v>35</v>
      </c>
      <c r="E255" s="96">
        <v>146.19999999999999</v>
      </c>
      <c r="F255" s="96">
        <v>167.6</v>
      </c>
      <c r="G255" s="96">
        <v>153.1</v>
      </c>
      <c r="H255" s="96">
        <v>150.69999999999999</v>
      </c>
      <c r="I255" s="96">
        <v>127.4</v>
      </c>
      <c r="J255" s="96">
        <v>143.1</v>
      </c>
      <c r="K255" s="96">
        <v>181.7</v>
      </c>
      <c r="L255" s="96">
        <v>139.6</v>
      </c>
      <c r="M255" s="96">
        <v>114.6</v>
      </c>
      <c r="N255" s="96">
        <v>150.4</v>
      </c>
      <c r="O255" s="96">
        <v>131.5</v>
      </c>
      <c r="P255" s="96">
        <v>159</v>
      </c>
      <c r="Q255" s="96">
        <v>151.69999999999999</v>
      </c>
      <c r="R255" s="96">
        <v>1916.6</v>
      </c>
      <c r="S255" s="96">
        <v>172</v>
      </c>
      <c r="T255" s="96">
        <v>147.30000000000001</v>
      </c>
      <c r="U255" s="96">
        <v>133.5</v>
      </c>
      <c r="V255" s="96">
        <v>145.19999999999999</v>
      </c>
      <c r="W255" s="96">
        <v>154.80000000000001</v>
      </c>
      <c r="X255" s="96">
        <v>138.9</v>
      </c>
      <c r="Y255" s="96">
        <v>140.4</v>
      </c>
      <c r="Z255" s="96">
        <v>144.4</v>
      </c>
      <c r="AA255" s="96">
        <v>125.2</v>
      </c>
      <c r="AB255" s="96">
        <v>137.69999999999999</v>
      </c>
      <c r="AC255" s="96">
        <v>152.19999999999999</v>
      </c>
      <c r="AD255" s="96">
        <v>143.5</v>
      </c>
      <c r="AE255" s="96">
        <v>138.4</v>
      </c>
      <c r="AF255" s="96">
        <v>147.69999999999999</v>
      </c>
    </row>
    <row r="256" spans="1:32" hidden="1" x14ac:dyDescent="0.3">
      <c r="A256" s="96" t="s">
        <v>331</v>
      </c>
      <c r="B256" s="96" t="s">
        <v>34</v>
      </c>
      <c r="C256" s="96">
        <v>2020</v>
      </c>
      <c r="D256" s="96" t="s">
        <v>35</v>
      </c>
      <c r="E256" s="96">
        <v>144.80000000000001</v>
      </c>
      <c r="F256" s="96">
        <v>167.5</v>
      </c>
      <c r="G256" s="96">
        <v>151.80000000000001</v>
      </c>
      <c r="H256" s="96">
        <v>150.80000000000001</v>
      </c>
      <c r="I256" s="96">
        <v>131.4</v>
      </c>
      <c r="J256" s="96">
        <v>141.80000000000001</v>
      </c>
      <c r="K256" s="96">
        <v>170.7</v>
      </c>
      <c r="L256" s="96">
        <v>141.1</v>
      </c>
      <c r="M256" s="96">
        <v>113.6</v>
      </c>
      <c r="N256" s="96">
        <v>152</v>
      </c>
      <c r="O256" s="96">
        <v>136.5</v>
      </c>
      <c r="P256" s="96">
        <v>159.1</v>
      </c>
      <c r="Q256" s="96">
        <v>150.5</v>
      </c>
      <c r="R256" s="96">
        <v>1911.6</v>
      </c>
      <c r="S256" s="96">
        <v>170.1</v>
      </c>
      <c r="T256" s="96">
        <v>150.80000000000001</v>
      </c>
      <c r="U256" s="96">
        <v>141.69999999999999</v>
      </c>
      <c r="V256" s="96">
        <v>149.5</v>
      </c>
      <c r="W256" s="96">
        <v>154.80000000000001</v>
      </c>
      <c r="X256" s="96">
        <v>147.19999999999999</v>
      </c>
      <c r="Y256" s="96">
        <v>146.4</v>
      </c>
      <c r="Z256" s="96">
        <v>151.69999999999999</v>
      </c>
      <c r="AA256" s="96">
        <v>130.30000000000001</v>
      </c>
      <c r="AB256" s="96">
        <v>143.19999999999999</v>
      </c>
      <c r="AC256" s="96">
        <v>156.19999999999999</v>
      </c>
      <c r="AD256" s="96">
        <v>143.4</v>
      </c>
      <c r="AE256" s="96">
        <v>143.6</v>
      </c>
      <c r="AF256" s="96">
        <v>149.1</v>
      </c>
    </row>
    <row r="257" spans="1:32" hidden="1" x14ac:dyDescent="0.3">
      <c r="A257" s="96" t="s">
        <v>332</v>
      </c>
      <c r="B257" s="96" t="s">
        <v>30</v>
      </c>
      <c r="C257" s="96">
        <v>2020</v>
      </c>
      <c r="D257" s="96" t="s">
        <v>36</v>
      </c>
      <c r="E257" s="96">
        <v>144.4</v>
      </c>
      <c r="F257" s="96">
        <v>166.8</v>
      </c>
      <c r="G257" s="96">
        <v>147.6</v>
      </c>
      <c r="H257" s="96">
        <v>151.69999999999999</v>
      </c>
      <c r="I257" s="96">
        <v>133.30000000000001</v>
      </c>
      <c r="J257" s="96">
        <v>141.80000000000001</v>
      </c>
      <c r="K257" s="96">
        <v>152.30000000000001</v>
      </c>
      <c r="L257" s="96">
        <v>141.80000000000001</v>
      </c>
      <c r="M257" s="96">
        <v>112.6</v>
      </c>
      <c r="N257" s="96">
        <v>154</v>
      </c>
      <c r="O257" s="96">
        <v>140.1</v>
      </c>
      <c r="P257" s="96">
        <v>160</v>
      </c>
      <c r="Q257" s="96">
        <v>148.19999999999999</v>
      </c>
      <c r="R257" s="96">
        <v>1894.5999999999997</v>
      </c>
      <c r="S257" s="96">
        <v>170.5</v>
      </c>
      <c r="T257" s="96">
        <v>153.4</v>
      </c>
      <c r="U257" s="96">
        <v>147.6</v>
      </c>
      <c r="V257" s="96">
        <v>152.5</v>
      </c>
      <c r="W257" s="96">
        <v>154.80000000000001</v>
      </c>
      <c r="X257" s="96">
        <v>153.4</v>
      </c>
      <c r="Y257" s="96">
        <v>151.5</v>
      </c>
      <c r="Z257" s="96">
        <v>156.69999999999999</v>
      </c>
      <c r="AA257" s="96">
        <v>135.80000000000001</v>
      </c>
      <c r="AB257" s="96">
        <v>151.19999999999999</v>
      </c>
      <c r="AC257" s="96">
        <v>161.19999999999999</v>
      </c>
      <c r="AD257" s="96">
        <v>145.1</v>
      </c>
      <c r="AE257" s="96">
        <v>148.6</v>
      </c>
      <c r="AF257" s="96">
        <v>149.80000000000001</v>
      </c>
    </row>
    <row r="258" spans="1:32" hidden="1" x14ac:dyDescent="0.3">
      <c r="A258" s="96" t="s">
        <v>333</v>
      </c>
      <c r="B258" s="96" t="s">
        <v>33</v>
      </c>
      <c r="C258" s="96">
        <v>2020</v>
      </c>
      <c r="D258" s="96" t="s">
        <v>36</v>
      </c>
      <c r="E258" s="96">
        <v>146.5</v>
      </c>
      <c r="F258" s="96">
        <v>167.5</v>
      </c>
      <c r="G258" s="96">
        <v>148.9</v>
      </c>
      <c r="H258" s="96">
        <v>151.1</v>
      </c>
      <c r="I258" s="96">
        <v>127.5</v>
      </c>
      <c r="J258" s="96">
        <v>143.30000000000001</v>
      </c>
      <c r="K258" s="96">
        <v>167</v>
      </c>
      <c r="L258" s="96">
        <v>139.69999999999999</v>
      </c>
      <c r="M258" s="96">
        <v>114.4</v>
      </c>
      <c r="N258" s="96">
        <v>151.5</v>
      </c>
      <c r="O258" s="96">
        <v>131.9</v>
      </c>
      <c r="P258" s="96">
        <v>159.1</v>
      </c>
      <c r="Q258" s="96">
        <v>150.1</v>
      </c>
      <c r="R258" s="96">
        <v>1898.5</v>
      </c>
      <c r="S258" s="96">
        <v>173.3</v>
      </c>
      <c r="T258" s="96">
        <v>147.69999999999999</v>
      </c>
      <c r="U258" s="96">
        <v>133.80000000000001</v>
      </c>
      <c r="V258" s="96">
        <v>145.6</v>
      </c>
      <c r="W258" s="96">
        <v>154.5</v>
      </c>
      <c r="X258" s="96">
        <v>141.4</v>
      </c>
      <c r="Y258" s="96">
        <v>140.80000000000001</v>
      </c>
      <c r="Z258" s="96">
        <v>145</v>
      </c>
      <c r="AA258" s="96">
        <v>124.6</v>
      </c>
      <c r="AB258" s="96">
        <v>137.9</v>
      </c>
      <c r="AC258" s="96">
        <v>152.5</v>
      </c>
      <c r="AD258" s="96">
        <v>145.30000000000001</v>
      </c>
      <c r="AE258" s="96">
        <v>138.69999999999999</v>
      </c>
      <c r="AF258" s="96">
        <v>147.30000000000001</v>
      </c>
    </row>
    <row r="259" spans="1:32" hidden="1" x14ac:dyDescent="0.3">
      <c r="A259" s="96" t="s">
        <v>334</v>
      </c>
      <c r="B259" s="96" t="s">
        <v>34</v>
      </c>
      <c r="C259" s="96">
        <v>2020</v>
      </c>
      <c r="D259" s="96" t="s">
        <v>36</v>
      </c>
      <c r="E259" s="96">
        <v>145.1</v>
      </c>
      <c r="F259" s="96">
        <v>167</v>
      </c>
      <c r="G259" s="96">
        <v>148.1</v>
      </c>
      <c r="H259" s="96">
        <v>151.5</v>
      </c>
      <c r="I259" s="96">
        <v>131.19999999999999</v>
      </c>
      <c r="J259" s="96">
        <v>142.5</v>
      </c>
      <c r="K259" s="96">
        <v>157.30000000000001</v>
      </c>
      <c r="L259" s="96">
        <v>141.1</v>
      </c>
      <c r="M259" s="96">
        <v>113.2</v>
      </c>
      <c r="N259" s="96">
        <v>153.19999999999999</v>
      </c>
      <c r="O259" s="96">
        <v>136.69999999999999</v>
      </c>
      <c r="P259" s="96">
        <v>159.6</v>
      </c>
      <c r="Q259" s="96">
        <v>148.9</v>
      </c>
      <c r="R259" s="96">
        <v>1895.4</v>
      </c>
      <c r="S259" s="96">
        <v>171.2</v>
      </c>
      <c r="T259" s="96">
        <v>151.19999999999999</v>
      </c>
      <c r="U259" s="96">
        <v>141.9</v>
      </c>
      <c r="V259" s="96">
        <v>149.80000000000001</v>
      </c>
      <c r="W259" s="96">
        <v>154.5</v>
      </c>
      <c r="X259" s="96">
        <v>148.9</v>
      </c>
      <c r="Y259" s="96">
        <v>146.4</v>
      </c>
      <c r="Z259" s="96">
        <v>152.30000000000001</v>
      </c>
      <c r="AA259" s="96">
        <v>129.9</v>
      </c>
      <c r="AB259" s="96">
        <v>143.69999999999999</v>
      </c>
      <c r="AC259" s="96">
        <v>156.1</v>
      </c>
      <c r="AD259" s="96">
        <v>145.19999999999999</v>
      </c>
      <c r="AE259" s="96">
        <v>143.80000000000001</v>
      </c>
      <c r="AF259" s="96">
        <v>148.6</v>
      </c>
    </row>
    <row r="260" spans="1:32" hidden="1" x14ac:dyDescent="0.3">
      <c r="A260" s="96" t="s">
        <v>335</v>
      </c>
      <c r="B260" s="96" t="s">
        <v>30</v>
      </c>
      <c r="C260" s="96">
        <v>2020</v>
      </c>
      <c r="D260" s="96" t="s">
        <v>37</v>
      </c>
      <c r="E260" s="96">
        <v>147.19999999999999</v>
      </c>
      <c r="F260" s="96" t="s">
        <v>32</v>
      </c>
      <c r="G260" s="96">
        <v>146.9</v>
      </c>
      <c r="H260" s="96">
        <v>155.6</v>
      </c>
      <c r="I260" s="96">
        <v>137.1</v>
      </c>
      <c r="J260" s="96">
        <v>147.30000000000001</v>
      </c>
      <c r="K260" s="96">
        <v>162.69999999999999</v>
      </c>
      <c r="L260" s="96">
        <v>150.19999999999999</v>
      </c>
      <c r="M260" s="96">
        <v>119.8</v>
      </c>
      <c r="N260" s="96">
        <v>158.69999999999999</v>
      </c>
      <c r="O260" s="96">
        <v>139.19999999999999</v>
      </c>
      <c r="P260" s="96" t="s">
        <v>32</v>
      </c>
      <c r="Q260" s="96">
        <v>150.1</v>
      </c>
      <c r="R260" s="96">
        <v>1614.8000000000002</v>
      </c>
      <c r="S260" s="96" t="s">
        <v>32</v>
      </c>
      <c r="T260" s="96" t="s">
        <v>32</v>
      </c>
      <c r="U260" s="96" t="s">
        <v>32</v>
      </c>
      <c r="V260" s="96" t="s">
        <v>32</v>
      </c>
      <c r="W260" s="96">
        <v>154.5</v>
      </c>
      <c r="X260" s="96">
        <v>148.4</v>
      </c>
      <c r="Y260" s="96" t="s">
        <v>32</v>
      </c>
      <c r="Z260" s="96">
        <v>154.30000000000001</v>
      </c>
      <c r="AA260" s="96" t="s">
        <v>32</v>
      </c>
      <c r="AB260" s="96" t="s">
        <v>32</v>
      </c>
      <c r="AC260" s="96" t="s">
        <v>32</v>
      </c>
      <c r="AD260" s="96" t="s">
        <v>32</v>
      </c>
      <c r="AE260" s="96" t="s">
        <v>32</v>
      </c>
      <c r="AF260" s="96" t="s">
        <v>32</v>
      </c>
    </row>
    <row r="261" spans="1:32" hidden="1" x14ac:dyDescent="0.3">
      <c r="A261" s="96" t="s">
        <v>336</v>
      </c>
      <c r="B261" s="96" t="s">
        <v>33</v>
      </c>
      <c r="C261" s="96">
        <v>2020</v>
      </c>
      <c r="D261" s="96" t="s">
        <v>37</v>
      </c>
      <c r="E261" s="96">
        <v>151.80000000000001</v>
      </c>
      <c r="F261" s="96" t="s">
        <v>32</v>
      </c>
      <c r="G261" s="96">
        <v>151.9</v>
      </c>
      <c r="H261" s="96">
        <v>155.5</v>
      </c>
      <c r="I261" s="96">
        <v>131.6</v>
      </c>
      <c r="J261" s="96">
        <v>152.9</v>
      </c>
      <c r="K261" s="96">
        <v>180</v>
      </c>
      <c r="L261" s="96">
        <v>150.80000000000001</v>
      </c>
      <c r="M261" s="96">
        <v>121.2</v>
      </c>
      <c r="N261" s="96">
        <v>154</v>
      </c>
      <c r="O261" s="96">
        <v>133.5</v>
      </c>
      <c r="P261" s="96" t="s">
        <v>32</v>
      </c>
      <c r="Q261" s="96">
        <v>153.5</v>
      </c>
      <c r="R261" s="96">
        <v>1636.7</v>
      </c>
      <c r="S261" s="96" t="s">
        <v>32</v>
      </c>
      <c r="T261" s="96" t="s">
        <v>32</v>
      </c>
      <c r="U261" s="96" t="s">
        <v>32</v>
      </c>
      <c r="V261" s="96" t="s">
        <v>32</v>
      </c>
      <c r="W261" s="96">
        <v>155.6</v>
      </c>
      <c r="X261" s="96">
        <v>137.1</v>
      </c>
      <c r="Y261" s="96" t="s">
        <v>32</v>
      </c>
      <c r="Z261" s="96">
        <v>144.80000000000001</v>
      </c>
      <c r="AA261" s="96" t="s">
        <v>32</v>
      </c>
      <c r="AB261" s="96" t="s">
        <v>32</v>
      </c>
      <c r="AC261" s="96" t="s">
        <v>32</v>
      </c>
      <c r="AD261" s="96" t="s">
        <v>32</v>
      </c>
      <c r="AE261" s="96" t="s">
        <v>32</v>
      </c>
      <c r="AF261" s="96" t="s">
        <v>32</v>
      </c>
    </row>
    <row r="262" spans="1:32" hidden="1" x14ac:dyDescent="0.3">
      <c r="A262" s="96" t="s">
        <v>337</v>
      </c>
      <c r="B262" s="96" t="s">
        <v>34</v>
      </c>
      <c r="C262" s="96">
        <v>2020</v>
      </c>
      <c r="D262" s="96" t="s">
        <v>37</v>
      </c>
      <c r="E262" s="96">
        <v>148.69999999999999</v>
      </c>
      <c r="F262" s="96" t="s">
        <v>32</v>
      </c>
      <c r="G262" s="96">
        <v>148.80000000000001</v>
      </c>
      <c r="H262" s="96">
        <v>155.6</v>
      </c>
      <c r="I262" s="96">
        <v>135.1</v>
      </c>
      <c r="J262" s="96">
        <v>149.9</v>
      </c>
      <c r="K262" s="96">
        <v>168.6</v>
      </c>
      <c r="L262" s="96">
        <v>150.4</v>
      </c>
      <c r="M262" s="96">
        <v>120.3</v>
      </c>
      <c r="N262" s="96">
        <v>157.1</v>
      </c>
      <c r="O262" s="96">
        <v>136.80000000000001</v>
      </c>
      <c r="P262" s="96" t="s">
        <v>32</v>
      </c>
      <c r="Q262" s="96">
        <v>151.4</v>
      </c>
      <c r="R262" s="96">
        <v>1622.7</v>
      </c>
      <c r="S262" s="96" t="s">
        <v>32</v>
      </c>
      <c r="T262" s="96" t="s">
        <v>32</v>
      </c>
      <c r="U262" s="96" t="s">
        <v>32</v>
      </c>
      <c r="V262" s="96" t="s">
        <v>32</v>
      </c>
      <c r="W262" s="96">
        <v>155.6</v>
      </c>
      <c r="X262" s="96">
        <v>144.1</v>
      </c>
      <c r="Y262" s="96" t="s">
        <v>32</v>
      </c>
      <c r="Z262" s="96">
        <v>150.69999999999999</v>
      </c>
      <c r="AA262" s="96" t="s">
        <v>32</v>
      </c>
      <c r="AB262" s="96" t="s">
        <v>32</v>
      </c>
      <c r="AC262" s="96" t="s">
        <v>32</v>
      </c>
      <c r="AD262" s="96" t="s">
        <v>32</v>
      </c>
      <c r="AE262" s="96" t="s">
        <v>32</v>
      </c>
      <c r="AF262" s="96" t="s">
        <v>32</v>
      </c>
    </row>
    <row r="263" spans="1:32" hidden="1" x14ac:dyDescent="0.3">
      <c r="A263" s="96" t="s">
        <v>338</v>
      </c>
      <c r="B263" s="96" t="s">
        <v>30</v>
      </c>
      <c r="C263" s="96">
        <v>2020</v>
      </c>
      <c r="D263" s="96" t="s">
        <v>38</v>
      </c>
      <c r="E263" s="96" t="s">
        <v>32</v>
      </c>
      <c r="F263" s="96" t="s">
        <v>32</v>
      </c>
      <c r="G263" s="96" t="s">
        <v>32</v>
      </c>
      <c r="H263" s="96" t="s">
        <v>32</v>
      </c>
      <c r="I263" s="96" t="s">
        <v>32</v>
      </c>
      <c r="J263" s="96" t="s">
        <v>32</v>
      </c>
      <c r="K263" s="96" t="s">
        <v>32</v>
      </c>
      <c r="L263" s="96" t="s">
        <v>32</v>
      </c>
      <c r="M263" s="96" t="s">
        <v>32</v>
      </c>
      <c r="N263" s="96" t="s">
        <v>32</v>
      </c>
      <c r="O263" s="96" t="s">
        <v>32</v>
      </c>
      <c r="P263" s="96" t="s">
        <v>32</v>
      </c>
      <c r="Q263" s="96" t="s">
        <v>32</v>
      </c>
      <c r="R263" s="96">
        <v>0</v>
      </c>
      <c r="S263" s="96" t="s">
        <v>32</v>
      </c>
      <c r="T263" s="96" t="s">
        <v>32</v>
      </c>
      <c r="U263" s="96" t="s">
        <v>32</v>
      </c>
      <c r="V263" s="96" t="s">
        <v>32</v>
      </c>
      <c r="W263" s="96">
        <v>155.6</v>
      </c>
      <c r="X263" s="96" t="s">
        <v>32</v>
      </c>
      <c r="Y263" s="96" t="s">
        <v>32</v>
      </c>
      <c r="Z263" s="96" t="s">
        <v>32</v>
      </c>
      <c r="AA263" s="96" t="s">
        <v>32</v>
      </c>
      <c r="AB263" s="96" t="s">
        <v>32</v>
      </c>
      <c r="AC263" s="96" t="s">
        <v>32</v>
      </c>
      <c r="AD263" s="96" t="s">
        <v>32</v>
      </c>
      <c r="AE263" s="96" t="s">
        <v>32</v>
      </c>
      <c r="AF263" s="96" t="s">
        <v>32</v>
      </c>
    </row>
    <row r="264" spans="1:32" hidden="1" x14ac:dyDescent="0.3">
      <c r="A264" s="96" t="s">
        <v>339</v>
      </c>
      <c r="B264" s="96" t="s">
        <v>33</v>
      </c>
      <c r="C264" s="96">
        <v>2020</v>
      </c>
      <c r="D264" s="96" t="s">
        <v>38</v>
      </c>
      <c r="E264" s="96" t="s">
        <v>32</v>
      </c>
      <c r="F264" s="96" t="s">
        <v>32</v>
      </c>
      <c r="G264" s="96" t="s">
        <v>32</v>
      </c>
      <c r="H264" s="96" t="s">
        <v>32</v>
      </c>
      <c r="I264" s="96" t="s">
        <v>32</v>
      </c>
      <c r="J264" s="96" t="s">
        <v>32</v>
      </c>
      <c r="K264" s="96" t="s">
        <v>32</v>
      </c>
      <c r="L264" s="96" t="s">
        <v>32</v>
      </c>
      <c r="M264" s="96" t="s">
        <v>32</v>
      </c>
      <c r="N264" s="96" t="s">
        <v>32</v>
      </c>
      <c r="O264" s="96" t="s">
        <v>32</v>
      </c>
      <c r="P264" s="96" t="s">
        <v>32</v>
      </c>
      <c r="Q264" s="96" t="s">
        <v>32</v>
      </c>
      <c r="R264" s="96">
        <v>0</v>
      </c>
      <c r="S264" s="96" t="s">
        <v>32</v>
      </c>
      <c r="T264" s="96" t="s">
        <v>32</v>
      </c>
      <c r="U264" s="96" t="s">
        <v>32</v>
      </c>
      <c r="V264" s="96" t="s">
        <v>32</v>
      </c>
      <c r="W264" s="96">
        <v>155.6</v>
      </c>
      <c r="X264" s="96" t="s">
        <v>32</v>
      </c>
      <c r="Y264" s="96" t="s">
        <v>32</v>
      </c>
      <c r="Z264" s="96" t="s">
        <v>32</v>
      </c>
      <c r="AA264" s="96" t="s">
        <v>32</v>
      </c>
      <c r="AB264" s="96" t="s">
        <v>32</v>
      </c>
      <c r="AC264" s="96" t="s">
        <v>32</v>
      </c>
      <c r="AD264" s="96" t="s">
        <v>32</v>
      </c>
      <c r="AE264" s="96" t="s">
        <v>32</v>
      </c>
      <c r="AF264" s="96" t="s">
        <v>32</v>
      </c>
    </row>
    <row r="265" spans="1:32" hidden="1" x14ac:dyDescent="0.3">
      <c r="A265" s="96" t="s">
        <v>340</v>
      </c>
      <c r="B265" s="96" t="s">
        <v>34</v>
      </c>
      <c r="C265" s="96">
        <v>2020</v>
      </c>
      <c r="D265" s="96" t="s">
        <v>38</v>
      </c>
      <c r="E265" s="96" t="s">
        <v>32</v>
      </c>
      <c r="F265" s="96" t="s">
        <v>32</v>
      </c>
      <c r="G265" s="96" t="s">
        <v>32</v>
      </c>
      <c r="H265" s="96" t="s">
        <v>32</v>
      </c>
      <c r="I265" s="96" t="s">
        <v>32</v>
      </c>
      <c r="J265" s="96" t="s">
        <v>32</v>
      </c>
      <c r="K265" s="96" t="s">
        <v>32</v>
      </c>
      <c r="L265" s="96" t="s">
        <v>32</v>
      </c>
      <c r="M265" s="96" t="s">
        <v>32</v>
      </c>
      <c r="N265" s="96" t="s">
        <v>32</v>
      </c>
      <c r="O265" s="96" t="s">
        <v>32</v>
      </c>
      <c r="P265" s="96" t="s">
        <v>32</v>
      </c>
      <c r="Q265" s="96" t="s">
        <v>32</v>
      </c>
      <c r="R265" s="96">
        <v>0</v>
      </c>
      <c r="S265" s="96" t="s">
        <v>32</v>
      </c>
      <c r="T265" s="96" t="s">
        <v>32</v>
      </c>
      <c r="U265" s="96" t="s">
        <v>32</v>
      </c>
      <c r="V265" s="96" t="s">
        <v>32</v>
      </c>
      <c r="W265" s="96" t="s">
        <v>32</v>
      </c>
      <c r="X265" s="96" t="s">
        <v>32</v>
      </c>
      <c r="Y265" s="96" t="s">
        <v>32</v>
      </c>
      <c r="Z265" s="96" t="s">
        <v>32</v>
      </c>
      <c r="AA265" s="96" t="s">
        <v>32</v>
      </c>
      <c r="AB265" s="96" t="s">
        <v>32</v>
      </c>
      <c r="AC265" s="96" t="s">
        <v>32</v>
      </c>
      <c r="AD265" s="96" t="s">
        <v>32</v>
      </c>
      <c r="AE265" s="96" t="s">
        <v>32</v>
      </c>
      <c r="AF265" s="96" t="s">
        <v>32</v>
      </c>
    </row>
    <row r="266" spans="1:32" hidden="1" x14ac:dyDescent="0.3">
      <c r="A266" s="96" t="s">
        <v>341</v>
      </c>
      <c r="B266" s="96" t="s">
        <v>30</v>
      </c>
      <c r="C266" s="96">
        <v>2020</v>
      </c>
      <c r="D266" s="96" t="s">
        <v>39</v>
      </c>
      <c r="E266" s="96">
        <v>148.19999999999999</v>
      </c>
      <c r="F266" s="96">
        <v>190.3</v>
      </c>
      <c r="G266" s="96">
        <v>149.4</v>
      </c>
      <c r="H266" s="96">
        <v>153.30000000000001</v>
      </c>
      <c r="I266" s="96">
        <v>138.19999999999999</v>
      </c>
      <c r="J266" s="96">
        <v>143.19999999999999</v>
      </c>
      <c r="K266" s="96">
        <v>148.9</v>
      </c>
      <c r="L266" s="96">
        <v>150.30000000000001</v>
      </c>
      <c r="M266" s="96">
        <v>113.2</v>
      </c>
      <c r="N266" s="96">
        <v>159.80000000000001</v>
      </c>
      <c r="O266" s="96">
        <v>142.1</v>
      </c>
      <c r="P266" s="96">
        <v>161.80000000000001</v>
      </c>
      <c r="Q266" s="96">
        <v>152.30000000000001</v>
      </c>
      <c r="R266" s="96">
        <v>1951</v>
      </c>
      <c r="S266" s="96">
        <v>182.4</v>
      </c>
      <c r="T266" s="96">
        <v>154.69999999999999</v>
      </c>
      <c r="U266" s="96">
        <v>150</v>
      </c>
      <c r="V266" s="96">
        <v>154.1</v>
      </c>
      <c r="W266" s="96" t="s">
        <v>32</v>
      </c>
      <c r="X266" s="96">
        <v>144.9</v>
      </c>
      <c r="Y266" s="96">
        <v>151.69999999999999</v>
      </c>
      <c r="Z266" s="96">
        <v>158.19999999999999</v>
      </c>
      <c r="AA266" s="96">
        <v>141.4</v>
      </c>
      <c r="AB266" s="96">
        <v>153.19999999999999</v>
      </c>
      <c r="AC266" s="96">
        <v>161.80000000000001</v>
      </c>
      <c r="AD266" s="96">
        <v>151.19999999999999</v>
      </c>
      <c r="AE266" s="96">
        <v>151.69999999999999</v>
      </c>
      <c r="AF266" s="96">
        <v>152.69999999999999</v>
      </c>
    </row>
    <row r="267" spans="1:32" hidden="1" x14ac:dyDescent="0.3">
      <c r="A267" s="96" t="s">
        <v>342</v>
      </c>
      <c r="B267" s="96" t="s">
        <v>33</v>
      </c>
      <c r="C267" s="96">
        <v>2020</v>
      </c>
      <c r="D267" s="96" t="s">
        <v>39</v>
      </c>
      <c r="E267" s="96">
        <v>152.69999999999999</v>
      </c>
      <c r="F267" s="96">
        <v>197</v>
      </c>
      <c r="G267" s="96">
        <v>154.6</v>
      </c>
      <c r="H267" s="96">
        <v>153.4</v>
      </c>
      <c r="I267" s="96">
        <v>132.9</v>
      </c>
      <c r="J267" s="96">
        <v>151.80000000000001</v>
      </c>
      <c r="K267" s="96">
        <v>171.2</v>
      </c>
      <c r="L267" s="96">
        <v>152</v>
      </c>
      <c r="M267" s="96">
        <v>116.3</v>
      </c>
      <c r="N267" s="96">
        <v>158.80000000000001</v>
      </c>
      <c r="O267" s="96">
        <v>135.6</v>
      </c>
      <c r="P267" s="96">
        <v>161.69999999999999</v>
      </c>
      <c r="Q267" s="96">
        <v>157</v>
      </c>
      <c r="R267" s="96">
        <v>1994.9999999999998</v>
      </c>
      <c r="S267" s="96">
        <v>186.7</v>
      </c>
      <c r="T267" s="96">
        <v>149.1</v>
      </c>
      <c r="U267" s="96">
        <v>136.6</v>
      </c>
      <c r="V267" s="96">
        <v>147.19999999999999</v>
      </c>
      <c r="W267" s="96">
        <v>154.69999999999999</v>
      </c>
      <c r="X267" s="96">
        <v>137.1</v>
      </c>
      <c r="Y267" s="96">
        <v>140.4</v>
      </c>
      <c r="Z267" s="96">
        <v>148.1</v>
      </c>
      <c r="AA267" s="96">
        <v>129.30000000000001</v>
      </c>
      <c r="AB267" s="96">
        <v>144.5</v>
      </c>
      <c r="AC267" s="96">
        <v>152.5</v>
      </c>
      <c r="AD267" s="96">
        <v>152.19999999999999</v>
      </c>
      <c r="AE267" s="96">
        <v>142</v>
      </c>
      <c r="AF267" s="96">
        <v>150.80000000000001</v>
      </c>
    </row>
    <row r="268" spans="1:32" hidden="1" x14ac:dyDescent="0.3">
      <c r="A268" s="96" t="s">
        <v>343</v>
      </c>
      <c r="B268" s="96" t="s">
        <v>34</v>
      </c>
      <c r="C268" s="96">
        <v>2020</v>
      </c>
      <c r="D268" s="96" t="s">
        <v>39</v>
      </c>
      <c r="E268" s="96">
        <v>149.6</v>
      </c>
      <c r="F268" s="96">
        <v>192.7</v>
      </c>
      <c r="G268" s="96">
        <v>151.4</v>
      </c>
      <c r="H268" s="96">
        <v>153.30000000000001</v>
      </c>
      <c r="I268" s="96">
        <v>136.30000000000001</v>
      </c>
      <c r="J268" s="96">
        <v>147.19999999999999</v>
      </c>
      <c r="K268" s="96">
        <v>156.5</v>
      </c>
      <c r="L268" s="96">
        <v>150.9</v>
      </c>
      <c r="M268" s="96">
        <v>114.2</v>
      </c>
      <c r="N268" s="96">
        <v>159.5</v>
      </c>
      <c r="O268" s="96">
        <v>139.4</v>
      </c>
      <c r="P268" s="96">
        <v>161.80000000000001</v>
      </c>
      <c r="Q268" s="96">
        <v>154</v>
      </c>
      <c r="R268" s="96">
        <v>1966.8000000000002</v>
      </c>
      <c r="S268" s="96">
        <v>183.5</v>
      </c>
      <c r="T268" s="96">
        <v>152.5</v>
      </c>
      <c r="U268" s="96">
        <v>144.4</v>
      </c>
      <c r="V268" s="96">
        <v>151.4</v>
      </c>
      <c r="W268" s="96">
        <v>154.69999999999999</v>
      </c>
      <c r="X268" s="96">
        <v>141.9</v>
      </c>
      <c r="Y268" s="96">
        <v>146.4</v>
      </c>
      <c r="Z268" s="96">
        <v>154.4</v>
      </c>
      <c r="AA268" s="96">
        <v>135</v>
      </c>
      <c r="AB268" s="96">
        <v>148.30000000000001</v>
      </c>
      <c r="AC268" s="96">
        <v>156.4</v>
      </c>
      <c r="AD268" s="96">
        <v>151.6</v>
      </c>
      <c r="AE268" s="96">
        <v>147</v>
      </c>
      <c r="AF268" s="96">
        <v>151.80000000000001</v>
      </c>
    </row>
    <row r="269" spans="1:32" hidden="1" x14ac:dyDescent="0.3">
      <c r="A269" s="96" t="s">
        <v>344</v>
      </c>
      <c r="B269" s="96" t="s">
        <v>30</v>
      </c>
      <c r="C269" s="96">
        <v>2020</v>
      </c>
      <c r="D269" s="96" t="s">
        <v>40</v>
      </c>
      <c r="E269" s="96">
        <v>148.19999999999999</v>
      </c>
      <c r="F269" s="96">
        <v>190.3</v>
      </c>
      <c r="G269" s="96">
        <v>149.4</v>
      </c>
      <c r="H269" s="96">
        <v>153.30000000000001</v>
      </c>
      <c r="I269" s="96">
        <v>138.19999999999999</v>
      </c>
      <c r="J269" s="96">
        <v>143.19999999999999</v>
      </c>
      <c r="K269" s="96">
        <v>148.9</v>
      </c>
      <c r="L269" s="96">
        <v>150.30000000000001</v>
      </c>
      <c r="M269" s="96">
        <v>113.2</v>
      </c>
      <c r="N269" s="96">
        <v>159.80000000000001</v>
      </c>
      <c r="O269" s="96">
        <v>142.1</v>
      </c>
      <c r="P269" s="96">
        <v>161.80000000000001</v>
      </c>
      <c r="Q269" s="96">
        <v>152.30000000000001</v>
      </c>
      <c r="R269" s="96">
        <v>1951</v>
      </c>
      <c r="S269" s="96">
        <v>182.4</v>
      </c>
      <c r="T269" s="96">
        <v>154.69999999999999</v>
      </c>
      <c r="U269" s="96">
        <v>150</v>
      </c>
      <c r="V269" s="96">
        <v>154.1</v>
      </c>
      <c r="W269" s="96">
        <v>154.69999999999999</v>
      </c>
      <c r="X269" s="96">
        <v>144.9</v>
      </c>
      <c r="Y269" s="96">
        <v>151.69999999999999</v>
      </c>
      <c r="Z269" s="96">
        <v>158.19999999999999</v>
      </c>
      <c r="AA269" s="96">
        <v>141.4</v>
      </c>
      <c r="AB269" s="96">
        <v>153.19999999999999</v>
      </c>
      <c r="AC269" s="96">
        <v>161.80000000000001</v>
      </c>
      <c r="AD269" s="96">
        <v>151.19999999999999</v>
      </c>
      <c r="AE269" s="96">
        <v>151.69999999999999</v>
      </c>
      <c r="AF269" s="96">
        <v>152.69999999999999</v>
      </c>
    </row>
    <row r="270" spans="1:32" hidden="1" x14ac:dyDescent="0.3">
      <c r="A270" s="96" t="s">
        <v>345</v>
      </c>
      <c r="B270" s="96" t="s">
        <v>33</v>
      </c>
      <c r="C270" s="96">
        <v>2020</v>
      </c>
      <c r="D270" s="96" t="s">
        <v>40</v>
      </c>
      <c r="E270" s="96">
        <v>152.69999999999999</v>
      </c>
      <c r="F270" s="96">
        <v>197</v>
      </c>
      <c r="G270" s="96">
        <v>154.6</v>
      </c>
      <c r="H270" s="96">
        <v>153.4</v>
      </c>
      <c r="I270" s="96">
        <v>132.9</v>
      </c>
      <c r="J270" s="96">
        <v>151.80000000000001</v>
      </c>
      <c r="K270" s="96">
        <v>171.2</v>
      </c>
      <c r="L270" s="96">
        <v>152</v>
      </c>
      <c r="M270" s="96">
        <v>116.3</v>
      </c>
      <c r="N270" s="96">
        <v>158.80000000000001</v>
      </c>
      <c r="O270" s="96">
        <v>135.6</v>
      </c>
      <c r="P270" s="96">
        <v>161.69999999999999</v>
      </c>
      <c r="Q270" s="96">
        <v>157</v>
      </c>
      <c r="R270" s="96">
        <v>1994.9999999999998</v>
      </c>
      <c r="S270" s="96">
        <v>186.7</v>
      </c>
      <c r="T270" s="96">
        <v>149.1</v>
      </c>
      <c r="U270" s="96">
        <v>136.6</v>
      </c>
      <c r="V270" s="96">
        <v>147.19999999999999</v>
      </c>
      <c r="W270" s="96">
        <v>154.69999999999999</v>
      </c>
      <c r="X270" s="96">
        <v>137.1</v>
      </c>
      <c r="Y270" s="96">
        <v>140.4</v>
      </c>
      <c r="Z270" s="96">
        <v>148.1</v>
      </c>
      <c r="AA270" s="96">
        <v>129.30000000000001</v>
      </c>
      <c r="AB270" s="96">
        <v>144.5</v>
      </c>
      <c r="AC270" s="96">
        <v>152.5</v>
      </c>
      <c r="AD270" s="96">
        <v>152.19999999999999</v>
      </c>
      <c r="AE270" s="96">
        <v>142</v>
      </c>
      <c r="AF270" s="96">
        <v>150.80000000000001</v>
      </c>
    </row>
    <row r="271" spans="1:32" hidden="1" x14ac:dyDescent="0.3">
      <c r="A271" s="96" t="s">
        <v>346</v>
      </c>
      <c r="B271" s="96" t="s">
        <v>34</v>
      </c>
      <c r="C271" s="96">
        <v>2020</v>
      </c>
      <c r="D271" s="96" t="s">
        <v>40</v>
      </c>
      <c r="E271" s="96">
        <v>149.6</v>
      </c>
      <c r="F271" s="96">
        <v>192.7</v>
      </c>
      <c r="G271" s="96">
        <v>151.4</v>
      </c>
      <c r="H271" s="96">
        <v>153.30000000000001</v>
      </c>
      <c r="I271" s="96">
        <v>136.30000000000001</v>
      </c>
      <c r="J271" s="96">
        <v>147.19999999999999</v>
      </c>
      <c r="K271" s="96">
        <v>156.5</v>
      </c>
      <c r="L271" s="96">
        <v>150.9</v>
      </c>
      <c r="M271" s="96">
        <v>114.2</v>
      </c>
      <c r="N271" s="96">
        <v>159.5</v>
      </c>
      <c r="O271" s="96">
        <v>139.4</v>
      </c>
      <c r="P271" s="96">
        <v>161.80000000000001</v>
      </c>
      <c r="Q271" s="96">
        <v>154</v>
      </c>
      <c r="R271" s="96">
        <v>1966.8000000000002</v>
      </c>
      <c r="S271" s="96">
        <v>183.5</v>
      </c>
      <c r="T271" s="96">
        <v>152.5</v>
      </c>
      <c r="U271" s="96">
        <v>144.4</v>
      </c>
      <c r="V271" s="96">
        <v>151.4</v>
      </c>
      <c r="W271" s="96">
        <v>154.69999999999999</v>
      </c>
      <c r="X271" s="96">
        <v>141.9</v>
      </c>
      <c r="Y271" s="96">
        <v>146.4</v>
      </c>
      <c r="Z271" s="96">
        <v>154.4</v>
      </c>
      <c r="AA271" s="96">
        <v>135</v>
      </c>
      <c r="AB271" s="96">
        <v>148.30000000000001</v>
      </c>
      <c r="AC271" s="96">
        <v>156.4</v>
      </c>
      <c r="AD271" s="96">
        <v>151.6</v>
      </c>
      <c r="AE271" s="96">
        <v>147</v>
      </c>
      <c r="AF271" s="96">
        <v>151.80000000000001</v>
      </c>
    </row>
    <row r="272" spans="1:32" hidden="1" x14ac:dyDescent="0.3">
      <c r="A272" s="96" t="s">
        <v>347</v>
      </c>
      <c r="B272" s="96" t="s">
        <v>30</v>
      </c>
      <c r="C272" s="96">
        <v>2020</v>
      </c>
      <c r="D272" s="96" t="s">
        <v>41</v>
      </c>
      <c r="E272" s="96">
        <v>147.6</v>
      </c>
      <c r="F272" s="96">
        <v>187.2</v>
      </c>
      <c r="G272" s="96">
        <v>148.4</v>
      </c>
      <c r="H272" s="96">
        <v>153.30000000000001</v>
      </c>
      <c r="I272" s="96">
        <v>139.80000000000001</v>
      </c>
      <c r="J272" s="96">
        <v>146.9</v>
      </c>
      <c r="K272" s="96">
        <v>171</v>
      </c>
      <c r="L272" s="96">
        <v>149.9</v>
      </c>
      <c r="M272" s="96">
        <v>114.2</v>
      </c>
      <c r="N272" s="96">
        <v>160</v>
      </c>
      <c r="O272" s="96">
        <v>143.5</v>
      </c>
      <c r="P272" s="96">
        <v>161.5</v>
      </c>
      <c r="Q272" s="96">
        <v>155.30000000000001</v>
      </c>
      <c r="R272" s="96">
        <v>1978.6</v>
      </c>
      <c r="S272" s="96">
        <v>180.9</v>
      </c>
      <c r="T272" s="96">
        <v>155.1</v>
      </c>
      <c r="U272" s="96">
        <v>149.30000000000001</v>
      </c>
      <c r="V272" s="96">
        <v>154.30000000000001</v>
      </c>
      <c r="W272" s="96">
        <v>154.69999999999999</v>
      </c>
      <c r="X272" s="96">
        <v>145.80000000000001</v>
      </c>
      <c r="Y272" s="96">
        <v>151.9</v>
      </c>
      <c r="Z272" s="96">
        <v>158.80000000000001</v>
      </c>
      <c r="AA272" s="96">
        <v>143.6</v>
      </c>
      <c r="AB272" s="96">
        <v>152.19999999999999</v>
      </c>
      <c r="AC272" s="96">
        <v>162.69999999999999</v>
      </c>
      <c r="AD272" s="96">
        <v>153.6</v>
      </c>
      <c r="AE272" s="96">
        <v>153</v>
      </c>
      <c r="AF272" s="96">
        <v>154.69999999999999</v>
      </c>
    </row>
    <row r="273" spans="1:32" hidden="1" x14ac:dyDescent="0.3">
      <c r="A273" s="96" t="s">
        <v>348</v>
      </c>
      <c r="B273" s="96" t="s">
        <v>33</v>
      </c>
      <c r="C273" s="96">
        <v>2020</v>
      </c>
      <c r="D273" s="96" t="s">
        <v>41</v>
      </c>
      <c r="E273" s="96">
        <v>151.6</v>
      </c>
      <c r="F273" s="96">
        <v>197.8</v>
      </c>
      <c r="G273" s="96">
        <v>154.5</v>
      </c>
      <c r="H273" s="96">
        <v>153.4</v>
      </c>
      <c r="I273" s="96">
        <v>133.4</v>
      </c>
      <c r="J273" s="96">
        <v>154.5</v>
      </c>
      <c r="K273" s="96">
        <v>191.9</v>
      </c>
      <c r="L273" s="96">
        <v>151.30000000000001</v>
      </c>
      <c r="M273" s="96">
        <v>116.8</v>
      </c>
      <c r="N273" s="96">
        <v>160</v>
      </c>
      <c r="O273" s="96">
        <v>136.5</v>
      </c>
      <c r="P273" s="96">
        <v>163.30000000000001</v>
      </c>
      <c r="Q273" s="96">
        <v>159.9</v>
      </c>
      <c r="R273" s="96">
        <v>2024.8999999999999</v>
      </c>
      <c r="S273" s="96">
        <v>187.2</v>
      </c>
      <c r="T273" s="96">
        <v>150</v>
      </c>
      <c r="U273" s="96">
        <v>135.19999999999999</v>
      </c>
      <c r="V273" s="96">
        <v>147.80000000000001</v>
      </c>
      <c r="W273" s="96">
        <v>155.5</v>
      </c>
      <c r="X273" s="96">
        <v>138.30000000000001</v>
      </c>
      <c r="Y273" s="96">
        <v>144.5</v>
      </c>
      <c r="Z273" s="96">
        <v>148.69999999999999</v>
      </c>
      <c r="AA273" s="96">
        <v>133.9</v>
      </c>
      <c r="AB273" s="96">
        <v>141.19999999999999</v>
      </c>
      <c r="AC273" s="96">
        <v>155.5</v>
      </c>
      <c r="AD273" s="96">
        <v>155.19999999999999</v>
      </c>
      <c r="AE273" s="96">
        <v>144.80000000000001</v>
      </c>
      <c r="AF273" s="96">
        <v>152.9</v>
      </c>
    </row>
    <row r="274" spans="1:32" hidden="1" x14ac:dyDescent="0.3">
      <c r="A274" s="96" t="s">
        <v>349</v>
      </c>
      <c r="B274" s="96" t="s">
        <v>34</v>
      </c>
      <c r="C274" s="96">
        <v>2020</v>
      </c>
      <c r="D274" s="96" t="s">
        <v>41</v>
      </c>
      <c r="E274" s="96">
        <v>148.9</v>
      </c>
      <c r="F274" s="96">
        <v>190.9</v>
      </c>
      <c r="G274" s="96">
        <v>150.80000000000001</v>
      </c>
      <c r="H274" s="96">
        <v>153.30000000000001</v>
      </c>
      <c r="I274" s="96">
        <v>137.4</v>
      </c>
      <c r="J274" s="96">
        <v>150.4</v>
      </c>
      <c r="K274" s="96">
        <v>178.1</v>
      </c>
      <c r="L274" s="96">
        <v>150.4</v>
      </c>
      <c r="M274" s="96">
        <v>115.1</v>
      </c>
      <c r="N274" s="96">
        <v>160</v>
      </c>
      <c r="O274" s="96">
        <v>140.6</v>
      </c>
      <c r="P274" s="96">
        <v>162.30000000000001</v>
      </c>
      <c r="Q274" s="96">
        <v>157</v>
      </c>
      <c r="R274" s="96">
        <v>1995.1999999999998</v>
      </c>
      <c r="S274" s="96">
        <v>182.6</v>
      </c>
      <c r="T274" s="96">
        <v>153.1</v>
      </c>
      <c r="U274" s="96">
        <v>143.4</v>
      </c>
      <c r="V274" s="96">
        <v>151.69999999999999</v>
      </c>
      <c r="W274" s="96">
        <v>155.5</v>
      </c>
      <c r="X274" s="96">
        <v>143</v>
      </c>
      <c r="Y274" s="96">
        <v>148.4</v>
      </c>
      <c r="Z274" s="96">
        <v>155</v>
      </c>
      <c r="AA274" s="96">
        <v>138.5</v>
      </c>
      <c r="AB274" s="96">
        <v>146</v>
      </c>
      <c r="AC274" s="96">
        <v>158.5</v>
      </c>
      <c r="AD274" s="96">
        <v>154.30000000000001</v>
      </c>
      <c r="AE274" s="96">
        <v>149</v>
      </c>
      <c r="AF274" s="96">
        <v>153.9</v>
      </c>
    </row>
    <row r="275" spans="1:32" hidden="1" x14ac:dyDescent="0.3">
      <c r="A275" s="96" t="s">
        <v>350</v>
      </c>
      <c r="B275" s="96" t="s">
        <v>30</v>
      </c>
      <c r="C275" s="96">
        <v>2020</v>
      </c>
      <c r="D275" s="96" t="s">
        <v>42</v>
      </c>
      <c r="E275" s="96">
        <v>146.9</v>
      </c>
      <c r="F275" s="96">
        <v>183.9</v>
      </c>
      <c r="G275" s="96">
        <v>149.5</v>
      </c>
      <c r="H275" s="96">
        <v>153.4</v>
      </c>
      <c r="I275" s="96">
        <v>140.4</v>
      </c>
      <c r="J275" s="96">
        <v>147</v>
      </c>
      <c r="K275" s="96">
        <v>178.8</v>
      </c>
      <c r="L275" s="96">
        <v>149.30000000000001</v>
      </c>
      <c r="M275" s="96">
        <v>115.1</v>
      </c>
      <c r="N275" s="96">
        <v>160</v>
      </c>
      <c r="O275" s="96">
        <v>145.4</v>
      </c>
      <c r="P275" s="96">
        <v>161.6</v>
      </c>
      <c r="Q275" s="96">
        <v>156.1</v>
      </c>
      <c r="R275" s="96">
        <v>1987.3999999999999</v>
      </c>
      <c r="S275" s="96">
        <v>182.9</v>
      </c>
      <c r="T275" s="96">
        <v>155.4</v>
      </c>
      <c r="U275" s="96">
        <v>149.9</v>
      </c>
      <c r="V275" s="96">
        <v>154.6</v>
      </c>
      <c r="W275" s="96">
        <v>155.5</v>
      </c>
      <c r="X275" s="96">
        <v>146.4</v>
      </c>
      <c r="Y275" s="96">
        <v>151.6</v>
      </c>
      <c r="Z275" s="96">
        <v>159.1</v>
      </c>
      <c r="AA275" s="96">
        <v>144.6</v>
      </c>
      <c r="AB275" s="96">
        <v>152.80000000000001</v>
      </c>
      <c r="AC275" s="96">
        <v>161.1</v>
      </c>
      <c r="AD275" s="96">
        <v>157.4</v>
      </c>
      <c r="AE275" s="96">
        <v>153.69999999999999</v>
      </c>
      <c r="AF275" s="96">
        <v>155.4</v>
      </c>
    </row>
    <row r="276" spans="1:32" hidden="1" x14ac:dyDescent="0.3">
      <c r="A276" s="96" t="s">
        <v>351</v>
      </c>
      <c r="B276" s="96" t="s">
        <v>33</v>
      </c>
      <c r="C276" s="96">
        <v>2020</v>
      </c>
      <c r="D276" s="96" t="s">
        <v>42</v>
      </c>
      <c r="E276" s="96">
        <v>151.5</v>
      </c>
      <c r="F276" s="96">
        <v>193.1</v>
      </c>
      <c r="G276" s="96">
        <v>157.30000000000001</v>
      </c>
      <c r="H276" s="96">
        <v>153.9</v>
      </c>
      <c r="I276" s="96">
        <v>134.4</v>
      </c>
      <c r="J276" s="96">
        <v>155.4</v>
      </c>
      <c r="K276" s="96">
        <v>202</v>
      </c>
      <c r="L276" s="96">
        <v>150.80000000000001</v>
      </c>
      <c r="M276" s="96">
        <v>118.9</v>
      </c>
      <c r="N276" s="96">
        <v>160.9</v>
      </c>
      <c r="O276" s="96">
        <v>137.69999999999999</v>
      </c>
      <c r="P276" s="96">
        <v>164.4</v>
      </c>
      <c r="Q276" s="96">
        <v>161.30000000000001</v>
      </c>
      <c r="R276" s="96">
        <v>2041.6000000000001</v>
      </c>
      <c r="S276" s="96">
        <v>188.7</v>
      </c>
      <c r="T276" s="96">
        <v>150.19999999999999</v>
      </c>
      <c r="U276" s="96">
        <v>136.30000000000001</v>
      </c>
      <c r="V276" s="96">
        <v>148.1</v>
      </c>
      <c r="W276" s="96">
        <v>156.30000000000001</v>
      </c>
      <c r="X276" s="96">
        <v>137.19999999999999</v>
      </c>
      <c r="Y276" s="96">
        <v>145.4</v>
      </c>
      <c r="Z276" s="96">
        <v>150</v>
      </c>
      <c r="AA276" s="96">
        <v>135.1</v>
      </c>
      <c r="AB276" s="96">
        <v>141.80000000000001</v>
      </c>
      <c r="AC276" s="96">
        <v>154.9</v>
      </c>
      <c r="AD276" s="96">
        <v>159.80000000000001</v>
      </c>
      <c r="AE276" s="96">
        <v>146</v>
      </c>
      <c r="AF276" s="96">
        <v>154</v>
      </c>
    </row>
    <row r="277" spans="1:32" hidden="1" x14ac:dyDescent="0.3">
      <c r="A277" s="96" t="s">
        <v>352</v>
      </c>
      <c r="B277" s="96" t="s">
        <v>34</v>
      </c>
      <c r="C277" s="96">
        <v>2020</v>
      </c>
      <c r="D277" s="96" t="s">
        <v>42</v>
      </c>
      <c r="E277" s="96">
        <v>148.4</v>
      </c>
      <c r="F277" s="96">
        <v>187.1</v>
      </c>
      <c r="G277" s="96">
        <v>152.5</v>
      </c>
      <c r="H277" s="96">
        <v>153.6</v>
      </c>
      <c r="I277" s="96">
        <v>138.19999999999999</v>
      </c>
      <c r="J277" s="96">
        <v>150.9</v>
      </c>
      <c r="K277" s="96">
        <v>186.7</v>
      </c>
      <c r="L277" s="96">
        <v>149.80000000000001</v>
      </c>
      <c r="M277" s="96">
        <v>116.4</v>
      </c>
      <c r="N277" s="96">
        <v>160.30000000000001</v>
      </c>
      <c r="O277" s="96">
        <v>142.19999999999999</v>
      </c>
      <c r="P277" s="96">
        <v>162.9</v>
      </c>
      <c r="Q277" s="96">
        <v>158</v>
      </c>
      <c r="R277" s="96">
        <v>2007</v>
      </c>
      <c r="S277" s="96">
        <v>184.4</v>
      </c>
      <c r="T277" s="96">
        <v>153.4</v>
      </c>
      <c r="U277" s="96">
        <v>144.30000000000001</v>
      </c>
      <c r="V277" s="96">
        <v>152</v>
      </c>
      <c r="W277" s="96">
        <v>156.30000000000001</v>
      </c>
      <c r="X277" s="96">
        <v>142.9</v>
      </c>
      <c r="Y277" s="96">
        <v>148.69999999999999</v>
      </c>
      <c r="Z277" s="96">
        <v>155.6</v>
      </c>
      <c r="AA277" s="96">
        <v>139.6</v>
      </c>
      <c r="AB277" s="96">
        <v>146.6</v>
      </c>
      <c r="AC277" s="96">
        <v>157.5</v>
      </c>
      <c r="AD277" s="96">
        <v>158.4</v>
      </c>
      <c r="AE277" s="96">
        <v>150</v>
      </c>
      <c r="AF277" s="96">
        <v>154.69999999999999</v>
      </c>
    </row>
    <row r="278" spans="1:32" hidden="1" x14ac:dyDescent="0.3">
      <c r="A278" s="96" t="s">
        <v>353</v>
      </c>
      <c r="B278" s="96" t="s">
        <v>30</v>
      </c>
      <c r="C278" s="96">
        <v>2020</v>
      </c>
      <c r="D278" s="96" t="s">
        <v>43</v>
      </c>
      <c r="E278" s="96">
        <v>146</v>
      </c>
      <c r="F278" s="96">
        <v>186.3</v>
      </c>
      <c r="G278" s="96">
        <v>159.19999999999999</v>
      </c>
      <c r="H278" s="96">
        <v>153.6</v>
      </c>
      <c r="I278" s="96">
        <v>142.6</v>
      </c>
      <c r="J278" s="96">
        <v>147.19999999999999</v>
      </c>
      <c r="K278" s="96">
        <v>200.6</v>
      </c>
      <c r="L278" s="96">
        <v>150.30000000000001</v>
      </c>
      <c r="M278" s="96">
        <v>115.3</v>
      </c>
      <c r="N278" s="96">
        <v>160.9</v>
      </c>
      <c r="O278" s="96">
        <v>147.4</v>
      </c>
      <c r="P278" s="96">
        <v>161.9</v>
      </c>
      <c r="Q278" s="96">
        <v>159.6</v>
      </c>
      <c r="R278" s="96">
        <v>2030.9</v>
      </c>
      <c r="S278" s="96">
        <v>182.7</v>
      </c>
      <c r="T278" s="96">
        <v>155.69999999999999</v>
      </c>
      <c r="U278" s="96">
        <v>150.6</v>
      </c>
      <c r="V278" s="96">
        <v>155</v>
      </c>
      <c r="W278" s="96">
        <v>156.30000000000001</v>
      </c>
      <c r="X278" s="96">
        <v>146.80000000000001</v>
      </c>
      <c r="Y278" s="96">
        <v>152</v>
      </c>
      <c r="Z278" s="96">
        <v>159.5</v>
      </c>
      <c r="AA278" s="96">
        <v>146.4</v>
      </c>
      <c r="AB278" s="96">
        <v>152.4</v>
      </c>
      <c r="AC278" s="96">
        <v>162.5</v>
      </c>
      <c r="AD278" s="96">
        <v>156.19999999999999</v>
      </c>
      <c r="AE278" s="96">
        <v>154.30000000000001</v>
      </c>
      <c r="AF278" s="96">
        <v>157.5</v>
      </c>
    </row>
    <row r="279" spans="1:32" hidden="1" x14ac:dyDescent="0.3">
      <c r="A279" s="96" t="s">
        <v>354</v>
      </c>
      <c r="B279" s="96" t="s">
        <v>33</v>
      </c>
      <c r="C279" s="96">
        <v>2020</v>
      </c>
      <c r="D279" s="96" t="s">
        <v>43</v>
      </c>
      <c r="E279" s="96">
        <v>150.6</v>
      </c>
      <c r="F279" s="96">
        <v>193.7</v>
      </c>
      <c r="G279" s="96">
        <v>164.8</v>
      </c>
      <c r="H279" s="96">
        <v>153.69999999999999</v>
      </c>
      <c r="I279" s="96">
        <v>135.69999999999999</v>
      </c>
      <c r="J279" s="96">
        <v>155.69999999999999</v>
      </c>
      <c r="K279" s="96">
        <v>226</v>
      </c>
      <c r="L279" s="96">
        <v>152.19999999999999</v>
      </c>
      <c r="M279" s="96">
        <v>118.1</v>
      </c>
      <c r="N279" s="96">
        <v>161.30000000000001</v>
      </c>
      <c r="O279" s="96">
        <v>139.19999999999999</v>
      </c>
      <c r="P279" s="96">
        <v>164.8</v>
      </c>
      <c r="Q279" s="96">
        <v>164.4</v>
      </c>
      <c r="R279" s="96">
        <v>2080.1999999999998</v>
      </c>
      <c r="S279" s="96">
        <v>188.7</v>
      </c>
      <c r="T279" s="96">
        <v>150.5</v>
      </c>
      <c r="U279" s="96">
        <v>136.1</v>
      </c>
      <c r="V279" s="96">
        <v>148.30000000000001</v>
      </c>
      <c r="W279" s="96">
        <v>156.5</v>
      </c>
      <c r="X279" s="96">
        <v>137.1</v>
      </c>
      <c r="Y279" s="96">
        <v>145.1</v>
      </c>
      <c r="Z279" s="96">
        <v>151</v>
      </c>
      <c r="AA279" s="96">
        <v>135.4</v>
      </c>
      <c r="AB279" s="96">
        <v>142</v>
      </c>
      <c r="AC279" s="96">
        <v>155.69999999999999</v>
      </c>
      <c r="AD279" s="96">
        <v>158.1</v>
      </c>
      <c r="AE279" s="96">
        <v>146.19999999999999</v>
      </c>
      <c r="AF279" s="96">
        <v>155.19999999999999</v>
      </c>
    </row>
    <row r="280" spans="1:32" hidden="1" x14ac:dyDescent="0.3">
      <c r="A280" s="96" t="s">
        <v>355</v>
      </c>
      <c r="B280" s="96" t="s">
        <v>34</v>
      </c>
      <c r="C280" s="96">
        <v>2020</v>
      </c>
      <c r="D280" s="96" t="s">
        <v>43</v>
      </c>
      <c r="E280" s="96">
        <v>147.5</v>
      </c>
      <c r="F280" s="96">
        <v>188.9</v>
      </c>
      <c r="G280" s="96">
        <v>161.4</v>
      </c>
      <c r="H280" s="96">
        <v>153.6</v>
      </c>
      <c r="I280" s="96">
        <v>140.1</v>
      </c>
      <c r="J280" s="96">
        <v>151.19999999999999</v>
      </c>
      <c r="K280" s="96">
        <v>209.2</v>
      </c>
      <c r="L280" s="96">
        <v>150.9</v>
      </c>
      <c r="M280" s="96">
        <v>116.2</v>
      </c>
      <c r="N280" s="96">
        <v>161</v>
      </c>
      <c r="O280" s="96">
        <v>144</v>
      </c>
      <c r="P280" s="96">
        <v>163.19999999999999</v>
      </c>
      <c r="Q280" s="96">
        <v>161.4</v>
      </c>
      <c r="R280" s="96">
        <v>2048.6000000000004</v>
      </c>
      <c r="S280" s="96">
        <v>184.3</v>
      </c>
      <c r="T280" s="96">
        <v>153.69999999999999</v>
      </c>
      <c r="U280" s="96">
        <v>144.6</v>
      </c>
      <c r="V280" s="96">
        <v>152.30000000000001</v>
      </c>
      <c r="W280" s="96">
        <v>156.5</v>
      </c>
      <c r="X280" s="96">
        <v>143.1</v>
      </c>
      <c r="Y280" s="96">
        <v>148.69999999999999</v>
      </c>
      <c r="Z280" s="96">
        <v>156.30000000000001</v>
      </c>
      <c r="AA280" s="96">
        <v>140.6</v>
      </c>
      <c r="AB280" s="96">
        <v>146.5</v>
      </c>
      <c r="AC280" s="96">
        <v>158.5</v>
      </c>
      <c r="AD280" s="96">
        <v>157</v>
      </c>
      <c r="AE280" s="96">
        <v>150.4</v>
      </c>
      <c r="AF280" s="96">
        <v>156.4</v>
      </c>
    </row>
    <row r="281" spans="1:32" hidden="1" x14ac:dyDescent="0.3">
      <c r="A281" s="96" t="s">
        <v>356</v>
      </c>
      <c r="B281" s="96" t="s">
        <v>30</v>
      </c>
      <c r="C281" s="96">
        <v>2020</v>
      </c>
      <c r="D281" s="96" t="s">
        <v>45</v>
      </c>
      <c r="E281" s="96">
        <v>145.4</v>
      </c>
      <c r="F281" s="96">
        <v>188.6</v>
      </c>
      <c r="G281" s="96">
        <v>171.6</v>
      </c>
      <c r="H281" s="96">
        <v>153.80000000000001</v>
      </c>
      <c r="I281" s="96">
        <v>145.4</v>
      </c>
      <c r="J281" s="96">
        <v>146.5</v>
      </c>
      <c r="K281" s="96">
        <v>222.2</v>
      </c>
      <c r="L281" s="96">
        <v>155.9</v>
      </c>
      <c r="M281" s="96">
        <v>114.9</v>
      </c>
      <c r="N281" s="96">
        <v>162</v>
      </c>
      <c r="O281" s="96">
        <v>150</v>
      </c>
      <c r="P281" s="96">
        <v>162.69999999999999</v>
      </c>
      <c r="Q281" s="96">
        <v>163.4</v>
      </c>
      <c r="R281" s="96">
        <v>2082.4</v>
      </c>
      <c r="S281" s="96">
        <v>183.4</v>
      </c>
      <c r="T281" s="96">
        <v>156.30000000000001</v>
      </c>
      <c r="U281" s="96">
        <v>151</v>
      </c>
      <c r="V281" s="96">
        <v>155.5</v>
      </c>
      <c r="W281" s="96">
        <v>156.5</v>
      </c>
      <c r="X281" s="96">
        <v>147.5</v>
      </c>
      <c r="Y281" s="96">
        <v>152.80000000000001</v>
      </c>
      <c r="Z281" s="96">
        <v>160.4</v>
      </c>
      <c r="AA281" s="96">
        <v>146.1</v>
      </c>
      <c r="AB281" s="96">
        <v>153.6</v>
      </c>
      <c r="AC281" s="96">
        <v>161.6</v>
      </c>
      <c r="AD281" s="96">
        <v>156.19999999999999</v>
      </c>
      <c r="AE281" s="96">
        <v>154.5</v>
      </c>
      <c r="AF281" s="96">
        <v>159.80000000000001</v>
      </c>
    </row>
    <row r="282" spans="1:32" hidden="1" x14ac:dyDescent="0.3">
      <c r="A282" s="96" t="s">
        <v>357</v>
      </c>
      <c r="B282" s="96" t="s">
        <v>33</v>
      </c>
      <c r="C282" s="96">
        <v>2020</v>
      </c>
      <c r="D282" s="96" t="s">
        <v>45</v>
      </c>
      <c r="E282" s="96">
        <v>149.69999999999999</v>
      </c>
      <c r="F282" s="96">
        <v>195.5</v>
      </c>
      <c r="G282" s="96">
        <v>176.9</v>
      </c>
      <c r="H282" s="96">
        <v>153.9</v>
      </c>
      <c r="I282" s="96">
        <v>138</v>
      </c>
      <c r="J282" s="96">
        <v>150.5</v>
      </c>
      <c r="K282" s="96">
        <v>245.3</v>
      </c>
      <c r="L282" s="96">
        <v>158.69999999999999</v>
      </c>
      <c r="M282" s="96">
        <v>117.2</v>
      </c>
      <c r="N282" s="96">
        <v>161.4</v>
      </c>
      <c r="O282" s="96">
        <v>141.5</v>
      </c>
      <c r="P282" s="96">
        <v>165.1</v>
      </c>
      <c r="Q282" s="96">
        <v>167</v>
      </c>
      <c r="R282" s="96">
        <v>2120.6999999999998</v>
      </c>
      <c r="S282" s="96">
        <v>188.8</v>
      </c>
      <c r="T282" s="96">
        <v>151.1</v>
      </c>
      <c r="U282" s="96">
        <v>136.4</v>
      </c>
      <c r="V282" s="96">
        <v>148.80000000000001</v>
      </c>
      <c r="W282" s="96">
        <v>158</v>
      </c>
      <c r="X282" s="96">
        <v>137.30000000000001</v>
      </c>
      <c r="Y282" s="96">
        <v>145.1</v>
      </c>
      <c r="Z282" s="96">
        <v>152</v>
      </c>
      <c r="AA282" s="96">
        <v>135.19999999999999</v>
      </c>
      <c r="AB282" s="96">
        <v>144.4</v>
      </c>
      <c r="AC282" s="96">
        <v>156.4</v>
      </c>
      <c r="AD282" s="96">
        <v>157.9</v>
      </c>
      <c r="AE282" s="96">
        <v>146.6</v>
      </c>
      <c r="AF282" s="96">
        <v>156.69999999999999</v>
      </c>
    </row>
    <row r="283" spans="1:32" hidden="1" x14ac:dyDescent="0.3">
      <c r="A283" s="96" t="s">
        <v>358</v>
      </c>
      <c r="B283" s="96" t="s">
        <v>34</v>
      </c>
      <c r="C283" s="96">
        <v>2020</v>
      </c>
      <c r="D283" s="96" t="s">
        <v>45</v>
      </c>
      <c r="E283" s="96">
        <v>146.80000000000001</v>
      </c>
      <c r="F283" s="96">
        <v>191</v>
      </c>
      <c r="G283" s="96">
        <v>173.6</v>
      </c>
      <c r="H283" s="96">
        <v>153.80000000000001</v>
      </c>
      <c r="I283" s="96">
        <v>142.69999999999999</v>
      </c>
      <c r="J283" s="96">
        <v>148.4</v>
      </c>
      <c r="K283" s="96">
        <v>230</v>
      </c>
      <c r="L283" s="96">
        <v>156.80000000000001</v>
      </c>
      <c r="M283" s="96">
        <v>115.7</v>
      </c>
      <c r="N283" s="96">
        <v>161.80000000000001</v>
      </c>
      <c r="O283" s="96">
        <v>146.5</v>
      </c>
      <c r="P283" s="96">
        <v>163.80000000000001</v>
      </c>
      <c r="Q283" s="96">
        <v>164.7</v>
      </c>
      <c r="R283" s="96">
        <v>2095.6</v>
      </c>
      <c r="S283" s="96">
        <v>184.8</v>
      </c>
      <c r="T283" s="96">
        <v>154.30000000000001</v>
      </c>
      <c r="U283" s="96">
        <v>144.9</v>
      </c>
      <c r="V283" s="96">
        <v>152.80000000000001</v>
      </c>
      <c r="W283" s="96">
        <v>158</v>
      </c>
      <c r="X283" s="96">
        <v>143.6</v>
      </c>
      <c r="Y283" s="96">
        <v>149.19999999999999</v>
      </c>
      <c r="Z283" s="96">
        <v>157.19999999999999</v>
      </c>
      <c r="AA283" s="96">
        <v>140.4</v>
      </c>
      <c r="AB283" s="96">
        <v>148.4</v>
      </c>
      <c r="AC283" s="96">
        <v>158.6</v>
      </c>
      <c r="AD283" s="96">
        <v>156.9</v>
      </c>
      <c r="AE283" s="96">
        <v>150.69999999999999</v>
      </c>
      <c r="AF283" s="96">
        <v>158.4</v>
      </c>
    </row>
    <row r="284" spans="1:32" hidden="1" x14ac:dyDescent="0.3">
      <c r="A284" s="96" t="s">
        <v>359</v>
      </c>
      <c r="B284" s="96" t="s">
        <v>30</v>
      </c>
      <c r="C284" s="96">
        <v>2020</v>
      </c>
      <c r="D284" s="96" t="s">
        <v>46</v>
      </c>
      <c r="E284" s="96">
        <v>144.6</v>
      </c>
      <c r="F284" s="96">
        <v>188.5</v>
      </c>
      <c r="G284" s="96">
        <v>173.4</v>
      </c>
      <c r="H284" s="96">
        <v>154</v>
      </c>
      <c r="I284" s="96">
        <v>150</v>
      </c>
      <c r="J284" s="96">
        <v>145.9</v>
      </c>
      <c r="K284" s="96">
        <v>225.2</v>
      </c>
      <c r="L284" s="96">
        <v>159.5</v>
      </c>
      <c r="M284" s="96">
        <v>114.4</v>
      </c>
      <c r="N284" s="96">
        <v>163.5</v>
      </c>
      <c r="O284" s="96">
        <v>153.4</v>
      </c>
      <c r="P284" s="96">
        <v>163.6</v>
      </c>
      <c r="Q284" s="96">
        <v>164.5</v>
      </c>
      <c r="R284" s="96">
        <v>2100.5</v>
      </c>
      <c r="S284" s="96">
        <v>183.6</v>
      </c>
      <c r="T284" s="96">
        <v>157</v>
      </c>
      <c r="U284" s="96">
        <v>151.6</v>
      </c>
      <c r="V284" s="96">
        <v>156.30000000000001</v>
      </c>
      <c r="W284" s="96">
        <v>158</v>
      </c>
      <c r="X284" s="96">
        <v>148.69999999999999</v>
      </c>
      <c r="Y284" s="96">
        <v>153.4</v>
      </c>
      <c r="Z284" s="96">
        <v>161.6</v>
      </c>
      <c r="AA284" s="96">
        <v>146.4</v>
      </c>
      <c r="AB284" s="96">
        <v>153.9</v>
      </c>
      <c r="AC284" s="96">
        <v>162.9</v>
      </c>
      <c r="AD284" s="96">
        <v>156.6</v>
      </c>
      <c r="AE284" s="96">
        <v>155.19999999999999</v>
      </c>
      <c r="AF284" s="96">
        <v>160.69999999999999</v>
      </c>
    </row>
    <row r="285" spans="1:32" hidden="1" x14ac:dyDescent="0.3">
      <c r="A285" s="96" t="s">
        <v>360</v>
      </c>
      <c r="B285" s="96" t="s">
        <v>33</v>
      </c>
      <c r="C285" s="96">
        <v>2020</v>
      </c>
      <c r="D285" s="96" t="s">
        <v>46</v>
      </c>
      <c r="E285" s="96">
        <v>149</v>
      </c>
      <c r="F285" s="96">
        <v>195.7</v>
      </c>
      <c r="G285" s="96">
        <v>178.3</v>
      </c>
      <c r="H285" s="96">
        <v>154.19999999999999</v>
      </c>
      <c r="I285" s="96">
        <v>140.69999999999999</v>
      </c>
      <c r="J285" s="96">
        <v>149.69999999999999</v>
      </c>
      <c r="K285" s="96">
        <v>240.9</v>
      </c>
      <c r="L285" s="96">
        <v>161.5</v>
      </c>
      <c r="M285" s="96">
        <v>117.1</v>
      </c>
      <c r="N285" s="96">
        <v>161.9</v>
      </c>
      <c r="O285" s="96">
        <v>143.30000000000001</v>
      </c>
      <c r="P285" s="96">
        <v>166.1</v>
      </c>
      <c r="Q285" s="96">
        <v>167</v>
      </c>
      <c r="R285" s="96">
        <v>2125.4</v>
      </c>
      <c r="S285" s="96">
        <v>190.2</v>
      </c>
      <c r="T285" s="96">
        <v>151.9</v>
      </c>
      <c r="U285" s="96">
        <v>136.69999999999999</v>
      </c>
      <c r="V285" s="96">
        <v>149.6</v>
      </c>
      <c r="W285" s="96">
        <v>158.4</v>
      </c>
      <c r="X285" s="96">
        <v>137.9</v>
      </c>
      <c r="Y285" s="96">
        <v>145.5</v>
      </c>
      <c r="Z285" s="96">
        <v>152.9</v>
      </c>
      <c r="AA285" s="96">
        <v>135.5</v>
      </c>
      <c r="AB285" s="96">
        <v>144.30000000000001</v>
      </c>
      <c r="AC285" s="96">
        <v>156.9</v>
      </c>
      <c r="AD285" s="96">
        <v>157.9</v>
      </c>
      <c r="AE285" s="96">
        <v>146.9</v>
      </c>
      <c r="AF285" s="96">
        <v>156.9</v>
      </c>
    </row>
    <row r="286" spans="1:32" hidden="1" x14ac:dyDescent="0.3">
      <c r="A286" s="96" t="s">
        <v>361</v>
      </c>
      <c r="B286" s="96" t="s">
        <v>34</v>
      </c>
      <c r="C286" s="96">
        <v>2020</v>
      </c>
      <c r="D286" s="96" t="s">
        <v>46</v>
      </c>
      <c r="E286" s="96">
        <v>146</v>
      </c>
      <c r="F286" s="96">
        <v>191</v>
      </c>
      <c r="G286" s="96">
        <v>175.3</v>
      </c>
      <c r="H286" s="96">
        <v>154.1</v>
      </c>
      <c r="I286" s="96">
        <v>146.6</v>
      </c>
      <c r="J286" s="96">
        <v>147.69999999999999</v>
      </c>
      <c r="K286" s="96">
        <v>230.5</v>
      </c>
      <c r="L286" s="96">
        <v>160.19999999999999</v>
      </c>
      <c r="M286" s="96">
        <v>115.3</v>
      </c>
      <c r="N286" s="96">
        <v>163</v>
      </c>
      <c r="O286" s="96">
        <v>149.19999999999999</v>
      </c>
      <c r="P286" s="96">
        <v>164.8</v>
      </c>
      <c r="Q286" s="96">
        <v>165.4</v>
      </c>
      <c r="R286" s="96">
        <v>2109.1</v>
      </c>
      <c r="S286" s="96">
        <v>185.4</v>
      </c>
      <c r="T286" s="96">
        <v>155</v>
      </c>
      <c r="U286" s="96">
        <v>145.4</v>
      </c>
      <c r="V286" s="96">
        <v>153.6</v>
      </c>
      <c r="W286" s="96">
        <v>158.4</v>
      </c>
      <c r="X286" s="96">
        <v>144.6</v>
      </c>
      <c r="Y286" s="96">
        <v>149.69999999999999</v>
      </c>
      <c r="Z286" s="96">
        <v>158.30000000000001</v>
      </c>
      <c r="AA286" s="96">
        <v>140.69999999999999</v>
      </c>
      <c r="AB286" s="96">
        <v>148.5</v>
      </c>
      <c r="AC286" s="96">
        <v>159.4</v>
      </c>
      <c r="AD286" s="96">
        <v>157.1</v>
      </c>
      <c r="AE286" s="96">
        <v>151.19999999999999</v>
      </c>
      <c r="AF286" s="96">
        <v>158.9</v>
      </c>
    </row>
    <row r="287" spans="1:32" hidden="1" x14ac:dyDescent="0.3">
      <c r="A287" s="96" t="s">
        <v>362</v>
      </c>
      <c r="B287" s="96" t="s">
        <v>30</v>
      </c>
      <c r="C287" s="96">
        <v>2021</v>
      </c>
      <c r="D287" s="96" t="s">
        <v>31</v>
      </c>
      <c r="E287" s="96">
        <v>143.4</v>
      </c>
      <c r="F287" s="96">
        <v>187.5</v>
      </c>
      <c r="G287" s="96">
        <v>173.4</v>
      </c>
      <c r="H287" s="96">
        <v>154</v>
      </c>
      <c r="I287" s="96">
        <v>154.80000000000001</v>
      </c>
      <c r="J287" s="96">
        <v>147</v>
      </c>
      <c r="K287" s="96">
        <v>187.8</v>
      </c>
      <c r="L287" s="96">
        <v>159.5</v>
      </c>
      <c r="M287" s="96">
        <v>113.8</v>
      </c>
      <c r="N287" s="96">
        <v>164.5</v>
      </c>
      <c r="O287" s="96">
        <v>156.1</v>
      </c>
      <c r="P287" s="96">
        <v>164.3</v>
      </c>
      <c r="Q287" s="96">
        <v>159.6</v>
      </c>
      <c r="R287" s="96">
        <v>2065.6999999999998</v>
      </c>
      <c r="S287" s="96">
        <v>184.6</v>
      </c>
      <c r="T287" s="96">
        <v>157.5</v>
      </c>
      <c r="U287" s="96">
        <v>152.4</v>
      </c>
      <c r="V287" s="96">
        <v>156.80000000000001</v>
      </c>
      <c r="W287" s="96">
        <v>158.4</v>
      </c>
      <c r="X287" s="96">
        <v>150.9</v>
      </c>
      <c r="Y287" s="96">
        <v>153.9</v>
      </c>
      <c r="Z287" s="96">
        <v>162.5</v>
      </c>
      <c r="AA287" s="96">
        <v>147.5</v>
      </c>
      <c r="AB287" s="96">
        <v>155.1</v>
      </c>
      <c r="AC287" s="96">
        <v>163.5</v>
      </c>
      <c r="AD287" s="96">
        <v>156.19999999999999</v>
      </c>
      <c r="AE287" s="96">
        <v>155.9</v>
      </c>
      <c r="AF287" s="96">
        <v>158.5</v>
      </c>
    </row>
    <row r="288" spans="1:32" hidden="1" x14ac:dyDescent="0.3">
      <c r="A288" s="96" t="s">
        <v>363</v>
      </c>
      <c r="B288" s="96" t="s">
        <v>33</v>
      </c>
      <c r="C288" s="96">
        <v>2021</v>
      </c>
      <c r="D288" s="96" t="s">
        <v>31</v>
      </c>
      <c r="E288" s="96">
        <v>148</v>
      </c>
      <c r="F288" s="96">
        <v>194.8</v>
      </c>
      <c r="G288" s="96">
        <v>178.4</v>
      </c>
      <c r="H288" s="96">
        <v>154.4</v>
      </c>
      <c r="I288" s="96">
        <v>144.1</v>
      </c>
      <c r="J288" s="96">
        <v>152.6</v>
      </c>
      <c r="K288" s="96">
        <v>206.8</v>
      </c>
      <c r="L288" s="96">
        <v>162.1</v>
      </c>
      <c r="M288" s="96">
        <v>116.3</v>
      </c>
      <c r="N288" s="96">
        <v>163</v>
      </c>
      <c r="O288" s="96">
        <v>145.9</v>
      </c>
      <c r="P288" s="96">
        <v>167.2</v>
      </c>
      <c r="Q288" s="96">
        <v>163.4</v>
      </c>
      <c r="R288" s="96">
        <v>2097</v>
      </c>
      <c r="S288" s="96">
        <v>191.8</v>
      </c>
      <c r="T288" s="96">
        <v>152.5</v>
      </c>
      <c r="U288" s="96">
        <v>137.30000000000001</v>
      </c>
      <c r="V288" s="96">
        <v>150.19999999999999</v>
      </c>
      <c r="W288" s="96">
        <v>157.69999999999999</v>
      </c>
      <c r="X288" s="96">
        <v>142.9</v>
      </c>
      <c r="Y288" s="96">
        <v>145.69999999999999</v>
      </c>
      <c r="Z288" s="96">
        <v>154.1</v>
      </c>
      <c r="AA288" s="96">
        <v>136.9</v>
      </c>
      <c r="AB288" s="96">
        <v>145.4</v>
      </c>
      <c r="AC288" s="96">
        <v>156.1</v>
      </c>
      <c r="AD288" s="96">
        <v>157.69999999999999</v>
      </c>
      <c r="AE288" s="96">
        <v>147.6</v>
      </c>
      <c r="AF288" s="96">
        <v>156</v>
      </c>
    </row>
    <row r="289" spans="1:32" x14ac:dyDescent="0.3">
      <c r="A289" s="96" t="s">
        <v>364</v>
      </c>
      <c r="B289" s="96" t="s">
        <v>34</v>
      </c>
      <c r="C289" s="96">
        <v>2021</v>
      </c>
      <c r="D289" s="96" t="s">
        <v>31</v>
      </c>
      <c r="E289" s="96">
        <v>144.9</v>
      </c>
      <c r="F289" s="96">
        <v>190.1</v>
      </c>
      <c r="G289" s="96">
        <v>175.3</v>
      </c>
      <c r="H289" s="96">
        <v>154.1</v>
      </c>
      <c r="I289" s="96">
        <v>150.9</v>
      </c>
      <c r="J289" s="96">
        <v>149.6</v>
      </c>
      <c r="K289" s="96">
        <v>194.2</v>
      </c>
      <c r="L289" s="96">
        <v>160.4</v>
      </c>
      <c r="M289" s="96">
        <v>114.6</v>
      </c>
      <c r="N289" s="96">
        <v>164</v>
      </c>
      <c r="O289" s="96">
        <v>151.80000000000001</v>
      </c>
      <c r="P289" s="96">
        <v>165.6</v>
      </c>
      <c r="Q289" s="96">
        <v>161</v>
      </c>
      <c r="R289" s="96">
        <v>2076.5</v>
      </c>
      <c r="S289" s="96">
        <v>186.5</v>
      </c>
      <c r="T289" s="96">
        <v>155.5</v>
      </c>
      <c r="U289" s="96">
        <v>146.1</v>
      </c>
      <c r="V289" s="96">
        <v>154.19999999999999</v>
      </c>
      <c r="W289" s="96">
        <v>157.69999999999999</v>
      </c>
      <c r="X289" s="96">
        <v>147.9</v>
      </c>
      <c r="Y289" s="96">
        <v>150</v>
      </c>
      <c r="Z289" s="96">
        <v>159.30000000000001</v>
      </c>
      <c r="AA289" s="96">
        <v>141.9</v>
      </c>
      <c r="AB289" s="96">
        <v>149.6</v>
      </c>
      <c r="AC289" s="96">
        <v>159.19999999999999</v>
      </c>
      <c r="AD289" s="96">
        <v>156.80000000000001</v>
      </c>
      <c r="AE289" s="96">
        <v>151.9</v>
      </c>
      <c r="AF289" s="96">
        <v>157.30000000000001</v>
      </c>
    </row>
    <row r="290" spans="1:32" hidden="1" x14ac:dyDescent="0.3">
      <c r="A290" s="96" t="s">
        <v>365</v>
      </c>
      <c r="B290" s="96" t="s">
        <v>30</v>
      </c>
      <c r="C290" s="96">
        <v>2021</v>
      </c>
      <c r="D290" s="96" t="s">
        <v>35</v>
      </c>
      <c r="E290" s="96">
        <v>142.80000000000001</v>
      </c>
      <c r="F290" s="96">
        <v>184</v>
      </c>
      <c r="G290" s="96">
        <v>168</v>
      </c>
      <c r="H290" s="96">
        <v>154.4</v>
      </c>
      <c r="I290" s="96">
        <v>163</v>
      </c>
      <c r="J290" s="96">
        <v>147.80000000000001</v>
      </c>
      <c r="K290" s="96">
        <v>149.69999999999999</v>
      </c>
      <c r="L290" s="96">
        <v>158.30000000000001</v>
      </c>
      <c r="M290" s="96">
        <v>111.8</v>
      </c>
      <c r="N290" s="96">
        <v>165</v>
      </c>
      <c r="O290" s="96">
        <v>160</v>
      </c>
      <c r="P290" s="96">
        <v>165.8</v>
      </c>
      <c r="Q290" s="96">
        <v>154.69999999999999</v>
      </c>
      <c r="R290" s="96">
        <v>2025.3</v>
      </c>
      <c r="S290" s="96">
        <v>186.5</v>
      </c>
      <c r="T290" s="96">
        <v>159.1</v>
      </c>
      <c r="U290" s="96">
        <v>153.9</v>
      </c>
      <c r="V290" s="96">
        <v>158.4</v>
      </c>
      <c r="W290" s="96">
        <v>157.69999999999999</v>
      </c>
      <c r="X290" s="96">
        <v>154.4</v>
      </c>
      <c r="Y290" s="96">
        <v>154.80000000000001</v>
      </c>
      <c r="Z290" s="96">
        <v>164.3</v>
      </c>
      <c r="AA290" s="96">
        <v>150.19999999999999</v>
      </c>
      <c r="AB290" s="96">
        <v>157</v>
      </c>
      <c r="AC290" s="96">
        <v>163.6</v>
      </c>
      <c r="AD290" s="96">
        <v>155.19999999999999</v>
      </c>
      <c r="AE290" s="96">
        <v>157.19999999999999</v>
      </c>
      <c r="AF290" s="96">
        <v>156.69999999999999</v>
      </c>
    </row>
    <row r="291" spans="1:32" hidden="1" x14ac:dyDescent="0.3">
      <c r="A291" s="96" t="s">
        <v>366</v>
      </c>
      <c r="B291" s="96" t="s">
        <v>33</v>
      </c>
      <c r="C291" s="96">
        <v>2021</v>
      </c>
      <c r="D291" s="96" t="s">
        <v>35</v>
      </c>
      <c r="E291" s="96">
        <v>147.6</v>
      </c>
      <c r="F291" s="96">
        <v>191.2</v>
      </c>
      <c r="G291" s="96">
        <v>169.9</v>
      </c>
      <c r="H291" s="96">
        <v>155.1</v>
      </c>
      <c r="I291" s="96">
        <v>151.4</v>
      </c>
      <c r="J291" s="96">
        <v>154</v>
      </c>
      <c r="K291" s="96">
        <v>180.2</v>
      </c>
      <c r="L291" s="96">
        <v>159.80000000000001</v>
      </c>
      <c r="M291" s="96">
        <v>114.9</v>
      </c>
      <c r="N291" s="96">
        <v>162.5</v>
      </c>
      <c r="O291" s="96">
        <v>149.19999999999999</v>
      </c>
      <c r="P291" s="96">
        <v>169.4</v>
      </c>
      <c r="Q291" s="96">
        <v>160.80000000000001</v>
      </c>
      <c r="R291" s="96">
        <v>2066</v>
      </c>
      <c r="S291" s="96">
        <v>193.3</v>
      </c>
      <c r="T291" s="96">
        <v>154.19999999999999</v>
      </c>
      <c r="U291" s="96">
        <v>138.19999999999999</v>
      </c>
      <c r="V291" s="96">
        <v>151.80000000000001</v>
      </c>
      <c r="W291" s="96">
        <v>159.80000000000001</v>
      </c>
      <c r="X291" s="96">
        <v>149.1</v>
      </c>
      <c r="Y291" s="96">
        <v>146.5</v>
      </c>
      <c r="Z291" s="96">
        <v>156.30000000000001</v>
      </c>
      <c r="AA291" s="96">
        <v>140.5</v>
      </c>
      <c r="AB291" s="96">
        <v>147.30000000000001</v>
      </c>
      <c r="AC291" s="96">
        <v>156.6</v>
      </c>
      <c r="AD291" s="96">
        <v>156.69999999999999</v>
      </c>
      <c r="AE291" s="96">
        <v>149.30000000000001</v>
      </c>
      <c r="AF291" s="96">
        <v>156.5</v>
      </c>
    </row>
    <row r="292" spans="1:32" x14ac:dyDescent="0.3">
      <c r="A292" s="96" t="s">
        <v>367</v>
      </c>
      <c r="B292" s="96" t="s">
        <v>34</v>
      </c>
      <c r="C292" s="96">
        <v>2021</v>
      </c>
      <c r="D292" s="96" t="s">
        <v>35</v>
      </c>
      <c r="E292" s="96">
        <v>144.30000000000001</v>
      </c>
      <c r="F292" s="96">
        <v>186.5</v>
      </c>
      <c r="G292" s="96">
        <v>168.7</v>
      </c>
      <c r="H292" s="96">
        <v>154.69999999999999</v>
      </c>
      <c r="I292" s="96">
        <v>158.69999999999999</v>
      </c>
      <c r="J292" s="96">
        <v>150.69999999999999</v>
      </c>
      <c r="K292" s="96">
        <v>160</v>
      </c>
      <c r="L292" s="96">
        <v>158.80000000000001</v>
      </c>
      <c r="M292" s="96">
        <v>112.8</v>
      </c>
      <c r="N292" s="96">
        <v>164.2</v>
      </c>
      <c r="O292" s="96">
        <v>155.5</v>
      </c>
      <c r="P292" s="96">
        <v>167.5</v>
      </c>
      <c r="Q292" s="96">
        <v>156.9</v>
      </c>
      <c r="R292" s="96">
        <v>2039.3000000000002</v>
      </c>
      <c r="S292" s="96">
        <v>188.3</v>
      </c>
      <c r="T292" s="96">
        <v>157.19999999999999</v>
      </c>
      <c r="U292" s="96">
        <v>147.4</v>
      </c>
      <c r="V292" s="96">
        <v>155.80000000000001</v>
      </c>
      <c r="W292" s="96">
        <v>159.80000000000001</v>
      </c>
      <c r="X292" s="96">
        <v>152.4</v>
      </c>
      <c r="Y292" s="96">
        <v>150.9</v>
      </c>
      <c r="Z292" s="96">
        <v>161.30000000000001</v>
      </c>
      <c r="AA292" s="96">
        <v>145.1</v>
      </c>
      <c r="AB292" s="96">
        <v>151.5</v>
      </c>
      <c r="AC292" s="96">
        <v>159.5</v>
      </c>
      <c r="AD292" s="96">
        <v>155.80000000000001</v>
      </c>
      <c r="AE292" s="96">
        <v>153.4</v>
      </c>
      <c r="AF292" s="96">
        <v>156.6</v>
      </c>
    </row>
    <row r="293" spans="1:32" hidden="1" x14ac:dyDescent="0.3">
      <c r="A293" s="96" t="s">
        <v>368</v>
      </c>
      <c r="B293" s="96" t="s">
        <v>30</v>
      </c>
      <c r="C293" s="96">
        <v>2021</v>
      </c>
      <c r="D293" s="96" t="s">
        <v>36</v>
      </c>
      <c r="E293" s="96">
        <v>142.5</v>
      </c>
      <c r="F293" s="96">
        <v>189.4</v>
      </c>
      <c r="G293" s="96">
        <v>163.19999999999999</v>
      </c>
      <c r="H293" s="96">
        <v>154.5</v>
      </c>
      <c r="I293" s="96">
        <v>168.2</v>
      </c>
      <c r="J293" s="96">
        <v>150.5</v>
      </c>
      <c r="K293" s="96">
        <v>141</v>
      </c>
      <c r="L293" s="96">
        <v>159.19999999999999</v>
      </c>
      <c r="M293" s="96">
        <v>111.7</v>
      </c>
      <c r="N293" s="96">
        <v>164</v>
      </c>
      <c r="O293" s="96">
        <v>160.6</v>
      </c>
      <c r="P293" s="96">
        <v>166.4</v>
      </c>
      <c r="Q293" s="96">
        <v>154.5</v>
      </c>
      <c r="R293" s="96">
        <v>2025.7</v>
      </c>
      <c r="S293" s="96">
        <v>186.1</v>
      </c>
      <c r="T293" s="96">
        <v>159.6</v>
      </c>
      <c r="U293" s="96">
        <v>154.4</v>
      </c>
      <c r="V293" s="96">
        <v>158.9</v>
      </c>
      <c r="W293" s="96">
        <v>159.80000000000001</v>
      </c>
      <c r="X293" s="96">
        <v>156</v>
      </c>
      <c r="Y293" s="96">
        <v>154.80000000000001</v>
      </c>
      <c r="Z293" s="96">
        <v>164.6</v>
      </c>
      <c r="AA293" s="96">
        <v>151.30000000000001</v>
      </c>
      <c r="AB293" s="96">
        <v>157.80000000000001</v>
      </c>
      <c r="AC293" s="96">
        <v>163.80000000000001</v>
      </c>
      <c r="AD293" s="96">
        <v>153.1</v>
      </c>
      <c r="AE293" s="96">
        <v>157.30000000000001</v>
      </c>
      <c r="AF293" s="96">
        <v>156.69999999999999</v>
      </c>
    </row>
    <row r="294" spans="1:32" hidden="1" x14ac:dyDescent="0.3">
      <c r="A294" s="96" t="s">
        <v>369</v>
      </c>
      <c r="B294" s="96" t="s">
        <v>33</v>
      </c>
      <c r="C294" s="96">
        <v>2021</v>
      </c>
      <c r="D294" s="96" t="s">
        <v>36</v>
      </c>
      <c r="E294" s="96">
        <v>147.5</v>
      </c>
      <c r="F294" s="96">
        <v>197.5</v>
      </c>
      <c r="G294" s="96">
        <v>164.7</v>
      </c>
      <c r="H294" s="96">
        <v>155.6</v>
      </c>
      <c r="I294" s="96">
        <v>156.4</v>
      </c>
      <c r="J294" s="96">
        <v>157.30000000000001</v>
      </c>
      <c r="K294" s="96">
        <v>166.1</v>
      </c>
      <c r="L294" s="96">
        <v>161.1</v>
      </c>
      <c r="M294" s="96">
        <v>114.3</v>
      </c>
      <c r="N294" s="96">
        <v>162.6</v>
      </c>
      <c r="O294" s="96">
        <v>150.69999999999999</v>
      </c>
      <c r="P294" s="96">
        <v>170.3</v>
      </c>
      <c r="Q294" s="96">
        <v>160.4</v>
      </c>
      <c r="R294" s="96">
        <v>2064.4999999999995</v>
      </c>
      <c r="S294" s="96">
        <v>193.5</v>
      </c>
      <c r="T294" s="96">
        <v>155.1</v>
      </c>
      <c r="U294" s="96">
        <v>138.69999999999999</v>
      </c>
      <c r="V294" s="96">
        <v>152.6</v>
      </c>
      <c r="W294" s="96">
        <v>159.9</v>
      </c>
      <c r="X294" s="96">
        <v>154.80000000000001</v>
      </c>
      <c r="Y294" s="96">
        <v>147.19999999999999</v>
      </c>
      <c r="Z294" s="96">
        <v>156.9</v>
      </c>
      <c r="AA294" s="96">
        <v>141.69999999999999</v>
      </c>
      <c r="AB294" s="96">
        <v>148.6</v>
      </c>
      <c r="AC294" s="96">
        <v>157.6</v>
      </c>
      <c r="AD294" s="96">
        <v>154.9</v>
      </c>
      <c r="AE294" s="96">
        <v>150</v>
      </c>
      <c r="AF294" s="96">
        <v>156.9</v>
      </c>
    </row>
    <row r="295" spans="1:32" x14ac:dyDescent="0.3">
      <c r="A295" s="96" t="s">
        <v>370</v>
      </c>
      <c r="B295" s="96" t="s">
        <v>34</v>
      </c>
      <c r="C295" s="96">
        <v>2021</v>
      </c>
      <c r="D295" s="96" t="s">
        <v>36</v>
      </c>
      <c r="E295" s="96">
        <v>144.1</v>
      </c>
      <c r="F295" s="96">
        <v>192.2</v>
      </c>
      <c r="G295" s="96">
        <v>163.80000000000001</v>
      </c>
      <c r="H295" s="96">
        <v>154.9</v>
      </c>
      <c r="I295" s="96">
        <v>163.9</v>
      </c>
      <c r="J295" s="96">
        <v>153.69999999999999</v>
      </c>
      <c r="K295" s="96">
        <v>149.5</v>
      </c>
      <c r="L295" s="96">
        <v>159.80000000000001</v>
      </c>
      <c r="M295" s="96">
        <v>112.6</v>
      </c>
      <c r="N295" s="96">
        <v>163.5</v>
      </c>
      <c r="O295" s="96">
        <v>156.5</v>
      </c>
      <c r="P295" s="96">
        <v>168.2</v>
      </c>
      <c r="Q295" s="96">
        <v>156.69999999999999</v>
      </c>
      <c r="R295" s="96">
        <v>2039.3999999999999</v>
      </c>
      <c r="S295" s="96">
        <v>188.1</v>
      </c>
      <c r="T295" s="96">
        <v>157.80000000000001</v>
      </c>
      <c r="U295" s="96">
        <v>147.9</v>
      </c>
      <c r="V295" s="96">
        <v>156.4</v>
      </c>
      <c r="W295" s="96">
        <v>159.9</v>
      </c>
      <c r="X295" s="96">
        <v>155.5</v>
      </c>
      <c r="Y295" s="96">
        <v>151.19999999999999</v>
      </c>
      <c r="Z295" s="96">
        <v>161.69999999999999</v>
      </c>
      <c r="AA295" s="96">
        <v>146.19999999999999</v>
      </c>
      <c r="AB295" s="96">
        <v>152.6</v>
      </c>
      <c r="AC295" s="96">
        <v>160.19999999999999</v>
      </c>
      <c r="AD295" s="96">
        <v>153.80000000000001</v>
      </c>
      <c r="AE295" s="96">
        <v>153.80000000000001</v>
      </c>
      <c r="AF295" s="96">
        <v>156.80000000000001</v>
      </c>
    </row>
    <row r="296" spans="1:32" hidden="1" x14ac:dyDescent="0.3">
      <c r="A296" s="96" t="s">
        <v>371</v>
      </c>
      <c r="B296" s="96" t="s">
        <v>30</v>
      </c>
      <c r="C296" s="96">
        <v>2021</v>
      </c>
      <c r="D296" s="96" t="s">
        <v>37</v>
      </c>
      <c r="E296" s="96">
        <v>142.69999999999999</v>
      </c>
      <c r="F296" s="96">
        <v>195.5</v>
      </c>
      <c r="G296" s="96">
        <v>163.4</v>
      </c>
      <c r="H296" s="96">
        <v>155</v>
      </c>
      <c r="I296" s="96">
        <v>175.2</v>
      </c>
      <c r="J296" s="96">
        <v>160.6</v>
      </c>
      <c r="K296" s="96">
        <v>135.1</v>
      </c>
      <c r="L296" s="96">
        <v>161.1</v>
      </c>
      <c r="M296" s="96">
        <v>112.2</v>
      </c>
      <c r="N296" s="96">
        <v>164.4</v>
      </c>
      <c r="O296" s="96">
        <v>161.9</v>
      </c>
      <c r="P296" s="96">
        <v>166.8</v>
      </c>
      <c r="Q296" s="96">
        <v>155.6</v>
      </c>
      <c r="R296" s="96">
        <v>2049.5</v>
      </c>
      <c r="S296" s="96">
        <v>186.8</v>
      </c>
      <c r="T296" s="96">
        <v>160.69999999999999</v>
      </c>
      <c r="U296" s="96">
        <v>155.1</v>
      </c>
      <c r="V296" s="96">
        <v>159.9</v>
      </c>
      <c r="W296" s="96">
        <v>159.9</v>
      </c>
      <c r="X296" s="96">
        <v>156</v>
      </c>
      <c r="Y296" s="96">
        <v>155.5</v>
      </c>
      <c r="Z296" s="96">
        <v>165.3</v>
      </c>
      <c r="AA296" s="96">
        <v>151.69999999999999</v>
      </c>
      <c r="AB296" s="96">
        <v>158.6</v>
      </c>
      <c r="AC296" s="96">
        <v>164.1</v>
      </c>
      <c r="AD296" s="96">
        <v>154.6</v>
      </c>
      <c r="AE296" s="96">
        <v>158</v>
      </c>
      <c r="AF296" s="96">
        <v>157.6</v>
      </c>
    </row>
    <row r="297" spans="1:32" hidden="1" x14ac:dyDescent="0.3">
      <c r="A297" s="96" t="s">
        <v>372</v>
      </c>
      <c r="B297" s="96" t="s">
        <v>33</v>
      </c>
      <c r="C297" s="96">
        <v>2021</v>
      </c>
      <c r="D297" s="96" t="s">
        <v>37</v>
      </c>
      <c r="E297" s="96">
        <v>147.6</v>
      </c>
      <c r="F297" s="96">
        <v>202.5</v>
      </c>
      <c r="G297" s="96">
        <v>166.4</v>
      </c>
      <c r="H297" s="96">
        <v>156</v>
      </c>
      <c r="I297" s="96">
        <v>161.4</v>
      </c>
      <c r="J297" s="96">
        <v>168.8</v>
      </c>
      <c r="K297" s="96">
        <v>161.6</v>
      </c>
      <c r="L297" s="96">
        <v>162.80000000000001</v>
      </c>
      <c r="M297" s="96">
        <v>114.8</v>
      </c>
      <c r="N297" s="96">
        <v>162.80000000000001</v>
      </c>
      <c r="O297" s="96">
        <v>151.5</v>
      </c>
      <c r="P297" s="96">
        <v>171.4</v>
      </c>
      <c r="Q297" s="96">
        <v>162</v>
      </c>
      <c r="R297" s="96">
        <v>2089.6</v>
      </c>
      <c r="S297" s="96">
        <v>194.4</v>
      </c>
      <c r="T297" s="96">
        <v>155.9</v>
      </c>
      <c r="U297" s="96">
        <v>139.30000000000001</v>
      </c>
      <c r="V297" s="96">
        <v>153.4</v>
      </c>
      <c r="W297" s="96">
        <v>161.4</v>
      </c>
      <c r="X297" s="96">
        <v>154.9</v>
      </c>
      <c r="Y297" s="96">
        <v>147.6</v>
      </c>
      <c r="Z297" s="96">
        <v>157.5</v>
      </c>
      <c r="AA297" s="96">
        <v>142.1</v>
      </c>
      <c r="AB297" s="96">
        <v>149.1</v>
      </c>
      <c r="AC297" s="96">
        <v>157.6</v>
      </c>
      <c r="AD297" s="96">
        <v>156.6</v>
      </c>
      <c r="AE297" s="96">
        <v>150.5</v>
      </c>
      <c r="AF297" s="96">
        <v>158</v>
      </c>
    </row>
    <row r="298" spans="1:32" x14ac:dyDescent="0.3">
      <c r="A298" s="96" t="s">
        <v>373</v>
      </c>
      <c r="B298" s="96" t="s">
        <v>34</v>
      </c>
      <c r="C298" s="96">
        <v>2021</v>
      </c>
      <c r="D298" s="96" t="s">
        <v>37</v>
      </c>
      <c r="E298" s="96">
        <v>144.30000000000001</v>
      </c>
      <c r="F298" s="96">
        <v>198</v>
      </c>
      <c r="G298" s="96">
        <v>164.6</v>
      </c>
      <c r="H298" s="96">
        <v>155.4</v>
      </c>
      <c r="I298" s="96">
        <v>170.1</v>
      </c>
      <c r="J298" s="96">
        <v>164.4</v>
      </c>
      <c r="K298" s="96">
        <v>144.1</v>
      </c>
      <c r="L298" s="96">
        <v>161.69999999999999</v>
      </c>
      <c r="M298" s="96">
        <v>113.1</v>
      </c>
      <c r="N298" s="96">
        <v>163.9</v>
      </c>
      <c r="O298" s="96">
        <v>157.6</v>
      </c>
      <c r="P298" s="96">
        <v>168.9</v>
      </c>
      <c r="Q298" s="96">
        <v>158</v>
      </c>
      <c r="R298" s="96">
        <v>2064.1</v>
      </c>
      <c r="S298" s="96">
        <v>188.8</v>
      </c>
      <c r="T298" s="96">
        <v>158.80000000000001</v>
      </c>
      <c r="U298" s="96">
        <v>148.5</v>
      </c>
      <c r="V298" s="96">
        <v>157.30000000000001</v>
      </c>
      <c r="W298" s="96">
        <v>161.4</v>
      </c>
      <c r="X298" s="96">
        <v>155.6</v>
      </c>
      <c r="Y298" s="96">
        <v>151.80000000000001</v>
      </c>
      <c r="Z298" s="96">
        <v>162.30000000000001</v>
      </c>
      <c r="AA298" s="96">
        <v>146.6</v>
      </c>
      <c r="AB298" s="96">
        <v>153.19999999999999</v>
      </c>
      <c r="AC298" s="96">
        <v>160.30000000000001</v>
      </c>
      <c r="AD298" s="96">
        <v>155.4</v>
      </c>
      <c r="AE298" s="96">
        <v>154.4</v>
      </c>
      <c r="AF298" s="96">
        <v>157.80000000000001</v>
      </c>
    </row>
    <row r="299" spans="1:32" hidden="1" x14ac:dyDescent="0.3">
      <c r="A299" s="96" t="s">
        <v>374</v>
      </c>
      <c r="B299" s="96" t="s">
        <v>30</v>
      </c>
      <c r="C299" s="96">
        <v>2021</v>
      </c>
      <c r="D299" s="96" t="s">
        <v>38</v>
      </c>
      <c r="E299" s="96">
        <v>145.1</v>
      </c>
      <c r="F299" s="96">
        <v>198.5</v>
      </c>
      <c r="G299" s="96">
        <v>168.6</v>
      </c>
      <c r="H299" s="96">
        <v>155.80000000000001</v>
      </c>
      <c r="I299" s="96">
        <v>184.4</v>
      </c>
      <c r="J299" s="96">
        <v>162.30000000000001</v>
      </c>
      <c r="K299" s="96">
        <v>138.4</v>
      </c>
      <c r="L299" s="96">
        <v>165.1</v>
      </c>
      <c r="M299" s="96">
        <v>114.3</v>
      </c>
      <c r="N299" s="96">
        <v>169.7</v>
      </c>
      <c r="O299" s="96">
        <v>164.6</v>
      </c>
      <c r="P299" s="96">
        <v>169.8</v>
      </c>
      <c r="Q299" s="96">
        <v>158.69999999999999</v>
      </c>
      <c r="R299" s="96">
        <v>2095.2999999999997</v>
      </c>
      <c r="S299" s="96">
        <v>189.6</v>
      </c>
      <c r="T299" s="96">
        <v>165.3</v>
      </c>
      <c r="U299" s="96">
        <v>160.6</v>
      </c>
      <c r="V299" s="96">
        <v>164.5</v>
      </c>
      <c r="W299" s="96">
        <v>161.4</v>
      </c>
      <c r="X299" s="96">
        <v>161.69999999999999</v>
      </c>
      <c r="Y299" s="96">
        <v>158.80000000000001</v>
      </c>
      <c r="Z299" s="96">
        <v>169.1</v>
      </c>
      <c r="AA299" s="96">
        <v>153.19999999999999</v>
      </c>
      <c r="AB299" s="96">
        <v>160</v>
      </c>
      <c r="AC299" s="96">
        <v>167.6</v>
      </c>
      <c r="AD299" s="96">
        <v>159.30000000000001</v>
      </c>
      <c r="AE299" s="96">
        <v>161.1</v>
      </c>
      <c r="AF299" s="96">
        <v>161.1</v>
      </c>
    </row>
    <row r="300" spans="1:32" hidden="1" x14ac:dyDescent="0.3">
      <c r="A300" s="96" t="s">
        <v>375</v>
      </c>
      <c r="B300" s="96" t="s">
        <v>33</v>
      </c>
      <c r="C300" s="96">
        <v>2021</v>
      </c>
      <c r="D300" s="96" t="s">
        <v>38</v>
      </c>
      <c r="E300" s="96">
        <v>148.80000000000001</v>
      </c>
      <c r="F300" s="96">
        <v>204.3</v>
      </c>
      <c r="G300" s="96">
        <v>173</v>
      </c>
      <c r="H300" s="96">
        <v>156.5</v>
      </c>
      <c r="I300" s="96">
        <v>168.8</v>
      </c>
      <c r="J300" s="96">
        <v>172.5</v>
      </c>
      <c r="K300" s="96">
        <v>166.5</v>
      </c>
      <c r="L300" s="96">
        <v>165.9</v>
      </c>
      <c r="M300" s="96">
        <v>115.9</v>
      </c>
      <c r="N300" s="96">
        <v>165.2</v>
      </c>
      <c r="O300" s="96">
        <v>152</v>
      </c>
      <c r="P300" s="96">
        <v>171.1</v>
      </c>
      <c r="Q300" s="96">
        <v>164.2</v>
      </c>
      <c r="R300" s="96">
        <v>2124.7000000000003</v>
      </c>
      <c r="S300" s="96">
        <v>198.2</v>
      </c>
      <c r="T300" s="96">
        <v>156.5</v>
      </c>
      <c r="U300" s="96">
        <v>140.19999999999999</v>
      </c>
      <c r="V300" s="96">
        <v>154.1</v>
      </c>
      <c r="W300" s="96">
        <v>161.6</v>
      </c>
      <c r="X300" s="96">
        <v>155.5</v>
      </c>
      <c r="Y300" s="96">
        <v>150.1</v>
      </c>
      <c r="Z300" s="96">
        <v>160.4</v>
      </c>
      <c r="AA300" s="96">
        <v>145</v>
      </c>
      <c r="AB300" s="96">
        <v>152.6</v>
      </c>
      <c r="AC300" s="96">
        <v>156.6</v>
      </c>
      <c r="AD300" s="96">
        <v>157.5</v>
      </c>
      <c r="AE300" s="96">
        <v>152.30000000000001</v>
      </c>
      <c r="AF300" s="96">
        <v>159.5</v>
      </c>
    </row>
    <row r="301" spans="1:32" x14ac:dyDescent="0.3">
      <c r="A301" s="96" t="s">
        <v>376</v>
      </c>
      <c r="B301" s="96" t="s">
        <v>34</v>
      </c>
      <c r="C301" s="96">
        <v>2021</v>
      </c>
      <c r="D301" s="96" t="s">
        <v>38</v>
      </c>
      <c r="E301" s="96">
        <v>146.30000000000001</v>
      </c>
      <c r="F301" s="96">
        <v>200.5</v>
      </c>
      <c r="G301" s="96">
        <v>170.3</v>
      </c>
      <c r="H301" s="96">
        <v>156.1</v>
      </c>
      <c r="I301" s="96">
        <v>178.7</v>
      </c>
      <c r="J301" s="96">
        <v>167.1</v>
      </c>
      <c r="K301" s="96">
        <v>147.9</v>
      </c>
      <c r="L301" s="96">
        <v>165.4</v>
      </c>
      <c r="M301" s="96">
        <v>114.8</v>
      </c>
      <c r="N301" s="96">
        <v>168.2</v>
      </c>
      <c r="O301" s="96">
        <v>159.30000000000001</v>
      </c>
      <c r="P301" s="96">
        <v>170.4</v>
      </c>
      <c r="Q301" s="96">
        <v>160.69999999999999</v>
      </c>
      <c r="R301" s="96">
        <v>2105.7000000000003</v>
      </c>
      <c r="S301" s="96">
        <v>191.9</v>
      </c>
      <c r="T301" s="96">
        <v>161.80000000000001</v>
      </c>
      <c r="U301" s="96">
        <v>152.1</v>
      </c>
      <c r="V301" s="96">
        <v>160.4</v>
      </c>
      <c r="W301" s="96">
        <v>161.6</v>
      </c>
      <c r="X301" s="96">
        <v>159.4</v>
      </c>
      <c r="Y301" s="96">
        <v>154.69999999999999</v>
      </c>
      <c r="Z301" s="96">
        <v>165.8</v>
      </c>
      <c r="AA301" s="96">
        <v>148.9</v>
      </c>
      <c r="AB301" s="96">
        <v>155.80000000000001</v>
      </c>
      <c r="AC301" s="96">
        <v>161.19999999999999</v>
      </c>
      <c r="AD301" s="96">
        <v>158.6</v>
      </c>
      <c r="AE301" s="96">
        <v>156.80000000000001</v>
      </c>
      <c r="AF301" s="96">
        <v>160.4</v>
      </c>
    </row>
    <row r="302" spans="1:32" hidden="1" x14ac:dyDescent="0.3">
      <c r="A302" s="96" t="s">
        <v>377</v>
      </c>
      <c r="B302" s="96" t="s">
        <v>30</v>
      </c>
      <c r="C302" s="96">
        <v>2021</v>
      </c>
      <c r="D302" s="96" t="s">
        <v>39</v>
      </c>
      <c r="E302" s="96">
        <v>145.6</v>
      </c>
      <c r="F302" s="96">
        <v>200.1</v>
      </c>
      <c r="G302" s="96">
        <v>179.3</v>
      </c>
      <c r="H302" s="96">
        <v>156.1</v>
      </c>
      <c r="I302" s="96">
        <v>190.4</v>
      </c>
      <c r="J302" s="96">
        <v>158.6</v>
      </c>
      <c r="K302" s="96">
        <v>144.69999999999999</v>
      </c>
      <c r="L302" s="96">
        <v>165.5</v>
      </c>
      <c r="M302" s="96">
        <v>114.6</v>
      </c>
      <c r="N302" s="96">
        <v>170</v>
      </c>
      <c r="O302" s="96">
        <v>165.5</v>
      </c>
      <c r="P302" s="96">
        <v>171.7</v>
      </c>
      <c r="Q302" s="96">
        <v>160.5</v>
      </c>
      <c r="R302" s="96">
        <v>2122.6</v>
      </c>
      <c r="S302" s="96">
        <v>189.1</v>
      </c>
      <c r="T302" s="96">
        <v>165.3</v>
      </c>
      <c r="U302" s="96">
        <v>159.9</v>
      </c>
      <c r="V302" s="96">
        <v>164.6</v>
      </c>
      <c r="W302" s="96">
        <v>161.6</v>
      </c>
      <c r="X302" s="96">
        <v>162.1</v>
      </c>
      <c r="Y302" s="96">
        <v>159.19999999999999</v>
      </c>
      <c r="Z302" s="96">
        <v>169.7</v>
      </c>
      <c r="AA302" s="96">
        <v>154.19999999999999</v>
      </c>
      <c r="AB302" s="96">
        <v>160.4</v>
      </c>
      <c r="AC302" s="96">
        <v>166.8</v>
      </c>
      <c r="AD302" s="96">
        <v>159.4</v>
      </c>
      <c r="AE302" s="96">
        <v>161.5</v>
      </c>
      <c r="AF302" s="96">
        <v>162.1</v>
      </c>
    </row>
    <row r="303" spans="1:32" hidden="1" x14ac:dyDescent="0.3">
      <c r="A303" s="96" t="s">
        <v>378</v>
      </c>
      <c r="B303" s="96" t="s">
        <v>33</v>
      </c>
      <c r="C303" s="96">
        <v>2021</v>
      </c>
      <c r="D303" s="96" t="s">
        <v>39</v>
      </c>
      <c r="E303" s="96">
        <v>149.19999999999999</v>
      </c>
      <c r="F303" s="96">
        <v>205.5</v>
      </c>
      <c r="G303" s="96">
        <v>182.8</v>
      </c>
      <c r="H303" s="96">
        <v>156.5</v>
      </c>
      <c r="I303" s="96">
        <v>172.2</v>
      </c>
      <c r="J303" s="96">
        <v>171.5</v>
      </c>
      <c r="K303" s="96">
        <v>176.2</v>
      </c>
      <c r="L303" s="96">
        <v>166.9</v>
      </c>
      <c r="M303" s="96">
        <v>116.1</v>
      </c>
      <c r="N303" s="96">
        <v>165.5</v>
      </c>
      <c r="O303" s="96">
        <v>152.30000000000001</v>
      </c>
      <c r="P303" s="96">
        <v>173.3</v>
      </c>
      <c r="Q303" s="96">
        <v>166.2</v>
      </c>
      <c r="R303" s="96">
        <v>2154.1999999999998</v>
      </c>
      <c r="S303" s="96">
        <v>195.6</v>
      </c>
      <c r="T303" s="96">
        <v>157.30000000000001</v>
      </c>
      <c r="U303" s="96">
        <v>140.5</v>
      </c>
      <c r="V303" s="96">
        <v>154.80000000000001</v>
      </c>
      <c r="W303" s="96">
        <v>160.5</v>
      </c>
      <c r="X303" s="96">
        <v>156.1</v>
      </c>
      <c r="Y303" s="96">
        <v>149.80000000000001</v>
      </c>
      <c r="Z303" s="96">
        <v>160.80000000000001</v>
      </c>
      <c r="AA303" s="96">
        <v>147.5</v>
      </c>
      <c r="AB303" s="96">
        <v>150.69999999999999</v>
      </c>
      <c r="AC303" s="96">
        <v>158.1</v>
      </c>
      <c r="AD303" s="96">
        <v>158</v>
      </c>
      <c r="AE303" s="96">
        <v>153.4</v>
      </c>
      <c r="AF303" s="96">
        <v>160.4</v>
      </c>
    </row>
    <row r="304" spans="1:32" x14ac:dyDescent="0.3">
      <c r="A304" s="96" t="s">
        <v>379</v>
      </c>
      <c r="B304" s="96" t="s">
        <v>34</v>
      </c>
      <c r="C304" s="96">
        <v>2021</v>
      </c>
      <c r="D304" s="96" t="s">
        <v>39</v>
      </c>
      <c r="E304" s="96">
        <v>146.69999999999999</v>
      </c>
      <c r="F304" s="96">
        <v>202</v>
      </c>
      <c r="G304" s="96">
        <v>180.7</v>
      </c>
      <c r="H304" s="96">
        <v>156.19999999999999</v>
      </c>
      <c r="I304" s="96">
        <v>183.7</v>
      </c>
      <c r="J304" s="96">
        <v>164.6</v>
      </c>
      <c r="K304" s="96">
        <v>155.4</v>
      </c>
      <c r="L304" s="96">
        <v>166</v>
      </c>
      <c r="M304" s="96">
        <v>115.1</v>
      </c>
      <c r="N304" s="96">
        <v>168.5</v>
      </c>
      <c r="O304" s="96">
        <v>160</v>
      </c>
      <c r="P304" s="96">
        <v>172.4</v>
      </c>
      <c r="Q304" s="96">
        <v>162.6</v>
      </c>
      <c r="R304" s="96">
        <v>2133.9</v>
      </c>
      <c r="S304" s="96">
        <v>190.8</v>
      </c>
      <c r="T304" s="96">
        <v>162.19999999999999</v>
      </c>
      <c r="U304" s="96">
        <v>151.80000000000001</v>
      </c>
      <c r="V304" s="96">
        <v>160.69999999999999</v>
      </c>
      <c r="W304" s="96">
        <v>160.5</v>
      </c>
      <c r="X304" s="96">
        <v>159.80000000000001</v>
      </c>
      <c r="Y304" s="96">
        <v>154.80000000000001</v>
      </c>
      <c r="Z304" s="96">
        <v>166.3</v>
      </c>
      <c r="AA304" s="96">
        <v>150.69999999999999</v>
      </c>
      <c r="AB304" s="96">
        <v>154.9</v>
      </c>
      <c r="AC304" s="96">
        <v>161.69999999999999</v>
      </c>
      <c r="AD304" s="96">
        <v>158.80000000000001</v>
      </c>
      <c r="AE304" s="96">
        <v>157.6</v>
      </c>
      <c r="AF304" s="96">
        <v>161.30000000000001</v>
      </c>
    </row>
    <row r="305" spans="1:32" hidden="1" x14ac:dyDescent="0.3">
      <c r="A305" s="96" t="s">
        <v>380</v>
      </c>
      <c r="B305" s="96" t="s">
        <v>30</v>
      </c>
      <c r="C305" s="96">
        <v>2021</v>
      </c>
      <c r="D305" s="96" t="s">
        <v>40</v>
      </c>
      <c r="E305" s="96">
        <v>145.1</v>
      </c>
      <c r="F305" s="96">
        <v>204.5</v>
      </c>
      <c r="G305" s="96">
        <v>180.4</v>
      </c>
      <c r="H305" s="96">
        <v>157.1</v>
      </c>
      <c r="I305" s="96">
        <v>188.7</v>
      </c>
      <c r="J305" s="96">
        <v>157.69999999999999</v>
      </c>
      <c r="K305" s="96">
        <v>152.80000000000001</v>
      </c>
      <c r="L305" s="96">
        <v>163.6</v>
      </c>
      <c r="M305" s="96">
        <v>113.9</v>
      </c>
      <c r="N305" s="96">
        <v>169.7</v>
      </c>
      <c r="O305" s="96">
        <v>166.2</v>
      </c>
      <c r="P305" s="96">
        <v>171</v>
      </c>
      <c r="Q305" s="96">
        <v>161.69999999999999</v>
      </c>
      <c r="R305" s="96">
        <v>2132.4</v>
      </c>
      <c r="S305" s="96">
        <v>189.7</v>
      </c>
      <c r="T305" s="96">
        <v>166</v>
      </c>
      <c r="U305" s="96">
        <v>161.1</v>
      </c>
      <c r="V305" s="96">
        <v>165.3</v>
      </c>
      <c r="W305" s="96">
        <v>160.5</v>
      </c>
      <c r="X305" s="96">
        <v>162.5</v>
      </c>
      <c r="Y305" s="96">
        <v>160.30000000000001</v>
      </c>
      <c r="Z305" s="96">
        <v>170.4</v>
      </c>
      <c r="AA305" s="96">
        <v>157.1</v>
      </c>
      <c r="AB305" s="96">
        <v>160.69999999999999</v>
      </c>
      <c r="AC305" s="96">
        <v>167.2</v>
      </c>
      <c r="AD305" s="96">
        <v>160.4</v>
      </c>
      <c r="AE305" s="96">
        <v>162.80000000000001</v>
      </c>
      <c r="AF305" s="96">
        <v>163.19999999999999</v>
      </c>
    </row>
    <row r="306" spans="1:32" hidden="1" x14ac:dyDescent="0.3">
      <c r="A306" s="96" t="s">
        <v>381</v>
      </c>
      <c r="B306" s="96" t="s">
        <v>33</v>
      </c>
      <c r="C306" s="96">
        <v>2021</v>
      </c>
      <c r="D306" s="96" t="s">
        <v>40</v>
      </c>
      <c r="E306" s="96">
        <v>149.1</v>
      </c>
      <c r="F306" s="96">
        <v>210.9</v>
      </c>
      <c r="G306" s="96">
        <v>185</v>
      </c>
      <c r="H306" s="96">
        <v>158.19999999999999</v>
      </c>
      <c r="I306" s="96">
        <v>170.6</v>
      </c>
      <c r="J306" s="96">
        <v>170.9</v>
      </c>
      <c r="K306" s="96">
        <v>186.4</v>
      </c>
      <c r="L306" s="96">
        <v>164.7</v>
      </c>
      <c r="M306" s="96">
        <v>115.7</v>
      </c>
      <c r="N306" s="96">
        <v>165.5</v>
      </c>
      <c r="O306" s="96">
        <v>153.4</v>
      </c>
      <c r="P306" s="96">
        <v>173.5</v>
      </c>
      <c r="Q306" s="96">
        <v>167.9</v>
      </c>
      <c r="R306" s="96">
        <v>2171.8000000000002</v>
      </c>
      <c r="S306" s="96">
        <v>195.5</v>
      </c>
      <c r="T306" s="96">
        <v>157.9</v>
      </c>
      <c r="U306" s="96">
        <v>141.9</v>
      </c>
      <c r="V306" s="96">
        <v>155.5</v>
      </c>
      <c r="W306" s="96">
        <v>161.5</v>
      </c>
      <c r="X306" s="96">
        <v>157.69999999999999</v>
      </c>
      <c r="Y306" s="96">
        <v>150.69999999999999</v>
      </c>
      <c r="Z306" s="96">
        <v>161.5</v>
      </c>
      <c r="AA306" s="96">
        <v>149.5</v>
      </c>
      <c r="AB306" s="96">
        <v>151.19999999999999</v>
      </c>
      <c r="AC306" s="96">
        <v>160.30000000000001</v>
      </c>
      <c r="AD306" s="96">
        <v>159.6</v>
      </c>
      <c r="AE306" s="96">
        <v>155</v>
      </c>
      <c r="AF306" s="96">
        <v>161.80000000000001</v>
      </c>
    </row>
    <row r="307" spans="1:32" x14ac:dyDescent="0.3">
      <c r="A307" s="96" t="s">
        <v>382</v>
      </c>
      <c r="B307" s="96" t="s">
        <v>34</v>
      </c>
      <c r="C307" s="96">
        <v>2021</v>
      </c>
      <c r="D307" s="96" t="s">
        <v>40</v>
      </c>
      <c r="E307" s="96">
        <v>146.4</v>
      </c>
      <c r="F307" s="96">
        <v>206.8</v>
      </c>
      <c r="G307" s="96">
        <v>182.2</v>
      </c>
      <c r="H307" s="96">
        <v>157.5</v>
      </c>
      <c r="I307" s="96">
        <v>182.1</v>
      </c>
      <c r="J307" s="96">
        <v>163.9</v>
      </c>
      <c r="K307" s="96">
        <v>164.2</v>
      </c>
      <c r="L307" s="96">
        <v>164</v>
      </c>
      <c r="M307" s="96">
        <v>114.5</v>
      </c>
      <c r="N307" s="96">
        <v>168.3</v>
      </c>
      <c r="O307" s="96">
        <v>160.9</v>
      </c>
      <c r="P307" s="96">
        <v>172.2</v>
      </c>
      <c r="Q307" s="96">
        <v>164</v>
      </c>
      <c r="R307" s="96">
        <v>2147</v>
      </c>
      <c r="S307" s="96">
        <v>191.2</v>
      </c>
      <c r="T307" s="96">
        <v>162.80000000000001</v>
      </c>
      <c r="U307" s="96">
        <v>153.1</v>
      </c>
      <c r="V307" s="96">
        <v>161.4</v>
      </c>
      <c r="W307" s="96">
        <v>161.5</v>
      </c>
      <c r="X307" s="96">
        <v>160.69999999999999</v>
      </c>
      <c r="Y307" s="96">
        <v>155.80000000000001</v>
      </c>
      <c r="Z307" s="96">
        <v>167</v>
      </c>
      <c r="AA307" s="96">
        <v>153.1</v>
      </c>
      <c r="AB307" s="96">
        <v>155.30000000000001</v>
      </c>
      <c r="AC307" s="96">
        <v>163.19999999999999</v>
      </c>
      <c r="AD307" s="96">
        <v>160.1</v>
      </c>
      <c r="AE307" s="96">
        <v>159</v>
      </c>
      <c r="AF307" s="96">
        <v>162.5</v>
      </c>
    </row>
    <row r="308" spans="1:32" hidden="1" x14ac:dyDescent="0.3">
      <c r="A308" s="96" t="s">
        <v>383</v>
      </c>
      <c r="B308" s="96" t="s">
        <v>30</v>
      </c>
      <c r="C308" s="96">
        <v>2021</v>
      </c>
      <c r="D308" s="96" t="s">
        <v>41</v>
      </c>
      <c r="E308" s="96">
        <v>144.9</v>
      </c>
      <c r="F308" s="96">
        <v>202.3</v>
      </c>
      <c r="G308" s="96">
        <v>176.5</v>
      </c>
      <c r="H308" s="96">
        <v>157.5</v>
      </c>
      <c r="I308" s="96">
        <v>190.9</v>
      </c>
      <c r="J308" s="96">
        <v>155.69999999999999</v>
      </c>
      <c r="K308" s="96">
        <v>153.9</v>
      </c>
      <c r="L308" s="96">
        <v>162.80000000000001</v>
      </c>
      <c r="M308" s="96">
        <v>115.2</v>
      </c>
      <c r="N308" s="96">
        <v>169.8</v>
      </c>
      <c r="O308" s="96">
        <v>167.6</v>
      </c>
      <c r="P308" s="96">
        <v>171.9</v>
      </c>
      <c r="Q308" s="96">
        <v>161.80000000000001</v>
      </c>
      <c r="R308" s="96">
        <v>2130.8000000000002</v>
      </c>
      <c r="S308" s="96">
        <v>190.2</v>
      </c>
      <c r="T308" s="96">
        <v>167</v>
      </c>
      <c r="U308" s="96">
        <v>162.6</v>
      </c>
      <c r="V308" s="96">
        <v>166.3</v>
      </c>
      <c r="W308" s="96">
        <v>161.5</v>
      </c>
      <c r="X308" s="96">
        <v>163.1</v>
      </c>
      <c r="Y308" s="96">
        <v>160.9</v>
      </c>
      <c r="Z308" s="96">
        <v>171.1</v>
      </c>
      <c r="AA308" s="96">
        <v>157.69999999999999</v>
      </c>
      <c r="AB308" s="96">
        <v>161.1</v>
      </c>
      <c r="AC308" s="96">
        <v>167.5</v>
      </c>
      <c r="AD308" s="96">
        <v>160.30000000000001</v>
      </c>
      <c r="AE308" s="96">
        <v>163.30000000000001</v>
      </c>
      <c r="AF308" s="96">
        <v>163.6</v>
      </c>
    </row>
    <row r="309" spans="1:32" hidden="1" x14ac:dyDescent="0.3">
      <c r="A309" s="96" t="s">
        <v>384</v>
      </c>
      <c r="B309" s="96" t="s">
        <v>33</v>
      </c>
      <c r="C309" s="96">
        <v>2021</v>
      </c>
      <c r="D309" s="96" t="s">
        <v>41</v>
      </c>
      <c r="E309" s="96">
        <v>149.30000000000001</v>
      </c>
      <c r="F309" s="96">
        <v>207.4</v>
      </c>
      <c r="G309" s="96">
        <v>174.1</v>
      </c>
      <c r="H309" s="96">
        <v>159.19999999999999</v>
      </c>
      <c r="I309" s="96">
        <v>175</v>
      </c>
      <c r="J309" s="96">
        <v>161.30000000000001</v>
      </c>
      <c r="K309" s="96">
        <v>183.3</v>
      </c>
      <c r="L309" s="96">
        <v>164.5</v>
      </c>
      <c r="M309" s="96">
        <v>120.4</v>
      </c>
      <c r="N309" s="96">
        <v>166.2</v>
      </c>
      <c r="O309" s="96">
        <v>154.80000000000001</v>
      </c>
      <c r="P309" s="96">
        <v>175.1</v>
      </c>
      <c r="Q309" s="96">
        <v>167.3</v>
      </c>
      <c r="R309" s="96">
        <v>2157.9</v>
      </c>
      <c r="S309" s="96">
        <v>196.5</v>
      </c>
      <c r="T309" s="96">
        <v>159.80000000000001</v>
      </c>
      <c r="U309" s="96">
        <v>143.6</v>
      </c>
      <c r="V309" s="96">
        <v>157.30000000000001</v>
      </c>
      <c r="W309" s="96">
        <v>162.1</v>
      </c>
      <c r="X309" s="96">
        <v>160.69999999999999</v>
      </c>
      <c r="Y309" s="96">
        <v>153.19999999999999</v>
      </c>
      <c r="Z309" s="96">
        <v>162.80000000000001</v>
      </c>
      <c r="AA309" s="96">
        <v>150.4</v>
      </c>
      <c r="AB309" s="96">
        <v>153.69999999999999</v>
      </c>
      <c r="AC309" s="96">
        <v>160.4</v>
      </c>
      <c r="AD309" s="96">
        <v>159.6</v>
      </c>
      <c r="AE309" s="96">
        <v>156</v>
      </c>
      <c r="AF309" s="96">
        <v>162.30000000000001</v>
      </c>
    </row>
    <row r="310" spans="1:32" x14ac:dyDescent="0.3">
      <c r="A310" s="96" t="s">
        <v>385</v>
      </c>
      <c r="B310" s="96" t="s">
        <v>34</v>
      </c>
      <c r="C310" s="96">
        <v>2021</v>
      </c>
      <c r="D310" s="96" t="s">
        <v>41</v>
      </c>
      <c r="E310" s="96">
        <v>146.6</v>
      </c>
      <c r="F310" s="96">
        <v>204</v>
      </c>
      <c r="G310" s="96">
        <v>172.8</v>
      </c>
      <c r="H310" s="96">
        <v>158.4</v>
      </c>
      <c r="I310" s="96">
        <v>188</v>
      </c>
      <c r="J310" s="96">
        <v>156.80000000000001</v>
      </c>
      <c r="K310" s="96">
        <v>162.19999999999999</v>
      </c>
      <c r="L310" s="96">
        <v>164.1</v>
      </c>
      <c r="M310" s="96">
        <v>119.7</v>
      </c>
      <c r="N310" s="96">
        <v>168.8</v>
      </c>
      <c r="O310" s="96">
        <v>162.69999999999999</v>
      </c>
      <c r="P310" s="96">
        <v>173.9</v>
      </c>
      <c r="Q310" s="96">
        <v>164</v>
      </c>
      <c r="R310" s="96">
        <v>2142</v>
      </c>
      <c r="S310" s="96">
        <v>192.1</v>
      </c>
      <c r="T310" s="96">
        <v>164.5</v>
      </c>
      <c r="U310" s="96">
        <v>155.30000000000001</v>
      </c>
      <c r="V310" s="96">
        <v>163.19999999999999</v>
      </c>
      <c r="W310" s="96">
        <v>162.1</v>
      </c>
      <c r="X310" s="96">
        <v>162.6</v>
      </c>
      <c r="Y310" s="96">
        <v>157.5</v>
      </c>
      <c r="Z310" s="96">
        <v>168.4</v>
      </c>
      <c r="AA310" s="96">
        <v>154</v>
      </c>
      <c r="AB310" s="96">
        <v>157.6</v>
      </c>
      <c r="AC310" s="96">
        <v>163.80000000000001</v>
      </c>
      <c r="AD310" s="96">
        <v>160</v>
      </c>
      <c r="AE310" s="96">
        <v>160</v>
      </c>
      <c r="AF310" s="96">
        <v>163.19999999999999</v>
      </c>
    </row>
    <row r="311" spans="1:32" hidden="1" x14ac:dyDescent="0.3">
      <c r="A311" s="96" t="s">
        <v>386</v>
      </c>
      <c r="B311" s="96" t="s">
        <v>30</v>
      </c>
      <c r="C311" s="96">
        <v>2021</v>
      </c>
      <c r="D311" s="96" t="s">
        <v>42</v>
      </c>
      <c r="E311" s="96">
        <v>145.4</v>
      </c>
      <c r="F311" s="96">
        <v>202.1</v>
      </c>
      <c r="G311" s="96">
        <v>172</v>
      </c>
      <c r="H311" s="96">
        <v>158</v>
      </c>
      <c r="I311" s="96">
        <v>195.5</v>
      </c>
      <c r="J311" s="96">
        <v>152.69999999999999</v>
      </c>
      <c r="K311" s="96">
        <v>151.4</v>
      </c>
      <c r="L311" s="96">
        <v>163.9</v>
      </c>
      <c r="M311" s="96">
        <v>119.3</v>
      </c>
      <c r="N311" s="96">
        <v>170.1</v>
      </c>
      <c r="O311" s="96">
        <v>168.3</v>
      </c>
      <c r="P311" s="96">
        <v>172.8</v>
      </c>
      <c r="Q311" s="96">
        <v>162.1</v>
      </c>
      <c r="R311" s="96">
        <v>2133.6</v>
      </c>
      <c r="S311" s="96">
        <v>190.5</v>
      </c>
      <c r="T311" s="96">
        <v>167.7</v>
      </c>
      <c r="U311" s="96">
        <v>163.6</v>
      </c>
      <c r="V311" s="96">
        <v>167.1</v>
      </c>
      <c r="W311" s="96">
        <v>162.1</v>
      </c>
      <c r="X311" s="96">
        <v>163.69999999999999</v>
      </c>
      <c r="Y311" s="96">
        <v>161.30000000000001</v>
      </c>
      <c r="Z311" s="96">
        <v>171.9</v>
      </c>
      <c r="AA311" s="96">
        <v>157.80000000000001</v>
      </c>
      <c r="AB311" s="96">
        <v>162.69999999999999</v>
      </c>
      <c r="AC311" s="96">
        <v>168.5</v>
      </c>
      <c r="AD311" s="96">
        <v>160.19999999999999</v>
      </c>
      <c r="AE311" s="96">
        <v>163.80000000000001</v>
      </c>
      <c r="AF311" s="96">
        <v>164</v>
      </c>
    </row>
    <row r="312" spans="1:32" hidden="1" x14ac:dyDescent="0.3">
      <c r="A312" s="96" t="s">
        <v>387</v>
      </c>
      <c r="B312" s="96" t="s">
        <v>33</v>
      </c>
      <c r="C312" s="96">
        <v>2021</v>
      </c>
      <c r="D312" s="96" t="s">
        <v>42</v>
      </c>
      <c r="E312" s="96">
        <v>149.30000000000001</v>
      </c>
      <c r="F312" s="96">
        <v>207.4</v>
      </c>
      <c r="G312" s="96">
        <v>174.1</v>
      </c>
      <c r="H312" s="96">
        <v>159.1</v>
      </c>
      <c r="I312" s="96">
        <v>175</v>
      </c>
      <c r="J312" s="96">
        <v>161.19999999999999</v>
      </c>
      <c r="K312" s="96">
        <v>183.5</v>
      </c>
      <c r="L312" s="96">
        <v>164.5</v>
      </c>
      <c r="M312" s="96">
        <v>120.4</v>
      </c>
      <c r="N312" s="96">
        <v>166.2</v>
      </c>
      <c r="O312" s="96">
        <v>154.80000000000001</v>
      </c>
      <c r="P312" s="96">
        <v>175.1</v>
      </c>
      <c r="Q312" s="96">
        <v>167.3</v>
      </c>
      <c r="R312" s="96">
        <v>2157.9</v>
      </c>
      <c r="S312" s="96">
        <v>196.5</v>
      </c>
      <c r="T312" s="96">
        <v>159.80000000000001</v>
      </c>
      <c r="U312" s="96">
        <v>143.6</v>
      </c>
      <c r="V312" s="96">
        <v>157.4</v>
      </c>
      <c r="W312" s="96">
        <v>162.1</v>
      </c>
      <c r="X312" s="96">
        <v>160.80000000000001</v>
      </c>
      <c r="Y312" s="96">
        <v>153.30000000000001</v>
      </c>
      <c r="Z312" s="96">
        <v>162.80000000000001</v>
      </c>
      <c r="AA312" s="96">
        <v>150.5</v>
      </c>
      <c r="AB312" s="96">
        <v>153.9</v>
      </c>
      <c r="AC312" s="96">
        <v>160.30000000000001</v>
      </c>
      <c r="AD312" s="96">
        <v>159.6</v>
      </c>
      <c r="AE312" s="96">
        <v>156</v>
      </c>
      <c r="AF312" s="96">
        <v>162.30000000000001</v>
      </c>
    </row>
    <row r="313" spans="1:32" x14ac:dyDescent="0.3">
      <c r="A313" s="96" t="s">
        <v>388</v>
      </c>
      <c r="B313" s="96" t="s">
        <v>34</v>
      </c>
      <c r="C313" s="96">
        <v>2021</v>
      </c>
      <c r="D313" s="96" t="s">
        <v>42</v>
      </c>
      <c r="E313" s="96">
        <v>146.6</v>
      </c>
      <c r="F313" s="96">
        <v>204</v>
      </c>
      <c r="G313" s="96">
        <v>172.8</v>
      </c>
      <c r="H313" s="96">
        <v>158.4</v>
      </c>
      <c r="I313" s="96">
        <v>188</v>
      </c>
      <c r="J313" s="96">
        <v>156.69999999999999</v>
      </c>
      <c r="K313" s="96">
        <v>162.30000000000001</v>
      </c>
      <c r="L313" s="96">
        <v>164.1</v>
      </c>
      <c r="M313" s="96">
        <v>119.7</v>
      </c>
      <c r="N313" s="96">
        <v>168.8</v>
      </c>
      <c r="O313" s="96">
        <v>162.69999999999999</v>
      </c>
      <c r="P313" s="96">
        <v>173.9</v>
      </c>
      <c r="Q313" s="96">
        <v>164</v>
      </c>
      <c r="R313" s="96">
        <v>2142</v>
      </c>
      <c r="S313" s="96">
        <v>192.1</v>
      </c>
      <c r="T313" s="96">
        <v>164.6</v>
      </c>
      <c r="U313" s="96">
        <v>155.30000000000001</v>
      </c>
      <c r="V313" s="96">
        <v>163.30000000000001</v>
      </c>
      <c r="W313" s="96">
        <v>162.1</v>
      </c>
      <c r="X313" s="96">
        <v>162.6</v>
      </c>
      <c r="Y313" s="96">
        <v>157.5</v>
      </c>
      <c r="Z313" s="96">
        <v>168.4</v>
      </c>
      <c r="AA313" s="96">
        <v>154</v>
      </c>
      <c r="AB313" s="96">
        <v>157.69999999999999</v>
      </c>
      <c r="AC313" s="96">
        <v>163.69999999999999</v>
      </c>
      <c r="AD313" s="96">
        <v>160</v>
      </c>
      <c r="AE313" s="96">
        <v>160</v>
      </c>
      <c r="AF313" s="96">
        <v>163.19999999999999</v>
      </c>
    </row>
    <row r="314" spans="1:32" hidden="1" x14ac:dyDescent="0.3">
      <c r="A314" s="96" t="s">
        <v>389</v>
      </c>
      <c r="B314" s="96" t="s">
        <v>30</v>
      </c>
      <c r="C314" s="96">
        <v>2021</v>
      </c>
      <c r="D314" s="96" t="s">
        <v>43</v>
      </c>
      <c r="E314" s="96">
        <v>146.1</v>
      </c>
      <c r="F314" s="96">
        <v>202.5</v>
      </c>
      <c r="G314" s="96">
        <v>170.1</v>
      </c>
      <c r="H314" s="96">
        <v>158.4</v>
      </c>
      <c r="I314" s="96">
        <v>198.8</v>
      </c>
      <c r="J314" s="96">
        <v>152.6</v>
      </c>
      <c r="K314" s="96">
        <v>170.4</v>
      </c>
      <c r="L314" s="96">
        <v>165.2</v>
      </c>
      <c r="M314" s="96">
        <v>121.6</v>
      </c>
      <c r="N314" s="96">
        <v>170.6</v>
      </c>
      <c r="O314" s="96">
        <v>168.8</v>
      </c>
      <c r="P314" s="96">
        <v>173.6</v>
      </c>
      <c r="Q314" s="96">
        <v>165.5</v>
      </c>
      <c r="R314" s="96">
        <v>2164.1999999999998</v>
      </c>
      <c r="S314" s="96">
        <v>191.2</v>
      </c>
      <c r="T314" s="96">
        <v>168.9</v>
      </c>
      <c r="U314" s="96">
        <v>164.8</v>
      </c>
      <c r="V314" s="96">
        <v>168.3</v>
      </c>
      <c r="W314" s="96">
        <v>162.1</v>
      </c>
      <c r="X314" s="96">
        <v>165.5</v>
      </c>
      <c r="Y314" s="96">
        <v>162</v>
      </c>
      <c r="Z314" s="96">
        <v>172.5</v>
      </c>
      <c r="AA314" s="96">
        <v>159.5</v>
      </c>
      <c r="AB314" s="96">
        <v>163.19999999999999</v>
      </c>
      <c r="AC314" s="96">
        <v>169</v>
      </c>
      <c r="AD314" s="96">
        <v>161.1</v>
      </c>
      <c r="AE314" s="96">
        <v>164.7</v>
      </c>
      <c r="AF314" s="96">
        <v>166.3</v>
      </c>
    </row>
    <row r="315" spans="1:32" hidden="1" x14ac:dyDescent="0.3">
      <c r="A315" s="96" t="s">
        <v>390</v>
      </c>
      <c r="B315" s="96" t="s">
        <v>33</v>
      </c>
      <c r="C315" s="96">
        <v>2021</v>
      </c>
      <c r="D315" s="96" t="s">
        <v>43</v>
      </c>
      <c r="E315" s="96">
        <v>150.1</v>
      </c>
      <c r="F315" s="96">
        <v>208.4</v>
      </c>
      <c r="G315" s="96">
        <v>173</v>
      </c>
      <c r="H315" s="96">
        <v>159.19999999999999</v>
      </c>
      <c r="I315" s="96">
        <v>176.6</v>
      </c>
      <c r="J315" s="96">
        <v>159.30000000000001</v>
      </c>
      <c r="K315" s="96">
        <v>214.4</v>
      </c>
      <c r="L315" s="96">
        <v>165.3</v>
      </c>
      <c r="M315" s="96">
        <v>122.5</v>
      </c>
      <c r="N315" s="96">
        <v>166.8</v>
      </c>
      <c r="O315" s="96">
        <v>155.4</v>
      </c>
      <c r="P315" s="96">
        <v>175.9</v>
      </c>
      <c r="Q315" s="96">
        <v>171.5</v>
      </c>
      <c r="R315" s="96">
        <v>2198.4000000000005</v>
      </c>
      <c r="S315" s="96">
        <v>197</v>
      </c>
      <c r="T315" s="96">
        <v>160.80000000000001</v>
      </c>
      <c r="U315" s="96">
        <v>144.4</v>
      </c>
      <c r="V315" s="96">
        <v>158.30000000000001</v>
      </c>
      <c r="W315" s="96">
        <v>163.6</v>
      </c>
      <c r="X315" s="96">
        <v>162.19999999999999</v>
      </c>
      <c r="Y315" s="96">
        <v>154.30000000000001</v>
      </c>
      <c r="Z315" s="96">
        <v>163.5</v>
      </c>
      <c r="AA315" s="96">
        <v>152.19999999999999</v>
      </c>
      <c r="AB315" s="96">
        <v>155.1</v>
      </c>
      <c r="AC315" s="96">
        <v>160.30000000000001</v>
      </c>
      <c r="AD315" s="96">
        <v>160.30000000000001</v>
      </c>
      <c r="AE315" s="96">
        <v>157</v>
      </c>
      <c r="AF315" s="96">
        <v>164.6</v>
      </c>
    </row>
    <row r="316" spans="1:32" x14ac:dyDescent="0.3">
      <c r="A316" s="96" t="s">
        <v>391</v>
      </c>
      <c r="B316" s="96" t="s">
        <v>34</v>
      </c>
      <c r="C316" s="96">
        <v>2021</v>
      </c>
      <c r="D316" s="96" t="s">
        <v>43</v>
      </c>
      <c r="E316" s="96">
        <v>147.4</v>
      </c>
      <c r="F316" s="96">
        <v>204.6</v>
      </c>
      <c r="G316" s="96">
        <v>171.2</v>
      </c>
      <c r="H316" s="96">
        <v>158.69999999999999</v>
      </c>
      <c r="I316" s="96">
        <v>190.6</v>
      </c>
      <c r="J316" s="96">
        <v>155.69999999999999</v>
      </c>
      <c r="K316" s="96">
        <v>185.3</v>
      </c>
      <c r="L316" s="96">
        <v>165.2</v>
      </c>
      <c r="M316" s="96">
        <v>121.9</v>
      </c>
      <c r="N316" s="96">
        <v>169.3</v>
      </c>
      <c r="O316" s="96">
        <v>163.19999999999999</v>
      </c>
      <c r="P316" s="96">
        <v>174.7</v>
      </c>
      <c r="Q316" s="96">
        <v>167.7</v>
      </c>
      <c r="R316" s="96">
        <v>2175.5</v>
      </c>
      <c r="S316" s="96">
        <v>192.7</v>
      </c>
      <c r="T316" s="96">
        <v>165.7</v>
      </c>
      <c r="U316" s="96">
        <v>156.30000000000001</v>
      </c>
      <c r="V316" s="96">
        <v>164.3</v>
      </c>
      <c r="W316" s="96">
        <v>163.6</v>
      </c>
      <c r="X316" s="96">
        <v>164.2</v>
      </c>
      <c r="Y316" s="96">
        <v>158.4</v>
      </c>
      <c r="Z316" s="96">
        <v>169.1</v>
      </c>
      <c r="AA316" s="96">
        <v>155.69999999999999</v>
      </c>
      <c r="AB316" s="96">
        <v>158.6</v>
      </c>
      <c r="AC316" s="96">
        <v>163.9</v>
      </c>
      <c r="AD316" s="96">
        <v>160.80000000000001</v>
      </c>
      <c r="AE316" s="96">
        <v>161</v>
      </c>
      <c r="AF316" s="96">
        <v>165.5</v>
      </c>
    </row>
    <row r="317" spans="1:32" hidden="1" x14ac:dyDescent="0.3">
      <c r="A317" s="96" t="s">
        <v>392</v>
      </c>
      <c r="B317" s="96" t="s">
        <v>30</v>
      </c>
      <c r="C317" s="96">
        <v>2021</v>
      </c>
      <c r="D317" s="96" t="s">
        <v>45</v>
      </c>
      <c r="E317" s="96">
        <v>146.9</v>
      </c>
      <c r="F317" s="96">
        <v>199.8</v>
      </c>
      <c r="G317" s="96">
        <v>171.5</v>
      </c>
      <c r="H317" s="96">
        <v>159.1</v>
      </c>
      <c r="I317" s="96">
        <v>198.4</v>
      </c>
      <c r="J317" s="96">
        <v>153.19999999999999</v>
      </c>
      <c r="K317" s="96">
        <v>183.9</v>
      </c>
      <c r="L317" s="96">
        <v>165.4</v>
      </c>
      <c r="M317" s="96">
        <v>122.1</v>
      </c>
      <c r="N317" s="96">
        <v>170.8</v>
      </c>
      <c r="O317" s="96">
        <v>169.1</v>
      </c>
      <c r="P317" s="96">
        <v>174.3</v>
      </c>
      <c r="Q317" s="96">
        <v>167.5</v>
      </c>
      <c r="R317" s="96">
        <v>2182</v>
      </c>
      <c r="S317" s="96">
        <v>191.4</v>
      </c>
      <c r="T317" s="96">
        <v>170.4</v>
      </c>
      <c r="U317" s="96">
        <v>166</v>
      </c>
      <c r="V317" s="96">
        <v>169.8</v>
      </c>
      <c r="W317" s="96">
        <v>163.6</v>
      </c>
      <c r="X317" s="96">
        <v>165.3</v>
      </c>
      <c r="Y317" s="96">
        <v>162.9</v>
      </c>
      <c r="Z317" s="96">
        <v>173.4</v>
      </c>
      <c r="AA317" s="96">
        <v>158.9</v>
      </c>
      <c r="AB317" s="96">
        <v>163.80000000000001</v>
      </c>
      <c r="AC317" s="96">
        <v>169.3</v>
      </c>
      <c r="AD317" s="96">
        <v>162.4</v>
      </c>
      <c r="AE317" s="96">
        <v>165.2</v>
      </c>
      <c r="AF317" s="96">
        <v>167.6</v>
      </c>
    </row>
    <row r="318" spans="1:32" hidden="1" x14ac:dyDescent="0.3">
      <c r="A318" s="96" t="s">
        <v>393</v>
      </c>
      <c r="B318" s="96" t="s">
        <v>33</v>
      </c>
      <c r="C318" s="96">
        <v>2021</v>
      </c>
      <c r="D318" s="96" t="s">
        <v>45</v>
      </c>
      <c r="E318" s="96">
        <v>151</v>
      </c>
      <c r="F318" s="96">
        <v>204.9</v>
      </c>
      <c r="G318" s="96">
        <v>175.4</v>
      </c>
      <c r="H318" s="96">
        <v>159.6</v>
      </c>
      <c r="I318" s="96">
        <v>175.8</v>
      </c>
      <c r="J318" s="96">
        <v>160.30000000000001</v>
      </c>
      <c r="K318" s="96">
        <v>229.1</v>
      </c>
      <c r="L318" s="96">
        <v>165.1</v>
      </c>
      <c r="M318" s="96">
        <v>123.1</v>
      </c>
      <c r="N318" s="96">
        <v>167.2</v>
      </c>
      <c r="O318" s="96">
        <v>156.1</v>
      </c>
      <c r="P318" s="96">
        <v>176.8</v>
      </c>
      <c r="Q318" s="96">
        <v>173.5</v>
      </c>
      <c r="R318" s="96">
        <v>2217.8999999999996</v>
      </c>
      <c r="S318" s="96">
        <v>197</v>
      </c>
      <c r="T318" s="96">
        <v>162.30000000000001</v>
      </c>
      <c r="U318" s="96">
        <v>145.30000000000001</v>
      </c>
      <c r="V318" s="96">
        <v>159.69999999999999</v>
      </c>
      <c r="W318" s="96">
        <v>164.2</v>
      </c>
      <c r="X318" s="96">
        <v>161.6</v>
      </c>
      <c r="Y318" s="96">
        <v>155.19999999999999</v>
      </c>
      <c r="Z318" s="96">
        <v>164.2</v>
      </c>
      <c r="AA318" s="96">
        <v>151.19999999999999</v>
      </c>
      <c r="AB318" s="96">
        <v>156.69999999999999</v>
      </c>
      <c r="AC318" s="96">
        <v>160.80000000000001</v>
      </c>
      <c r="AD318" s="96">
        <v>161.80000000000001</v>
      </c>
      <c r="AE318" s="96">
        <v>157.30000000000001</v>
      </c>
      <c r="AF318" s="96">
        <v>165.6</v>
      </c>
    </row>
    <row r="319" spans="1:32" x14ac:dyDescent="0.3">
      <c r="A319" s="96" t="s">
        <v>394</v>
      </c>
      <c r="B319" s="96" t="s">
        <v>34</v>
      </c>
      <c r="C319" s="96">
        <v>2021</v>
      </c>
      <c r="D319" s="96" t="s">
        <v>45</v>
      </c>
      <c r="E319" s="96">
        <v>148.19999999999999</v>
      </c>
      <c r="F319" s="96">
        <v>201.6</v>
      </c>
      <c r="G319" s="96">
        <v>173</v>
      </c>
      <c r="H319" s="96">
        <v>159.30000000000001</v>
      </c>
      <c r="I319" s="96">
        <v>190.1</v>
      </c>
      <c r="J319" s="96">
        <v>156.5</v>
      </c>
      <c r="K319" s="96">
        <v>199.2</v>
      </c>
      <c r="L319" s="96">
        <v>165.3</v>
      </c>
      <c r="M319" s="96">
        <v>122.4</v>
      </c>
      <c r="N319" s="96">
        <v>169.6</v>
      </c>
      <c r="O319" s="96">
        <v>163.69999999999999</v>
      </c>
      <c r="P319" s="96">
        <v>175.5</v>
      </c>
      <c r="Q319" s="96">
        <v>169.7</v>
      </c>
      <c r="R319" s="96">
        <v>2194.1</v>
      </c>
      <c r="S319" s="96">
        <v>192.9</v>
      </c>
      <c r="T319" s="96">
        <v>167.2</v>
      </c>
      <c r="U319" s="96">
        <v>157.4</v>
      </c>
      <c r="V319" s="96">
        <v>165.8</v>
      </c>
      <c r="W319" s="96">
        <v>164.2</v>
      </c>
      <c r="X319" s="96">
        <v>163.9</v>
      </c>
      <c r="Y319" s="96">
        <v>159.30000000000001</v>
      </c>
      <c r="Z319" s="96">
        <v>169.9</v>
      </c>
      <c r="AA319" s="96">
        <v>154.80000000000001</v>
      </c>
      <c r="AB319" s="96">
        <v>159.80000000000001</v>
      </c>
      <c r="AC319" s="96">
        <v>164.3</v>
      </c>
      <c r="AD319" s="96">
        <v>162.19999999999999</v>
      </c>
      <c r="AE319" s="96">
        <v>161.4</v>
      </c>
      <c r="AF319" s="96">
        <v>166.7</v>
      </c>
    </row>
    <row r="320" spans="1:32" hidden="1" x14ac:dyDescent="0.3">
      <c r="A320" s="96" t="s">
        <v>395</v>
      </c>
      <c r="B320" s="96" t="s">
        <v>30</v>
      </c>
      <c r="C320" s="96">
        <v>2021</v>
      </c>
      <c r="D320" s="96" t="s">
        <v>46</v>
      </c>
      <c r="E320" s="96">
        <v>147.4</v>
      </c>
      <c r="F320" s="96">
        <v>197</v>
      </c>
      <c r="G320" s="96">
        <v>176.5</v>
      </c>
      <c r="H320" s="96">
        <v>159.80000000000001</v>
      </c>
      <c r="I320" s="96">
        <v>195.8</v>
      </c>
      <c r="J320" s="96">
        <v>152</v>
      </c>
      <c r="K320" s="96">
        <v>172.3</v>
      </c>
      <c r="L320" s="96">
        <v>164.5</v>
      </c>
      <c r="M320" s="96">
        <v>120.6</v>
      </c>
      <c r="N320" s="96">
        <v>171.7</v>
      </c>
      <c r="O320" s="96">
        <v>169.7</v>
      </c>
      <c r="P320" s="96">
        <v>175.1</v>
      </c>
      <c r="Q320" s="96">
        <v>165.8</v>
      </c>
      <c r="R320" s="96">
        <v>2168.1999999999998</v>
      </c>
      <c r="S320" s="96">
        <v>190.8</v>
      </c>
      <c r="T320" s="96">
        <v>171.8</v>
      </c>
      <c r="U320" s="96">
        <v>167.3</v>
      </c>
      <c r="V320" s="96">
        <v>171.2</v>
      </c>
      <c r="W320" s="96">
        <v>164.2</v>
      </c>
      <c r="X320" s="96">
        <v>165.6</v>
      </c>
      <c r="Y320" s="96">
        <v>163.9</v>
      </c>
      <c r="Z320" s="96">
        <v>174</v>
      </c>
      <c r="AA320" s="96">
        <v>160.1</v>
      </c>
      <c r="AB320" s="96">
        <v>164.5</v>
      </c>
      <c r="AC320" s="96">
        <v>169.7</v>
      </c>
      <c r="AD320" s="96">
        <v>162.80000000000001</v>
      </c>
      <c r="AE320" s="96">
        <v>166</v>
      </c>
      <c r="AF320" s="96">
        <v>167</v>
      </c>
    </row>
    <row r="321" spans="1:32" hidden="1" x14ac:dyDescent="0.3">
      <c r="A321" s="96" t="s">
        <v>396</v>
      </c>
      <c r="B321" s="96" t="s">
        <v>33</v>
      </c>
      <c r="C321" s="96">
        <v>2021</v>
      </c>
      <c r="D321" s="96" t="s">
        <v>46</v>
      </c>
      <c r="E321" s="96">
        <v>151.6</v>
      </c>
      <c r="F321" s="96">
        <v>202.2</v>
      </c>
      <c r="G321" s="96">
        <v>180</v>
      </c>
      <c r="H321" s="96">
        <v>160</v>
      </c>
      <c r="I321" s="96">
        <v>173.5</v>
      </c>
      <c r="J321" s="96">
        <v>158.30000000000001</v>
      </c>
      <c r="K321" s="96">
        <v>219.5</v>
      </c>
      <c r="L321" s="96">
        <v>164.2</v>
      </c>
      <c r="M321" s="96">
        <v>121.9</v>
      </c>
      <c r="N321" s="96">
        <v>168.2</v>
      </c>
      <c r="O321" s="96">
        <v>156.5</v>
      </c>
      <c r="P321" s="96">
        <v>178.2</v>
      </c>
      <c r="Q321" s="96">
        <v>172.2</v>
      </c>
      <c r="R321" s="96">
        <v>2206.3000000000002</v>
      </c>
      <c r="S321" s="96">
        <v>196.8</v>
      </c>
      <c r="T321" s="96">
        <v>163.30000000000001</v>
      </c>
      <c r="U321" s="96">
        <v>146.69999999999999</v>
      </c>
      <c r="V321" s="96">
        <v>160.69999999999999</v>
      </c>
      <c r="W321" s="96">
        <v>163.4</v>
      </c>
      <c r="X321" s="96">
        <v>161.69999999999999</v>
      </c>
      <c r="Y321" s="96">
        <v>156</v>
      </c>
      <c r="Z321" s="96">
        <v>165.1</v>
      </c>
      <c r="AA321" s="96">
        <v>151.80000000000001</v>
      </c>
      <c r="AB321" s="96">
        <v>157.6</v>
      </c>
      <c r="AC321" s="96">
        <v>160.6</v>
      </c>
      <c r="AD321" s="96">
        <v>162.4</v>
      </c>
      <c r="AE321" s="96">
        <v>157.80000000000001</v>
      </c>
      <c r="AF321" s="96">
        <v>165.2</v>
      </c>
    </row>
    <row r="322" spans="1:32" x14ac:dyDescent="0.3">
      <c r="A322" s="96" t="s">
        <v>397</v>
      </c>
      <c r="B322" s="96" t="s">
        <v>34</v>
      </c>
      <c r="C322" s="96">
        <v>2021</v>
      </c>
      <c r="D322" s="96" t="s">
        <v>46</v>
      </c>
      <c r="E322" s="96">
        <v>148.69999999999999</v>
      </c>
      <c r="F322" s="96">
        <v>198.8</v>
      </c>
      <c r="G322" s="96">
        <v>177.9</v>
      </c>
      <c r="H322" s="96">
        <v>159.9</v>
      </c>
      <c r="I322" s="96">
        <v>187.6</v>
      </c>
      <c r="J322" s="96">
        <v>154.9</v>
      </c>
      <c r="K322" s="96">
        <v>188.3</v>
      </c>
      <c r="L322" s="96">
        <v>164.4</v>
      </c>
      <c r="M322" s="96">
        <v>121</v>
      </c>
      <c r="N322" s="96">
        <v>170.5</v>
      </c>
      <c r="O322" s="96">
        <v>164.2</v>
      </c>
      <c r="P322" s="96">
        <v>176.5</v>
      </c>
      <c r="Q322" s="96">
        <v>168.2</v>
      </c>
      <c r="R322" s="96">
        <v>2180.9</v>
      </c>
      <c r="S322" s="96">
        <v>192.4</v>
      </c>
      <c r="T322" s="96">
        <v>168.5</v>
      </c>
      <c r="U322" s="96">
        <v>158.69999999999999</v>
      </c>
      <c r="V322" s="96">
        <v>167</v>
      </c>
      <c r="W322" s="96">
        <v>163.4</v>
      </c>
      <c r="X322" s="96">
        <v>164.1</v>
      </c>
      <c r="Y322" s="96">
        <v>160.19999999999999</v>
      </c>
      <c r="Z322" s="96">
        <v>170.6</v>
      </c>
      <c r="AA322" s="96">
        <v>155.69999999999999</v>
      </c>
      <c r="AB322" s="96">
        <v>160.6</v>
      </c>
      <c r="AC322" s="96">
        <v>164.4</v>
      </c>
      <c r="AD322" s="96">
        <v>162.6</v>
      </c>
      <c r="AE322" s="96">
        <v>162</v>
      </c>
      <c r="AF322" s="96">
        <v>166.2</v>
      </c>
    </row>
    <row r="323" spans="1:32" hidden="1" x14ac:dyDescent="0.3">
      <c r="A323" s="96" t="s">
        <v>398</v>
      </c>
      <c r="B323" s="96" t="s">
        <v>30</v>
      </c>
      <c r="C323" s="96">
        <v>2022</v>
      </c>
      <c r="D323" s="96" t="s">
        <v>31</v>
      </c>
      <c r="E323" s="96">
        <v>148.30000000000001</v>
      </c>
      <c r="F323" s="96">
        <v>196.9</v>
      </c>
      <c r="G323" s="96">
        <v>178</v>
      </c>
      <c r="H323" s="96">
        <v>160.5</v>
      </c>
      <c r="I323" s="96">
        <v>192.6</v>
      </c>
      <c r="J323" s="96">
        <v>151.19999999999999</v>
      </c>
      <c r="K323" s="96">
        <v>159.19999999999999</v>
      </c>
      <c r="L323" s="96">
        <v>164</v>
      </c>
      <c r="M323" s="96">
        <v>119.3</v>
      </c>
      <c r="N323" s="96">
        <v>173.3</v>
      </c>
      <c r="O323" s="96">
        <v>169.8</v>
      </c>
      <c r="P323" s="96">
        <v>175.8</v>
      </c>
      <c r="Q323" s="96">
        <v>164.1</v>
      </c>
      <c r="R323" s="96">
        <v>2153</v>
      </c>
      <c r="S323" s="96">
        <v>190.7</v>
      </c>
      <c r="T323" s="96">
        <v>173.2</v>
      </c>
      <c r="U323" s="96">
        <v>169.3</v>
      </c>
      <c r="V323" s="96">
        <v>172.7</v>
      </c>
      <c r="W323" s="96">
        <v>163.4</v>
      </c>
      <c r="X323" s="96">
        <v>165.8</v>
      </c>
      <c r="Y323" s="96">
        <v>164.9</v>
      </c>
      <c r="Z323" s="96">
        <v>174.7</v>
      </c>
      <c r="AA323" s="96">
        <v>160.80000000000001</v>
      </c>
      <c r="AB323" s="96">
        <v>164.9</v>
      </c>
      <c r="AC323" s="96">
        <v>169.9</v>
      </c>
      <c r="AD323" s="96">
        <v>163.19999999999999</v>
      </c>
      <c r="AE323" s="96">
        <v>166.6</v>
      </c>
      <c r="AF323" s="96">
        <v>166.4</v>
      </c>
    </row>
    <row r="324" spans="1:32" hidden="1" x14ac:dyDescent="0.3">
      <c r="A324" s="96" t="s">
        <v>399</v>
      </c>
      <c r="B324" s="96" t="s">
        <v>33</v>
      </c>
      <c r="C324" s="96">
        <v>2022</v>
      </c>
      <c r="D324" s="96" t="s">
        <v>31</v>
      </c>
      <c r="E324" s="96">
        <v>152.19999999999999</v>
      </c>
      <c r="F324" s="96">
        <v>202.1</v>
      </c>
      <c r="G324" s="96">
        <v>180.1</v>
      </c>
      <c r="H324" s="96">
        <v>160.4</v>
      </c>
      <c r="I324" s="96">
        <v>171</v>
      </c>
      <c r="J324" s="96">
        <v>156.5</v>
      </c>
      <c r="K324" s="96">
        <v>203.6</v>
      </c>
      <c r="L324" s="96">
        <v>163.80000000000001</v>
      </c>
      <c r="M324" s="96">
        <v>121.3</v>
      </c>
      <c r="N324" s="96">
        <v>169.8</v>
      </c>
      <c r="O324" s="96">
        <v>156.6</v>
      </c>
      <c r="P324" s="96">
        <v>179</v>
      </c>
      <c r="Q324" s="96">
        <v>170.3</v>
      </c>
      <c r="R324" s="96">
        <v>2186.6999999999998</v>
      </c>
      <c r="S324" s="96">
        <v>196.4</v>
      </c>
      <c r="T324" s="96">
        <v>164.7</v>
      </c>
      <c r="U324" s="96">
        <v>148.5</v>
      </c>
      <c r="V324" s="96">
        <v>162.19999999999999</v>
      </c>
      <c r="W324" s="96">
        <v>164.5</v>
      </c>
      <c r="X324" s="96">
        <v>161.6</v>
      </c>
      <c r="Y324" s="96">
        <v>156.80000000000001</v>
      </c>
      <c r="Z324" s="96">
        <v>166.1</v>
      </c>
      <c r="AA324" s="96">
        <v>152.69999999999999</v>
      </c>
      <c r="AB324" s="96">
        <v>158.4</v>
      </c>
      <c r="AC324" s="96">
        <v>161</v>
      </c>
      <c r="AD324" s="96">
        <v>162.80000000000001</v>
      </c>
      <c r="AE324" s="96">
        <v>158.6</v>
      </c>
      <c r="AF324" s="96">
        <v>165</v>
      </c>
    </row>
    <row r="325" spans="1:32" x14ac:dyDescent="0.3">
      <c r="A325" s="96" t="s">
        <v>400</v>
      </c>
      <c r="B325" s="96" t="s">
        <v>34</v>
      </c>
      <c r="C325" s="96">
        <v>2022</v>
      </c>
      <c r="D325" s="96" t="s">
        <v>31</v>
      </c>
      <c r="E325" s="96">
        <v>149.5</v>
      </c>
      <c r="F325" s="96">
        <v>198.7</v>
      </c>
      <c r="G325" s="96">
        <v>178.8</v>
      </c>
      <c r="H325" s="96">
        <v>160.5</v>
      </c>
      <c r="I325" s="96">
        <v>184.7</v>
      </c>
      <c r="J325" s="96">
        <v>153.69999999999999</v>
      </c>
      <c r="K325" s="96">
        <v>174.3</v>
      </c>
      <c r="L325" s="96">
        <v>163.9</v>
      </c>
      <c r="M325" s="96">
        <v>120</v>
      </c>
      <c r="N325" s="96">
        <v>172.1</v>
      </c>
      <c r="O325" s="96">
        <v>164.3</v>
      </c>
      <c r="P325" s="96">
        <v>177.3</v>
      </c>
      <c r="Q325" s="96">
        <v>166.4</v>
      </c>
      <c r="R325" s="96">
        <v>2164.1999999999998</v>
      </c>
      <c r="S325" s="96">
        <v>192.2</v>
      </c>
      <c r="T325" s="96">
        <v>169.9</v>
      </c>
      <c r="U325" s="96">
        <v>160.69999999999999</v>
      </c>
      <c r="V325" s="96">
        <v>168.5</v>
      </c>
      <c r="W325" s="96">
        <v>164.5</v>
      </c>
      <c r="X325" s="96">
        <v>164.2</v>
      </c>
      <c r="Y325" s="96">
        <v>161.1</v>
      </c>
      <c r="Z325" s="96">
        <v>171.4</v>
      </c>
      <c r="AA325" s="96">
        <v>156.5</v>
      </c>
      <c r="AB325" s="96">
        <v>161.19999999999999</v>
      </c>
      <c r="AC325" s="96">
        <v>164.7</v>
      </c>
      <c r="AD325" s="96">
        <v>163</v>
      </c>
      <c r="AE325" s="96">
        <v>162.69999999999999</v>
      </c>
      <c r="AF325" s="96">
        <v>165.7</v>
      </c>
    </row>
    <row r="326" spans="1:32" hidden="1" x14ac:dyDescent="0.3">
      <c r="A326" s="96" t="s">
        <v>401</v>
      </c>
      <c r="B326" s="96" t="s">
        <v>30</v>
      </c>
      <c r="C326" s="96">
        <v>2022</v>
      </c>
      <c r="D326" s="96" t="s">
        <v>35</v>
      </c>
      <c r="E326" s="96">
        <v>148.80000000000001</v>
      </c>
      <c r="F326" s="96">
        <v>198.1</v>
      </c>
      <c r="G326" s="96">
        <v>175.5</v>
      </c>
      <c r="H326" s="96">
        <v>160.69999999999999</v>
      </c>
      <c r="I326" s="96">
        <v>192.6</v>
      </c>
      <c r="J326" s="96">
        <v>151.4</v>
      </c>
      <c r="K326" s="96">
        <v>155.19999999999999</v>
      </c>
      <c r="L326" s="96">
        <v>163.9</v>
      </c>
      <c r="M326" s="96">
        <v>118.1</v>
      </c>
      <c r="N326" s="96">
        <v>175.4</v>
      </c>
      <c r="O326" s="96">
        <v>170.5</v>
      </c>
      <c r="P326" s="96">
        <v>176.3</v>
      </c>
      <c r="Q326" s="96">
        <v>163.9</v>
      </c>
      <c r="R326" s="96">
        <v>2150.4</v>
      </c>
      <c r="S326" s="96">
        <v>191.5</v>
      </c>
      <c r="T326" s="96">
        <v>174.1</v>
      </c>
      <c r="U326" s="96">
        <v>171</v>
      </c>
      <c r="V326" s="96">
        <v>173.7</v>
      </c>
      <c r="W326" s="96">
        <v>164.5</v>
      </c>
      <c r="X326" s="96">
        <v>167.4</v>
      </c>
      <c r="Y326" s="96">
        <v>165.7</v>
      </c>
      <c r="Z326" s="96">
        <v>175.3</v>
      </c>
      <c r="AA326" s="96">
        <v>161.19999999999999</v>
      </c>
      <c r="AB326" s="96">
        <v>165.5</v>
      </c>
      <c r="AC326" s="96">
        <v>170.3</v>
      </c>
      <c r="AD326" s="96">
        <v>164.5</v>
      </c>
      <c r="AE326" s="96">
        <v>167.3</v>
      </c>
      <c r="AF326" s="96">
        <v>166.7</v>
      </c>
    </row>
    <row r="327" spans="1:32" hidden="1" x14ac:dyDescent="0.3">
      <c r="A327" s="96" t="s">
        <v>402</v>
      </c>
      <c r="B327" s="96" t="s">
        <v>33</v>
      </c>
      <c r="C327" s="96">
        <v>2022</v>
      </c>
      <c r="D327" s="96" t="s">
        <v>35</v>
      </c>
      <c r="E327" s="96">
        <v>152.5</v>
      </c>
      <c r="F327" s="96">
        <v>205.2</v>
      </c>
      <c r="G327" s="96">
        <v>176.4</v>
      </c>
      <c r="H327" s="96">
        <v>160.6</v>
      </c>
      <c r="I327" s="96">
        <v>171.5</v>
      </c>
      <c r="J327" s="96">
        <v>156.4</v>
      </c>
      <c r="K327" s="96">
        <v>198</v>
      </c>
      <c r="L327" s="96">
        <v>163.19999999999999</v>
      </c>
      <c r="M327" s="96">
        <v>120.6</v>
      </c>
      <c r="N327" s="96">
        <v>172.2</v>
      </c>
      <c r="O327" s="96">
        <v>156.69999999999999</v>
      </c>
      <c r="P327" s="96">
        <v>180</v>
      </c>
      <c r="Q327" s="96">
        <v>170.2</v>
      </c>
      <c r="R327" s="96">
        <v>2183.5</v>
      </c>
      <c r="S327" s="96">
        <v>196.5</v>
      </c>
      <c r="T327" s="96">
        <v>165.7</v>
      </c>
      <c r="U327" s="96">
        <v>150.4</v>
      </c>
      <c r="V327" s="96">
        <v>163.4</v>
      </c>
      <c r="W327" s="96">
        <v>165.5</v>
      </c>
      <c r="X327" s="96">
        <v>163</v>
      </c>
      <c r="Y327" s="96">
        <v>157.4</v>
      </c>
      <c r="Z327" s="96">
        <v>167.2</v>
      </c>
      <c r="AA327" s="96">
        <v>153.1</v>
      </c>
      <c r="AB327" s="96">
        <v>159.5</v>
      </c>
      <c r="AC327" s="96">
        <v>162</v>
      </c>
      <c r="AD327" s="96">
        <v>164.2</v>
      </c>
      <c r="AE327" s="96">
        <v>159.4</v>
      </c>
      <c r="AF327" s="96">
        <v>165.5</v>
      </c>
    </row>
    <row r="328" spans="1:32" x14ac:dyDescent="0.3">
      <c r="A328" s="96" t="s">
        <v>403</v>
      </c>
      <c r="B328" s="96" t="s">
        <v>34</v>
      </c>
      <c r="C328" s="96">
        <v>2022</v>
      </c>
      <c r="D328" s="96" t="s">
        <v>35</v>
      </c>
      <c r="E328" s="96">
        <v>150</v>
      </c>
      <c r="F328" s="96">
        <v>200.6</v>
      </c>
      <c r="G328" s="96">
        <v>175.8</v>
      </c>
      <c r="H328" s="96">
        <v>160.69999999999999</v>
      </c>
      <c r="I328" s="96">
        <v>184.9</v>
      </c>
      <c r="J328" s="96">
        <v>153.69999999999999</v>
      </c>
      <c r="K328" s="96">
        <v>169.7</v>
      </c>
      <c r="L328" s="96">
        <v>163.69999999999999</v>
      </c>
      <c r="M328" s="96">
        <v>118.9</v>
      </c>
      <c r="N328" s="96">
        <v>174.3</v>
      </c>
      <c r="O328" s="96">
        <v>164.7</v>
      </c>
      <c r="P328" s="96">
        <v>178</v>
      </c>
      <c r="Q328" s="96">
        <v>166.2</v>
      </c>
      <c r="R328" s="96">
        <v>2161.2000000000003</v>
      </c>
      <c r="S328" s="96">
        <v>192.8</v>
      </c>
      <c r="T328" s="96">
        <v>170.8</v>
      </c>
      <c r="U328" s="96">
        <v>162.4</v>
      </c>
      <c r="V328" s="96">
        <v>169.6</v>
      </c>
      <c r="W328" s="96">
        <v>165.5</v>
      </c>
      <c r="X328" s="96">
        <v>165.7</v>
      </c>
      <c r="Y328" s="96">
        <v>161.80000000000001</v>
      </c>
      <c r="Z328" s="96">
        <v>172.2</v>
      </c>
      <c r="AA328" s="96">
        <v>156.9</v>
      </c>
      <c r="AB328" s="96">
        <v>162.1</v>
      </c>
      <c r="AC328" s="96">
        <v>165.4</v>
      </c>
      <c r="AD328" s="96">
        <v>164.4</v>
      </c>
      <c r="AE328" s="96">
        <v>163.5</v>
      </c>
      <c r="AF328" s="96">
        <v>166.1</v>
      </c>
    </row>
    <row r="329" spans="1:32" hidden="1" x14ac:dyDescent="0.3">
      <c r="A329" s="96" t="s">
        <v>404</v>
      </c>
      <c r="B329" s="96" t="s">
        <v>30</v>
      </c>
      <c r="C329" s="96">
        <v>2022</v>
      </c>
      <c r="D329" s="96" t="s">
        <v>36</v>
      </c>
      <c r="E329" s="96">
        <v>150.19999999999999</v>
      </c>
      <c r="F329" s="96">
        <v>208</v>
      </c>
      <c r="G329" s="96">
        <v>167.9</v>
      </c>
      <c r="H329" s="96">
        <v>162</v>
      </c>
      <c r="I329" s="96">
        <v>203.1</v>
      </c>
      <c r="J329" s="96">
        <v>155.9</v>
      </c>
      <c r="K329" s="96">
        <v>155.80000000000001</v>
      </c>
      <c r="L329" s="96">
        <v>164.2</v>
      </c>
      <c r="M329" s="96">
        <v>118.1</v>
      </c>
      <c r="N329" s="96">
        <v>178.7</v>
      </c>
      <c r="O329" s="96">
        <v>171.2</v>
      </c>
      <c r="P329" s="96">
        <v>177.4</v>
      </c>
      <c r="Q329" s="96">
        <v>166.6</v>
      </c>
      <c r="R329" s="96">
        <v>2179.1000000000004</v>
      </c>
      <c r="S329" s="96">
        <v>192.3</v>
      </c>
      <c r="T329" s="96">
        <v>175.4</v>
      </c>
      <c r="U329" s="96">
        <v>173.2</v>
      </c>
      <c r="V329" s="96">
        <v>175.1</v>
      </c>
      <c r="W329" s="96">
        <v>165.5</v>
      </c>
      <c r="X329" s="96">
        <v>168.9</v>
      </c>
      <c r="Y329" s="96">
        <v>166.5</v>
      </c>
      <c r="Z329" s="96">
        <v>176</v>
      </c>
      <c r="AA329" s="96">
        <v>162</v>
      </c>
      <c r="AB329" s="96">
        <v>166.6</v>
      </c>
      <c r="AC329" s="96">
        <v>170.6</v>
      </c>
      <c r="AD329" s="96">
        <v>167.4</v>
      </c>
      <c r="AE329" s="96">
        <v>168.3</v>
      </c>
      <c r="AF329" s="96">
        <v>168.7</v>
      </c>
    </row>
    <row r="330" spans="1:32" hidden="1" x14ac:dyDescent="0.3">
      <c r="A330" s="96" t="s">
        <v>405</v>
      </c>
      <c r="B330" s="96" t="s">
        <v>33</v>
      </c>
      <c r="C330" s="96">
        <v>2022</v>
      </c>
      <c r="D330" s="96" t="s">
        <v>36</v>
      </c>
      <c r="E330" s="96">
        <v>153.69999999999999</v>
      </c>
      <c r="F330" s="96">
        <v>215.8</v>
      </c>
      <c r="G330" s="96">
        <v>167.7</v>
      </c>
      <c r="H330" s="96">
        <v>162.6</v>
      </c>
      <c r="I330" s="96">
        <v>180</v>
      </c>
      <c r="J330" s="96">
        <v>159.6</v>
      </c>
      <c r="K330" s="96">
        <v>188.4</v>
      </c>
      <c r="L330" s="96">
        <v>163.4</v>
      </c>
      <c r="M330" s="96">
        <v>120.3</v>
      </c>
      <c r="N330" s="96">
        <v>174.7</v>
      </c>
      <c r="O330" s="96">
        <v>157.1</v>
      </c>
      <c r="P330" s="96">
        <v>181.5</v>
      </c>
      <c r="Q330" s="96">
        <v>171.5</v>
      </c>
      <c r="R330" s="96">
        <v>2196.3000000000002</v>
      </c>
      <c r="S330" s="96">
        <v>197.5</v>
      </c>
      <c r="T330" s="96">
        <v>167.1</v>
      </c>
      <c r="U330" s="96">
        <v>152.6</v>
      </c>
      <c r="V330" s="96">
        <v>164.9</v>
      </c>
      <c r="W330" s="96">
        <v>165.3</v>
      </c>
      <c r="X330" s="96">
        <v>164.5</v>
      </c>
      <c r="Y330" s="96">
        <v>158.6</v>
      </c>
      <c r="Z330" s="96">
        <v>168.2</v>
      </c>
      <c r="AA330" s="96">
        <v>154.19999999999999</v>
      </c>
      <c r="AB330" s="96">
        <v>160.80000000000001</v>
      </c>
      <c r="AC330" s="96">
        <v>162.69999999999999</v>
      </c>
      <c r="AD330" s="96">
        <v>166.8</v>
      </c>
      <c r="AE330" s="96">
        <v>160.6</v>
      </c>
      <c r="AF330" s="96">
        <v>166.5</v>
      </c>
    </row>
    <row r="331" spans="1:32" x14ac:dyDescent="0.3">
      <c r="A331" s="96" t="s">
        <v>406</v>
      </c>
      <c r="B331" s="96" t="s">
        <v>34</v>
      </c>
      <c r="C331" s="96">
        <v>2022</v>
      </c>
      <c r="D331" s="96" t="s">
        <v>36</v>
      </c>
      <c r="E331" s="96">
        <v>151.30000000000001</v>
      </c>
      <c r="F331" s="96">
        <v>210.7</v>
      </c>
      <c r="G331" s="96">
        <v>167.8</v>
      </c>
      <c r="H331" s="96">
        <v>162.19999999999999</v>
      </c>
      <c r="I331" s="96">
        <v>194.6</v>
      </c>
      <c r="J331" s="96">
        <v>157.6</v>
      </c>
      <c r="K331" s="96">
        <v>166.9</v>
      </c>
      <c r="L331" s="96">
        <v>163.9</v>
      </c>
      <c r="M331" s="96">
        <v>118.8</v>
      </c>
      <c r="N331" s="96">
        <v>177.4</v>
      </c>
      <c r="O331" s="96">
        <v>165.3</v>
      </c>
      <c r="P331" s="96">
        <v>179.3</v>
      </c>
      <c r="Q331" s="96">
        <v>168.4</v>
      </c>
      <c r="R331" s="96">
        <v>2184.2000000000003</v>
      </c>
      <c r="S331" s="96">
        <v>193.7</v>
      </c>
      <c r="T331" s="96">
        <v>172.1</v>
      </c>
      <c r="U331" s="96">
        <v>164.6</v>
      </c>
      <c r="V331" s="96">
        <v>171.1</v>
      </c>
      <c r="W331" s="96">
        <v>165.3</v>
      </c>
      <c r="X331" s="96">
        <v>167.2</v>
      </c>
      <c r="Y331" s="96">
        <v>162.80000000000001</v>
      </c>
      <c r="Z331" s="96">
        <v>173</v>
      </c>
      <c r="AA331" s="96">
        <v>157.9</v>
      </c>
      <c r="AB331" s="96">
        <v>163.30000000000001</v>
      </c>
      <c r="AC331" s="96">
        <v>166</v>
      </c>
      <c r="AD331" s="96">
        <v>167.2</v>
      </c>
      <c r="AE331" s="96">
        <v>164.6</v>
      </c>
      <c r="AF331" s="96">
        <v>167.7</v>
      </c>
    </row>
    <row r="332" spans="1:32" hidden="1" x14ac:dyDescent="0.3">
      <c r="A332" s="96" t="s">
        <v>407</v>
      </c>
      <c r="B332" s="96" t="s">
        <v>30</v>
      </c>
      <c r="C332" s="96">
        <v>2022</v>
      </c>
      <c r="D332" s="96" t="s">
        <v>37</v>
      </c>
      <c r="E332" s="96">
        <v>151.80000000000001</v>
      </c>
      <c r="F332" s="96">
        <v>209.7</v>
      </c>
      <c r="G332" s="96">
        <v>164.5</v>
      </c>
      <c r="H332" s="96">
        <v>163.80000000000001</v>
      </c>
      <c r="I332" s="96">
        <v>207.4</v>
      </c>
      <c r="J332" s="96">
        <v>169.7</v>
      </c>
      <c r="K332" s="96">
        <v>153.6</v>
      </c>
      <c r="L332" s="96">
        <v>165.1</v>
      </c>
      <c r="M332" s="96">
        <v>118.2</v>
      </c>
      <c r="N332" s="96">
        <v>182.9</v>
      </c>
      <c r="O332" s="96">
        <v>172.4</v>
      </c>
      <c r="P332" s="96">
        <v>178.9</v>
      </c>
      <c r="Q332" s="96">
        <v>168.6</v>
      </c>
      <c r="R332" s="96">
        <v>2206.6</v>
      </c>
      <c r="S332" s="96">
        <v>192.8</v>
      </c>
      <c r="T332" s="96">
        <v>177.5</v>
      </c>
      <c r="U332" s="96">
        <v>175.1</v>
      </c>
      <c r="V332" s="96">
        <v>177.1</v>
      </c>
      <c r="W332" s="96">
        <v>165.3</v>
      </c>
      <c r="X332" s="96">
        <v>173.3</v>
      </c>
      <c r="Y332" s="96">
        <v>167.7</v>
      </c>
      <c r="Z332" s="96">
        <v>177</v>
      </c>
      <c r="AA332" s="96">
        <v>166.2</v>
      </c>
      <c r="AB332" s="96">
        <v>167.2</v>
      </c>
      <c r="AC332" s="96">
        <v>170.9</v>
      </c>
      <c r="AD332" s="96">
        <v>169</v>
      </c>
      <c r="AE332" s="96">
        <v>170.2</v>
      </c>
      <c r="AF332" s="96">
        <v>170.8</v>
      </c>
    </row>
    <row r="333" spans="1:32" hidden="1" x14ac:dyDescent="0.3">
      <c r="A333" s="96" t="s">
        <v>408</v>
      </c>
      <c r="B333" s="96" t="s">
        <v>33</v>
      </c>
      <c r="C333" s="96">
        <v>2022</v>
      </c>
      <c r="D333" s="96" t="s">
        <v>37</v>
      </c>
      <c r="E333" s="96">
        <v>155.4</v>
      </c>
      <c r="F333" s="96">
        <v>215.8</v>
      </c>
      <c r="G333" s="96">
        <v>164.6</v>
      </c>
      <c r="H333" s="96">
        <v>164.2</v>
      </c>
      <c r="I333" s="96">
        <v>186</v>
      </c>
      <c r="J333" s="96">
        <v>175.9</v>
      </c>
      <c r="K333" s="96">
        <v>190.7</v>
      </c>
      <c r="L333" s="96">
        <v>164</v>
      </c>
      <c r="M333" s="96">
        <v>120.5</v>
      </c>
      <c r="N333" s="96">
        <v>178</v>
      </c>
      <c r="O333" s="96">
        <v>157.5</v>
      </c>
      <c r="P333" s="96">
        <v>183.3</v>
      </c>
      <c r="Q333" s="96">
        <v>174.5</v>
      </c>
      <c r="R333" s="96">
        <v>2230.4</v>
      </c>
      <c r="S333" s="96">
        <v>197.1</v>
      </c>
      <c r="T333" s="96">
        <v>168.4</v>
      </c>
      <c r="U333" s="96">
        <v>154.5</v>
      </c>
      <c r="V333" s="96">
        <v>166.3</v>
      </c>
      <c r="W333" s="96">
        <v>167</v>
      </c>
      <c r="X333" s="96">
        <v>170.5</v>
      </c>
      <c r="Y333" s="96">
        <v>159.80000000000001</v>
      </c>
      <c r="Z333" s="96">
        <v>169</v>
      </c>
      <c r="AA333" s="96">
        <v>159.30000000000001</v>
      </c>
      <c r="AB333" s="96">
        <v>162.19999999999999</v>
      </c>
      <c r="AC333" s="96">
        <v>164</v>
      </c>
      <c r="AD333" s="96">
        <v>168.4</v>
      </c>
      <c r="AE333" s="96">
        <v>163.1</v>
      </c>
      <c r="AF333" s="96">
        <v>169.2</v>
      </c>
    </row>
    <row r="334" spans="1:32" x14ac:dyDescent="0.3">
      <c r="A334" s="96" t="s">
        <v>409</v>
      </c>
      <c r="B334" s="96" t="s">
        <v>34</v>
      </c>
      <c r="C334" s="96">
        <v>2022</v>
      </c>
      <c r="D334" s="96" t="s">
        <v>37</v>
      </c>
      <c r="E334" s="96">
        <v>152.9</v>
      </c>
      <c r="F334" s="96">
        <v>211.8</v>
      </c>
      <c r="G334" s="96">
        <v>164.5</v>
      </c>
      <c r="H334" s="96">
        <v>163.9</v>
      </c>
      <c r="I334" s="96">
        <v>199.5</v>
      </c>
      <c r="J334" s="96">
        <v>172.6</v>
      </c>
      <c r="K334" s="96">
        <v>166.2</v>
      </c>
      <c r="L334" s="96">
        <v>164.7</v>
      </c>
      <c r="M334" s="96">
        <v>119</v>
      </c>
      <c r="N334" s="96">
        <v>181.3</v>
      </c>
      <c r="O334" s="96">
        <v>166.2</v>
      </c>
      <c r="P334" s="96">
        <v>180.9</v>
      </c>
      <c r="Q334" s="96">
        <v>170.8</v>
      </c>
      <c r="R334" s="96">
        <v>2214.3000000000002</v>
      </c>
      <c r="S334" s="96">
        <v>193.9</v>
      </c>
      <c r="T334" s="96">
        <v>173.9</v>
      </c>
      <c r="U334" s="96">
        <v>166.5</v>
      </c>
      <c r="V334" s="96">
        <v>172.8</v>
      </c>
      <c r="W334" s="96">
        <v>167</v>
      </c>
      <c r="X334" s="96">
        <v>172.2</v>
      </c>
      <c r="Y334" s="96">
        <v>164</v>
      </c>
      <c r="Z334" s="96">
        <v>174</v>
      </c>
      <c r="AA334" s="96">
        <v>162.6</v>
      </c>
      <c r="AB334" s="96">
        <v>164.4</v>
      </c>
      <c r="AC334" s="96">
        <v>166.9</v>
      </c>
      <c r="AD334" s="96">
        <v>168.8</v>
      </c>
      <c r="AE334" s="96">
        <v>166.8</v>
      </c>
      <c r="AF334" s="96">
        <v>170.1</v>
      </c>
    </row>
    <row r="335" spans="1:32" hidden="1" x14ac:dyDescent="0.3">
      <c r="A335" s="96" t="s">
        <v>410</v>
      </c>
      <c r="B335" s="96" t="s">
        <v>30</v>
      </c>
      <c r="C335" s="96">
        <v>2022</v>
      </c>
      <c r="D335" s="96" t="s">
        <v>38</v>
      </c>
      <c r="E335" s="96">
        <v>152.9</v>
      </c>
      <c r="F335" s="96">
        <v>214.7</v>
      </c>
      <c r="G335" s="96">
        <v>161.4</v>
      </c>
      <c r="H335" s="96">
        <v>164.6</v>
      </c>
      <c r="I335" s="96">
        <v>209.9</v>
      </c>
      <c r="J335" s="96">
        <v>168</v>
      </c>
      <c r="K335" s="96">
        <v>160.4</v>
      </c>
      <c r="L335" s="96">
        <v>165</v>
      </c>
      <c r="M335" s="96">
        <v>118.9</v>
      </c>
      <c r="N335" s="96">
        <v>186.6</v>
      </c>
      <c r="O335" s="96">
        <v>173.2</v>
      </c>
      <c r="P335" s="96">
        <v>180.4</v>
      </c>
      <c r="Q335" s="96">
        <v>170.8</v>
      </c>
      <c r="R335" s="96">
        <v>2226.8000000000002</v>
      </c>
      <c r="S335" s="96">
        <v>192.9</v>
      </c>
      <c r="T335" s="96">
        <v>179.3</v>
      </c>
      <c r="U335" s="96">
        <v>177.2</v>
      </c>
      <c r="V335" s="96">
        <v>179</v>
      </c>
      <c r="W335" s="96">
        <v>167</v>
      </c>
      <c r="X335" s="96">
        <v>175.3</v>
      </c>
      <c r="Y335" s="96">
        <v>168.9</v>
      </c>
      <c r="Z335" s="96">
        <v>177.7</v>
      </c>
      <c r="AA335" s="96">
        <v>167.1</v>
      </c>
      <c r="AB335" s="96">
        <v>167.6</v>
      </c>
      <c r="AC335" s="96">
        <v>171.8</v>
      </c>
      <c r="AD335" s="96">
        <v>168.5</v>
      </c>
      <c r="AE335" s="96">
        <v>170.9</v>
      </c>
      <c r="AF335" s="96">
        <v>172.5</v>
      </c>
    </row>
    <row r="336" spans="1:32" hidden="1" x14ac:dyDescent="0.3">
      <c r="A336" s="96" t="s">
        <v>411</v>
      </c>
      <c r="B336" s="96" t="s">
        <v>33</v>
      </c>
      <c r="C336" s="96">
        <v>2022</v>
      </c>
      <c r="D336" s="96" t="s">
        <v>38</v>
      </c>
      <c r="E336" s="96">
        <v>156.69999999999999</v>
      </c>
      <c r="F336" s="96">
        <v>221.2</v>
      </c>
      <c r="G336" s="96">
        <v>164.1</v>
      </c>
      <c r="H336" s="96">
        <v>165.4</v>
      </c>
      <c r="I336" s="96">
        <v>189.5</v>
      </c>
      <c r="J336" s="96">
        <v>174.5</v>
      </c>
      <c r="K336" s="96">
        <v>203.2</v>
      </c>
      <c r="L336" s="96">
        <v>164.1</v>
      </c>
      <c r="M336" s="96">
        <v>121.2</v>
      </c>
      <c r="N336" s="96">
        <v>181.4</v>
      </c>
      <c r="O336" s="96">
        <v>158.5</v>
      </c>
      <c r="P336" s="96">
        <v>184.9</v>
      </c>
      <c r="Q336" s="96">
        <v>177.5</v>
      </c>
      <c r="R336" s="96">
        <v>2262.2000000000003</v>
      </c>
      <c r="S336" s="96">
        <v>197.5</v>
      </c>
      <c r="T336" s="96">
        <v>170</v>
      </c>
      <c r="U336" s="96">
        <v>155.9</v>
      </c>
      <c r="V336" s="96">
        <v>167.8</v>
      </c>
      <c r="W336" s="96">
        <v>167.5</v>
      </c>
      <c r="X336" s="96">
        <v>173.5</v>
      </c>
      <c r="Y336" s="96">
        <v>161.1</v>
      </c>
      <c r="Z336" s="96">
        <v>170.1</v>
      </c>
      <c r="AA336" s="96">
        <v>159.4</v>
      </c>
      <c r="AB336" s="96">
        <v>163.19999999999999</v>
      </c>
      <c r="AC336" s="96">
        <v>165.2</v>
      </c>
      <c r="AD336" s="96">
        <v>168.2</v>
      </c>
      <c r="AE336" s="96">
        <v>163.80000000000001</v>
      </c>
      <c r="AF336" s="96">
        <v>170.8</v>
      </c>
    </row>
    <row r="337" spans="1:32" x14ac:dyDescent="0.3">
      <c r="A337" s="96" t="s">
        <v>412</v>
      </c>
      <c r="B337" s="96" t="s">
        <v>34</v>
      </c>
      <c r="C337" s="96">
        <v>2022</v>
      </c>
      <c r="D337" s="96" t="s">
        <v>38</v>
      </c>
      <c r="E337" s="96">
        <v>154.1</v>
      </c>
      <c r="F337" s="96">
        <v>217</v>
      </c>
      <c r="G337" s="96">
        <v>162.4</v>
      </c>
      <c r="H337" s="96">
        <v>164.9</v>
      </c>
      <c r="I337" s="96">
        <v>202.4</v>
      </c>
      <c r="J337" s="96">
        <v>171</v>
      </c>
      <c r="K337" s="96">
        <v>174.9</v>
      </c>
      <c r="L337" s="96">
        <v>164.7</v>
      </c>
      <c r="M337" s="96">
        <v>119.7</v>
      </c>
      <c r="N337" s="96">
        <v>184.9</v>
      </c>
      <c r="O337" s="96">
        <v>167.1</v>
      </c>
      <c r="P337" s="96">
        <v>182.5</v>
      </c>
      <c r="Q337" s="96">
        <v>173.3</v>
      </c>
      <c r="R337" s="96">
        <v>2238.9000000000005</v>
      </c>
      <c r="S337" s="96">
        <v>194.1</v>
      </c>
      <c r="T337" s="96">
        <v>175.6</v>
      </c>
      <c r="U337" s="96">
        <v>168.4</v>
      </c>
      <c r="V337" s="96">
        <v>174.6</v>
      </c>
      <c r="W337" s="96">
        <v>167.5</v>
      </c>
      <c r="X337" s="96">
        <v>174.6</v>
      </c>
      <c r="Y337" s="96">
        <v>165.2</v>
      </c>
      <c r="Z337" s="96">
        <v>174.8</v>
      </c>
      <c r="AA337" s="96">
        <v>163</v>
      </c>
      <c r="AB337" s="96">
        <v>165.1</v>
      </c>
      <c r="AC337" s="96">
        <v>167.9</v>
      </c>
      <c r="AD337" s="96">
        <v>168.4</v>
      </c>
      <c r="AE337" s="96">
        <v>167.5</v>
      </c>
      <c r="AF337" s="96">
        <v>171.7</v>
      </c>
    </row>
    <row r="338" spans="1:32" hidden="1" x14ac:dyDescent="0.3">
      <c r="A338" s="96" t="s">
        <v>413</v>
      </c>
      <c r="B338" s="96" t="s">
        <v>30</v>
      </c>
      <c r="C338" s="96">
        <v>2022</v>
      </c>
      <c r="D338" s="96" t="s">
        <v>39</v>
      </c>
      <c r="E338" s="96">
        <v>153.80000000000001</v>
      </c>
      <c r="F338" s="96">
        <v>217.2</v>
      </c>
      <c r="G338" s="96">
        <v>169.6</v>
      </c>
      <c r="H338" s="96">
        <v>165.4</v>
      </c>
      <c r="I338" s="96">
        <v>208.1</v>
      </c>
      <c r="J338" s="96">
        <v>165.8</v>
      </c>
      <c r="K338" s="96">
        <v>167.3</v>
      </c>
      <c r="L338" s="96">
        <v>164.6</v>
      </c>
      <c r="M338" s="96">
        <v>119.1</v>
      </c>
      <c r="N338" s="96">
        <v>188.9</v>
      </c>
      <c r="O338" s="96">
        <v>174.2</v>
      </c>
      <c r="P338" s="96">
        <v>181.9</v>
      </c>
      <c r="Q338" s="96">
        <v>172.4</v>
      </c>
      <c r="R338" s="96">
        <v>2248.3000000000002</v>
      </c>
      <c r="S338" s="96">
        <v>192.9</v>
      </c>
      <c r="T338" s="96">
        <v>180.7</v>
      </c>
      <c r="U338" s="96">
        <v>178.7</v>
      </c>
      <c r="V338" s="96">
        <v>180.4</v>
      </c>
      <c r="W338" s="96">
        <v>167.5</v>
      </c>
      <c r="X338" s="96">
        <v>176.7</v>
      </c>
      <c r="Y338" s="96">
        <v>170.3</v>
      </c>
      <c r="Z338" s="96">
        <v>178.2</v>
      </c>
      <c r="AA338" s="96">
        <v>165.5</v>
      </c>
      <c r="AB338" s="96">
        <v>168</v>
      </c>
      <c r="AC338" s="96">
        <v>172.6</v>
      </c>
      <c r="AD338" s="96">
        <v>169.5</v>
      </c>
      <c r="AE338" s="96">
        <v>171</v>
      </c>
      <c r="AF338" s="96">
        <v>173.6</v>
      </c>
    </row>
    <row r="339" spans="1:32" hidden="1" x14ac:dyDescent="0.3">
      <c r="A339" s="96" t="s">
        <v>414</v>
      </c>
      <c r="B339" s="96" t="s">
        <v>33</v>
      </c>
      <c r="C339" s="96">
        <v>2022</v>
      </c>
      <c r="D339" s="96" t="s">
        <v>39</v>
      </c>
      <c r="E339" s="96">
        <v>157.5</v>
      </c>
      <c r="F339" s="96">
        <v>223.4</v>
      </c>
      <c r="G339" s="96">
        <v>172.8</v>
      </c>
      <c r="H339" s="96">
        <v>166.4</v>
      </c>
      <c r="I339" s="96">
        <v>188.6</v>
      </c>
      <c r="J339" s="96">
        <v>174.1</v>
      </c>
      <c r="K339" s="96">
        <v>211.5</v>
      </c>
      <c r="L339" s="96">
        <v>163.6</v>
      </c>
      <c r="M339" s="96">
        <v>121.4</v>
      </c>
      <c r="N339" s="96">
        <v>183.5</v>
      </c>
      <c r="O339" s="96">
        <v>159.1</v>
      </c>
      <c r="P339" s="96">
        <v>186.3</v>
      </c>
      <c r="Q339" s="96">
        <v>179.3</v>
      </c>
      <c r="R339" s="96">
        <v>2287.5</v>
      </c>
      <c r="S339" s="96">
        <v>198.3</v>
      </c>
      <c r="T339" s="96">
        <v>171.6</v>
      </c>
      <c r="U339" s="96">
        <v>157.4</v>
      </c>
      <c r="V339" s="96">
        <v>169.4</v>
      </c>
      <c r="W339" s="96">
        <v>166.8</v>
      </c>
      <c r="X339" s="96">
        <v>174.9</v>
      </c>
      <c r="Y339" s="96">
        <v>162.1</v>
      </c>
      <c r="Z339" s="96">
        <v>170.9</v>
      </c>
      <c r="AA339" s="96">
        <v>157.19999999999999</v>
      </c>
      <c r="AB339" s="96">
        <v>164.1</v>
      </c>
      <c r="AC339" s="96">
        <v>166.5</v>
      </c>
      <c r="AD339" s="96">
        <v>169.2</v>
      </c>
      <c r="AE339" s="96">
        <v>163.80000000000001</v>
      </c>
      <c r="AF339" s="96">
        <v>171.4</v>
      </c>
    </row>
    <row r="340" spans="1:32" x14ac:dyDescent="0.3">
      <c r="A340" s="96" t="s">
        <v>415</v>
      </c>
      <c r="B340" s="96" t="s">
        <v>34</v>
      </c>
      <c r="C340" s="96">
        <v>2022</v>
      </c>
      <c r="D340" s="96" t="s">
        <v>39</v>
      </c>
      <c r="E340" s="96">
        <v>155</v>
      </c>
      <c r="F340" s="96">
        <v>219.4</v>
      </c>
      <c r="G340" s="96">
        <v>170.8</v>
      </c>
      <c r="H340" s="96">
        <v>165.8</v>
      </c>
      <c r="I340" s="96">
        <v>200.9</v>
      </c>
      <c r="J340" s="96">
        <v>169.7</v>
      </c>
      <c r="K340" s="96">
        <v>182.3</v>
      </c>
      <c r="L340" s="96">
        <v>164.3</v>
      </c>
      <c r="M340" s="96">
        <v>119.9</v>
      </c>
      <c r="N340" s="96">
        <v>187.1</v>
      </c>
      <c r="O340" s="96">
        <v>167.9</v>
      </c>
      <c r="P340" s="96">
        <v>183.9</v>
      </c>
      <c r="Q340" s="96">
        <v>174.9</v>
      </c>
      <c r="R340" s="96">
        <v>2261.9</v>
      </c>
      <c r="S340" s="96">
        <v>194.3</v>
      </c>
      <c r="T340" s="96">
        <v>177.1</v>
      </c>
      <c r="U340" s="96">
        <v>169.9</v>
      </c>
      <c r="V340" s="96">
        <v>176</v>
      </c>
      <c r="W340" s="96">
        <v>166.8</v>
      </c>
      <c r="X340" s="96">
        <v>176</v>
      </c>
      <c r="Y340" s="96">
        <v>166.4</v>
      </c>
      <c r="Z340" s="96">
        <v>175.4</v>
      </c>
      <c r="AA340" s="96">
        <v>161.1</v>
      </c>
      <c r="AB340" s="96">
        <v>165.8</v>
      </c>
      <c r="AC340" s="96">
        <v>169</v>
      </c>
      <c r="AD340" s="96">
        <v>169.4</v>
      </c>
      <c r="AE340" s="96">
        <v>167.5</v>
      </c>
      <c r="AF340" s="96">
        <v>172.6</v>
      </c>
    </row>
    <row r="341" spans="1:32" hidden="1" x14ac:dyDescent="0.3">
      <c r="A341" s="96" t="s">
        <v>416</v>
      </c>
      <c r="B341" s="96" t="s">
        <v>30</v>
      </c>
      <c r="C341" s="96">
        <v>2022</v>
      </c>
      <c r="D341" s="96" t="s">
        <v>40</v>
      </c>
      <c r="E341" s="96">
        <v>155.19999999999999</v>
      </c>
      <c r="F341" s="96">
        <v>210.8</v>
      </c>
      <c r="G341" s="96">
        <v>174.3</v>
      </c>
      <c r="H341" s="96">
        <v>166.3</v>
      </c>
      <c r="I341" s="96">
        <v>202.2</v>
      </c>
      <c r="J341" s="96">
        <v>169.6</v>
      </c>
      <c r="K341" s="96">
        <v>168.6</v>
      </c>
      <c r="L341" s="96">
        <v>164.4</v>
      </c>
      <c r="M341" s="96">
        <v>119.2</v>
      </c>
      <c r="N341" s="96">
        <v>191.8</v>
      </c>
      <c r="O341" s="96">
        <v>174.5</v>
      </c>
      <c r="P341" s="96">
        <v>183.1</v>
      </c>
      <c r="Q341" s="96">
        <v>172.5</v>
      </c>
      <c r="R341" s="96">
        <v>2252.5</v>
      </c>
      <c r="S341" s="96">
        <v>193.2</v>
      </c>
      <c r="T341" s="96">
        <v>182</v>
      </c>
      <c r="U341" s="96">
        <v>180.3</v>
      </c>
      <c r="V341" s="96">
        <v>181.7</v>
      </c>
      <c r="W341" s="96">
        <v>166.8</v>
      </c>
      <c r="X341" s="96">
        <v>179.6</v>
      </c>
      <c r="Y341" s="96">
        <v>171.3</v>
      </c>
      <c r="Z341" s="96">
        <v>178.8</v>
      </c>
      <c r="AA341" s="96">
        <v>166.3</v>
      </c>
      <c r="AB341" s="96">
        <v>168.6</v>
      </c>
      <c r="AC341" s="96">
        <v>174.7</v>
      </c>
      <c r="AD341" s="96">
        <v>169.7</v>
      </c>
      <c r="AE341" s="96">
        <v>171.8</v>
      </c>
      <c r="AF341" s="96">
        <v>174.3</v>
      </c>
    </row>
    <row r="342" spans="1:32" hidden="1" x14ac:dyDescent="0.3">
      <c r="A342" s="96" t="s">
        <v>417</v>
      </c>
      <c r="B342" s="96" t="s">
        <v>33</v>
      </c>
      <c r="C342" s="96">
        <v>2022</v>
      </c>
      <c r="D342" s="96" t="s">
        <v>40</v>
      </c>
      <c r="E342" s="96">
        <v>159.30000000000001</v>
      </c>
      <c r="F342" s="96">
        <v>217.1</v>
      </c>
      <c r="G342" s="96">
        <v>176.6</v>
      </c>
      <c r="H342" s="96">
        <v>167.1</v>
      </c>
      <c r="I342" s="96">
        <v>184.8</v>
      </c>
      <c r="J342" s="96">
        <v>179.5</v>
      </c>
      <c r="K342" s="96">
        <v>208.5</v>
      </c>
      <c r="L342" s="96">
        <v>164</v>
      </c>
      <c r="M342" s="96">
        <v>121.5</v>
      </c>
      <c r="N342" s="96">
        <v>186.3</v>
      </c>
      <c r="O342" s="96">
        <v>159.80000000000001</v>
      </c>
      <c r="P342" s="96">
        <v>187.7</v>
      </c>
      <c r="Q342" s="96">
        <v>179.4</v>
      </c>
      <c r="R342" s="96">
        <v>2291.6</v>
      </c>
      <c r="S342" s="96">
        <v>198.6</v>
      </c>
      <c r="T342" s="96">
        <v>172.7</v>
      </c>
      <c r="U342" s="96">
        <v>158.69999999999999</v>
      </c>
      <c r="V342" s="96">
        <v>170.6</v>
      </c>
      <c r="W342" s="96">
        <v>167.8</v>
      </c>
      <c r="X342" s="96">
        <v>179.5</v>
      </c>
      <c r="Y342" s="96">
        <v>163.1</v>
      </c>
      <c r="Z342" s="96">
        <v>171.7</v>
      </c>
      <c r="AA342" s="96">
        <v>157.4</v>
      </c>
      <c r="AB342" s="96">
        <v>164.6</v>
      </c>
      <c r="AC342" s="96">
        <v>169.1</v>
      </c>
      <c r="AD342" s="96">
        <v>169.8</v>
      </c>
      <c r="AE342" s="96">
        <v>164.7</v>
      </c>
      <c r="AF342" s="96">
        <v>172.3</v>
      </c>
    </row>
    <row r="343" spans="1:32" x14ac:dyDescent="0.3">
      <c r="A343" s="96" t="s">
        <v>418</v>
      </c>
      <c r="B343" s="96" t="s">
        <v>34</v>
      </c>
      <c r="C343" s="96">
        <v>2022</v>
      </c>
      <c r="D343" s="96" t="s">
        <v>40</v>
      </c>
      <c r="E343" s="96">
        <v>156.5</v>
      </c>
      <c r="F343" s="96">
        <v>213</v>
      </c>
      <c r="G343" s="96">
        <v>175.2</v>
      </c>
      <c r="H343" s="96">
        <v>166.6</v>
      </c>
      <c r="I343" s="96">
        <v>195.8</v>
      </c>
      <c r="J343" s="96">
        <v>174.2</v>
      </c>
      <c r="K343" s="96">
        <v>182.1</v>
      </c>
      <c r="L343" s="96">
        <v>164.3</v>
      </c>
      <c r="M343" s="96">
        <v>120</v>
      </c>
      <c r="N343" s="96">
        <v>190</v>
      </c>
      <c r="O343" s="96">
        <v>168.4</v>
      </c>
      <c r="P343" s="96">
        <v>185.2</v>
      </c>
      <c r="Q343" s="96">
        <v>175</v>
      </c>
      <c r="R343" s="96">
        <v>2266.3000000000002</v>
      </c>
      <c r="S343" s="96">
        <v>194.6</v>
      </c>
      <c r="T343" s="96">
        <v>178.3</v>
      </c>
      <c r="U343" s="96">
        <v>171.3</v>
      </c>
      <c r="V343" s="96">
        <v>177.3</v>
      </c>
      <c r="W343" s="96">
        <v>167.8</v>
      </c>
      <c r="X343" s="96">
        <v>179.6</v>
      </c>
      <c r="Y343" s="96">
        <v>167.4</v>
      </c>
      <c r="Z343" s="96">
        <v>176.1</v>
      </c>
      <c r="AA343" s="96">
        <v>161.6</v>
      </c>
      <c r="AB343" s="96">
        <v>166.3</v>
      </c>
      <c r="AC343" s="96">
        <v>171.4</v>
      </c>
      <c r="AD343" s="96">
        <v>169.7</v>
      </c>
      <c r="AE343" s="96">
        <v>168.4</v>
      </c>
      <c r="AF343" s="96">
        <v>173.4</v>
      </c>
    </row>
    <row r="344" spans="1:32" hidden="1" x14ac:dyDescent="0.3">
      <c r="A344" s="96" t="s">
        <v>419</v>
      </c>
      <c r="B344" s="96" t="s">
        <v>30</v>
      </c>
      <c r="C344" s="96">
        <v>2022</v>
      </c>
      <c r="D344" s="96" t="s">
        <v>41</v>
      </c>
      <c r="E344" s="96">
        <v>159.5</v>
      </c>
      <c r="F344" s="96">
        <v>204.1</v>
      </c>
      <c r="G344" s="96">
        <v>168.3</v>
      </c>
      <c r="H344" s="96">
        <v>167.9</v>
      </c>
      <c r="I344" s="96">
        <v>198.1</v>
      </c>
      <c r="J344" s="96">
        <v>169.2</v>
      </c>
      <c r="K344" s="96">
        <v>173.1</v>
      </c>
      <c r="L344" s="96">
        <v>167.1</v>
      </c>
      <c r="M344" s="96">
        <v>120.2</v>
      </c>
      <c r="N344" s="96">
        <v>195.6</v>
      </c>
      <c r="O344" s="96">
        <v>174.8</v>
      </c>
      <c r="P344" s="96">
        <v>184</v>
      </c>
      <c r="Q344" s="96">
        <v>173.9</v>
      </c>
      <c r="R344" s="96">
        <v>2255.7999999999997</v>
      </c>
      <c r="S344" s="96">
        <v>193.7</v>
      </c>
      <c r="T344" s="96">
        <v>183.2</v>
      </c>
      <c r="U344" s="96">
        <v>181.7</v>
      </c>
      <c r="V344" s="96">
        <v>183</v>
      </c>
      <c r="W344" s="96">
        <v>167.8</v>
      </c>
      <c r="X344" s="96">
        <v>179.1</v>
      </c>
      <c r="Y344" s="96">
        <v>172.3</v>
      </c>
      <c r="Z344" s="96">
        <v>179.4</v>
      </c>
      <c r="AA344" s="96">
        <v>166.6</v>
      </c>
      <c r="AB344" s="96">
        <v>169.3</v>
      </c>
      <c r="AC344" s="96">
        <v>175.7</v>
      </c>
      <c r="AD344" s="96">
        <v>171.1</v>
      </c>
      <c r="AE344" s="96">
        <v>172.6</v>
      </c>
      <c r="AF344" s="96">
        <v>175.3</v>
      </c>
    </row>
    <row r="345" spans="1:32" hidden="1" x14ac:dyDescent="0.3">
      <c r="A345" s="96" t="s">
        <v>420</v>
      </c>
      <c r="B345" s="96" t="s">
        <v>33</v>
      </c>
      <c r="C345" s="96">
        <v>2022</v>
      </c>
      <c r="D345" s="96" t="s">
        <v>41</v>
      </c>
      <c r="E345" s="96">
        <v>162.1</v>
      </c>
      <c r="F345" s="96">
        <v>210.9</v>
      </c>
      <c r="G345" s="96">
        <v>170.6</v>
      </c>
      <c r="H345" s="96">
        <v>168.4</v>
      </c>
      <c r="I345" s="96">
        <v>182.5</v>
      </c>
      <c r="J345" s="96">
        <v>177.1</v>
      </c>
      <c r="K345" s="96">
        <v>213.1</v>
      </c>
      <c r="L345" s="96">
        <v>167.3</v>
      </c>
      <c r="M345" s="96">
        <v>122.2</v>
      </c>
      <c r="N345" s="96">
        <v>189.7</v>
      </c>
      <c r="O345" s="96">
        <v>160.5</v>
      </c>
      <c r="P345" s="96">
        <v>188.9</v>
      </c>
      <c r="Q345" s="96">
        <v>180.4</v>
      </c>
      <c r="R345" s="96">
        <v>2293.6999999999998</v>
      </c>
      <c r="S345" s="96">
        <v>198.7</v>
      </c>
      <c r="T345" s="96">
        <v>173.7</v>
      </c>
      <c r="U345" s="96">
        <v>160</v>
      </c>
      <c r="V345" s="96">
        <v>171.6</v>
      </c>
      <c r="W345" s="96">
        <v>169</v>
      </c>
      <c r="X345" s="96">
        <v>178.4</v>
      </c>
      <c r="Y345" s="96">
        <v>164.2</v>
      </c>
      <c r="Z345" s="96">
        <v>172.6</v>
      </c>
      <c r="AA345" s="96">
        <v>157.69999999999999</v>
      </c>
      <c r="AB345" s="96">
        <v>165.1</v>
      </c>
      <c r="AC345" s="96">
        <v>169.9</v>
      </c>
      <c r="AD345" s="96">
        <v>171.4</v>
      </c>
      <c r="AE345" s="96">
        <v>165.4</v>
      </c>
      <c r="AF345" s="96">
        <v>173.1</v>
      </c>
    </row>
    <row r="346" spans="1:32" x14ac:dyDescent="0.3">
      <c r="A346" s="96" t="s">
        <v>421</v>
      </c>
      <c r="B346" s="96" t="s">
        <v>34</v>
      </c>
      <c r="C346" s="96">
        <v>2022</v>
      </c>
      <c r="D346" s="96" t="s">
        <v>41</v>
      </c>
      <c r="E346" s="96">
        <v>160.30000000000001</v>
      </c>
      <c r="F346" s="96">
        <v>206.5</v>
      </c>
      <c r="G346" s="96">
        <v>169.2</v>
      </c>
      <c r="H346" s="96">
        <v>168.1</v>
      </c>
      <c r="I346" s="96">
        <v>192.4</v>
      </c>
      <c r="J346" s="96">
        <v>172.9</v>
      </c>
      <c r="K346" s="96">
        <v>186.7</v>
      </c>
      <c r="L346" s="96">
        <v>167.2</v>
      </c>
      <c r="M346" s="96">
        <v>120.9</v>
      </c>
      <c r="N346" s="96">
        <v>193.6</v>
      </c>
      <c r="O346" s="96">
        <v>168.8</v>
      </c>
      <c r="P346" s="96">
        <v>186.3</v>
      </c>
      <c r="Q346" s="96">
        <v>176.3</v>
      </c>
      <c r="R346" s="96">
        <v>2269.2000000000003</v>
      </c>
      <c r="S346" s="96">
        <v>195</v>
      </c>
      <c r="T346" s="96">
        <v>179.5</v>
      </c>
      <c r="U346" s="96">
        <v>172.7</v>
      </c>
      <c r="V346" s="96">
        <v>178.5</v>
      </c>
      <c r="W346" s="96">
        <v>169</v>
      </c>
      <c r="X346" s="96">
        <v>178.8</v>
      </c>
      <c r="Y346" s="96">
        <v>168.5</v>
      </c>
      <c r="Z346" s="96">
        <v>176.8</v>
      </c>
      <c r="AA346" s="96">
        <v>161.9</v>
      </c>
      <c r="AB346" s="96">
        <v>166.9</v>
      </c>
      <c r="AC346" s="96">
        <v>172.3</v>
      </c>
      <c r="AD346" s="96">
        <v>171.2</v>
      </c>
      <c r="AE346" s="96">
        <v>169.1</v>
      </c>
      <c r="AF346" s="96">
        <v>174.3</v>
      </c>
    </row>
    <row r="347" spans="1:32" hidden="1" x14ac:dyDescent="0.3">
      <c r="A347" s="96" t="s">
        <v>422</v>
      </c>
      <c r="B347" s="96" t="s">
        <v>30</v>
      </c>
      <c r="C347" s="96">
        <v>2022</v>
      </c>
      <c r="D347" s="96" t="s">
        <v>42</v>
      </c>
      <c r="E347" s="96">
        <v>162.9</v>
      </c>
      <c r="F347" s="96">
        <v>206.7</v>
      </c>
      <c r="G347" s="96">
        <v>169</v>
      </c>
      <c r="H347" s="96">
        <v>169.5</v>
      </c>
      <c r="I347" s="96">
        <v>194.1</v>
      </c>
      <c r="J347" s="96">
        <v>164.1</v>
      </c>
      <c r="K347" s="96">
        <v>176.9</v>
      </c>
      <c r="L347" s="96">
        <v>169</v>
      </c>
      <c r="M347" s="96">
        <v>120.8</v>
      </c>
      <c r="N347" s="96">
        <v>199.1</v>
      </c>
      <c r="O347" s="96">
        <v>175.4</v>
      </c>
      <c r="P347" s="96">
        <v>184.8</v>
      </c>
      <c r="Q347" s="96">
        <v>175.5</v>
      </c>
      <c r="R347" s="96">
        <v>2267.8000000000002</v>
      </c>
      <c r="S347" s="96">
        <v>194.5</v>
      </c>
      <c r="T347" s="96">
        <v>184.7</v>
      </c>
      <c r="U347" s="96">
        <v>183.3</v>
      </c>
      <c r="V347" s="96">
        <v>184.5</v>
      </c>
      <c r="W347" s="96">
        <v>169</v>
      </c>
      <c r="X347" s="96">
        <v>179.7</v>
      </c>
      <c r="Y347" s="96">
        <v>173.6</v>
      </c>
      <c r="Z347" s="96">
        <v>180.2</v>
      </c>
      <c r="AA347" s="96">
        <v>166.9</v>
      </c>
      <c r="AB347" s="96">
        <v>170</v>
      </c>
      <c r="AC347" s="96">
        <v>176.2</v>
      </c>
      <c r="AD347" s="96">
        <v>170.8</v>
      </c>
      <c r="AE347" s="96">
        <v>173.1</v>
      </c>
      <c r="AF347" s="96">
        <v>176.4</v>
      </c>
    </row>
    <row r="348" spans="1:32" hidden="1" x14ac:dyDescent="0.3">
      <c r="A348" s="96" t="s">
        <v>423</v>
      </c>
      <c r="B348" s="96" t="s">
        <v>33</v>
      </c>
      <c r="C348" s="96">
        <v>2022</v>
      </c>
      <c r="D348" s="96" t="s">
        <v>42</v>
      </c>
      <c r="E348" s="96">
        <v>164.9</v>
      </c>
      <c r="F348" s="96">
        <v>213.7</v>
      </c>
      <c r="G348" s="96">
        <v>170.9</v>
      </c>
      <c r="H348" s="96">
        <v>170.1</v>
      </c>
      <c r="I348" s="96">
        <v>179.3</v>
      </c>
      <c r="J348" s="96">
        <v>167.5</v>
      </c>
      <c r="K348" s="96">
        <v>220.8</v>
      </c>
      <c r="L348" s="96">
        <v>169.2</v>
      </c>
      <c r="M348" s="96">
        <v>123.1</v>
      </c>
      <c r="N348" s="96">
        <v>193.6</v>
      </c>
      <c r="O348" s="96">
        <v>161.1</v>
      </c>
      <c r="P348" s="96">
        <v>190.4</v>
      </c>
      <c r="Q348" s="96">
        <v>181.8</v>
      </c>
      <c r="R348" s="96">
        <v>2306.4</v>
      </c>
      <c r="S348" s="96">
        <v>199.7</v>
      </c>
      <c r="T348" s="96">
        <v>175</v>
      </c>
      <c r="U348" s="96">
        <v>161.69999999999999</v>
      </c>
      <c r="V348" s="96">
        <v>173</v>
      </c>
      <c r="W348" s="96">
        <v>169.5</v>
      </c>
      <c r="X348" s="96">
        <v>179.2</v>
      </c>
      <c r="Y348" s="96">
        <v>165</v>
      </c>
      <c r="Z348" s="96">
        <v>173.8</v>
      </c>
      <c r="AA348" s="96">
        <v>158.19999999999999</v>
      </c>
      <c r="AB348" s="96">
        <v>165.8</v>
      </c>
      <c r="AC348" s="96">
        <v>170.9</v>
      </c>
      <c r="AD348" s="96">
        <v>171.1</v>
      </c>
      <c r="AE348" s="96">
        <v>166.1</v>
      </c>
      <c r="AF348" s="96">
        <v>174.1</v>
      </c>
    </row>
    <row r="349" spans="1:32" x14ac:dyDescent="0.3">
      <c r="A349" s="96" t="s">
        <v>424</v>
      </c>
      <c r="B349" s="96" t="s">
        <v>34</v>
      </c>
      <c r="C349" s="96">
        <v>2022</v>
      </c>
      <c r="D349" s="96" t="s">
        <v>42</v>
      </c>
      <c r="E349" s="96">
        <v>163.5</v>
      </c>
      <c r="F349" s="96">
        <v>209.2</v>
      </c>
      <c r="G349" s="96">
        <v>169.7</v>
      </c>
      <c r="H349" s="96">
        <v>169.7</v>
      </c>
      <c r="I349" s="96">
        <v>188.7</v>
      </c>
      <c r="J349" s="96">
        <v>165.7</v>
      </c>
      <c r="K349" s="96">
        <v>191.8</v>
      </c>
      <c r="L349" s="96">
        <v>169.1</v>
      </c>
      <c r="M349" s="96">
        <v>121.6</v>
      </c>
      <c r="N349" s="96">
        <v>197.3</v>
      </c>
      <c r="O349" s="96">
        <v>169.4</v>
      </c>
      <c r="P349" s="96">
        <v>187.4</v>
      </c>
      <c r="Q349" s="96">
        <v>177.8</v>
      </c>
      <c r="R349" s="96">
        <v>2280.9</v>
      </c>
      <c r="S349" s="96">
        <v>195.9</v>
      </c>
      <c r="T349" s="96">
        <v>180.9</v>
      </c>
      <c r="U349" s="96">
        <v>174.3</v>
      </c>
      <c r="V349" s="96">
        <v>179.9</v>
      </c>
      <c r="W349" s="96">
        <v>169.5</v>
      </c>
      <c r="X349" s="96">
        <v>179.5</v>
      </c>
      <c r="Y349" s="96">
        <v>169.5</v>
      </c>
      <c r="Z349" s="96">
        <v>177.8</v>
      </c>
      <c r="AA349" s="96">
        <v>162.30000000000001</v>
      </c>
      <c r="AB349" s="96">
        <v>167.6</v>
      </c>
      <c r="AC349" s="96">
        <v>173.1</v>
      </c>
      <c r="AD349" s="96">
        <v>170.9</v>
      </c>
      <c r="AE349" s="96">
        <v>169.7</v>
      </c>
      <c r="AF349" s="96">
        <v>175.3</v>
      </c>
    </row>
    <row r="350" spans="1:32" hidden="1" x14ac:dyDescent="0.3">
      <c r="A350" s="96" t="s">
        <v>425</v>
      </c>
      <c r="B350" s="96" t="s">
        <v>30</v>
      </c>
      <c r="C350" s="96">
        <v>2022</v>
      </c>
      <c r="D350" s="96" t="s">
        <v>43</v>
      </c>
      <c r="E350" s="96">
        <v>164.7</v>
      </c>
      <c r="F350" s="96">
        <v>208.8</v>
      </c>
      <c r="G350" s="96">
        <v>170.3</v>
      </c>
      <c r="H350" s="96">
        <v>170.9</v>
      </c>
      <c r="I350" s="96">
        <v>191.6</v>
      </c>
      <c r="J350" s="96">
        <v>162.19999999999999</v>
      </c>
      <c r="K350" s="96">
        <v>184.8</v>
      </c>
      <c r="L350" s="96">
        <v>169.7</v>
      </c>
      <c r="M350" s="96">
        <v>121.1</v>
      </c>
      <c r="N350" s="96">
        <v>201.6</v>
      </c>
      <c r="O350" s="96">
        <v>175.8</v>
      </c>
      <c r="P350" s="96">
        <v>185.6</v>
      </c>
      <c r="Q350" s="96">
        <v>177.4</v>
      </c>
      <c r="R350" s="96">
        <v>2284.5</v>
      </c>
      <c r="S350" s="96">
        <v>194.9</v>
      </c>
      <c r="T350" s="96">
        <v>186.1</v>
      </c>
      <c r="U350" s="96">
        <v>184.4</v>
      </c>
      <c r="V350" s="96">
        <v>185.9</v>
      </c>
      <c r="W350" s="96">
        <v>169.5</v>
      </c>
      <c r="X350" s="96">
        <v>180.8</v>
      </c>
      <c r="Y350" s="96">
        <v>174.4</v>
      </c>
      <c r="Z350" s="96">
        <v>181.2</v>
      </c>
      <c r="AA350" s="96">
        <v>167.4</v>
      </c>
      <c r="AB350" s="96">
        <v>170.6</v>
      </c>
      <c r="AC350" s="96">
        <v>176.5</v>
      </c>
      <c r="AD350" s="96">
        <v>172</v>
      </c>
      <c r="AE350" s="96">
        <v>173.9</v>
      </c>
      <c r="AF350" s="96">
        <v>177.9</v>
      </c>
    </row>
    <row r="351" spans="1:32" hidden="1" x14ac:dyDescent="0.3">
      <c r="A351" s="96" t="s">
        <v>426</v>
      </c>
      <c r="B351" s="96" t="s">
        <v>33</v>
      </c>
      <c r="C351" s="96">
        <v>2022</v>
      </c>
      <c r="D351" s="96" t="s">
        <v>43</v>
      </c>
      <c r="E351" s="96">
        <v>166.4</v>
      </c>
      <c r="F351" s="96">
        <v>214.9</v>
      </c>
      <c r="G351" s="96">
        <v>171.9</v>
      </c>
      <c r="H351" s="96">
        <v>171</v>
      </c>
      <c r="I351" s="96">
        <v>177.7</v>
      </c>
      <c r="J351" s="96">
        <v>165.7</v>
      </c>
      <c r="K351" s="96">
        <v>228.6</v>
      </c>
      <c r="L351" s="96">
        <v>169.9</v>
      </c>
      <c r="M351" s="96">
        <v>123.4</v>
      </c>
      <c r="N351" s="96">
        <v>196.4</v>
      </c>
      <c r="O351" s="96">
        <v>161.6</v>
      </c>
      <c r="P351" s="96">
        <v>191.5</v>
      </c>
      <c r="Q351" s="96">
        <v>183.3</v>
      </c>
      <c r="R351" s="96">
        <v>2322.3000000000002</v>
      </c>
      <c r="S351" s="96">
        <v>200.1</v>
      </c>
      <c r="T351" s="96">
        <v>175.5</v>
      </c>
      <c r="U351" s="96">
        <v>162.6</v>
      </c>
      <c r="V351" s="96">
        <v>173.6</v>
      </c>
      <c r="W351" s="96">
        <v>171.2</v>
      </c>
      <c r="X351" s="96">
        <v>180</v>
      </c>
      <c r="Y351" s="96">
        <v>166</v>
      </c>
      <c r="Z351" s="96">
        <v>174.7</v>
      </c>
      <c r="AA351" s="96">
        <v>158.80000000000001</v>
      </c>
      <c r="AB351" s="96">
        <v>166.3</v>
      </c>
      <c r="AC351" s="96">
        <v>171.2</v>
      </c>
      <c r="AD351" s="96">
        <v>172.3</v>
      </c>
      <c r="AE351" s="96">
        <v>166.8</v>
      </c>
      <c r="AF351" s="96">
        <v>175.3</v>
      </c>
    </row>
    <row r="352" spans="1:32" x14ac:dyDescent="0.3">
      <c r="A352" s="96" t="s">
        <v>427</v>
      </c>
      <c r="B352" s="96" t="s">
        <v>34</v>
      </c>
      <c r="C352" s="96">
        <v>2022</v>
      </c>
      <c r="D352" s="96" t="s">
        <v>43</v>
      </c>
      <c r="E352" s="96">
        <v>165.2</v>
      </c>
      <c r="F352" s="96">
        <v>210.9</v>
      </c>
      <c r="G352" s="96">
        <v>170.9</v>
      </c>
      <c r="H352" s="96">
        <v>170.9</v>
      </c>
      <c r="I352" s="96">
        <v>186.5</v>
      </c>
      <c r="J352" s="96">
        <v>163.80000000000001</v>
      </c>
      <c r="K352" s="96">
        <v>199.7</v>
      </c>
      <c r="L352" s="96">
        <v>169.8</v>
      </c>
      <c r="M352" s="96">
        <v>121.9</v>
      </c>
      <c r="N352" s="96">
        <v>199.9</v>
      </c>
      <c r="O352" s="96">
        <v>169.9</v>
      </c>
      <c r="P352" s="96">
        <v>188.3</v>
      </c>
      <c r="Q352" s="96">
        <v>179.6</v>
      </c>
      <c r="R352" s="96">
        <v>2297.3000000000002</v>
      </c>
      <c r="S352" s="96">
        <v>196.3</v>
      </c>
      <c r="T352" s="96">
        <v>181.9</v>
      </c>
      <c r="U352" s="96">
        <v>175.3</v>
      </c>
      <c r="V352" s="96">
        <v>181</v>
      </c>
      <c r="W352" s="96">
        <v>171.2</v>
      </c>
      <c r="X352" s="96">
        <v>180.5</v>
      </c>
      <c r="Y352" s="96">
        <v>170.4</v>
      </c>
      <c r="Z352" s="96">
        <v>178.7</v>
      </c>
      <c r="AA352" s="96">
        <v>162.9</v>
      </c>
      <c r="AB352" s="96">
        <v>168.2</v>
      </c>
      <c r="AC352" s="96">
        <v>173.4</v>
      </c>
      <c r="AD352" s="96">
        <v>172.1</v>
      </c>
      <c r="AE352" s="96">
        <v>170.5</v>
      </c>
      <c r="AF352" s="96">
        <v>176.7</v>
      </c>
    </row>
    <row r="353" spans="1:32" hidden="1" x14ac:dyDescent="0.3">
      <c r="A353" s="96" t="s">
        <v>428</v>
      </c>
      <c r="B353" s="96" t="s">
        <v>30</v>
      </c>
      <c r="C353" s="96">
        <v>2022</v>
      </c>
      <c r="D353" s="96" t="s">
        <v>45</v>
      </c>
      <c r="E353" s="96">
        <v>166.9</v>
      </c>
      <c r="F353" s="96">
        <v>207.2</v>
      </c>
      <c r="G353" s="96">
        <v>180.2</v>
      </c>
      <c r="H353" s="96">
        <v>172.3</v>
      </c>
      <c r="I353" s="96">
        <v>194</v>
      </c>
      <c r="J353" s="96">
        <v>159.1</v>
      </c>
      <c r="K353" s="96">
        <v>171.6</v>
      </c>
      <c r="L353" s="96">
        <v>170.2</v>
      </c>
      <c r="M353" s="96">
        <v>121.5</v>
      </c>
      <c r="N353" s="96">
        <v>204.8</v>
      </c>
      <c r="O353" s="96">
        <v>176.4</v>
      </c>
      <c r="P353" s="96">
        <v>186.9</v>
      </c>
      <c r="Q353" s="96">
        <v>176.6</v>
      </c>
      <c r="R353" s="96">
        <v>2287.6999999999998</v>
      </c>
      <c r="S353" s="96">
        <v>195.5</v>
      </c>
      <c r="T353" s="96">
        <v>187.2</v>
      </c>
      <c r="U353" s="96">
        <v>185.2</v>
      </c>
      <c r="V353" s="96">
        <v>186.9</v>
      </c>
      <c r="W353" s="96">
        <v>171.2</v>
      </c>
      <c r="X353" s="96">
        <v>181.9</v>
      </c>
      <c r="Y353" s="96">
        <v>175.5</v>
      </c>
      <c r="Z353" s="96">
        <v>182.3</v>
      </c>
      <c r="AA353" s="96">
        <v>167.5</v>
      </c>
      <c r="AB353" s="96">
        <v>170.8</v>
      </c>
      <c r="AC353" s="96">
        <v>176.9</v>
      </c>
      <c r="AD353" s="96">
        <v>173.4</v>
      </c>
      <c r="AE353" s="96">
        <v>174.6</v>
      </c>
      <c r="AF353" s="96">
        <v>177.8</v>
      </c>
    </row>
    <row r="354" spans="1:32" hidden="1" x14ac:dyDescent="0.3">
      <c r="A354" s="96" t="s">
        <v>429</v>
      </c>
      <c r="B354" s="96" t="s">
        <v>33</v>
      </c>
      <c r="C354" s="96">
        <v>2022</v>
      </c>
      <c r="D354" s="96" t="s">
        <v>45</v>
      </c>
      <c r="E354" s="96">
        <v>168.4</v>
      </c>
      <c r="F354" s="96">
        <v>213.4</v>
      </c>
      <c r="G354" s="96">
        <v>183.2</v>
      </c>
      <c r="H354" s="96">
        <v>172.3</v>
      </c>
      <c r="I354" s="96">
        <v>180</v>
      </c>
      <c r="J354" s="96">
        <v>162.6</v>
      </c>
      <c r="K354" s="96">
        <v>205.5</v>
      </c>
      <c r="L354" s="96">
        <v>171</v>
      </c>
      <c r="M354" s="96">
        <v>123.4</v>
      </c>
      <c r="N354" s="96">
        <v>198.8</v>
      </c>
      <c r="O354" s="96">
        <v>162.1</v>
      </c>
      <c r="P354" s="96">
        <v>192.4</v>
      </c>
      <c r="Q354" s="96">
        <v>181.3</v>
      </c>
      <c r="R354" s="96">
        <v>2314.4</v>
      </c>
      <c r="S354" s="96">
        <v>200.6</v>
      </c>
      <c r="T354" s="96">
        <v>176.7</v>
      </c>
      <c r="U354" s="96">
        <v>163.5</v>
      </c>
      <c r="V354" s="96">
        <v>174.7</v>
      </c>
      <c r="W354" s="96">
        <v>171.8</v>
      </c>
      <c r="X354" s="96">
        <v>180.3</v>
      </c>
      <c r="Y354" s="96">
        <v>166.9</v>
      </c>
      <c r="Z354" s="96">
        <v>175.8</v>
      </c>
      <c r="AA354" s="96">
        <v>158.9</v>
      </c>
      <c r="AB354" s="96">
        <v>166.7</v>
      </c>
      <c r="AC354" s="96">
        <v>171.5</v>
      </c>
      <c r="AD354" s="96">
        <v>173.8</v>
      </c>
      <c r="AE354" s="96">
        <v>167.4</v>
      </c>
      <c r="AF354" s="96">
        <v>174.1</v>
      </c>
    </row>
    <row r="355" spans="1:32" x14ac:dyDescent="0.3">
      <c r="A355" s="96" t="s">
        <v>430</v>
      </c>
      <c r="B355" s="96" t="s">
        <v>34</v>
      </c>
      <c r="C355" s="96">
        <v>2022</v>
      </c>
      <c r="D355" s="96" t="s">
        <v>45</v>
      </c>
      <c r="E355" s="96">
        <v>167.4</v>
      </c>
      <c r="F355" s="96">
        <v>209.4</v>
      </c>
      <c r="G355" s="96">
        <v>181.4</v>
      </c>
      <c r="H355" s="96">
        <v>172.3</v>
      </c>
      <c r="I355" s="96">
        <v>188.9</v>
      </c>
      <c r="J355" s="96">
        <v>160.69999999999999</v>
      </c>
      <c r="K355" s="96">
        <v>183.1</v>
      </c>
      <c r="L355" s="96">
        <v>170.5</v>
      </c>
      <c r="M355" s="96">
        <v>122.1</v>
      </c>
      <c r="N355" s="96">
        <v>202.8</v>
      </c>
      <c r="O355" s="96">
        <v>170.4</v>
      </c>
      <c r="P355" s="96">
        <v>189.5</v>
      </c>
      <c r="Q355" s="96">
        <v>178.3</v>
      </c>
      <c r="R355" s="96">
        <v>2296.8000000000002</v>
      </c>
      <c r="S355" s="96">
        <v>196.9</v>
      </c>
      <c r="T355" s="96">
        <v>183.1</v>
      </c>
      <c r="U355" s="96">
        <v>176.2</v>
      </c>
      <c r="V355" s="96">
        <v>182.1</v>
      </c>
      <c r="W355" s="96">
        <v>171.8</v>
      </c>
      <c r="X355" s="96">
        <v>181.3</v>
      </c>
      <c r="Y355" s="96">
        <v>171.4</v>
      </c>
      <c r="Z355" s="96">
        <v>179.8</v>
      </c>
      <c r="AA355" s="96">
        <v>163</v>
      </c>
      <c r="AB355" s="96">
        <v>168.5</v>
      </c>
      <c r="AC355" s="96">
        <v>173.7</v>
      </c>
      <c r="AD355" s="96">
        <v>173.6</v>
      </c>
      <c r="AE355" s="96">
        <v>171.1</v>
      </c>
      <c r="AF355" s="96">
        <v>176.5</v>
      </c>
    </row>
    <row r="356" spans="1:32" hidden="1" x14ac:dyDescent="0.3">
      <c r="A356" s="96" t="s">
        <v>431</v>
      </c>
      <c r="B356" s="96" t="s">
        <v>30</v>
      </c>
      <c r="C356" s="96">
        <v>2022</v>
      </c>
      <c r="D356" s="96" t="s">
        <v>46</v>
      </c>
      <c r="E356" s="96">
        <v>168.8</v>
      </c>
      <c r="F356" s="96">
        <v>206.9</v>
      </c>
      <c r="G356" s="96">
        <v>189.1</v>
      </c>
      <c r="H356" s="96">
        <v>173.4</v>
      </c>
      <c r="I356" s="96">
        <v>193.9</v>
      </c>
      <c r="J356" s="96">
        <v>156.69999999999999</v>
      </c>
      <c r="K356" s="96">
        <v>150.19999999999999</v>
      </c>
      <c r="L356" s="96">
        <v>170.5</v>
      </c>
      <c r="M356" s="96">
        <v>121.2</v>
      </c>
      <c r="N356" s="96">
        <v>207.5</v>
      </c>
      <c r="O356" s="96">
        <v>176.8</v>
      </c>
      <c r="P356" s="96">
        <v>187.7</v>
      </c>
      <c r="Q356" s="96">
        <v>174.4</v>
      </c>
      <c r="R356" s="96">
        <v>2277.1</v>
      </c>
      <c r="S356" s="96">
        <v>195.9</v>
      </c>
      <c r="T356" s="96">
        <v>188.1</v>
      </c>
      <c r="U356" s="96">
        <v>185.9</v>
      </c>
      <c r="V356" s="96">
        <v>187.8</v>
      </c>
      <c r="W356" s="96">
        <v>171.8</v>
      </c>
      <c r="X356" s="96">
        <v>182.8</v>
      </c>
      <c r="Y356" s="96">
        <v>176.4</v>
      </c>
      <c r="Z356" s="96">
        <v>183.5</v>
      </c>
      <c r="AA356" s="96">
        <v>167.8</v>
      </c>
      <c r="AB356" s="96">
        <v>171.2</v>
      </c>
      <c r="AC356" s="96">
        <v>177.3</v>
      </c>
      <c r="AD356" s="96">
        <v>175.7</v>
      </c>
      <c r="AE356" s="96">
        <v>175.5</v>
      </c>
      <c r="AF356" s="96">
        <v>177.1</v>
      </c>
    </row>
    <row r="357" spans="1:32" hidden="1" x14ac:dyDescent="0.3">
      <c r="A357" s="96" t="s">
        <v>432</v>
      </c>
      <c r="B357" s="96" t="s">
        <v>33</v>
      </c>
      <c r="C357" s="96">
        <v>2022</v>
      </c>
      <c r="D357" s="96" t="s">
        <v>46</v>
      </c>
      <c r="E357" s="96">
        <v>170.2</v>
      </c>
      <c r="F357" s="96">
        <v>212.9</v>
      </c>
      <c r="G357" s="96">
        <v>191.9</v>
      </c>
      <c r="H357" s="96">
        <v>173.9</v>
      </c>
      <c r="I357" s="96">
        <v>179.1</v>
      </c>
      <c r="J357" s="96">
        <v>159.5</v>
      </c>
      <c r="K357" s="96">
        <v>178.7</v>
      </c>
      <c r="L357" s="96">
        <v>171.3</v>
      </c>
      <c r="M357" s="96">
        <v>123.1</v>
      </c>
      <c r="N357" s="96">
        <v>200.5</v>
      </c>
      <c r="O357" s="96">
        <v>162.80000000000001</v>
      </c>
      <c r="P357" s="96">
        <v>193.3</v>
      </c>
      <c r="Q357" s="96">
        <v>178.6</v>
      </c>
      <c r="R357" s="96">
        <v>2295.7999999999997</v>
      </c>
      <c r="S357" s="96">
        <v>201.1</v>
      </c>
      <c r="T357" s="96">
        <v>177.7</v>
      </c>
      <c r="U357" s="96">
        <v>164.5</v>
      </c>
      <c r="V357" s="96">
        <v>175.7</v>
      </c>
      <c r="W357" s="96">
        <v>170.7</v>
      </c>
      <c r="X357" s="96">
        <v>180.6</v>
      </c>
      <c r="Y357" s="96">
        <v>167.3</v>
      </c>
      <c r="Z357" s="96">
        <v>177.2</v>
      </c>
      <c r="AA357" s="96">
        <v>159.4</v>
      </c>
      <c r="AB357" s="96">
        <v>167.1</v>
      </c>
      <c r="AC357" s="96">
        <v>171.8</v>
      </c>
      <c r="AD357" s="96">
        <v>176</v>
      </c>
      <c r="AE357" s="96">
        <v>168.2</v>
      </c>
      <c r="AF357" s="96">
        <v>174.1</v>
      </c>
    </row>
    <row r="358" spans="1:32" x14ac:dyDescent="0.3">
      <c r="A358" s="96" t="s">
        <v>433</v>
      </c>
      <c r="B358" s="96" t="s">
        <v>34</v>
      </c>
      <c r="C358" s="96">
        <v>2022</v>
      </c>
      <c r="D358" s="96" t="s">
        <v>46</v>
      </c>
      <c r="E358" s="96">
        <v>169.2</v>
      </c>
      <c r="F358" s="96">
        <v>209</v>
      </c>
      <c r="G358" s="96">
        <v>190.2</v>
      </c>
      <c r="H358" s="96">
        <v>173.6</v>
      </c>
      <c r="I358" s="96">
        <v>188.5</v>
      </c>
      <c r="J358" s="96">
        <v>158</v>
      </c>
      <c r="K358" s="96">
        <v>159.9</v>
      </c>
      <c r="L358" s="96">
        <v>170.8</v>
      </c>
      <c r="M358" s="96">
        <v>121.8</v>
      </c>
      <c r="N358" s="96">
        <v>205.2</v>
      </c>
      <c r="O358" s="96">
        <v>171</v>
      </c>
      <c r="P358" s="96">
        <v>190.3</v>
      </c>
      <c r="Q358" s="96">
        <v>175.9</v>
      </c>
      <c r="R358" s="96">
        <v>2283.4</v>
      </c>
      <c r="S358" s="96">
        <v>197.3</v>
      </c>
      <c r="T358" s="96">
        <v>184</v>
      </c>
      <c r="U358" s="96">
        <v>177</v>
      </c>
      <c r="V358" s="96">
        <v>183</v>
      </c>
      <c r="W358" s="96">
        <v>170.7</v>
      </c>
      <c r="X358" s="96">
        <v>182</v>
      </c>
      <c r="Y358" s="96">
        <v>172.1</v>
      </c>
      <c r="Z358" s="96">
        <v>181.1</v>
      </c>
      <c r="AA358" s="96">
        <v>163.4</v>
      </c>
      <c r="AB358" s="96">
        <v>168.9</v>
      </c>
      <c r="AC358" s="96">
        <v>174.1</v>
      </c>
      <c r="AD358" s="96">
        <v>175.8</v>
      </c>
      <c r="AE358" s="96">
        <v>172</v>
      </c>
      <c r="AF358" s="96">
        <v>175.7</v>
      </c>
    </row>
    <row r="359" spans="1:32" hidden="1" x14ac:dyDescent="0.3">
      <c r="A359" s="96" t="s">
        <v>434</v>
      </c>
      <c r="B359" s="96" t="s">
        <v>30</v>
      </c>
      <c r="C359" s="96">
        <v>2023</v>
      </c>
      <c r="D359" s="96" t="s">
        <v>31</v>
      </c>
      <c r="E359" s="96">
        <v>174</v>
      </c>
      <c r="F359" s="96">
        <v>208.3</v>
      </c>
      <c r="G359" s="96">
        <v>192.9</v>
      </c>
      <c r="H359" s="96">
        <v>174.3</v>
      </c>
      <c r="I359" s="96">
        <v>192.6</v>
      </c>
      <c r="J359" s="96">
        <v>156.30000000000001</v>
      </c>
      <c r="K359" s="96">
        <v>142.9</v>
      </c>
      <c r="L359" s="96">
        <v>170.7</v>
      </c>
      <c r="M359" s="96">
        <v>120.3</v>
      </c>
      <c r="N359" s="96">
        <v>210.5</v>
      </c>
      <c r="O359" s="96">
        <v>176.9</v>
      </c>
      <c r="P359" s="96">
        <v>188.5</v>
      </c>
      <c r="Q359" s="96">
        <v>175</v>
      </c>
      <c r="R359" s="96">
        <v>2283.2000000000003</v>
      </c>
      <c r="S359" s="96">
        <v>196.9</v>
      </c>
      <c r="T359" s="96">
        <v>189</v>
      </c>
      <c r="U359" s="96">
        <v>186.3</v>
      </c>
      <c r="V359" s="96">
        <v>188.6</v>
      </c>
      <c r="W359" s="96">
        <v>170.7</v>
      </c>
      <c r="X359" s="96">
        <v>183.2</v>
      </c>
      <c r="Y359" s="96">
        <v>177.2</v>
      </c>
      <c r="Z359" s="96">
        <v>184.7</v>
      </c>
      <c r="AA359" s="96">
        <v>168.2</v>
      </c>
      <c r="AB359" s="96">
        <v>171.8</v>
      </c>
      <c r="AC359" s="96">
        <v>177.8</v>
      </c>
      <c r="AD359" s="96">
        <v>178.4</v>
      </c>
      <c r="AE359" s="96">
        <v>176.5</v>
      </c>
      <c r="AF359" s="96">
        <v>177.8</v>
      </c>
    </row>
    <row r="360" spans="1:32" hidden="1" x14ac:dyDescent="0.3">
      <c r="A360" s="96" t="s">
        <v>435</v>
      </c>
      <c r="B360" s="96" t="s">
        <v>33</v>
      </c>
      <c r="C360" s="96">
        <v>2023</v>
      </c>
      <c r="D360" s="96" t="s">
        <v>31</v>
      </c>
      <c r="E360" s="96">
        <v>173.3</v>
      </c>
      <c r="F360" s="96">
        <v>215.2</v>
      </c>
      <c r="G360" s="96">
        <v>197</v>
      </c>
      <c r="H360" s="96">
        <v>175.2</v>
      </c>
      <c r="I360" s="96">
        <v>178</v>
      </c>
      <c r="J360" s="96">
        <v>160.5</v>
      </c>
      <c r="K360" s="96">
        <v>175.3</v>
      </c>
      <c r="L360" s="96">
        <v>171.2</v>
      </c>
      <c r="M360" s="96">
        <v>122.7</v>
      </c>
      <c r="N360" s="96">
        <v>204.3</v>
      </c>
      <c r="O360" s="96">
        <v>163.69999999999999</v>
      </c>
      <c r="P360" s="96">
        <v>194.3</v>
      </c>
      <c r="Q360" s="96">
        <v>179.5</v>
      </c>
      <c r="R360" s="96">
        <v>2310.2000000000003</v>
      </c>
      <c r="S360" s="96">
        <v>201.6</v>
      </c>
      <c r="T360" s="96">
        <v>178.7</v>
      </c>
      <c r="U360" s="96">
        <v>165.3</v>
      </c>
      <c r="V360" s="96">
        <v>176.6</v>
      </c>
      <c r="W360" s="96">
        <v>172.1</v>
      </c>
      <c r="X360" s="96">
        <v>180.1</v>
      </c>
      <c r="Y360" s="96">
        <v>168</v>
      </c>
      <c r="Z360" s="96">
        <v>178.5</v>
      </c>
      <c r="AA360" s="96">
        <v>159.5</v>
      </c>
      <c r="AB360" s="96">
        <v>167.8</v>
      </c>
      <c r="AC360" s="96">
        <v>171.8</v>
      </c>
      <c r="AD360" s="96">
        <v>178.8</v>
      </c>
      <c r="AE360" s="96">
        <v>168.9</v>
      </c>
      <c r="AF360" s="96">
        <v>174.9</v>
      </c>
    </row>
    <row r="361" spans="1:32" x14ac:dyDescent="0.3">
      <c r="A361" s="96" t="s">
        <v>436</v>
      </c>
      <c r="B361" s="96" t="s">
        <v>34</v>
      </c>
      <c r="C361" s="96">
        <v>2023</v>
      </c>
      <c r="D361" s="96" t="s">
        <v>31</v>
      </c>
      <c r="E361" s="96">
        <v>173.8</v>
      </c>
      <c r="F361" s="96">
        <v>210.7</v>
      </c>
      <c r="G361" s="96">
        <v>194.5</v>
      </c>
      <c r="H361" s="96">
        <v>174.6</v>
      </c>
      <c r="I361" s="96">
        <v>187.2</v>
      </c>
      <c r="J361" s="96">
        <v>158.30000000000001</v>
      </c>
      <c r="K361" s="96">
        <v>153.9</v>
      </c>
      <c r="L361" s="96">
        <v>170.9</v>
      </c>
      <c r="M361" s="96">
        <v>121.1</v>
      </c>
      <c r="N361" s="96">
        <v>208.4</v>
      </c>
      <c r="O361" s="96">
        <v>171.4</v>
      </c>
      <c r="P361" s="96">
        <v>191.2</v>
      </c>
      <c r="Q361" s="96">
        <v>176.7</v>
      </c>
      <c r="R361" s="96">
        <v>2292.6999999999998</v>
      </c>
      <c r="S361" s="96">
        <v>198.2</v>
      </c>
      <c r="T361" s="96">
        <v>184.9</v>
      </c>
      <c r="U361" s="96">
        <v>177.6</v>
      </c>
      <c r="V361" s="96">
        <v>183.8</v>
      </c>
      <c r="W361" s="96">
        <v>172.1</v>
      </c>
      <c r="X361" s="96">
        <v>182</v>
      </c>
      <c r="Y361" s="96">
        <v>172.9</v>
      </c>
      <c r="Z361" s="96">
        <v>182.3</v>
      </c>
      <c r="AA361" s="96">
        <v>163.6</v>
      </c>
      <c r="AB361" s="96">
        <v>169.5</v>
      </c>
      <c r="AC361" s="96">
        <v>174.3</v>
      </c>
      <c r="AD361" s="96">
        <v>178.6</v>
      </c>
      <c r="AE361" s="96">
        <v>172.8</v>
      </c>
      <c r="AF361" s="96">
        <v>176.5</v>
      </c>
    </row>
    <row r="362" spans="1:32" hidden="1" x14ac:dyDescent="0.3">
      <c r="A362" s="96" t="s">
        <v>437</v>
      </c>
      <c r="B362" s="96" t="s">
        <v>30</v>
      </c>
      <c r="C362" s="96">
        <v>2023</v>
      </c>
      <c r="D362" s="96" t="s">
        <v>35</v>
      </c>
      <c r="E362" s="96">
        <v>174.2</v>
      </c>
      <c r="F362" s="96">
        <v>205.2</v>
      </c>
      <c r="G362" s="96">
        <v>173.9</v>
      </c>
      <c r="H362" s="96">
        <v>177</v>
      </c>
      <c r="I362" s="96">
        <v>183.4</v>
      </c>
      <c r="J362" s="96">
        <v>167.2</v>
      </c>
      <c r="K362" s="96">
        <v>140.9</v>
      </c>
      <c r="L362" s="96">
        <v>170.4</v>
      </c>
      <c r="M362" s="96">
        <v>119.1</v>
      </c>
      <c r="N362" s="96">
        <v>212.1</v>
      </c>
      <c r="O362" s="96">
        <v>177.6</v>
      </c>
      <c r="P362" s="96">
        <v>189.9</v>
      </c>
      <c r="Q362" s="96">
        <v>174.8</v>
      </c>
      <c r="R362" s="96">
        <v>2265.6999999999998</v>
      </c>
      <c r="S362" s="96">
        <v>198.3</v>
      </c>
      <c r="T362" s="96">
        <v>190</v>
      </c>
      <c r="U362" s="96">
        <v>187</v>
      </c>
      <c r="V362" s="96">
        <v>189.6</v>
      </c>
      <c r="W362" s="96">
        <v>172.1</v>
      </c>
      <c r="X362" s="96">
        <v>181.6</v>
      </c>
      <c r="Y362" s="96">
        <v>178.6</v>
      </c>
      <c r="Z362" s="96">
        <v>186.6</v>
      </c>
      <c r="AA362" s="96">
        <v>169</v>
      </c>
      <c r="AB362" s="96">
        <v>172.8</v>
      </c>
      <c r="AC362" s="96">
        <v>178.5</v>
      </c>
      <c r="AD362" s="96">
        <v>180.7</v>
      </c>
      <c r="AE362" s="96">
        <v>177.9</v>
      </c>
      <c r="AF362" s="96">
        <v>178</v>
      </c>
    </row>
    <row r="363" spans="1:32" hidden="1" x14ac:dyDescent="0.3">
      <c r="A363" s="96" t="s">
        <v>438</v>
      </c>
      <c r="B363" s="96" t="s">
        <v>33</v>
      </c>
      <c r="C363" s="96">
        <v>2023</v>
      </c>
      <c r="D363" s="96" t="s">
        <v>35</v>
      </c>
      <c r="E363" s="96">
        <v>174.7</v>
      </c>
      <c r="F363" s="96">
        <v>212.2</v>
      </c>
      <c r="G363" s="96">
        <v>177.2</v>
      </c>
      <c r="H363" s="96">
        <v>177.9</v>
      </c>
      <c r="I363" s="96">
        <v>172.2</v>
      </c>
      <c r="J363" s="96">
        <v>172.1</v>
      </c>
      <c r="K363" s="96">
        <v>175.8</v>
      </c>
      <c r="L363" s="96">
        <v>172.2</v>
      </c>
      <c r="M363" s="96">
        <v>121.9</v>
      </c>
      <c r="N363" s="96">
        <v>204.8</v>
      </c>
      <c r="O363" s="96">
        <v>164.9</v>
      </c>
      <c r="P363" s="96">
        <v>196.6</v>
      </c>
      <c r="Q363" s="96">
        <v>180.7</v>
      </c>
      <c r="R363" s="96">
        <v>2303.1999999999998</v>
      </c>
      <c r="S363" s="96">
        <v>202.7</v>
      </c>
      <c r="T363" s="96">
        <v>180.3</v>
      </c>
      <c r="U363" s="96">
        <v>167</v>
      </c>
      <c r="V363" s="96">
        <v>178.2</v>
      </c>
      <c r="W363" s="96">
        <v>173.5</v>
      </c>
      <c r="X363" s="96">
        <v>182.8</v>
      </c>
      <c r="Y363" s="96">
        <v>169.2</v>
      </c>
      <c r="Z363" s="96">
        <v>180.8</v>
      </c>
      <c r="AA363" s="96">
        <v>159.80000000000001</v>
      </c>
      <c r="AB363" s="96">
        <v>168.4</v>
      </c>
      <c r="AC363" s="96">
        <v>172.5</v>
      </c>
      <c r="AD363" s="96">
        <v>181.4</v>
      </c>
      <c r="AE363" s="96">
        <v>170</v>
      </c>
      <c r="AF363" s="96">
        <v>176.3</v>
      </c>
    </row>
    <row r="364" spans="1:32" x14ac:dyDescent="0.3">
      <c r="A364" s="96" t="s">
        <v>439</v>
      </c>
      <c r="B364" s="96" t="s">
        <v>34</v>
      </c>
      <c r="C364" s="96">
        <v>2023</v>
      </c>
      <c r="D364" s="96" t="s">
        <v>35</v>
      </c>
      <c r="E364" s="96">
        <v>174.4</v>
      </c>
      <c r="F364" s="96">
        <v>207.7</v>
      </c>
      <c r="G364" s="96">
        <v>175.2</v>
      </c>
      <c r="H364" s="96">
        <v>177.3</v>
      </c>
      <c r="I364" s="96">
        <v>179.3</v>
      </c>
      <c r="J364" s="96">
        <v>169.5</v>
      </c>
      <c r="K364" s="96">
        <v>152.69999999999999</v>
      </c>
      <c r="L364" s="96">
        <v>171</v>
      </c>
      <c r="M364" s="96">
        <v>120</v>
      </c>
      <c r="N364" s="96">
        <v>209.7</v>
      </c>
      <c r="O364" s="96">
        <v>172.3</v>
      </c>
      <c r="P364" s="96">
        <v>193</v>
      </c>
      <c r="Q364" s="96">
        <v>177</v>
      </c>
      <c r="R364" s="96">
        <v>2279.1</v>
      </c>
      <c r="S364" s="96">
        <v>199.5</v>
      </c>
      <c r="T364" s="96">
        <v>186.2</v>
      </c>
      <c r="U364" s="96">
        <v>178.7</v>
      </c>
      <c r="V364" s="96">
        <v>185.1</v>
      </c>
      <c r="W364" s="96">
        <v>173.5</v>
      </c>
      <c r="X364" s="96">
        <v>182.1</v>
      </c>
      <c r="Y364" s="96">
        <v>174.2</v>
      </c>
      <c r="Z364" s="96">
        <v>184.4</v>
      </c>
      <c r="AA364" s="96">
        <v>164.2</v>
      </c>
      <c r="AB364" s="96">
        <v>170.3</v>
      </c>
      <c r="AC364" s="96">
        <v>175</v>
      </c>
      <c r="AD364" s="96">
        <v>181</v>
      </c>
      <c r="AE364" s="96">
        <v>174.1</v>
      </c>
      <c r="AF364" s="96">
        <v>177.2</v>
      </c>
    </row>
    <row r="365" spans="1:32" hidden="1" x14ac:dyDescent="0.3">
      <c r="A365" s="96" t="s">
        <v>440</v>
      </c>
      <c r="B365" s="96" t="s">
        <v>30</v>
      </c>
      <c r="C365" s="96">
        <v>2023</v>
      </c>
      <c r="D365" s="96" t="s">
        <v>36</v>
      </c>
      <c r="E365" s="96">
        <v>174.3</v>
      </c>
      <c r="F365" s="96">
        <v>205.2</v>
      </c>
      <c r="G365" s="96">
        <v>173.9</v>
      </c>
      <c r="H365" s="96">
        <v>177</v>
      </c>
      <c r="I365" s="96">
        <v>183.3</v>
      </c>
      <c r="J365" s="96">
        <v>167.2</v>
      </c>
      <c r="K365" s="96">
        <v>140.9</v>
      </c>
      <c r="L365" s="96">
        <v>170.5</v>
      </c>
      <c r="M365" s="96">
        <v>119.1</v>
      </c>
      <c r="N365" s="96">
        <v>212.1</v>
      </c>
      <c r="O365" s="96">
        <v>177.6</v>
      </c>
      <c r="P365" s="96">
        <v>189.9</v>
      </c>
      <c r="Q365" s="96">
        <v>174.8</v>
      </c>
      <c r="R365" s="96">
        <v>2265.8000000000002</v>
      </c>
      <c r="S365" s="96">
        <v>198.4</v>
      </c>
      <c r="T365" s="96">
        <v>190</v>
      </c>
      <c r="U365" s="96">
        <v>187</v>
      </c>
      <c r="V365" s="96">
        <v>189.6</v>
      </c>
      <c r="W365" s="96">
        <v>173.5</v>
      </c>
      <c r="X365" s="96">
        <v>181.4</v>
      </c>
      <c r="Y365" s="96">
        <v>178.6</v>
      </c>
      <c r="Z365" s="96">
        <v>186.6</v>
      </c>
      <c r="AA365" s="96">
        <v>169</v>
      </c>
      <c r="AB365" s="96">
        <v>172.8</v>
      </c>
      <c r="AC365" s="96">
        <v>178.5</v>
      </c>
      <c r="AD365" s="96">
        <v>180.7</v>
      </c>
      <c r="AE365" s="96">
        <v>177.9</v>
      </c>
      <c r="AF365" s="96">
        <v>178</v>
      </c>
    </row>
    <row r="366" spans="1:32" hidden="1" x14ac:dyDescent="0.3">
      <c r="A366" s="96" t="s">
        <v>441</v>
      </c>
      <c r="B366" s="96" t="s">
        <v>33</v>
      </c>
      <c r="C366" s="96">
        <v>2023</v>
      </c>
      <c r="D366" s="96" t="s">
        <v>36</v>
      </c>
      <c r="E366" s="96">
        <v>174.7</v>
      </c>
      <c r="F366" s="96">
        <v>212.2</v>
      </c>
      <c r="G366" s="96">
        <v>177.2</v>
      </c>
      <c r="H366" s="96">
        <v>177.9</v>
      </c>
      <c r="I366" s="96">
        <v>172.2</v>
      </c>
      <c r="J366" s="96">
        <v>172.1</v>
      </c>
      <c r="K366" s="96">
        <v>175.9</v>
      </c>
      <c r="L366" s="96">
        <v>172.2</v>
      </c>
      <c r="M366" s="96">
        <v>121.9</v>
      </c>
      <c r="N366" s="96">
        <v>204.8</v>
      </c>
      <c r="O366" s="96">
        <v>164.9</v>
      </c>
      <c r="P366" s="96">
        <v>196.6</v>
      </c>
      <c r="Q366" s="96">
        <v>180.8</v>
      </c>
      <c r="R366" s="96">
        <v>2303.4</v>
      </c>
      <c r="S366" s="96">
        <v>202.7</v>
      </c>
      <c r="T366" s="96">
        <v>180.2</v>
      </c>
      <c r="U366" s="96">
        <v>167</v>
      </c>
      <c r="V366" s="96">
        <v>178.2</v>
      </c>
      <c r="W366" s="96">
        <v>173.5</v>
      </c>
      <c r="X366" s="96">
        <v>182.6</v>
      </c>
      <c r="Y366" s="96">
        <v>169.2</v>
      </c>
      <c r="Z366" s="96">
        <v>180.8</v>
      </c>
      <c r="AA366" s="96">
        <v>159.80000000000001</v>
      </c>
      <c r="AB366" s="96">
        <v>168.4</v>
      </c>
      <c r="AC366" s="96">
        <v>172.5</v>
      </c>
      <c r="AD366" s="96">
        <v>181.5</v>
      </c>
      <c r="AE366" s="96">
        <v>170</v>
      </c>
      <c r="AF366" s="96">
        <v>176.3</v>
      </c>
    </row>
    <row r="367" spans="1:32" x14ac:dyDescent="0.3">
      <c r="A367" s="96" t="s">
        <v>442</v>
      </c>
      <c r="B367" s="96" t="s">
        <v>34</v>
      </c>
      <c r="C367" s="96">
        <v>2023</v>
      </c>
      <c r="D367" s="96" t="s">
        <v>36</v>
      </c>
      <c r="E367" s="96">
        <v>174.4</v>
      </c>
      <c r="F367" s="96">
        <v>207.7</v>
      </c>
      <c r="G367" s="96">
        <v>175.2</v>
      </c>
      <c r="H367" s="96">
        <v>177.3</v>
      </c>
      <c r="I367" s="96">
        <v>179.2</v>
      </c>
      <c r="J367" s="96">
        <v>169.5</v>
      </c>
      <c r="K367" s="96">
        <v>152.80000000000001</v>
      </c>
      <c r="L367" s="96">
        <v>171.1</v>
      </c>
      <c r="M367" s="96">
        <v>120</v>
      </c>
      <c r="N367" s="96">
        <v>209.7</v>
      </c>
      <c r="O367" s="96">
        <v>172.3</v>
      </c>
      <c r="P367" s="96">
        <v>193</v>
      </c>
      <c r="Q367" s="96">
        <v>177</v>
      </c>
      <c r="R367" s="96">
        <v>2279.1999999999998</v>
      </c>
      <c r="S367" s="96">
        <v>199.5</v>
      </c>
      <c r="T367" s="96">
        <v>186.1</v>
      </c>
      <c r="U367" s="96">
        <v>178.7</v>
      </c>
      <c r="V367" s="96">
        <v>185.1</v>
      </c>
      <c r="W367" s="96">
        <v>173.5</v>
      </c>
      <c r="X367" s="96">
        <v>181.9</v>
      </c>
      <c r="Y367" s="96">
        <v>174.2</v>
      </c>
      <c r="Z367" s="96">
        <v>184.4</v>
      </c>
      <c r="AA367" s="96">
        <v>164.2</v>
      </c>
      <c r="AB367" s="96">
        <v>170.3</v>
      </c>
      <c r="AC367" s="96">
        <v>175</v>
      </c>
      <c r="AD367" s="96">
        <v>181</v>
      </c>
      <c r="AE367" s="96">
        <v>174.1</v>
      </c>
      <c r="AF367" s="96">
        <v>177.2</v>
      </c>
    </row>
    <row r="368" spans="1:32" hidden="1" x14ac:dyDescent="0.3">
      <c r="A368" s="96" t="s">
        <v>443</v>
      </c>
      <c r="B368" s="96" t="s">
        <v>30</v>
      </c>
      <c r="C368" s="96">
        <v>2023</v>
      </c>
      <c r="D368" s="96" t="s">
        <v>37</v>
      </c>
      <c r="E368" s="96">
        <v>173.3</v>
      </c>
      <c r="F368" s="96">
        <v>206.9</v>
      </c>
      <c r="G368" s="96">
        <v>167.9</v>
      </c>
      <c r="H368" s="96">
        <v>178.2</v>
      </c>
      <c r="I368" s="96">
        <v>178.5</v>
      </c>
      <c r="J368" s="96">
        <v>173.7</v>
      </c>
      <c r="K368" s="96">
        <v>142.80000000000001</v>
      </c>
      <c r="L368" s="96">
        <v>172.8</v>
      </c>
      <c r="M368" s="96">
        <v>120.4</v>
      </c>
      <c r="N368" s="96">
        <v>215.5</v>
      </c>
      <c r="O368" s="96">
        <v>178.2</v>
      </c>
      <c r="P368" s="96">
        <v>190.5</v>
      </c>
      <c r="Q368" s="96">
        <v>175.5</v>
      </c>
      <c r="R368" s="96">
        <v>2274.1999999999998</v>
      </c>
      <c r="S368" s="96">
        <v>199.5</v>
      </c>
      <c r="T368" s="96">
        <v>190.7</v>
      </c>
      <c r="U368" s="96">
        <v>187.3</v>
      </c>
      <c r="V368" s="96">
        <v>190.2</v>
      </c>
      <c r="W368" s="96">
        <v>173.5</v>
      </c>
      <c r="X368" s="96">
        <v>181.5</v>
      </c>
      <c r="Y368" s="96">
        <v>179.1</v>
      </c>
      <c r="Z368" s="96">
        <v>187.2</v>
      </c>
      <c r="AA368" s="96">
        <v>169.4</v>
      </c>
      <c r="AB368" s="96">
        <v>173.2</v>
      </c>
      <c r="AC368" s="96">
        <v>179.4</v>
      </c>
      <c r="AD368" s="96">
        <v>183.8</v>
      </c>
      <c r="AE368" s="96">
        <v>178.9</v>
      </c>
      <c r="AF368" s="96">
        <v>178.8</v>
      </c>
    </row>
    <row r="369" spans="1:32" hidden="1" x14ac:dyDescent="0.3">
      <c r="A369" s="96" t="s">
        <v>444</v>
      </c>
      <c r="B369" s="96" t="s">
        <v>33</v>
      </c>
      <c r="C369" s="96">
        <v>2023</v>
      </c>
      <c r="D369" s="96" t="s">
        <v>37</v>
      </c>
      <c r="E369" s="96">
        <v>174.8</v>
      </c>
      <c r="F369" s="96">
        <v>213.7</v>
      </c>
      <c r="G369" s="96">
        <v>172.4</v>
      </c>
      <c r="H369" s="96">
        <v>178.8</v>
      </c>
      <c r="I369" s="96">
        <v>168.7</v>
      </c>
      <c r="J369" s="96">
        <v>179.2</v>
      </c>
      <c r="K369" s="96">
        <v>179.9</v>
      </c>
      <c r="L369" s="96">
        <v>174.7</v>
      </c>
      <c r="M369" s="96">
        <v>123.1</v>
      </c>
      <c r="N369" s="96">
        <v>207.8</v>
      </c>
      <c r="O369" s="96">
        <v>165.5</v>
      </c>
      <c r="P369" s="96">
        <v>197</v>
      </c>
      <c r="Q369" s="96">
        <v>182.1</v>
      </c>
      <c r="R369" s="96">
        <v>2317.7000000000003</v>
      </c>
      <c r="S369" s="96">
        <v>203.5</v>
      </c>
      <c r="T369" s="96">
        <v>181</v>
      </c>
      <c r="U369" s="96">
        <v>167.7</v>
      </c>
      <c r="V369" s="96">
        <v>178.9</v>
      </c>
      <c r="W369" s="96">
        <v>175.2</v>
      </c>
      <c r="X369" s="96">
        <v>182.1</v>
      </c>
      <c r="Y369" s="96">
        <v>169.6</v>
      </c>
      <c r="Z369" s="96">
        <v>181.5</v>
      </c>
      <c r="AA369" s="96">
        <v>160.1</v>
      </c>
      <c r="AB369" s="96">
        <v>168.8</v>
      </c>
      <c r="AC369" s="96">
        <v>174.2</v>
      </c>
      <c r="AD369" s="96">
        <v>184.4</v>
      </c>
      <c r="AE369" s="96">
        <v>170.9</v>
      </c>
      <c r="AF369" s="96">
        <v>177.4</v>
      </c>
    </row>
    <row r="370" spans="1:32" x14ac:dyDescent="0.3">
      <c r="A370" s="96" t="s">
        <v>445</v>
      </c>
      <c r="B370" s="96" t="s">
        <v>34</v>
      </c>
      <c r="C370" s="96">
        <v>2023</v>
      </c>
      <c r="D370" s="96" t="s">
        <v>37</v>
      </c>
      <c r="E370" s="96">
        <v>173.8</v>
      </c>
      <c r="F370" s="96">
        <v>209.3</v>
      </c>
      <c r="G370" s="96">
        <v>169.6</v>
      </c>
      <c r="H370" s="96">
        <v>178.4</v>
      </c>
      <c r="I370" s="96">
        <v>174.9</v>
      </c>
      <c r="J370" s="96">
        <v>176.3</v>
      </c>
      <c r="K370" s="96">
        <v>155.4</v>
      </c>
      <c r="L370" s="96">
        <v>173.4</v>
      </c>
      <c r="M370" s="96">
        <v>121.3</v>
      </c>
      <c r="N370" s="96">
        <v>212.9</v>
      </c>
      <c r="O370" s="96">
        <v>172.9</v>
      </c>
      <c r="P370" s="96">
        <v>193.5</v>
      </c>
      <c r="Q370" s="96">
        <v>177.9</v>
      </c>
      <c r="R370" s="96">
        <v>2289.6000000000004</v>
      </c>
      <c r="S370" s="96">
        <v>200.6</v>
      </c>
      <c r="T370" s="96">
        <v>186.9</v>
      </c>
      <c r="U370" s="96">
        <v>179.2</v>
      </c>
      <c r="V370" s="96">
        <v>185.7</v>
      </c>
      <c r="W370" s="96">
        <v>175.2</v>
      </c>
      <c r="X370" s="96">
        <v>181.7</v>
      </c>
      <c r="Y370" s="96">
        <v>174.6</v>
      </c>
      <c r="Z370" s="96">
        <v>185</v>
      </c>
      <c r="AA370" s="96">
        <v>164.5</v>
      </c>
      <c r="AB370" s="96">
        <v>170.7</v>
      </c>
      <c r="AC370" s="96">
        <v>176.4</v>
      </c>
      <c r="AD370" s="96">
        <v>184</v>
      </c>
      <c r="AE370" s="96">
        <v>175</v>
      </c>
      <c r="AF370" s="96">
        <v>178.1</v>
      </c>
    </row>
    <row r="371" spans="1:32" hidden="1" x14ac:dyDescent="0.3">
      <c r="A371" s="96" t="s">
        <v>446</v>
      </c>
      <c r="B371" s="96" t="s">
        <v>30</v>
      </c>
      <c r="C371" s="96">
        <v>2023</v>
      </c>
      <c r="D371" s="96" t="s">
        <v>38</v>
      </c>
      <c r="E371" s="96">
        <v>173.2</v>
      </c>
      <c r="F371" s="96">
        <v>211.5</v>
      </c>
      <c r="G371" s="96">
        <v>171</v>
      </c>
      <c r="H371" s="96">
        <v>179.6</v>
      </c>
      <c r="I371" s="96">
        <v>173.3</v>
      </c>
      <c r="J371" s="96">
        <v>169</v>
      </c>
      <c r="K371" s="96">
        <v>148.69999999999999</v>
      </c>
      <c r="L371" s="96">
        <v>174.9</v>
      </c>
      <c r="M371" s="96">
        <v>121.9</v>
      </c>
      <c r="N371" s="96">
        <v>221</v>
      </c>
      <c r="O371" s="96">
        <v>178.7</v>
      </c>
      <c r="P371" s="96">
        <v>191.1</v>
      </c>
      <c r="Q371" s="96">
        <v>176.8</v>
      </c>
      <c r="R371" s="96">
        <v>2290.7000000000007</v>
      </c>
      <c r="S371" s="96">
        <v>199.9</v>
      </c>
      <c r="T371" s="96">
        <v>191.2</v>
      </c>
      <c r="U371" s="96">
        <v>187.9</v>
      </c>
      <c r="V371" s="96">
        <v>190.8</v>
      </c>
      <c r="W371" s="96">
        <v>175.2</v>
      </c>
      <c r="X371" s="96">
        <v>182.5</v>
      </c>
      <c r="Y371" s="96">
        <v>179.8</v>
      </c>
      <c r="Z371" s="96">
        <v>187.8</v>
      </c>
      <c r="AA371" s="96">
        <v>169.7</v>
      </c>
      <c r="AB371" s="96">
        <v>173.8</v>
      </c>
      <c r="AC371" s="96">
        <v>180.3</v>
      </c>
      <c r="AD371" s="96">
        <v>184.9</v>
      </c>
      <c r="AE371" s="96">
        <v>179.5</v>
      </c>
      <c r="AF371" s="96">
        <v>179.8</v>
      </c>
    </row>
    <row r="372" spans="1:32" hidden="1" x14ac:dyDescent="0.3">
      <c r="A372" s="96" t="s">
        <v>447</v>
      </c>
      <c r="B372" s="96" t="s">
        <v>33</v>
      </c>
      <c r="C372" s="96">
        <v>2023</v>
      </c>
      <c r="D372" s="96" t="s">
        <v>38</v>
      </c>
      <c r="E372" s="96">
        <v>174.7</v>
      </c>
      <c r="F372" s="96">
        <v>219.4</v>
      </c>
      <c r="G372" s="96">
        <v>176.7</v>
      </c>
      <c r="H372" s="96">
        <v>179.4</v>
      </c>
      <c r="I372" s="96">
        <v>164.4</v>
      </c>
      <c r="J372" s="96">
        <v>175.8</v>
      </c>
      <c r="K372" s="96">
        <v>185</v>
      </c>
      <c r="L372" s="96">
        <v>176.9</v>
      </c>
      <c r="M372" s="96">
        <v>124.2</v>
      </c>
      <c r="N372" s="96">
        <v>211.9</v>
      </c>
      <c r="O372" s="96">
        <v>165.9</v>
      </c>
      <c r="P372" s="96">
        <v>197.7</v>
      </c>
      <c r="Q372" s="96">
        <v>183.1</v>
      </c>
      <c r="R372" s="96">
        <v>2335.1</v>
      </c>
      <c r="S372" s="96">
        <v>204.2</v>
      </c>
      <c r="T372" s="96">
        <v>181.3</v>
      </c>
      <c r="U372" s="96">
        <v>168.1</v>
      </c>
      <c r="V372" s="96">
        <v>179.3</v>
      </c>
      <c r="W372" s="96">
        <v>175.6</v>
      </c>
      <c r="X372" s="96">
        <v>183.4</v>
      </c>
      <c r="Y372" s="96">
        <v>170.1</v>
      </c>
      <c r="Z372" s="96">
        <v>182.2</v>
      </c>
      <c r="AA372" s="96">
        <v>160.4</v>
      </c>
      <c r="AB372" s="96">
        <v>169.2</v>
      </c>
      <c r="AC372" s="96">
        <v>174.8</v>
      </c>
      <c r="AD372" s="96">
        <v>185.6</v>
      </c>
      <c r="AE372" s="96">
        <v>171.6</v>
      </c>
      <c r="AF372" s="96">
        <v>178.2</v>
      </c>
    </row>
    <row r="373" spans="1:32" x14ac:dyDescent="0.3">
      <c r="A373" s="96" t="s">
        <v>448</v>
      </c>
      <c r="B373" s="96" t="s">
        <v>34</v>
      </c>
      <c r="C373" s="96">
        <v>2023</v>
      </c>
      <c r="D373" s="96" t="s">
        <v>38</v>
      </c>
      <c r="E373" s="96">
        <v>173.7</v>
      </c>
      <c r="F373" s="96">
        <v>214.3</v>
      </c>
      <c r="G373" s="96">
        <v>173.2</v>
      </c>
      <c r="H373" s="96">
        <v>179.5</v>
      </c>
      <c r="I373" s="96">
        <v>170</v>
      </c>
      <c r="J373" s="96">
        <v>172.2</v>
      </c>
      <c r="K373" s="96">
        <v>161</v>
      </c>
      <c r="L373" s="96">
        <v>175.6</v>
      </c>
      <c r="M373" s="96">
        <v>122.7</v>
      </c>
      <c r="N373" s="96">
        <v>218</v>
      </c>
      <c r="O373" s="96">
        <v>173.4</v>
      </c>
      <c r="P373" s="96">
        <v>194.2</v>
      </c>
      <c r="Q373" s="96">
        <v>179.1</v>
      </c>
      <c r="R373" s="96">
        <v>2306.9</v>
      </c>
      <c r="S373" s="96">
        <v>201</v>
      </c>
      <c r="T373" s="96">
        <v>187.3</v>
      </c>
      <c r="U373" s="96">
        <v>179.7</v>
      </c>
      <c r="V373" s="96">
        <v>186.2</v>
      </c>
      <c r="W373" s="96">
        <v>175.6</v>
      </c>
      <c r="X373" s="96">
        <v>182.8</v>
      </c>
      <c r="Y373" s="96">
        <v>175.2</v>
      </c>
      <c r="Z373" s="96">
        <v>185.7</v>
      </c>
      <c r="AA373" s="96">
        <v>164.8</v>
      </c>
      <c r="AB373" s="96">
        <v>171.2</v>
      </c>
      <c r="AC373" s="96">
        <v>177.1</v>
      </c>
      <c r="AD373" s="96">
        <v>185.2</v>
      </c>
      <c r="AE373" s="96">
        <v>175.7</v>
      </c>
      <c r="AF373" s="96">
        <v>179.1</v>
      </c>
    </row>
    <row r="375" spans="1:32" x14ac:dyDescent="0.3">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92" spans="6:6" x14ac:dyDescent="0.3">
      <c r="F392" t="s">
        <v>75</v>
      </c>
    </row>
    <row r="393" spans="6:6" x14ac:dyDescent="0.3">
      <c r="F393" t="s">
        <v>76</v>
      </c>
    </row>
  </sheetData>
  <autoFilter ref="A1:AG373" xr:uid="{76AC3481-96D3-4B34-8814-134F32A1822F}">
    <filterColumn colId="1">
      <filters>
        <filter val="Rural+Urban"/>
      </filters>
    </filterColumn>
    <filterColumn colId="2">
      <filters>
        <filter val="2021"/>
        <filter val="2022"/>
        <filter val="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9D23-9434-47E3-B181-81A06C90B0BA}">
  <dimension ref="A1:AA36"/>
  <sheetViews>
    <sheetView topLeftCell="A10" workbookViewId="0">
      <selection activeCell="F34" sqref="F34"/>
    </sheetView>
  </sheetViews>
  <sheetFormatPr defaultRowHeight="14.4" x14ac:dyDescent="0.3"/>
  <cols>
    <col min="1" max="1" width="8.6640625" customWidth="1"/>
    <col min="4" max="4" width="30.44140625" bestFit="1" customWidth="1"/>
    <col min="7" max="7" width="13.109375" bestFit="1" customWidth="1"/>
    <col min="11" max="11" width="26.21875" bestFit="1" customWidth="1"/>
    <col min="12" max="12" width="11.21875" bestFit="1" customWidth="1"/>
    <col min="27" max="27" width="17.44140625" bestFit="1" customWidth="1"/>
  </cols>
  <sheetData>
    <row r="1" spans="1:27" x14ac:dyDescent="0.3">
      <c r="D1" s="2" t="s">
        <v>48</v>
      </c>
      <c r="K1" s="72"/>
      <c r="L1" s="31"/>
      <c r="M1" s="31"/>
      <c r="N1" s="31"/>
      <c r="O1" s="31"/>
      <c r="P1" s="31"/>
      <c r="Q1" s="31"/>
      <c r="R1" s="31"/>
      <c r="S1" s="31"/>
      <c r="T1" s="31"/>
      <c r="U1" s="31"/>
      <c r="V1" s="31"/>
      <c r="W1" s="31"/>
      <c r="X1" s="31"/>
      <c r="Y1" s="31"/>
      <c r="Z1" s="31"/>
      <c r="AA1" s="31"/>
    </row>
    <row r="2" spans="1:27" x14ac:dyDescent="0.3">
      <c r="D2" t="s">
        <v>49</v>
      </c>
      <c r="I2" s="62"/>
      <c r="K2" s="31"/>
      <c r="L2" s="31"/>
      <c r="M2" s="31"/>
      <c r="N2" s="31"/>
      <c r="O2" s="31"/>
      <c r="P2" s="31"/>
      <c r="Q2" s="31"/>
      <c r="R2" s="31"/>
      <c r="S2" s="31"/>
      <c r="T2" s="31"/>
      <c r="U2" s="31"/>
      <c r="V2" s="31"/>
      <c r="W2" s="31"/>
      <c r="X2" s="31"/>
      <c r="Y2" s="31"/>
      <c r="Z2" s="31"/>
      <c r="AA2" s="31"/>
    </row>
    <row r="3" spans="1:27" x14ac:dyDescent="0.3">
      <c r="A3" s="4"/>
      <c r="D3" t="s">
        <v>51</v>
      </c>
      <c r="E3" t="s">
        <v>50</v>
      </c>
      <c r="I3" s="62"/>
    </row>
    <row r="4" spans="1:27" x14ac:dyDescent="0.3">
      <c r="A4" s="4"/>
      <c r="D4" s="65" t="s">
        <v>3</v>
      </c>
      <c r="E4">
        <v>3</v>
      </c>
      <c r="F4" s="66">
        <f>E4/372</f>
        <v>8.0645161290322578E-3</v>
      </c>
      <c r="I4" s="62"/>
    </row>
    <row r="5" spans="1:27" x14ac:dyDescent="0.3">
      <c r="A5" s="4"/>
      <c r="D5" s="65" t="s">
        <v>4</v>
      </c>
      <c r="E5">
        <v>6</v>
      </c>
      <c r="F5" s="66">
        <f t="shared" ref="F5:F30" si="0">E5/372</f>
        <v>1.6129032258064516E-2</v>
      </c>
      <c r="I5" s="62"/>
    </row>
    <row r="6" spans="1:27" x14ac:dyDescent="0.3">
      <c r="D6" s="65" t="s">
        <v>5</v>
      </c>
      <c r="E6">
        <v>3</v>
      </c>
      <c r="F6" s="66">
        <f t="shared" si="0"/>
        <v>8.0645161290322578E-3</v>
      </c>
      <c r="I6" s="62"/>
    </row>
    <row r="7" spans="1:27" x14ac:dyDescent="0.3">
      <c r="D7" s="65" t="s">
        <v>6</v>
      </c>
      <c r="E7">
        <v>3</v>
      </c>
      <c r="F7" s="66">
        <f t="shared" si="0"/>
        <v>8.0645161290322578E-3</v>
      </c>
      <c r="I7" s="62"/>
      <c r="J7" s="155"/>
    </row>
    <row r="8" spans="1:27" x14ac:dyDescent="0.3">
      <c r="D8" s="65" t="s">
        <v>7</v>
      </c>
      <c r="E8">
        <v>3</v>
      </c>
      <c r="F8" s="66">
        <f t="shared" si="0"/>
        <v>8.0645161290322578E-3</v>
      </c>
      <c r="I8" s="62"/>
      <c r="J8" s="155"/>
    </row>
    <row r="9" spans="1:27" x14ac:dyDescent="0.3">
      <c r="D9" s="65" t="s">
        <v>8</v>
      </c>
      <c r="E9">
        <v>3</v>
      </c>
      <c r="F9" s="66">
        <f t="shared" si="0"/>
        <v>8.0645161290322578E-3</v>
      </c>
      <c r="I9" s="62"/>
      <c r="J9" s="155"/>
    </row>
    <row r="10" spans="1:27" x14ac:dyDescent="0.3">
      <c r="D10" s="65" t="s">
        <v>9</v>
      </c>
      <c r="E10">
        <v>3</v>
      </c>
      <c r="F10" s="66">
        <f t="shared" si="0"/>
        <v>8.0645161290322578E-3</v>
      </c>
      <c r="I10" s="62"/>
      <c r="J10" s="155"/>
    </row>
    <row r="11" spans="1:27" x14ac:dyDescent="0.3">
      <c r="D11" s="65" t="s">
        <v>10</v>
      </c>
      <c r="E11">
        <v>3</v>
      </c>
      <c r="F11" s="66">
        <f t="shared" si="0"/>
        <v>8.0645161290322578E-3</v>
      </c>
      <c r="I11" s="62"/>
      <c r="J11" s="155"/>
    </row>
    <row r="12" spans="1:27" x14ac:dyDescent="0.3">
      <c r="D12" s="65" t="s">
        <v>11</v>
      </c>
      <c r="E12">
        <v>3</v>
      </c>
      <c r="F12" s="66">
        <f t="shared" si="0"/>
        <v>8.0645161290322578E-3</v>
      </c>
      <c r="I12" s="62"/>
      <c r="J12" s="155"/>
    </row>
    <row r="13" spans="1:27" x14ac:dyDescent="0.3">
      <c r="A13" s="5"/>
      <c r="D13" s="65" t="s">
        <v>12</v>
      </c>
      <c r="E13">
        <v>3</v>
      </c>
      <c r="F13" s="66">
        <f t="shared" si="0"/>
        <v>8.0645161290322578E-3</v>
      </c>
      <c r="I13" s="62"/>
      <c r="J13" s="155"/>
    </row>
    <row r="14" spans="1:27" x14ac:dyDescent="0.3">
      <c r="D14" s="65" t="s">
        <v>13</v>
      </c>
      <c r="E14">
        <v>3</v>
      </c>
      <c r="F14" s="66">
        <f t="shared" si="0"/>
        <v>8.0645161290322578E-3</v>
      </c>
      <c r="I14" s="62"/>
      <c r="J14" s="155"/>
    </row>
    <row r="15" spans="1:27" x14ac:dyDescent="0.3">
      <c r="D15" s="65" t="s">
        <v>14</v>
      </c>
      <c r="E15">
        <v>6</v>
      </c>
      <c r="F15" s="66">
        <f t="shared" si="0"/>
        <v>1.6129032258064516E-2</v>
      </c>
      <c r="I15" s="62"/>
      <c r="J15" s="155"/>
    </row>
    <row r="16" spans="1:27" x14ac:dyDescent="0.3">
      <c r="D16" s="65" t="s">
        <v>15</v>
      </c>
      <c r="E16">
        <v>3</v>
      </c>
      <c r="F16" s="66">
        <f t="shared" si="0"/>
        <v>8.0645161290322578E-3</v>
      </c>
      <c r="I16" s="62"/>
      <c r="J16" s="155"/>
      <c r="O16" s="31"/>
      <c r="P16" s="31"/>
      <c r="Q16" s="31"/>
      <c r="R16" s="31"/>
      <c r="S16" s="31"/>
      <c r="T16" s="31"/>
      <c r="U16" s="31"/>
      <c r="V16" s="31"/>
      <c r="W16" s="31"/>
      <c r="X16" s="31"/>
      <c r="Y16" s="31"/>
      <c r="Z16" s="31"/>
      <c r="AA16" s="31"/>
    </row>
    <row r="17" spans="4:10" x14ac:dyDescent="0.3">
      <c r="D17" s="65" t="s">
        <v>16</v>
      </c>
      <c r="E17">
        <v>6</v>
      </c>
      <c r="F17" s="66">
        <f t="shared" si="0"/>
        <v>1.6129032258064516E-2</v>
      </c>
      <c r="I17" s="62"/>
      <c r="J17" s="155"/>
    </row>
    <row r="18" spans="4:10" x14ac:dyDescent="0.3">
      <c r="D18" s="65" t="s">
        <v>17</v>
      </c>
      <c r="E18">
        <v>6</v>
      </c>
      <c r="F18" s="66">
        <f t="shared" si="0"/>
        <v>1.6129032258064516E-2</v>
      </c>
      <c r="I18" s="62"/>
      <c r="J18" s="155"/>
    </row>
    <row r="19" spans="4:10" x14ac:dyDescent="0.3">
      <c r="D19" s="65" t="s">
        <v>18</v>
      </c>
      <c r="E19">
        <v>6</v>
      </c>
      <c r="F19" s="66">
        <f t="shared" si="0"/>
        <v>1.6129032258064516E-2</v>
      </c>
      <c r="I19" s="62"/>
      <c r="J19" s="155"/>
    </row>
    <row r="20" spans="4:10" x14ac:dyDescent="0.3">
      <c r="D20" s="65" t="s">
        <v>19</v>
      </c>
      <c r="E20">
        <v>6</v>
      </c>
      <c r="F20" s="66">
        <f t="shared" si="0"/>
        <v>1.6129032258064516E-2</v>
      </c>
      <c r="I20" s="62"/>
      <c r="J20" s="155"/>
    </row>
    <row r="21" spans="4:10" x14ac:dyDescent="0.3">
      <c r="D21" s="67" t="s">
        <v>20</v>
      </c>
      <c r="E21" s="67">
        <v>122</v>
      </c>
      <c r="F21" s="68">
        <f>E21/372</f>
        <v>0.32795698924731181</v>
      </c>
      <c r="G21" s="69" t="s">
        <v>52</v>
      </c>
      <c r="I21" s="62"/>
      <c r="J21" s="155"/>
    </row>
    <row r="22" spans="4:10" x14ac:dyDescent="0.3">
      <c r="D22" s="65" t="s">
        <v>21</v>
      </c>
      <c r="E22">
        <v>3</v>
      </c>
      <c r="F22" s="66">
        <f t="shared" si="0"/>
        <v>8.0645161290322578E-3</v>
      </c>
      <c r="I22" s="62"/>
      <c r="J22" s="155"/>
    </row>
    <row r="23" spans="4:10" x14ac:dyDescent="0.3">
      <c r="D23" s="65" t="s">
        <v>22</v>
      </c>
      <c r="E23">
        <v>6</v>
      </c>
      <c r="F23" s="66">
        <f t="shared" si="0"/>
        <v>1.6129032258064516E-2</v>
      </c>
      <c r="I23" s="62"/>
      <c r="J23" s="155"/>
    </row>
    <row r="24" spans="4:10" x14ac:dyDescent="0.3">
      <c r="D24" s="65" t="s">
        <v>23</v>
      </c>
      <c r="E24">
        <v>3</v>
      </c>
      <c r="F24" s="66">
        <f t="shared" si="0"/>
        <v>8.0645161290322578E-3</v>
      </c>
      <c r="I24" s="62"/>
      <c r="J24" s="155"/>
    </row>
    <row r="25" spans="4:10" x14ac:dyDescent="0.3">
      <c r="D25" s="65" t="s">
        <v>24</v>
      </c>
      <c r="E25">
        <v>6</v>
      </c>
      <c r="F25" s="66">
        <f t="shared" si="0"/>
        <v>1.6129032258064516E-2</v>
      </c>
      <c r="I25" s="62"/>
      <c r="J25" s="155"/>
    </row>
    <row r="26" spans="4:10" x14ac:dyDescent="0.3">
      <c r="D26" s="65" t="s">
        <v>25</v>
      </c>
      <c r="E26">
        <v>6</v>
      </c>
      <c r="F26" s="66">
        <f t="shared" si="0"/>
        <v>1.6129032258064516E-2</v>
      </c>
      <c r="I26" s="62"/>
      <c r="J26" s="155"/>
    </row>
    <row r="27" spans="4:10" x14ac:dyDescent="0.3">
      <c r="D27" s="65" t="s">
        <v>26</v>
      </c>
      <c r="E27">
        <v>6</v>
      </c>
      <c r="F27" s="66">
        <f t="shared" si="0"/>
        <v>1.6129032258064516E-2</v>
      </c>
      <c r="I27" s="62"/>
    </row>
    <row r="28" spans="4:10" x14ac:dyDescent="0.3">
      <c r="D28" s="65" t="s">
        <v>27</v>
      </c>
      <c r="E28">
        <v>6</v>
      </c>
      <c r="F28" s="66">
        <f t="shared" si="0"/>
        <v>1.6129032258064516E-2</v>
      </c>
      <c r="I28" s="62"/>
    </row>
    <row r="29" spans="4:10" x14ac:dyDescent="0.3">
      <c r="D29" s="65" t="s">
        <v>28</v>
      </c>
      <c r="E29">
        <v>6</v>
      </c>
      <c r="F29" s="66">
        <f t="shared" si="0"/>
        <v>1.6129032258064516E-2</v>
      </c>
      <c r="I29" s="62"/>
    </row>
    <row r="30" spans="4:10" x14ac:dyDescent="0.3">
      <c r="D30" s="65" t="s">
        <v>29</v>
      </c>
      <c r="E30">
        <v>6</v>
      </c>
      <c r="F30" s="66">
        <f t="shared" si="0"/>
        <v>1.6129032258064516E-2</v>
      </c>
      <c r="I30" s="62"/>
    </row>
    <row r="31" spans="4:10" x14ac:dyDescent="0.3">
      <c r="I31" s="62"/>
    </row>
    <row r="32" spans="4:10" x14ac:dyDescent="0.3">
      <c r="I32" s="62"/>
    </row>
    <row r="33" spans="4:9" x14ac:dyDescent="0.3">
      <c r="D33" s="154" t="s">
        <v>54</v>
      </c>
      <c r="E33" s="154"/>
      <c r="F33" s="154"/>
      <c r="G33" s="154"/>
      <c r="H33" s="154"/>
      <c r="I33" s="62"/>
    </row>
    <row r="34" spans="4:9" x14ac:dyDescent="0.3">
      <c r="D34" t="s">
        <v>55</v>
      </c>
      <c r="E34" t="s">
        <v>32</v>
      </c>
      <c r="F34">
        <v>3</v>
      </c>
      <c r="G34" s="66">
        <f>3/372</f>
        <v>8.0645161290322578E-3</v>
      </c>
      <c r="I34" s="62"/>
    </row>
    <row r="35" spans="4:9" x14ac:dyDescent="0.3">
      <c r="I35" s="62"/>
    </row>
    <row r="36" spans="4:9" x14ac:dyDescent="0.3">
      <c r="I36" s="62"/>
    </row>
  </sheetData>
  <mergeCells count="2">
    <mergeCell ref="D33:H33"/>
    <mergeCell ref="J7:J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F5303-355C-4538-900A-52E85D9EE2DD}">
  <dimension ref="A2:O105"/>
  <sheetViews>
    <sheetView zoomScale="79" zoomScaleNormal="79" workbookViewId="0">
      <selection activeCell="L79" sqref="L79"/>
    </sheetView>
  </sheetViews>
  <sheetFormatPr defaultRowHeight="14.4" x14ac:dyDescent="0.3"/>
  <cols>
    <col min="1" max="1" width="30.44140625" bestFit="1" customWidth="1"/>
    <col min="2" max="2" width="25.88671875" bestFit="1" customWidth="1"/>
    <col min="3" max="3" width="15.21875" customWidth="1"/>
    <col min="4" max="4" width="20.77734375" customWidth="1"/>
    <col min="5" max="5" width="23.5546875" customWidth="1"/>
    <col min="6" max="6" width="14" bestFit="1" customWidth="1"/>
    <col min="7" max="7" width="30.44140625" bestFit="1" customWidth="1"/>
  </cols>
  <sheetData>
    <row r="2" spans="1:15" ht="40.799999999999997" customHeight="1" x14ac:dyDescent="0.3">
      <c r="A2" s="7" t="s">
        <v>56</v>
      </c>
      <c r="B2" s="7" t="s">
        <v>62</v>
      </c>
      <c r="C2" s="7" t="s">
        <v>63</v>
      </c>
      <c r="D2" s="11" t="s">
        <v>64</v>
      </c>
      <c r="E2" s="180" t="s">
        <v>66</v>
      </c>
      <c r="F2" s="181"/>
      <c r="G2" s="181"/>
      <c r="H2" s="181"/>
      <c r="I2" s="181"/>
      <c r="J2" s="181"/>
      <c r="K2" s="182"/>
    </row>
    <row r="3" spans="1:15" x14ac:dyDescent="0.3">
      <c r="A3" s="156" t="s">
        <v>60</v>
      </c>
      <c r="B3" s="15" t="s">
        <v>3</v>
      </c>
      <c r="C3" s="8">
        <v>173.2</v>
      </c>
      <c r="D3" s="159">
        <f>SUM(C3:C15)/C29</f>
        <v>0.49009413778348315</v>
      </c>
      <c r="F3" s="31"/>
    </row>
    <row r="4" spans="1:15" x14ac:dyDescent="0.3">
      <c r="A4" s="157"/>
      <c r="B4" s="15" t="s">
        <v>4</v>
      </c>
      <c r="C4" s="10">
        <v>211.5</v>
      </c>
      <c r="D4" s="160"/>
      <c r="F4" s="31"/>
    </row>
    <row r="5" spans="1:15" x14ac:dyDescent="0.3">
      <c r="A5" s="157"/>
      <c r="B5" s="15" t="s">
        <v>5</v>
      </c>
      <c r="C5" s="10">
        <v>171</v>
      </c>
      <c r="D5" s="160"/>
      <c r="F5" s="31"/>
    </row>
    <row r="6" spans="1:15" x14ac:dyDescent="0.3">
      <c r="A6" s="157"/>
      <c r="B6" s="15" t="s">
        <v>6</v>
      </c>
      <c r="C6" s="10">
        <v>179.6</v>
      </c>
      <c r="D6" s="160"/>
      <c r="F6" s="31"/>
    </row>
    <row r="7" spans="1:15" x14ac:dyDescent="0.3">
      <c r="A7" s="157"/>
      <c r="B7" s="15" t="s">
        <v>7</v>
      </c>
      <c r="C7" s="10">
        <v>173.3</v>
      </c>
      <c r="D7" s="160"/>
      <c r="F7" s="31"/>
      <c r="O7" s="3"/>
    </row>
    <row r="8" spans="1:15" x14ac:dyDescent="0.3">
      <c r="A8" s="157"/>
      <c r="B8" s="15" t="s">
        <v>8</v>
      </c>
      <c r="C8" s="10">
        <v>169</v>
      </c>
      <c r="D8" s="160"/>
      <c r="F8" s="31"/>
    </row>
    <row r="9" spans="1:15" x14ac:dyDescent="0.3">
      <c r="A9" s="157"/>
      <c r="B9" s="15" t="s">
        <v>9</v>
      </c>
      <c r="C9" s="10">
        <v>148.69999999999999</v>
      </c>
      <c r="D9" s="160"/>
      <c r="F9" s="31"/>
    </row>
    <row r="10" spans="1:15" x14ac:dyDescent="0.3">
      <c r="A10" s="157"/>
      <c r="B10" s="15" t="s">
        <v>10</v>
      </c>
      <c r="C10" s="10">
        <v>174.9</v>
      </c>
      <c r="D10" s="160"/>
      <c r="F10" s="31"/>
    </row>
    <row r="11" spans="1:15" x14ac:dyDescent="0.3">
      <c r="A11" s="157"/>
      <c r="B11" s="15" t="s">
        <v>11</v>
      </c>
      <c r="C11" s="10">
        <v>121.9</v>
      </c>
      <c r="D11" s="160"/>
      <c r="F11" s="31"/>
    </row>
    <row r="12" spans="1:15" x14ac:dyDescent="0.3">
      <c r="A12" s="157"/>
      <c r="B12" s="15" t="s">
        <v>12</v>
      </c>
      <c r="C12" s="10">
        <v>221</v>
      </c>
      <c r="D12" s="160"/>
      <c r="F12" s="31"/>
    </row>
    <row r="13" spans="1:15" x14ac:dyDescent="0.3">
      <c r="A13" s="157"/>
      <c r="B13" s="15" t="s">
        <v>13</v>
      </c>
      <c r="C13" s="10">
        <v>178.7</v>
      </c>
      <c r="D13" s="160"/>
      <c r="F13" s="31"/>
    </row>
    <row r="14" spans="1:15" x14ac:dyDescent="0.3">
      <c r="A14" s="157"/>
      <c r="B14" s="15" t="s">
        <v>14</v>
      </c>
      <c r="C14" s="10">
        <v>191.1</v>
      </c>
      <c r="D14" s="160"/>
      <c r="F14" s="31"/>
    </row>
    <row r="15" spans="1:15" x14ac:dyDescent="0.3">
      <c r="A15" s="158"/>
      <c r="B15" s="16" t="s">
        <v>15</v>
      </c>
      <c r="C15" s="9">
        <v>176.8</v>
      </c>
      <c r="D15" s="161"/>
      <c r="F15" s="31"/>
    </row>
    <row r="16" spans="1:15" x14ac:dyDescent="0.3">
      <c r="A16" s="162" t="s">
        <v>58</v>
      </c>
      <c r="B16" s="17" t="s">
        <v>16</v>
      </c>
      <c r="C16" s="8">
        <v>199.9</v>
      </c>
      <c r="D16" s="159">
        <v>0.1195121951219512</v>
      </c>
      <c r="F16" s="31"/>
    </row>
    <row r="17" spans="1:12" x14ac:dyDescent="0.3">
      <c r="A17" s="162"/>
      <c r="B17" s="18" t="s">
        <v>25</v>
      </c>
      <c r="C17" s="10">
        <v>173.8</v>
      </c>
      <c r="D17" s="160"/>
      <c r="F17" s="31"/>
    </row>
    <row r="18" spans="1:12" x14ac:dyDescent="0.3">
      <c r="A18" s="163"/>
      <c r="B18" s="19" t="s">
        <v>27</v>
      </c>
      <c r="C18" s="9">
        <v>184.9</v>
      </c>
      <c r="D18" s="161"/>
      <c r="F18" s="31"/>
    </row>
    <row r="19" spans="1:12" x14ac:dyDescent="0.3">
      <c r="A19" s="164" t="s">
        <v>59</v>
      </c>
      <c r="B19" s="20" t="s">
        <v>22</v>
      </c>
      <c r="C19" s="8">
        <v>179.8</v>
      </c>
      <c r="D19" s="159">
        <v>0.11499786050492082</v>
      </c>
      <c r="F19" s="31"/>
    </row>
    <row r="20" spans="1:12" x14ac:dyDescent="0.3">
      <c r="A20" s="165"/>
      <c r="B20" s="21" t="s">
        <v>20</v>
      </c>
      <c r="C20" s="10">
        <v>175.2</v>
      </c>
      <c r="D20" s="160"/>
      <c r="F20" s="31"/>
    </row>
    <row r="21" spans="1:12" x14ac:dyDescent="0.3">
      <c r="A21" s="166"/>
      <c r="B21" s="22" t="s">
        <v>21</v>
      </c>
      <c r="C21" s="9">
        <v>182.5</v>
      </c>
      <c r="D21" s="161"/>
      <c r="F21" s="31"/>
    </row>
    <row r="22" spans="1:12" x14ac:dyDescent="0.3">
      <c r="A22" s="167" t="s">
        <v>53</v>
      </c>
      <c r="B22" s="23" t="s">
        <v>17</v>
      </c>
      <c r="C22" s="8">
        <v>191.2</v>
      </c>
      <c r="D22" s="159">
        <v>0.1219298245614035</v>
      </c>
      <c r="F22" s="31"/>
    </row>
    <row r="23" spans="1:12" x14ac:dyDescent="0.3">
      <c r="A23" s="168"/>
      <c r="B23" s="24" t="s">
        <v>18</v>
      </c>
      <c r="C23" s="10">
        <v>187.9</v>
      </c>
      <c r="D23" s="160"/>
      <c r="F23" s="31"/>
    </row>
    <row r="24" spans="1:12" x14ac:dyDescent="0.3">
      <c r="A24" s="169"/>
      <c r="B24" s="25" t="s">
        <v>19</v>
      </c>
      <c r="C24" s="9">
        <v>190.8</v>
      </c>
      <c r="D24" s="161"/>
      <c r="F24" s="31"/>
    </row>
    <row r="25" spans="1:12" x14ac:dyDescent="0.3">
      <c r="A25" s="27" t="s">
        <v>23</v>
      </c>
      <c r="B25" s="26" t="s">
        <v>23</v>
      </c>
      <c r="C25" s="6">
        <v>187.8</v>
      </c>
      <c r="D25" s="14">
        <v>4.0179717586649545E-2</v>
      </c>
      <c r="F25" s="31"/>
    </row>
    <row r="26" spans="1:12" x14ac:dyDescent="0.3">
      <c r="A26" s="28" t="s">
        <v>24</v>
      </c>
      <c r="B26" s="28" t="s">
        <v>24</v>
      </c>
      <c r="C26" s="6">
        <v>169.7</v>
      </c>
      <c r="D26" s="14">
        <v>3.6307231493367557E-2</v>
      </c>
      <c r="F26" s="31"/>
    </row>
    <row r="27" spans="1:12" x14ac:dyDescent="0.3">
      <c r="A27" s="29" t="s">
        <v>26</v>
      </c>
      <c r="B27" s="29" t="s">
        <v>26</v>
      </c>
      <c r="C27" s="6">
        <v>180.3</v>
      </c>
      <c r="D27" s="14">
        <v>3.8575096277278557E-2</v>
      </c>
      <c r="E27" s="170" t="s">
        <v>67</v>
      </c>
      <c r="F27" s="171"/>
      <c r="G27" s="171"/>
      <c r="H27" s="171"/>
      <c r="I27" s="171"/>
      <c r="J27" s="171"/>
      <c r="K27" s="171"/>
      <c r="L27" s="172"/>
    </row>
    <row r="28" spans="1:12" x14ac:dyDescent="0.3">
      <c r="A28" s="30" t="s">
        <v>61</v>
      </c>
      <c r="B28" s="34" t="s">
        <v>28</v>
      </c>
      <c r="C28" s="6">
        <v>179.5</v>
      </c>
      <c r="D28" s="13">
        <v>3.8403936670945646E-2</v>
      </c>
      <c r="E28" s="173"/>
      <c r="F28" s="174"/>
      <c r="G28" s="174"/>
      <c r="H28" s="174"/>
      <c r="I28" s="174"/>
      <c r="J28" s="174"/>
      <c r="K28" s="174"/>
      <c r="L28" s="175"/>
    </row>
    <row r="29" spans="1:12" x14ac:dyDescent="0.3">
      <c r="A29" s="12" t="s">
        <v>57</v>
      </c>
      <c r="B29" s="35"/>
      <c r="C29" s="35">
        <v>4674.0000000000009</v>
      </c>
      <c r="D29" s="36"/>
      <c r="E29" s="176"/>
      <c r="F29" s="177"/>
      <c r="G29" s="177"/>
      <c r="H29" s="177"/>
      <c r="I29" s="177"/>
      <c r="J29" s="177"/>
      <c r="K29" s="177"/>
      <c r="L29" s="178"/>
    </row>
    <row r="36" spans="1:11" ht="28.8" x14ac:dyDescent="0.3">
      <c r="A36" s="7" t="s">
        <v>56</v>
      </c>
      <c r="B36" s="7" t="s">
        <v>62</v>
      </c>
      <c r="C36" s="11" t="s">
        <v>68</v>
      </c>
      <c r="D36" s="11" t="s">
        <v>69</v>
      </c>
      <c r="E36" s="180" t="s">
        <v>70</v>
      </c>
      <c r="F36" s="181"/>
      <c r="G36" s="181"/>
      <c r="H36" s="181"/>
      <c r="I36" s="181"/>
      <c r="J36" s="181"/>
      <c r="K36" s="182"/>
    </row>
    <row r="37" spans="1:11" x14ac:dyDescent="0.3">
      <c r="A37" s="156" t="s">
        <v>60</v>
      </c>
      <c r="B37" s="15" t="s">
        <v>3</v>
      </c>
      <c r="C37" s="8">
        <v>174.7</v>
      </c>
      <c r="D37" s="159">
        <v>0.50315671529229244</v>
      </c>
    </row>
    <row r="38" spans="1:11" x14ac:dyDescent="0.3">
      <c r="A38" s="157"/>
      <c r="B38" s="15" t="s">
        <v>4</v>
      </c>
      <c r="C38" s="10">
        <v>219.4</v>
      </c>
      <c r="D38" s="160"/>
    </row>
    <row r="39" spans="1:11" x14ac:dyDescent="0.3">
      <c r="A39" s="157"/>
      <c r="B39" s="15" t="s">
        <v>5</v>
      </c>
      <c r="C39" s="10">
        <v>176.7</v>
      </c>
      <c r="D39" s="160"/>
    </row>
    <row r="40" spans="1:11" x14ac:dyDescent="0.3">
      <c r="A40" s="157"/>
      <c r="B40" s="15" t="s">
        <v>6</v>
      </c>
      <c r="C40" s="10">
        <v>179.4</v>
      </c>
      <c r="D40" s="160"/>
    </row>
    <row r="41" spans="1:11" x14ac:dyDescent="0.3">
      <c r="A41" s="157"/>
      <c r="B41" s="15" t="s">
        <v>7</v>
      </c>
      <c r="C41" s="10">
        <v>164.4</v>
      </c>
      <c r="D41" s="160"/>
    </row>
    <row r="42" spans="1:11" x14ac:dyDescent="0.3">
      <c r="A42" s="157"/>
      <c r="B42" s="15" t="s">
        <v>8</v>
      </c>
      <c r="C42" s="10">
        <v>175.8</v>
      </c>
      <c r="D42" s="160"/>
    </row>
    <row r="43" spans="1:11" x14ac:dyDescent="0.3">
      <c r="A43" s="157"/>
      <c r="B43" s="15" t="s">
        <v>9</v>
      </c>
      <c r="C43" s="10">
        <v>185</v>
      </c>
      <c r="D43" s="160"/>
    </row>
    <row r="44" spans="1:11" x14ac:dyDescent="0.3">
      <c r="A44" s="157"/>
      <c r="B44" s="15" t="s">
        <v>10</v>
      </c>
      <c r="C44" s="10">
        <v>176.9</v>
      </c>
      <c r="D44" s="160"/>
    </row>
    <row r="45" spans="1:11" x14ac:dyDescent="0.3">
      <c r="A45" s="157"/>
      <c r="B45" s="15" t="s">
        <v>11</v>
      </c>
      <c r="C45" s="10">
        <v>124.2</v>
      </c>
      <c r="D45" s="160"/>
    </row>
    <row r="46" spans="1:11" x14ac:dyDescent="0.3">
      <c r="A46" s="157"/>
      <c r="B46" s="15" t="s">
        <v>12</v>
      </c>
      <c r="C46" s="10">
        <v>211.9</v>
      </c>
      <c r="D46" s="160"/>
    </row>
    <row r="47" spans="1:11" x14ac:dyDescent="0.3">
      <c r="A47" s="157"/>
      <c r="B47" s="15" t="s">
        <v>13</v>
      </c>
      <c r="C47" s="10">
        <v>165.9</v>
      </c>
      <c r="D47" s="160"/>
    </row>
    <row r="48" spans="1:11" x14ac:dyDescent="0.3">
      <c r="A48" s="157"/>
      <c r="B48" s="15" t="s">
        <v>14</v>
      </c>
      <c r="C48" s="10">
        <v>197.7</v>
      </c>
      <c r="D48" s="160"/>
    </row>
    <row r="49" spans="1:12" x14ac:dyDescent="0.3">
      <c r="A49" s="158"/>
      <c r="B49" s="16" t="s">
        <v>15</v>
      </c>
      <c r="C49" s="9">
        <v>183.1</v>
      </c>
      <c r="D49" s="161"/>
    </row>
    <row r="50" spans="1:12" x14ac:dyDescent="0.3">
      <c r="A50" s="162" t="s">
        <v>58</v>
      </c>
      <c r="B50" s="17" t="s">
        <v>16</v>
      </c>
      <c r="C50" s="8">
        <v>204.2</v>
      </c>
      <c r="D50" s="159">
        <v>0.12045077463423044</v>
      </c>
    </row>
    <row r="51" spans="1:12" x14ac:dyDescent="0.3">
      <c r="A51" s="162"/>
      <c r="B51" s="18" t="s">
        <v>25</v>
      </c>
      <c r="C51" s="10">
        <v>169.2</v>
      </c>
      <c r="D51" s="160"/>
    </row>
    <row r="52" spans="1:12" x14ac:dyDescent="0.3">
      <c r="A52" s="163"/>
      <c r="B52" s="19" t="s">
        <v>27</v>
      </c>
      <c r="C52" s="9">
        <v>185.6</v>
      </c>
      <c r="D52" s="161"/>
    </row>
    <row r="53" spans="1:12" x14ac:dyDescent="0.3">
      <c r="A53" s="164" t="s">
        <v>59</v>
      </c>
      <c r="B53" s="20" t="s">
        <v>22</v>
      </c>
      <c r="C53" s="8">
        <v>170.1</v>
      </c>
      <c r="D53" s="159">
        <v>0.11400805878170184</v>
      </c>
    </row>
    <row r="54" spans="1:12" x14ac:dyDescent="0.3">
      <c r="A54" s="165"/>
      <c r="B54" s="21" t="s">
        <v>20</v>
      </c>
      <c r="C54" s="10">
        <v>175.6</v>
      </c>
      <c r="D54" s="160"/>
    </row>
    <row r="55" spans="1:12" x14ac:dyDescent="0.3">
      <c r="A55" s="166"/>
      <c r="B55" s="22" t="s">
        <v>21</v>
      </c>
      <c r="C55" s="9">
        <v>183.4</v>
      </c>
      <c r="D55" s="161"/>
    </row>
    <row r="56" spans="1:12" x14ac:dyDescent="0.3">
      <c r="A56" s="167" t="s">
        <v>53</v>
      </c>
      <c r="B56" s="23" t="s">
        <v>17</v>
      </c>
      <c r="C56" s="8">
        <v>181.3</v>
      </c>
      <c r="D56" s="159">
        <v>0.1139218686030727</v>
      </c>
    </row>
    <row r="57" spans="1:12" x14ac:dyDescent="0.3">
      <c r="A57" s="168"/>
      <c r="B57" s="24" t="s">
        <v>18</v>
      </c>
      <c r="C57" s="10">
        <v>168.1</v>
      </c>
      <c r="D57" s="160"/>
    </row>
    <row r="58" spans="1:12" x14ac:dyDescent="0.3">
      <c r="A58" s="169"/>
      <c r="B58" s="25" t="s">
        <v>19</v>
      </c>
      <c r="C58" s="9">
        <v>179.3</v>
      </c>
      <c r="D58" s="161"/>
    </row>
    <row r="59" spans="1:12" x14ac:dyDescent="0.3">
      <c r="A59" s="27" t="s">
        <v>23</v>
      </c>
      <c r="B59" s="26" t="s">
        <v>23</v>
      </c>
      <c r="C59" s="6">
        <v>182.2</v>
      </c>
      <c r="D59" s="14">
        <v>3.9259626365575645E-2</v>
      </c>
    </row>
    <row r="60" spans="1:12" x14ac:dyDescent="0.3">
      <c r="A60" s="28" t="s">
        <v>24</v>
      </c>
      <c r="B60" s="28" t="s">
        <v>24</v>
      </c>
      <c r="C60" s="6">
        <v>160.4</v>
      </c>
      <c r="D60" s="14">
        <v>3.4562261630287236E-2</v>
      </c>
    </row>
    <row r="61" spans="1:12" ht="14.4" customHeight="1" x14ac:dyDescent="0.3">
      <c r="A61" s="29" t="s">
        <v>26</v>
      </c>
      <c r="B61" s="29" t="s">
        <v>26</v>
      </c>
      <c r="C61" s="6">
        <v>174.8</v>
      </c>
      <c r="D61" s="14">
        <v>3.766510806093646E-2</v>
      </c>
      <c r="E61" s="170" t="s">
        <v>71</v>
      </c>
      <c r="F61" s="183"/>
      <c r="G61" s="183"/>
      <c r="H61" s="183"/>
      <c r="I61" s="183"/>
      <c r="J61" s="183"/>
      <c r="K61" s="183"/>
      <c r="L61" s="184"/>
    </row>
    <row r="62" spans="1:12" ht="14.4" customHeight="1" x14ac:dyDescent="0.3">
      <c r="A62" s="30" t="s">
        <v>61</v>
      </c>
      <c r="B62" s="34" t="s">
        <v>28</v>
      </c>
      <c r="C62" s="6">
        <v>171.6</v>
      </c>
      <c r="D62" s="14">
        <v>3.6975586631903298E-2</v>
      </c>
      <c r="E62" s="185"/>
      <c r="F62" s="186"/>
      <c r="G62" s="186"/>
      <c r="H62" s="186"/>
      <c r="I62" s="186"/>
      <c r="J62" s="186"/>
      <c r="K62" s="186"/>
      <c r="L62" s="187"/>
    </row>
    <row r="63" spans="1:12" x14ac:dyDescent="0.3">
      <c r="A63" s="12" t="s">
        <v>57</v>
      </c>
      <c r="B63" s="35"/>
      <c r="C63" s="35">
        <v>4640.8999999999996</v>
      </c>
      <c r="D63" s="36"/>
      <c r="E63" s="188"/>
      <c r="F63" s="189"/>
      <c r="G63" s="189"/>
      <c r="H63" s="189"/>
      <c r="I63" s="189"/>
      <c r="J63" s="189"/>
      <c r="K63" s="189"/>
      <c r="L63" s="190"/>
    </row>
    <row r="71" spans="1:11" ht="28.8" x14ac:dyDescent="0.3">
      <c r="A71" s="7" t="s">
        <v>56</v>
      </c>
      <c r="B71" s="7" t="s">
        <v>62</v>
      </c>
      <c r="C71" s="11" t="s">
        <v>65</v>
      </c>
      <c r="D71" s="11" t="s">
        <v>64</v>
      </c>
      <c r="E71" s="180" t="s">
        <v>72</v>
      </c>
      <c r="F71" s="181"/>
      <c r="G71" s="181"/>
      <c r="H71" s="181"/>
      <c r="I71" s="181"/>
      <c r="J71" s="181"/>
      <c r="K71" s="182"/>
    </row>
    <row r="72" spans="1:11" ht="14.4" customHeight="1" x14ac:dyDescent="0.3">
      <c r="A72" s="156" t="s">
        <v>60</v>
      </c>
      <c r="B72" s="15" t="s">
        <v>3</v>
      </c>
      <c r="C72" s="32">
        <v>173.7</v>
      </c>
      <c r="D72" s="159">
        <v>0.49563853557923693</v>
      </c>
    </row>
    <row r="73" spans="1:11" x14ac:dyDescent="0.3">
      <c r="A73" s="157"/>
      <c r="B73" s="15" t="s">
        <v>4</v>
      </c>
      <c r="C73" s="33">
        <v>214.3</v>
      </c>
      <c r="D73" s="160"/>
    </row>
    <row r="74" spans="1:11" x14ac:dyDescent="0.3">
      <c r="A74" s="157"/>
      <c r="B74" s="15" t="s">
        <v>5</v>
      </c>
      <c r="C74" s="33">
        <v>173.2</v>
      </c>
      <c r="D74" s="160"/>
    </row>
    <row r="75" spans="1:11" x14ac:dyDescent="0.3">
      <c r="A75" s="157"/>
      <c r="B75" s="15" t="s">
        <v>6</v>
      </c>
      <c r="C75" s="33">
        <v>179.5</v>
      </c>
      <c r="D75" s="160"/>
    </row>
    <row r="76" spans="1:11" x14ac:dyDescent="0.3">
      <c r="A76" s="157"/>
      <c r="B76" s="15" t="s">
        <v>7</v>
      </c>
      <c r="C76" s="33">
        <v>170</v>
      </c>
      <c r="D76" s="160"/>
    </row>
    <row r="77" spans="1:11" x14ac:dyDescent="0.3">
      <c r="A77" s="157"/>
      <c r="B77" s="15" t="s">
        <v>8</v>
      </c>
      <c r="C77" s="33">
        <v>172.2</v>
      </c>
      <c r="D77" s="160"/>
    </row>
    <row r="78" spans="1:11" x14ac:dyDescent="0.3">
      <c r="A78" s="157"/>
      <c r="B78" s="15" t="s">
        <v>9</v>
      </c>
      <c r="C78" s="33">
        <v>161</v>
      </c>
      <c r="D78" s="160"/>
    </row>
    <row r="79" spans="1:11" x14ac:dyDescent="0.3">
      <c r="A79" s="157"/>
      <c r="B79" s="15" t="s">
        <v>10</v>
      </c>
      <c r="C79" s="33">
        <v>175.6</v>
      </c>
      <c r="D79" s="160"/>
    </row>
    <row r="80" spans="1:11" x14ac:dyDescent="0.3">
      <c r="A80" s="157"/>
      <c r="B80" s="15" t="s">
        <v>11</v>
      </c>
      <c r="C80" s="10">
        <v>122.7</v>
      </c>
      <c r="D80" s="160"/>
    </row>
    <row r="81" spans="1:12" x14ac:dyDescent="0.3">
      <c r="A81" s="157"/>
      <c r="B81" s="15" t="s">
        <v>12</v>
      </c>
      <c r="C81" s="10">
        <v>218</v>
      </c>
      <c r="D81" s="160"/>
    </row>
    <row r="82" spans="1:12" x14ac:dyDescent="0.3">
      <c r="A82" s="157"/>
      <c r="B82" s="15" t="s">
        <v>13</v>
      </c>
      <c r="C82" s="10">
        <v>173.4</v>
      </c>
      <c r="D82" s="160"/>
    </row>
    <row r="83" spans="1:12" x14ac:dyDescent="0.3">
      <c r="A83" s="157"/>
      <c r="B83" s="15" t="s">
        <v>14</v>
      </c>
      <c r="C83" s="10">
        <v>194.2</v>
      </c>
      <c r="D83" s="160"/>
    </row>
    <row r="84" spans="1:12" x14ac:dyDescent="0.3">
      <c r="A84" s="158"/>
      <c r="B84" s="16" t="s">
        <v>15</v>
      </c>
      <c r="C84" s="9">
        <v>179.1</v>
      </c>
      <c r="D84" s="161"/>
    </row>
    <row r="85" spans="1:12" x14ac:dyDescent="0.3">
      <c r="A85" s="162" t="s">
        <v>58</v>
      </c>
      <c r="B85" s="17" t="s">
        <v>16</v>
      </c>
      <c r="C85" s="8">
        <v>201</v>
      </c>
      <c r="D85" s="159">
        <v>0.11975764867652114</v>
      </c>
    </row>
    <row r="86" spans="1:12" x14ac:dyDescent="0.3">
      <c r="A86" s="162"/>
      <c r="B86" s="18" t="s">
        <v>25</v>
      </c>
      <c r="C86" s="10">
        <v>171.2</v>
      </c>
      <c r="D86" s="160"/>
    </row>
    <row r="87" spans="1:12" x14ac:dyDescent="0.3">
      <c r="A87" s="163"/>
      <c r="B87" s="19" t="s">
        <v>27</v>
      </c>
      <c r="C87" s="9">
        <v>185.2</v>
      </c>
      <c r="D87" s="161"/>
    </row>
    <row r="88" spans="1:12" x14ac:dyDescent="0.3">
      <c r="A88" s="164" t="s">
        <v>59</v>
      </c>
      <c r="B88" s="20" t="s">
        <v>22</v>
      </c>
      <c r="C88" s="8">
        <v>175.2</v>
      </c>
      <c r="D88" s="159">
        <v>0.11464420763148847</v>
      </c>
    </row>
    <row r="89" spans="1:12" x14ac:dyDescent="0.3">
      <c r="A89" s="165"/>
      <c r="B89" s="21" t="s">
        <v>20</v>
      </c>
      <c r="C89" s="10">
        <v>175.6</v>
      </c>
      <c r="D89" s="160"/>
    </row>
    <row r="90" spans="1:12" x14ac:dyDescent="0.3">
      <c r="A90" s="166"/>
      <c r="B90" s="22" t="s">
        <v>21</v>
      </c>
      <c r="C90" s="9">
        <v>182.8</v>
      </c>
      <c r="D90" s="161"/>
    </row>
    <row r="91" spans="1:12" x14ac:dyDescent="0.3">
      <c r="A91" s="167" t="s">
        <v>53</v>
      </c>
      <c r="B91" s="23" t="s">
        <v>17</v>
      </c>
      <c r="C91" s="8">
        <v>187.3</v>
      </c>
      <c r="D91" s="159">
        <v>0.11885527672739775</v>
      </c>
    </row>
    <row r="92" spans="1:12" x14ac:dyDescent="0.3">
      <c r="A92" s="168"/>
      <c r="B92" s="24" t="s">
        <v>18</v>
      </c>
      <c r="C92" s="10">
        <v>179.7</v>
      </c>
      <c r="D92" s="160"/>
    </row>
    <row r="93" spans="1:12" x14ac:dyDescent="0.3">
      <c r="A93" s="169"/>
      <c r="B93" s="25" t="s">
        <v>19</v>
      </c>
      <c r="C93" s="9">
        <v>186.2</v>
      </c>
      <c r="D93" s="161"/>
    </row>
    <row r="94" spans="1:12" x14ac:dyDescent="0.3">
      <c r="A94" s="27" t="s">
        <v>23</v>
      </c>
      <c r="B94" s="26" t="s">
        <v>23</v>
      </c>
      <c r="C94" s="6">
        <v>185.7</v>
      </c>
      <c r="D94" s="14">
        <v>3.9897731179099345E-2</v>
      </c>
    </row>
    <row r="95" spans="1:12" x14ac:dyDescent="0.3">
      <c r="A95" s="28" t="s">
        <v>24</v>
      </c>
      <c r="B95" s="28" t="s">
        <v>24</v>
      </c>
      <c r="C95" s="6">
        <v>164.8</v>
      </c>
      <c r="D95" s="14">
        <v>3.5407356479890004E-2</v>
      </c>
    </row>
    <row r="96" spans="1:12" x14ac:dyDescent="0.3">
      <c r="A96" s="29" t="s">
        <v>26</v>
      </c>
      <c r="B96" s="29" t="s">
        <v>26</v>
      </c>
      <c r="C96" s="6">
        <v>177.1</v>
      </c>
      <c r="D96" s="14">
        <v>3.8050017188037126E-2</v>
      </c>
      <c r="E96" s="170" t="s">
        <v>73</v>
      </c>
      <c r="F96" s="171"/>
      <c r="G96" s="171"/>
      <c r="H96" s="171"/>
      <c r="I96" s="171"/>
      <c r="J96" s="171"/>
      <c r="K96" s="171"/>
      <c r="L96" s="172"/>
    </row>
    <row r="97" spans="1:12" x14ac:dyDescent="0.3">
      <c r="A97" s="30" t="s">
        <v>61</v>
      </c>
      <c r="B97" s="30" t="s">
        <v>28</v>
      </c>
      <c r="C97" s="6">
        <v>175.7</v>
      </c>
      <c r="D97" s="14">
        <v>3.7749226538329322E-2</v>
      </c>
      <c r="E97" s="173"/>
      <c r="F97" s="174"/>
      <c r="G97" s="174"/>
      <c r="H97" s="174"/>
      <c r="I97" s="174"/>
      <c r="J97" s="174"/>
      <c r="K97" s="174"/>
      <c r="L97" s="175"/>
    </row>
    <row r="98" spans="1:12" x14ac:dyDescent="0.3">
      <c r="A98" s="12" t="s">
        <v>57</v>
      </c>
      <c r="B98" s="37"/>
      <c r="C98" s="37">
        <v>4654.3999999999996</v>
      </c>
      <c r="D98" s="37"/>
      <c r="E98" s="176"/>
      <c r="F98" s="177"/>
      <c r="G98" s="177"/>
      <c r="H98" s="177"/>
      <c r="I98" s="177"/>
      <c r="J98" s="177"/>
      <c r="K98" s="177"/>
      <c r="L98" s="178"/>
    </row>
    <row r="105" spans="1:12" ht="21" x14ac:dyDescent="0.4">
      <c r="B105" s="179" t="s">
        <v>74</v>
      </c>
      <c r="C105" s="179"/>
      <c r="D105" s="179"/>
      <c r="E105" s="179"/>
      <c r="F105" s="179"/>
      <c r="G105" s="179"/>
      <c r="H105" s="179"/>
      <c r="I105" s="179"/>
      <c r="J105" s="179"/>
    </row>
  </sheetData>
  <mergeCells count="31">
    <mergeCell ref="E96:L98"/>
    <mergeCell ref="B105:J105"/>
    <mergeCell ref="E2:K2"/>
    <mergeCell ref="E27:L29"/>
    <mergeCell ref="E36:K36"/>
    <mergeCell ref="E61:L63"/>
    <mergeCell ref="E71:K71"/>
    <mergeCell ref="D88:D90"/>
    <mergeCell ref="D91:D93"/>
    <mergeCell ref="A88:A90"/>
    <mergeCell ref="D53:D55"/>
    <mergeCell ref="A91:A93"/>
    <mergeCell ref="D56:D58"/>
    <mergeCell ref="A22:A24"/>
    <mergeCell ref="D22:D24"/>
    <mergeCell ref="A72:A84"/>
    <mergeCell ref="D37:D49"/>
    <mergeCell ref="A85:A87"/>
    <mergeCell ref="D50:D52"/>
    <mergeCell ref="A50:A52"/>
    <mergeCell ref="A53:A55"/>
    <mergeCell ref="A56:A58"/>
    <mergeCell ref="A37:A49"/>
    <mergeCell ref="D72:D84"/>
    <mergeCell ref="D85:D87"/>
    <mergeCell ref="A3:A15"/>
    <mergeCell ref="D3:D15"/>
    <mergeCell ref="A16:A18"/>
    <mergeCell ref="D16:D18"/>
    <mergeCell ref="A19:A21"/>
    <mergeCell ref="D19:D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DA70-50C7-4CCE-9863-D215D1511660}">
  <dimension ref="A1:AO52"/>
  <sheetViews>
    <sheetView topLeftCell="A16" zoomScale="66" zoomScaleNormal="66" workbookViewId="0">
      <selection activeCell="C31" sqref="C31"/>
    </sheetView>
  </sheetViews>
  <sheetFormatPr defaultRowHeight="14.4" x14ac:dyDescent="0.3"/>
  <cols>
    <col min="1" max="1" width="25.21875" bestFit="1" customWidth="1"/>
    <col min="2" max="2" width="15.44140625" customWidth="1"/>
    <col min="3" max="3" width="12.109375" bestFit="1" customWidth="1"/>
    <col min="5" max="5" width="12.44140625" customWidth="1"/>
    <col min="8" max="8" width="9.6640625" bestFit="1" customWidth="1"/>
    <col min="9" max="9" width="13.88671875" bestFit="1" customWidth="1"/>
    <col min="25" max="25" width="9.88671875" bestFit="1" customWidth="1"/>
    <col min="26" max="26" width="12.44140625" bestFit="1" customWidth="1"/>
    <col min="32" max="32" width="32.21875" bestFit="1" customWidth="1"/>
    <col min="34" max="34" width="10.21875" bestFit="1" customWidth="1"/>
  </cols>
  <sheetData>
    <row r="1" spans="1:35" x14ac:dyDescent="0.3">
      <c r="F1" s="4"/>
    </row>
    <row r="2" spans="1:35" x14ac:dyDescent="0.3">
      <c r="A2" t="s">
        <v>256</v>
      </c>
      <c r="E2" s="62"/>
      <c r="V2" s="62"/>
      <c r="X2" s="193" t="s">
        <v>498</v>
      </c>
      <c r="Y2" s="193"/>
      <c r="Z2" s="193"/>
    </row>
    <row r="3" spans="1:35" ht="17.399999999999999" customHeight="1" x14ac:dyDescent="0.3">
      <c r="A3" t="s">
        <v>292</v>
      </c>
      <c r="E3" s="62"/>
      <c r="F3" s="194" t="s">
        <v>452</v>
      </c>
      <c r="G3" s="195"/>
      <c r="H3" s="195"/>
      <c r="I3" s="195"/>
      <c r="J3" s="195"/>
      <c r="K3" s="195"/>
      <c r="L3" s="195"/>
      <c r="M3" s="195"/>
      <c r="N3" s="195"/>
      <c r="O3" s="195"/>
      <c r="P3" s="195"/>
      <c r="Q3" s="195"/>
      <c r="R3" s="195"/>
      <c r="S3" s="195"/>
      <c r="T3" s="195"/>
      <c r="V3" s="62"/>
      <c r="AF3" s="87" t="s">
        <v>485</v>
      </c>
      <c r="AG3" s="89">
        <v>43770</v>
      </c>
      <c r="AH3" s="89">
        <v>43800</v>
      </c>
      <c r="AI3" s="87" t="s">
        <v>495</v>
      </c>
    </row>
    <row r="4" spans="1:35" x14ac:dyDescent="0.3">
      <c r="A4" t="s">
        <v>325</v>
      </c>
      <c r="E4" s="62"/>
      <c r="F4" s="195"/>
      <c r="G4" s="195"/>
      <c r="H4" s="195"/>
      <c r="I4" s="195"/>
      <c r="J4" s="195"/>
      <c r="K4" s="195"/>
      <c r="L4" s="195"/>
      <c r="M4" s="195"/>
      <c r="N4" s="195"/>
      <c r="O4" s="195"/>
      <c r="P4" s="195"/>
      <c r="Q4" s="195"/>
      <c r="R4" s="195"/>
      <c r="S4" s="195"/>
      <c r="T4" s="195"/>
      <c r="V4" s="62"/>
      <c r="X4" s="88" t="s">
        <v>492</v>
      </c>
      <c r="Y4" s="88" t="s">
        <v>493</v>
      </c>
      <c r="Z4" s="87" t="s">
        <v>490</v>
      </c>
      <c r="AA4" s="87" t="s">
        <v>491</v>
      </c>
      <c r="AF4" s="6" t="s">
        <v>3</v>
      </c>
      <c r="AG4" s="6">
        <v>142.5</v>
      </c>
      <c r="AH4" s="6">
        <v>143.5</v>
      </c>
      <c r="AI4" s="53">
        <f>(AH4-AG4)/AG4</f>
        <v>7.0175438596491229E-3</v>
      </c>
    </row>
    <row r="5" spans="1:35" ht="14.4" customHeight="1" x14ac:dyDescent="0.3">
      <c r="A5" t="s">
        <v>361</v>
      </c>
      <c r="E5" s="62"/>
      <c r="F5" s="195"/>
      <c r="G5" s="195"/>
      <c r="H5" s="195"/>
      <c r="I5" s="195"/>
      <c r="J5" s="195"/>
      <c r="K5" s="195"/>
      <c r="L5" s="195"/>
      <c r="M5" s="195"/>
      <c r="N5" s="195"/>
      <c r="O5" s="195"/>
      <c r="P5" s="195"/>
      <c r="Q5" s="195"/>
      <c r="R5" s="195"/>
      <c r="S5" s="195"/>
      <c r="T5" s="195"/>
      <c r="V5" s="62"/>
      <c r="X5" s="46">
        <v>2018</v>
      </c>
      <c r="Y5" s="6" t="s">
        <v>46</v>
      </c>
      <c r="Z5" s="6">
        <v>140.1</v>
      </c>
      <c r="AA5" s="6"/>
      <c r="AF5" s="6" t="s">
        <v>4</v>
      </c>
      <c r="AG5" s="6">
        <v>163.19999999999999</v>
      </c>
      <c r="AH5" s="6">
        <v>165</v>
      </c>
      <c r="AI5" s="53">
        <f t="shared" ref="AI5:AI16" si="0">(AH5-AG5)/AG5</f>
        <v>1.1029411764705952E-2</v>
      </c>
    </row>
    <row r="6" spans="1:35" x14ac:dyDescent="0.3">
      <c r="A6" t="s">
        <v>397</v>
      </c>
      <c r="E6" s="62"/>
      <c r="F6" s="195"/>
      <c r="G6" s="195"/>
      <c r="H6" s="195"/>
      <c r="I6" s="195"/>
      <c r="J6" s="195"/>
      <c r="K6" s="195"/>
      <c r="L6" s="195"/>
      <c r="M6" s="195"/>
      <c r="N6" s="195"/>
      <c r="O6" s="195"/>
      <c r="P6" s="195"/>
      <c r="Q6" s="195"/>
      <c r="R6" s="195"/>
      <c r="S6" s="195"/>
      <c r="T6" s="195"/>
      <c r="V6" s="62"/>
      <c r="X6" s="46">
        <v>2019</v>
      </c>
      <c r="Y6" s="6" t="s">
        <v>31</v>
      </c>
      <c r="Z6" s="6">
        <v>139.6</v>
      </c>
      <c r="AA6" s="53">
        <f>(Z6-Z5)/Z5</f>
        <v>-3.5688793718772309E-3</v>
      </c>
      <c r="AF6" s="64" t="s">
        <v>5</v>
      </c>
      <c r="AG6" s="64">
        <v>145.6</v>
      </c>
      <c r="AH6" s="64">
        <v>151.1</v>
      </c>
      <c r="AI6" s="93">
        <f t="shared" si="0"/>
        <v>3.7774725274725279E-2</v>
      </c>
    </row>
    <row r="7" spans="1:35" x14ac:dyDescent="0.3">
      <c r="A7" t="s">
        <v>433</v>
      </c>
      <c r="C7" s="192" t="s">
        <v>449</v>
      </c>
      <c r="D7" s="193"/>
      <c r="E7" s="62"/>
      <c r="V7" s="62"/>
      <c r="X7" s="46">
        <v>2019</v>
      </c>
      <c r="Y7" s="6" t="s">
        <v>35</v>
      </c>
      <c r="Z7" s="6">
        <v>139.9</v>
      </c>
      <c r="AA7" s="53">
        <v>2.1489971346705687E-3</v>
      </c>
      <c r="AF7" s="6" t="s">
        <v>6</v>
      </c>
      <c r="AG7" s="6">
        <v>146.69999999999999</v>
      </c>
      <c r="AH7" s="6">
        <v>148.30000000000001</v>
      </c>
      <c r="AI7" s="53">
        <f t="shared" si="0"/>
        <v>1.0906612133606155E-2</v>
      </c>
    </row>
    <row r="8" spans="1:35" x14ac:dyDescent="0.3">
      <c r="A8" t="s">
        <v>448</v>
      </c>
      <c r="C8" s="193"/>
      <c r="D8" s="193"/>
      <c r="E8" s="62"/>
      <c r="V8" s="62"/>
      <c r="X8" s="46">
        <v>2019</v>
      </c>
      <c r="Y8" s="6" t="s">
        <v>36</v>
      </c>
      <c r="Z8" s="6">
        <v>140.4</v>
      </c>
      <c r="AA8" s="53">
        <v>3.5739814152966403E-3</v>
      </c>
      <c r="AF8" s="6" t="s">
        <v>7</v>
      </c>
      <c r="AG8" s="6">
        <v>124.3</v>
      </c>
      <c r="AH8" s="6">
        <v>125.7</v>
      </c>
      <c r="AI8" s="53">
        <f t="shared" si="0"/>
        <v>1.126307320997591E-2</v>
      </c>
    </row>
    <row r="9" spans="1:35" x14ac:dyDescent="0.3">
      <c r="E9" s="62"/>
      <c r="H9" s="44" t="s">
        <v>451</v>
      </c>
      <c r="I9" s="44" t="s">
        <v>450</v>
      </c>
      <c r="V9" s="62"/>
      <c r="X9" s="85">
        <v>2019</v>
      </c>
      <c r="Y9" s="81" t="s">
        <v>38</v>
      </c>
      <c r="Z9" s="81">
        <v>142</v>
      </c>
      <c r="AA9" s="82">
        <v>1.1396011396011355E-2</v>
      </c>
      <c r="AF9" s="6" t="s">
        <v>8</v>
      </c>
      <c r="AG9" s="6">
        <v>147.4</v>
      </c>
      <c r="AH9" s="6">
        <v>145.69999999999999</v>
      </c>
      <c r="AI9" s="53">
        <f t="shared" si="0"/>
        <v>-1.1533242876526574E-2</v>
      </c>
    </row>
    <row r="10" spans="1:35" x14ac:dyDescent="0.3">
      <c r="A10" s="31"/>
      <c r="C10" s="42" t="s">
        <v>486</v>
      </c>
      <c r="D10" s="6" t="s">
        <v>488</v>
      </c>
      <c r="E10" s="62"/>
      <c r="H10" s="6">
        <v>2017</v>
      </c>
      <c r="I10" s="80">
        <f>(D11-C11)/C11</f>
        <v>5.295471987720627E-2</v>
      </c>
      <c r="V10" s="62"/>
      <c r="X10" s="46">
        <v>2019</v>
      </c>
      <c r="Y10" s="6" t="s">
        <v>39</v>
      </c>
      <c r="Z10" s="6">
        <v>142.9</v>
      </c>
      <c r="AA10" s="53">
        <v>6.3380281690141246E-3</v>
      </c>
      <c r="AF10" s="91" t="s">
        <v>9</v>
      </c>
      <c r="AG10" s="91">
        <v>199.6</v>
      </c>
      <c r="AH10" s="91">
        <v>217</v>
      </c>
      <c r="AI10" s="92">
        <f t="shared" si="0"/>
        <v>8.7174348697394821E-2</v>
      </c>
    </row>
    <row r="11" spans="1:35" x14ac:dyDescent="0.3">
      <c r="B11">
        <v>2017</v>
      </c>
      <c r="C11" s="40">
        <f>VLOOKUP(A16,'All_India_Index_Upto_April23 '!$A$1:$AF$367,32,FALSE)</f>
        <v>130.30000000000001</v>
      </c>
      <c r="D11" s="40">
        <f>VLOOKUP(A2,'All_India_Index_Upto_April23 '!$A$1:$AF$367,32,FALSE)</f>
        <v>137.19999999999999</v>
      </c>
      <c r="E11" s="62"/>
      <c r="H11" s="6">
        <v>2018</v>
      </c>
      <c r="I11" s="93">
        <f t="shared" ref="I11:I14" si="1">(D12-C12)/C12</f>
        <v>2.3374726077428697E-2</v>
      </c>
      <c r="V11" s="62"/>
      <c r="X11" s="46">
        <v>2019</v>
      </c>
      <c r="Y11" s="6" t="s">
        <v>40</v>
      </c>
      <c r="Z11" s="6">
        <v>144.19999999999999</v>
      </c>
      <c r="AA11" s="53">
        <v>9.0972708187542547E-3</v>
      </c>
      <c r="AF11" s="6" t="s">
        <v>10</v>
      </c>
      <c r="AG11" s="6">
        <v>135.69999999999999</v>
      </c>
      <c r="AH11" s="6">
        <v>138.30000000000001</v>
      </c>
      <c r="AI11" s="53">
        <f t="shared" si="0"/>
        <v>1.9159911569639077E-2</v>
      </c>
    </row>
    <row r="12" spans="1:35" x14ac:dyDescent="0.3">
      <c r="B12">
        <v>2018</v>
      </c>
      <c r="C12" s="40">
        <f>VLOOKUP(A17,'All_India_Index_Upto_April23 '!$A$1:$AF$367,32,FALSE)</f>
        <v>136.9</v>
      </c>
      <c r="D12" s="40">
        <f>VLOOKUP(A3,'All_India_Index_Upto_April23 '!$A$1:$AF$367,32,FALSE)</f>
        <v>140.1</v>
      </c>
      <c r="E12" s="62"/>
      <c r="F12" s="3"/>
      <c r="H12" s="6">
        <v>2019</v>
      </c>
      <c r="I12" s="93">
        <f>(D13-C13)/C13</f>
        <v>7.7363896848137617E-2</v>
      </c>
      <c r="V12" s="62"/>
      <c r="X12" s="46">
        <v>2019</v>
      </c>
      <c r="Y12" s="6" t="s">
        <v>41</v>
      </c>
      <c r="Z12" s="6">
        <v>145</v>
      </c>
      <c r="AA12" s="53">
        <v>5.5478502080444619E-3</v>
      </c>
      <c r="AF12" s="6" t="s">
        <v>11</v>
      </c>
      <c r="AG12" s="6">
        <v>114.2</v>
      </c>
      <c r="AH12" s="6">
        <v>114</v>
      </c>
      <c r="AI12" s="53">
        <f t="shared" si="0"/>
        <v>-1.7513134851138603E-3</v>
      </c>
    </row>
    <row r="13" spans="1:35" x14ac:dyDescent="0.3">
      <c r="B13">
        <v>2019</v>
      </c>
      <c r="C13" s="40">
        <f>VLOOKUP(A18,'All_India_Index_Upto_April23 '!$A$1:$AF$367,32,FALSE)</f>
        <v>139.6</v>
      </c>
      <c r="D13" s="40">
        <f>VLOOKUP(A4,'All_India_Index_Upto_April23 '!$A$1:$AF$367,32,FALSE)</f>
        <v>150.4</v>
      </c>
      <c r="E13" s="62"/>
      <c r="F13" s="3"/>
      <c r="H13" s="6">
        <v>2020</v>
      </c>
      <c r="I13" s="93">
        <f t="shared" si="1"/>
        <v>5.7922769640479481E-2</v>
      </c>
      <c r="V13" s="62"/>
      <c r="X13" s="46">
        <v>2019</v>
      </c>
      <c r="Y13" s="6" t="s">
        <v>42</v>
      </c>
      <c r="Z13" s="6">
        <v>145.80000000000001</v>
      </c>
      <c r="AA13" s="53">
        <v>5.5172413793104233E-3</v>
      </c>
      <c r="AF13" s="6" t="s">
        <v>12</v>
      </c>
      <c r="AG13" s="6">
        <v>147</v>
      </c>
      <c r="AH13" s="6">
        <v>148.69999999999999</v>
      </c>
      <c r="AI13" s="53">
        <f t="shared" si="0"/>
        <v>1.1564625850340059E-2</v>
      </c>
    </row>
    <row r="14" spans="1:35" x14ac:dyDescent="0.3">
      <c r="B14">
        <v>2020</v>
      </c>
      <c r="C14" s="40">
        <f>VLOOKUP(A19,'All_India_Index_Upto_April23 '!$A$1:$AF$367,32,FALSE)</f>
        <v>150.19999999999999</v>
      </c>
      <c r="D14" s="40">
        <f>VLOOKUP(A5,'All_India_Index_Upto_April23 '!$A$1:$AF$367,32,FALSE)</f>
        <v>158.9</v>
      </c>
      <c r="E14" s="62"/>
      <c r="F14" s="3"/>
      <c r="H14" s="6">
        <v>2021</v>
      </c>
      <c r="I14" s="93">
        <f t="shared" si="1"/>
        <v>5.657978385251098E-2</v>
      </c>
      <c r="V14" s="62"/>
      <c r="X14" s="46">
        <v>2019</v>
      </c>
      <c r="Y14" s="6" t="s">
        <v>43</v>
      </c>
      <c r="Z14" s="6">
        <v>147.19999999999999</v>
      </c>
      <c r="AA14" s="53">
        <v>9.6021947873798155E-3</v>
      </c>
      <c r="AF14" s="6" t="s">
        <v>13</v>
      </c>
      <c r="AG14" s="6">
        <v>135.30000000000001</v>
      </c>
      <c r="AH14" s="6">
        <v>135.80000000000001</v>
      </c>
      <c r="AI14" s="53">
        <f t="shared" si="0"/>
        <v>3.6954915003695487E-3</v>
      </c>
    </row>
    <row r="15" spans="1:35" x14ac:dyDescent="0.3">
      <c r="B15">
        <v>2021</v>
      </c>
      <c r="C15" s="40">
        <f>VLOOKUP(A20,'All_India_Index_Upto_April23 '!$A$1:$AF$367,32,FALSE)</f>
        <v>157.30000000000001</v>
      </c>
      <c r="D15" s="40">
        <f>VLOOKUP(A6,'All_India_Index_Upto_April23 '!$A$1:$AF$367,32,FALSE)</f>
        <v>166.2</v>
      </c>
      <c r="E15" s="62"/>
      <c r="H15" s="6">
        <v>2022</v>
      </c>
      <c r="I15" s="93">
        <f>(D16-C16)/C16</f>
        <v>6.0350030175015092E-2</v>
      </c>
      <c r="V15" s="62"/>
      <c r="X15" s="46">
        <v>2019</v>
      </c>
      <c r="Y15" s="6" t="s">
        <v>45</v>
      </c>
      <c r="Z15" s="6">
        <v>148.6</v>
      </c>
      <c r="AA15" s="53">
        <v>9.5108695652174301E-3</v>
      </c>
      <c r="AF15" s="6" t="s">
        <v>14</v>
      </c>
      <c r="AG15" s="6">
        <v>157.5</v>
      </c>
      <c r="AH15" s="6">
        <v>158</v>
      </c>
      <c r="AI15" s="53">
        <f t="shared" si="0"/>
        <v>3.1746031746031746E-3</v>
      </c>
    </row>
    <row r="16" spans="1:35" x14ac:dyDescent="0.3">
      <c r="A16" t="s">
        <v>223</v>
      </c>
      <c r="B16">
        <v>2022</v>
      </c>
      <c r="C16" s="40">
        <f>VLOOKUP(A21,'All_India_Index_Upto_April23 '!$A$1:$AF$367,32,FALSE)</f>
        <v>165.7</v>
      </c>
      <c r="D16" s="40">
        <f>VLOOKUP(A7,'All_India_Index_Upto_April23 '!$A$1:$AF$367,32,FALSE)</f>
        <v>175.7</v>
      </c>
      <c r="E16" s="62"/>
      <c r="H16" s="6">
        <v>2023</v>
      </c>
      <c r="I16" s="93">
        <f>(D17-C17)/C17</f>
        <v>1.4730878186968806E-2</v>
      </c>
      <c r="V16" s="62"/>
      <c r="X16" s="86">
        <v>2019</v>
      </c>
      <c r="Y16" s="83" t="s">
        <v>46</v>
      </c>
      <c r="Z16" s="83">
        <v>150.4</v>
      </c>
      <c r="AA16" s="84">
        <v>1.2113055181695904E-2</v>
      </c>
      <c r="AF16" s="6" t="s">
        <v>15</v>
      </c>
      <c r="AG16" s="6">
        <v>151.9</v>
      </c>
      <c r="AH16" s="6">
        <v>155</v>
      </c>
      <c r="AI16" s="53">
        <f t="shared" si="0"/>
        <v>2.0408163265306083E-2</v>
      </c>
    </row>
    <row r="17" spans="1:35" x14ac:dyDescent="0.3">
      <c r="A17" t="s">
        <v>259</v>
      </c>
      <c r="B17">
        <v>2023</v>
      </c>
      <c r="C17" s="40">
        <f>VLOOKUP(A22,'All_India_Index_Upto_April23 '!$A$1:$AF$367,32,FALSE)</f>
        <v>176.5</v>
      </c>
      <c r="D17" s="40">
        <f>VLOOKUP(A8,'All_India_Index_Upto_April23 '!$A$1:$AF$373,32,FALSE)</f>
        <v>179.1</v>
      </c>
      <c r="E17" s="79" t="s">
        <v>489</v>
      </c>
      <c r="I17" s="3"/>
      <c r="V17" s="62"/>
      <c r="AA17" s="78"/>
      <c r="AF17" s="6" t="s">
        <v>16</v>
      </c>
      <c r="AG17" s="6">
        <v>167.9</v>
      </c>
      <c r="AH17" s="6">
        <v>168.5</v>
      </c>
      <c r="AI17" s="53">
        <f t="shared" ref="AI17:AI30" si="2">(AH17-AG17)/AG17</f>
        <v>3.573555687909436E-3</v>
      </c>
    </row>
    <row r="18" spans="1:35" x14ac:dyDescent="0.3">
      <c r="A18" t="s">
        <v>295</v>
      </c>
      <c r="E18" s="77"/>
      <c r="V18" s="62"/>
      <c r="X18" s="197" t="s">
        <v>494</v>
      </c>
      <c r="Y18" s="197"/>
      <c r="Z18" s="197"/>
      <c r="AA18" s="197"/>
      <c r="AB18" s="197"/>
      <c r="AF18" s="6" t="s">
        <v>17</v>
      </c>
      <c r="AG18" s="6">
        <v>149.9</v>
      </c>
      <c r="AH18" s="6">
        <v>150.30000000000001</v>
      </c>
      <c r="AI18" s="53">
        <f t="shared" si="2"/>
        <v>2.6684456304203181E-3</v>
      </c>
    </row>
    <row r="19" spans="1:35" x14ac:dyDescent="0.3">
      <c r="A19" t="s">
        <v>328</v>
      </c>
      <c r="E19" s="62"/>
      <c r="V19" s="62"/>
      <c r="AF19" s="6" t="s">
        <v>18</v>
      </c>
      <c r="AG19" s="6">
        <v>141</v>
      </c>
      <c r="AH19" s="6">
        <v>141.30000000000001</v>
      </c>
      <c r="AI19" s="53">
        <f t="shared" si="2"/>
        <v>2.1276595744681658E-3</v>
      </c>
    </row>
    <row r="20" spans="1:35" x14ac:dyDescent="0.3">
      <c r="A20" t="s">
        <v>364</v>
      </c>
      <c r="E20" s="62"/>
      <c r="V20" s="62"/>
      <c r="AF20" s="6" t="s">
        <v>19</v>
      </c>
      <c r="AG20" s="6">
        <v>148.6</v>
      </c>
      <c r="AH20" s="6">
        <v>149</v>
      </c>
      <c r="AI20" s="53">
        <f t="shared" si="2"/>
        <v>2.6917900403768888E-3</v>
      </c>
    </row>
    <row r="21" spans="1:35" x14ac:dyDescent="0.3">
      <c r="A21" t="s">
        <v>400</v>
      </c>
      <c r="E21" s="62"/>
      <c r="V21" s="62"/>
      <c r="AF21" s="6" t="s">
        <v>20</v>
      </c>
      <c r="AG21" s="6">
        <v>153.5</v>
      </c>
      <c r="AH21" s="6">
        <v>152.80000000000001</v>
      </c>
      <c r="AI21" s="53">
        <f t="shared" si="2"/>
        <v>-4.5602605863191443E-3</v>
      </c>
    </row>
    <row r="22" spans="1:35" x14ac:dyDescent="0.3">
      <c r="A22" t="s">
        <v>436</v>
      </c>
      <c r="C22" s="115" t="s">
        <v>487</v>
      </c>
      <c r="D22" s="116"/>
      <c r="E22" s="117"/>
      <c r="G22" s="3"/>
      <c r="V22" s="62"/>
      <c r="AF22" s="6" t="s">
        <v>21</v>
      </c>
      <c r="AG22" s="6">
        <v>142.30000000000001</v>
      </c>
      <c r="AH22" s="6">
        <v>143.69999999999999</v>
      </c>
      <c r="AI22" s="53">
        <f t="shared" si="2"/>
        <v>9.8383696416020888E-3</v>
      </c>
    </row>
    <row r="23" spans="1:35" x14ac:dyDescent="0.3">
      <c r="E23" s="62"/>
      <c r="V23" s="62"/>
      <c r="AF23" s="6" t="s">
        <v>22</v>
      </c>
      <c r="AG23" s="6">
        <v>145.30000000000001</v>
      </c>
      <c r="AH23" s="6">
        <v>145.80000000000001</v>
      </c>
      <c r="AI23" s="53">
        <f t="shared" si="2"/>
        <v>3.4411562284927732E-3</v>
      </c>
    </row>
    <row r="24" spans="1:35" x14ac:dyDescent="0.3">
      <c r="E24" s="62"/>
      <c r="V24" s="62"/>
      <c r="AF24" s="6" t="s">
        <v>23</v>
      </c>
      <c r="AG24" s="6">
        <v>149.9</v>
      </c>
      <c r="AH24" s="6">
        <v>150.4</v>
      </c>
      <c r="AI24" s="53">
        <f t="shared" si="2"/>
        <v>3.3355570380253501E-3</v>
      </c>
    </row>
    <row r="25" spans="1:35" x14ac:dyDescent="0.3">
      <c r="E25" s="62"/>
      <c r="G25" s="3"/>
      <c r="V25" s="62"/>
      <c r="AF25" s="6" t="s">
        <v>24</v>
      </c>
      <c r="AG25" s="6">
        <v>126.6</v>
      </c>
      <c r="AH25" s="6">
        <v>129.80000000000001</v>
      </c>
      <c r="AI25" s="53">
        <f t="shared" si="2"/>
        <v>2.5276461295418776E-2</v>
      </c>
    </row>
    <row r="26" spans="1:35" x14ac:dyDescent="0.3">
      <c r="E26" s="62"/>
      <c r="V26" s="62"/>
      <c r="AF26" s="6" t="s">
        <v>25</v>
      </c>
      <c r="AG26" s="6">
        <v>142.1</v>
      </c>
      <c r="AH26" s="6">
        <v>142.30000000000001</v>
      </c>
      <c r="AI26" s="53">
        <f t="shared" si="2"/>
        <v>1.4074595355384734E-3</v>
      </c>
    </row>
    <row r="27" spans="1:35" x14ac:dyDescent="0.3">
      <c r="E27" s="62"/>
      <c r="V27" s="62"/>
      <c r="AF27" s="6" t="s">
        <v>26</v>
      </c>
      <c r="AG27" s="6">
        <v>155.5</v>
      </c>
      <c r="AH27" s="6">
        <v>155.69999999999999</v>
      </c>
      <c r="AI27" s="53">
        <f t="shared" si="2"/>
        <v>1.2861736334404414E-3</v>
      </c>
    </row>
    <row r="28" spans="1:35" x14ac:dyDescent="0.3">
      <c r="E28" s="62"/>
      <c r="G28" s="3"/>
      <c r="V28" s="62"/>
      <c r="AF28" s="6" t="s">
        <v>27</v>
      </c>
      <c r="AG28" s="6">
        <v>140.30000000000001</v>
      </c>
      <c r="AH28" s="6">
        <v>140.4</v>
      </c>
      <c r="AI28" s="53">
        <f t="shared" si="2"/>
        <v>7.1275837491086458E-4</v>
      </c>
    </row>
    <row r="29" spans="1:35" x14ac:dyDescent="0.3">
      <c r="E29" s="62"/>
      <c r="V29" s="62"/>
      <c r="AF29" s="6" t="s">
        <v>28</v>
      </c>
      <c r="AG29" s="6">
        <v>141.30000000000001</v>
      </c>
      <c r="AH29" s="6">
        <v>142.5</v>
      </c>
      <c r="AI29" s="53">
        <f t="shared" si="2"/>
        <v>8.4925690021230606E-3</v>
      </c>
    </row>
    <row r="30" spans="1:35" x14ac:dyDescent="0.3">
      <c r="E30" s="62"/>
      <c r="K30" s="196" t="s">
        <v>496</v>
      </c>
      <c r="L30" s="196"/>
      <c r="M30" s="196"/>
      <c r="N30" s="196"/>
      <c r="O30" s="196"/>
      <c r="V30" s="62"/>
      <c r="AF30" s="6" t="s">
        <v>29</v>
      </c>
      <c r="AG30" s="6">
        <v>148.6</v>
      </c>
      <c r="AH30" s="6">
        <v>150.4</v>
      </c>
      <c r="AI30" s="53">
        <f t="shared" si="2"/>
        <v>1.2113055181695904E-2</v>
      </c>
    </row>
    <row r="31" spans="1:35" x14ac:dyDescent="0.3">
      <c r="E31" s="62"/>
      <c r="G31" s="3"/>
      <c r="V31" s="62"/>
    </row>
    <row r="32" spans="1:35" x14ac:dyDescent="0.3">
      <c r="E32" s="62"/>
      <c r="V32" s="62"/>
    </row>
    <row r="33" spans="5:41" ht="10.8" customHeight="1" x14ac:dyDescent="0.3">
      <c r="E33" s="62"/>
      <c r="V33" s="62"/>
    </row>
    <row r="34" spans="5:41" x14ac:dyDescent="0.3">
      <c r="E34" s="62"/>
      <c r="G34" s="3"/>
      <c r="V34" s="62"/>
    </row>
    <row r="35" spans="5:41" x14ac:dyDescent="0.3">
      <c r="E35" s="62"/>
      <c r="V35" s="62"/>
    </row>
    <row r="36" spans="5:41" x14ac:dyDescent="0.3">
      <c r="E36" s="62"/>
      <c r="V36" s="62"/>
    </row>
    <row r="37" spans="5:41" ht="14.4" customHeight="1" x14ac:dyDescent="0.3">
      <c r="E37" s="62"/>
      <c r="G37" s="3"/>
      <c r="V37" s="62"/>
      <c r="AF37" s="191" t="s">
        <v>497</v>
      </c>
      <c r="AG37" s="191"/>
      <c r="AH37" s="191"/>
      <c r="AI37" s="191"/>
      <c r="AJ37" s="191"/>
      <c r="AK37" s="191"/>
      <c r="AL37" s="191"/>
      <c r="AM37" s="191"/>
      <c r="AN37" s="90"/>
      <c r="AO37" s="90"/>
    </row>
    <row r="38" spans="5:41" x14ac:dyDescent="0.3">
      <c r="E38" s="62"/>
      <c r="V38" s="62"/>
      <c r="AF38" s="191"/>
      <c r="AG38" s="191"/>
      <c r="AH38" s="191"/>
      <c r="AI38" s="191"/>
      <c r="AJ38" s="191"/>
      <c r="AK38" s="191"/>
      <c r="AL38" s="191"/>
      <c r="AM38" s="191"/>
      <c r="AN38" s="90"/>
      <c r="AO38" s="90"/>
    </row>
    <row r="39" spans="5:41" x14ac:dyDescent="0.3">
      <c r="E39" s="62"/>
      <c r="V39" s="62"/>
      <c r="AF39" s="191"/>
      <c r="AG39" s="191"/>
      <c r="AH39" s="191"/>
      <c r="AI39" s="191"/>
      <c r="AJ39" s="191"/>
      <c r="AK39" s="191"/>
      <c r="AL39" s="191"/>
      <c r="AM39" s="191"/>
      <c r="AN39" s="90"/>
      <c r="AO39" s="90"/>
    </row>
    <row r="40" spans="5:41" x14ac:dyDescent="0.3">
      <c r="V40" s="62"/>
      <c r="AF40" s="90"/>
      <c r="AG40" s="90"/>
      <c r="AH40" s="90"/>
      <c r="AI40" s="90"/>
      <c r="AJ40" s="90"/>
      <c r="AK40" s="90"/>
      <c r="AL40" s="90"/>
      <c r="AM40" s="90"/>
      <c r="AN40" s="90"/>
      <c r="AO40" s="90"/>
    </row>
    <row r="41" spans="5:41" ht="18.600000000000001" customHeight="1" x14ac:dyDescent="0.3">
      <c r="V41" s="62"/>
      <c r="AF41" s="90"/>
      <c r="AG41" s="90"/>
      <c r="AH41" s="90"/>
      <c r="AI41" s="90"/>
      <c r="AJ41" s="90"/>
      <c r="AK41" s="90"/>
      <c r="AL41" s="90"/>
      <c r="AM41" s="90"/>
      <c r="AN41" s="90"/>
      <c r="AO41" s="90"/>
    </row>
    <row r="42" spans="5:41" x14ac:dyDescent="0.3">
      <c r="V42" s="62"/>
      <c r="AF42" s="90"/>
      <c r="AG42" s="90"/>
      <c r="AH42" s="90"/>
      <c r="AI42" s="90"/>
      <c r="AJ42" s="90"/>
      <c r="AK42" s="90"/>
      <c r="AL42" s="90"/>
      <c r="AM42" s="90"/>
      <c r="AN42" s="90"/>
      <c r="AO42" s="90"/>
    </row>
    <row r="43" spans="5:41" x14ac:dyDescent="0.3">
      <c r="V43" s="62"/>
      <c r="AF43" s="90"/>
      <c r="AG43" s="90"/>
      <c r="AH43" s="90"/>
      <c r="AI43" s="90"/>
      <c r="AJ43" s="90"/>
      <c r="AK43" s="90"/>
      <c r="AL43" s="90"/>
      <c r="AM43" s="90"/>
      <c r="AN43" s="90"/>
      <c r="AO43" s="90"/>
    </row>
    <row r="44" spans="5:41" x14ac:dyDescent="0.3">
      <c r="AF44" s="90"/>
      <c r="AG44" s="90"/>
      <c r="AH44" s="90"/>
      <c r="AI44" s="90"/>
      <c r="AJ44" s="90"/>
      <c r="AK44" s="90"/>
      <c r="AL44" s="90"/>
      <c r="AM44" s="90"/>
      <c r="AN44" s="90"/>
      <c r="AO44" s="90"/>
    </row>
    <row r="45" spans="5:41" x14ac:dyDescent="0.3">
      <c r="AF45" s="90"/>
      <c r="AG45" s="90"/>
      <c r="AH45" s="90"/>
      <c r="AI45" s="90"/>
      <c r="AJ45" s="90"/>
      <c r="AK45" s="90"/>
      <c r="AL45" s="90"/>
      <c r="AM45" s="90"/>
      <c r="AN45" s="90"/>
      <c r="AO45" s="90"/>
    </row>
    <row r="52" spans="11:11" x14ac:dyDescent="0.3">
      <c r="K52" s="55" t="s">
        <v>575</v>
      </c>
    </row>
  </sheetData>
  <mergeCells count="6">
    <mergeCell ref="AF37:AM39"/>
    <mergeCell ref="C7:D8"/>
    <mergeCell ref="F3:T6"/>
    <mergeCell ref="K30:O30"/>
    <mergeCell ref="X2:Z2"/>
    <mergeCell ref="X18:AB18"/>
  </mergeCells>
  <phoneticPr fontId="22" type="noConversion"/>
  <conditionalFormatting sqref="AI4:AI30">
    <cfRule type="colorScale" priority="1">
      <colorScale>
        <cfvo type="min"/>
        <cfvo type="max"/>
        <color rgb="FFFCFCFF"/>
        <color rgb="FFF8696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E650-780C-49E6-AB54-38D8F4A36747}">
  <dimension ref="C1:AS72"/>
  <sheetViews>
    <sheetView zoomScale="79" zoomScaleNormal="79" workbookViewId="0">
      <selection activeCell="AC22" sqref="AC22"/>
    </sheetView>
  </sheetViews>
  <sheetFormatPr defaultRowHeight="14.4" x14ac:dyDescent="0.3"/>
  <cols>
    <col min="6" max="6" width="26.21875" bestFit="1" customWidth="1"/>
    <col min="7" max="7" width="14.21875" bestFit="1" customWidth="1"/>
    <col min="8" max="8" width="14.6640625" customWidth="1"/>
    <col min="9" max="9" width="17.44140625" bestFit="1" customWidth="1"/>
    <col min="24" max="24" width="13.109375" customWidth="1"/>
    <col min="25" max="25" width="31.6640625" bestFit="1" customWidth="1"/>
    <col min="26" max="26" width="13.5546875" customWidth="1"/>
    <col min="28" max="28" width="14.44140625" customWidth="1"/>
    <col min="29" max="29" width="17.5546875" bestFit="1" customWidth="1"/>
  </cols>
  <sheetData>
    <row r="1" spans="3:41" x14ac:dyDescent="0.3">
      <c r="G1" s="200" t="s">
        <v>454</v>
      </c>
      <c r="H1" s="201"/>
      <c r="I1" s="201"/>
      <c r="J1" s="201"/>
      <c r="K1" s="201"/>
      <c r="L1" s="201"/>
      <c r="M1" s="201"/>
      <c r="N1" s="201"/>
      <c r="O1" s="201"/>
      <c r="P1" s="201"/>
      <c r="Q1" s="201"/>
      <c r="R1" s="201"/>
      <c r="S1" s="201"/>
      <c r="U1" s="62"/>
    </row>
    <row r="2" spans="3:41" x14ac:dyDescent="0.3">
      <c r="G2" s="201"/>
      <c r="H2" s="201"/>
      <c r="I2" s="201"/>
      <c r="J2" s="201"/>
      <c r="K2" s="201"/>
      <c r="L2" s="201"/>
      <c r="M2" s="201"/>
      <c r="N2" s="201"/>
      <c r="O2" s="201"/>
      <c r="P2" s="201"/>
      <c r="Q2" s="201"/>
      <c r="R2" s="201"/>
      <c r="S2" s="201"/>
      <c r="U2" s="62"/>
      <c r="X2" s="174" t="s">
        <v>482</v>
      </c>
      <c r="Y2" s="174"/>
      <c r="Z2" s="174"/>
      <c r="AA2" s="174"/>
      <c r="AB2" s="174"/>
      <c r="AC2" s="174"/>
      <c r="AD2" s="174"/>
      <c r="AE2" s="174"/>
      <c r="AF2" s="174"/>
      <c r="AG2" s="174"/>
      <c r="AH2" s="174"/>
      <c r="AI2" s="174"/>
      <c r="AJ2" s="174"/>
      <c r="AK2" s="174"/>
    </row>
    <row r="3" spans="3:41" x14ac:dyDescent="0.3">
      <c r="G3" s="201"/>
      <c r="H3" s="201"/>
      <c r="I3" s="201"/>
      <c r="J3" s="201"/>
      <c r="K3" s="201"/>
      <c r="L3" s="201"/>
      <c r="M3" s="201"/>
      <c r="N3" s="201"/>
      <c r="O3" s="201"/>
      <c r="P3" s="201"/>
      <c r="Q3" s="201"/>
      <c r="R3" s="201"/>
      <c r="S3" s="201"/>
      <c r="U3" s="62"/>
      <c r="X3" s="174"/>
      <c r="Y3" s="174"/>
      <c r="Z3" s="174"/>
      <c r="AA3" s="174"/>
      <c r="AB3" s="174"/>
      <c r="AC3" s="174"/>
      <c r="AD3" s="174"/>
      <c r="AE3" s="174"/>
      <c r="AF3" s="174"/>
      <c r="AG3" s="174"/>
      <c r="AH3" s="174"/>
      <c r="AI3" s="174"/>
      <c r="AJ3" s="174"/>
      <c r="AK3" s="174"/>
    </row>
    <row r="4" spans="3:41" x14ac:dyDescent="0.3">
      <c r="G4" s="201"/>
      <c r="H4" s="201"/>
      <c r="I4" s="201"/>
      <c r="J4" s="201"/>
      <c r="K4" s="201"/>
      <c r="L4" s="201"/>
      <c r="M4" s="201"/>
      <c r="N4" s="201"/>
      <c r="O4" s="201"/>
      <c r="P4" s="201"/>
      <c r="Q4" s="201"/>
      <c r="R4" s="201"/>
      <c r="S4" s="201"/>
      <c r="U4" s="62"/>
      <c r="X4" s="174"/>
      <c r="Y4" s="174"/>
      <c r="Z4" s="174"/>
      <c r="AA4" s="174"/>
      <c r="AB4" s="174"/>
      <c r="AC4" s="174"/>
      <c r="AD4" s="174"/>
      <c r="AE4" s="174"/>
      <c r="AF4" s="174"/>
      <c r="AG4" s="174"/>
      <c r="AH4" s="174"/>
      <c r="AI4" s="174"/>
      <c r="AJ4" s="174"/>
      <c r="AK4" s="174"/>
    </row>
    <row r="5" spans="3:41" x14ac:dyDescent="0.3">
      <c r="G5" s="201"/>
      <c r="H5" s="201"/>
      <c r="I5" s="201"/>
      <c r="J5" s="201"/>
      <c r="K5" s="201"/>
      <c r="L5" s="201"/>
      <c r="M5" s="201"/>
      <c r="N5" s="201"/>
      <c r="O5" s="201"/>
      <c r="P5" s="201"/>
      <c r="Q5" s="201"/>
      <c r="R5" s="201"/>
      <c r="S5" s="201"/>
      <c r="U5" s="62"/>
      <c r="X5" s="174"/>
      <c r="Y5" s="174"/>
      <c r="Z5" s="174"/>
      <c r="AA5" s="174"/>
      <c r="AB5" s="174"/>
      <c r="AC5" s="174"/>
      <c r="AD5" s="174"/>
      <c r="AE5" s="174"/>
      <c r="AF5" s="174"/>
      <c r="AG5" s="174"/>
      <c r="AH5" s="174"/>
      <c r="AI5" s="174"/>
      <c r="AJ5" s="174"/>
      <c r="AK5" s="174"/>
    </row>
    <row r="6" spans="3:41" x14ac:dyDescent="0.3">
      <c r="G6" s="201"/>
      <c r="H6" s="201"/>
      <c r="I6" s="201"/>
      <c r="J6" s="201"/>
      <c r="K6" s="201"/>
      <c r="L6" s="201"/>
      <c r="M6" s="201"/>
      <c r="N6" s="201"/>
      <c r="O6" s="201"/>
      <c r="P6" s="201"/>
      <c r="Q6" s="201"/>
      <c r="R6" s="201"/>
      <c r="S6" s="201"/>
      <c r="U6" s="62"/>
      <c r="X6" s="174"/>
      <c r="Y6" s="174"/>
      <c r="Z6" s="174"/>
      <c r="AA6" s="174"/>
      <c r="AB6" s="174"/>
      <c r="AC6" s="174"/>
      <c r="AD6" s="174"/>
      <c r="AE6" s="174"/>
      <c r="AF6" s="174"/>
      <c r="AG6" s="174"/>
      <c r="AH6" s="174"/>
      <c r="AI6" s="174"/>
      <c r="AJ6" s="174"/>
      <c r="AK6" s="174"/>
    </row>
    <row r="7" spans="3:41" x14ac:dyDescent="0.3">
      <c r="U7" s="62"/>
      <c r="X7" s="174"/>
      <c r="Y7" s="174"/>
      <c r="Z7" s="174"/>
      <c r="AA7" s="174"/>
      <c r="AB7" s="174"/>
      <c r="AC7" s="174"/>
      <c r="AD7" s="174"/>
      <c r="AE7" s="174"/>
      <c r="AF7" s="174"/>
      <c r="AG7" s="174"/>
      <c r="AH7" s="174"/>
      <c r="AI7" s="174"/>
      <c r="AJ7" s="174"/>
      <c r="AK7" s="174"/>
    </row>
    <row r="8" spans="3:41" x14ac:dyDescent="0.3">
      <c r="U8" s="62"/>
      <c r="Z8" s="198" t="s">
        <v>499</v>
      </c>
      <c r="AA8" s="198"/>
      <c r="AB8" s="198"/>
      <c r="AC8" s="198"/>
      <c r="AD8" s="198"/>
      <c r="AE8" s="198"/>
      <c r="AF8" s="198"/>
      <c r="AG8" s="198"/>
      <c r="AH8" s="198"/>
    </row>
    <row r="9" spans="3:41" ht="28.8" x14ac:dyDescent="0.3">
      <c r="F9" s="51" t="s">
        <v>459</v>
      </c>
      <c r="G9" s="52" t="s">
        <v>473</v>
      </c>
      <c r="H9" s="50" t="s">
        <v>455</v>
      </c>
      <c r="I9" s="51" t="s">
        <v>457</v>
      </c>
      <c r="U9" s="62"/>
    </row>
    <row r="10" spans="3:41" x14ac:dyDescent="0.3">
      <c r="C10" s="3"/>
      <c r="F10" s="6" t="s">
        <v>412</v>
      </c>
      <c r="G10" s="46" t="s">
        <v>460</v>
      </c>
      <c r="H10" s="49">
        <f>VLOOKUP($F10,'All_India_Index_Upto_April23 '!$A$1:$AF$373,18,FALSE)</f>
        <v>2238.9000000000005</v>
      </c>
      <c r="I10" s="48" t="s">
        <v>453</v>
      </c>
      <c r="U10" s="62"/>
      <c r="AO10" t="s">
        <v>481</v>
      </c>
    </row>
    <row r="11" spans="3:41" x14ac:dyDescent="0.3">
      <c r="F11" s="6" t="s">
        <v>415</v>
      </c>
      <c r="G11" s="46" t="s">
        <v>461</v>
      </c>
      <c r="H11" s="47">
        <v>2261.9</v>
      </c>
      <c r="I11" s="54">
        <f>(H11-H10)/H10</f>
        <v>1.0272901871454526E-2</v>
      </c>
      <c r="U11" s="62"/>
    </row>
    <row r="12" spans="3:41" ht="14.4" customHeight="1" x14ac:dyDescent="0.3">
      <c r="F12" s="6" t="s">
        <v>418</v>
      </c>
      <c r="G12" s="46" t="s">
        <v>462</v>
      </c>
      <c r="H12" s="47">
        <v>2266.3000000000002</v>
      </c>
      <c r="I12" s="53">
        <v>1.9452672531942573E-3</v>
      </c>
      <c r="S12" s="203" t="s">
        <v>479</v>
      </c>
      <c r="T12" s="203"/>
      <c r="U12" s="62"/>
      <c r="Y12" s="70" t="s">
        <v>485</v>
      </c>
      <c r="Z12" s="71">
        <v>44713</v>
      </c>
      <c r="AA12" s="71">
        <v>45047</v>
      </c>
      <c r="AB12" s="71" t="s">
        <v>480</v>
      </c>
      <c r="AC12" s="71" t="s">
        <v>484</v>
      </c>
    </row>
    <row r="13" spans="3:41" x14ac:dyDescent="0.3">
      <c r="F13" s="6" t="s">
        <v>421</v>
      </c>
      <c r="G13" s="46" t="s">
        <v>463</v>
      </c>
      <c r="H13" s="47">
        <v>2269.2000000000003</v>
      </c>
      <c r="I13" s="53">
        <v>1.279618761858576E-3</v>
      </c>
      <c r="S13" s="203"/>
      <c r="T13" s="203"/>
      <c r="U13" s="62"/>
      <c r="Y13" s="64" t="s">
        <v>3</v>
      </c>
      <c r="Z13" s="73">
        <f>VLOOKUP($F$11,'All_India_Index_Upto_April23 '!$A$1:$AF$373,5,FALSE)</f>
        <v>155</v>
      </c>
      <c r="AA13" s="73">
        <f>VLOOKUP(F22,'All_India_Index_Upto_April23 '!$A$1:$AF$373,5,FALSE)</f>
        <v>173.7</v>
      </c>
      <c r="AB13" s="73">
        <f>AA13-Z13</f>
        <v>18.699999999999989</v>
      </c>
      <c r="AC13" s="74">
        <f>AB13/Z13</f>
        <v>0.1206451612903225</v>
      </c>
    </row>
    <row r="14" spans="3:41" x14ac:dyDescent="0.3">
      <c r="F14" s="6" t="s">
        <v>424</v>
      </c>
      <c r="G14" s="46" t="s">
        <v>464</v>
      </c>
      <c r="H14" s="47">
        <v>2280.9</v>
      </c>
      <c r="I14" s="53">
        <v>5.1560021152828386E-3</v>
      </c>
      <c r="S14" s="203"/>
      <c r="T14" s="203"/>
      <c r="U14" s="62"/>
      <c r="Y14" s="64" t="s">
        <v>4</v>
      </c>
      <c r="Z14" s="6">
        <v>219.4</v>
      </c>
      <c r="AA14" s="6">
        <v>214.3</v>
      </c>
      <c r="AB14" s="6">
        <v>-5.0999999999999943</v>
      </c>
      <c r="AC14" s="43">
        <f t="shared" ref="AC14:AC25" si="0">AB14/Z14</f>
        <v>-2.3245214220601614E-2</v>
      </c>
    </row>
    <row r="15" spans="3:41" x14ac:dyDescent="0.3">
      <c r="F15" s="6" t="s">
        <v>427</v>
      </c>
      <c r="G15" s="46" t="s">
        <v>465</v>
      </c>
      <c r="H15" s="47">
        <v>2297.3000000000002</v>
      </c>
      <c r="I15" s="53">
        <v>7.1901442413082953E-3</v>
      </c>
      <c r="S15" s="203"/>
      <c r="T15" s="203"/>
      <c r="U15" s="62"/>
      <c r="X15" s="199" t="s">
        <v>483</v>
      </c>
      <c r="Y15" s="64" t="s">
        <v>5</v>
      </c>
      <c r="Z15" s="6">
        <v>170.8</v>
      </c>
      <c r="AA15" s="6">
        <v>173.2</v>
      </c>
      <c r="AB15" s="6">
        <v>2.3999999999999773</v>
      </c>
      <c r="AC15" s="43">
        <f t="shared" si="0"/>
        <v>1.4051522248243426E-2</v>
      </c>
    </row>
    <row r="16" spans="3:41" x14ac:dyDescent="0.3">
      <c r="F16" s="6" t="s">
        <v>430</v>
      </c>
      <c r="G16" s="46" t="s">
        <v>466</v>
      </c>
      <c r="H16" s="47">
        <v>2296.8000000000002</v>
      </c>
      <c r="I16" s="53">
        <v>-2.1764680276846731E-4</v>
      </c>
      <c r="S16" s="203"/>
      <c r="T16" s="203"/>
      <c r="U16" s="62"/>
      <c r="X16" s="199"/>
      <c r="Y16" s="64" t="s">
        <v>6</v>
      </c>
      <c r="Z16" s="6">
        <v>165.8</v>
      </c>
      <c r="AA16" s="6">
        <v>179.5</v>
      </c>
      <c r="AB16" s="6">
        <v>13.699999999999989</v>
      </c>
      <c r="AC16" s="43">
        <f t="shared" si="0"/>
        <v>8.2629674306393175E-2</v>
      </c>
    </row>
    <row r="17" spans="6:43" x14ac:dyDescent="0.3">
      <c r="F17" s="6" t="s">
        <v>433</v>
      </c>
      <c r="G17" s="46" t="s">
        <v>467</v>
      </c>
      <c r="H17" s="47">
        <v>2283.4</v>
      </c>
      <c r="I17" s="53">
        <v>-5.8342041100662182E-3</v>
      </c>
      <c r="S17" s="203"/>
      <c r="T17" s="203"/>
      <c r="U17" s="62"/>
      <c r="X17" s="199"/>
      <c r="Y17" s="64" t="s">
        <v>7</v>
      </c>
      <c r="Z17" s="6">
        <v>200.9</v>
      </c>
      <c r="AA17" s="6">
        <v>200.9</v>
      </c>
      <c r="AB17" s="6">
        <v>0</v>
      </c>
      <c r="AC17" s="43">
        <f t="shared" si="0"/>
        <v>0</v>
      </c>
    </row>
    <row r="18" spans="6:43" x14ac:dyDescent="0.3">
      <c r="F18" s="6" t="s">
        <v>436</v>
      </c>
      <c r="G18" s="46" t="s">
        <v>468</v>
      </c>
      <c r="H18" s="47">
        <v>2292.6999999999998</v>
      </c>
      <c r="I18" s="53">
        <v>4.0728737847068961E-3</v>
      </c>
      <c r="S18" s="203"/>
      <c r="T18" s="203"/>
      <c r="U18" s="62"/>
      <c r="X18" s="199"/>
      <c r="Y18" s="64" t="s">
        <v>8</v>
      </c>
      <c r="Z18" s="6">
        <v>169.7</v>
      </c>
      <c r="AA18" s="6">
        <v>172.2</v>
      </c>
      <c r="AB18" s="6">
        <v>2.5</v>
      </c>
      <c r="AC18" s="43">
        <f t="shared" si="0"/>
        <v>1.4731879787860933E-2</v>
      </c>
    </row>
    <row r="19" spans="6:43" x14ac:dyDescent="0.3">
      <c r="F19" s="6" t="s">
        <v>439</v>
      </c>
      <c r="G19" s="46" t="s">
        <v>469</v>
      </c>
      <c r="H19" s="47">
        <v>2279.1</v>
      </c>
      <c r="I19" s="53">
        <v>-5.9318707201116193E-3</v>
      </c>
      <c r="S19" s="203"/>
      <c r="T19" s="203"/>
      <c r="U19" s="62"/>
      <c r="X19" s="199"/>
      <c r="Y19" s="64" t="s">
        <v>9</v>
      </c>
      <c r="Z19" s="6">
        <v>182.3</v>
      </c>
      <c r="AA19" s="6">
        <v>161</v>
      </c>
      <c r="AB19" s="6">
        <v>-21.300000000000011</v>
      </c>
      <c r="AC19" s="43">
        <f t="shared" si="0"/>
        <v>-0.11684037301151953</v>
      </c>
    </row>
    <row r="20" spans="6:43" x14ac:dyDescent="0.3">
      <c r="F20" s="6" t="s">
        <v>442</v>
      </c>
      <c r="G20" s="46" t="s">
        <v>470</v>
      </c>
      <c r="H20" s="47">
        <v>2279.1999999999998</v>
      </c>
      <c r="I20" s="53">
        <v>4.3876968978943027E-5</v>
      </c>
      <c r="S20" s="203"/>
      <c r="T20" s="203"/>
      <c r="U20" s="62"/>
      <c r="X20" s="199"/>
      <c r="Y20" s="64" t="s">
        <v>10</v>
      </c>
      <c r="Z20" s="6">
        <v>164.3</v>
      </c>
      <c r="AA20" s="6">
        <v>175.6</v>
      </c>
      <c r="AB20" s="6">
        <v>11.299999999999983</v>
      </c>
      <c r="AC20" s="43">
        <f t="shared" si="0"/>
        <v>6.8776628119293873E-2</v>
      </c>
    </row>
    <row r="21" spans="6:43" x14ac:dyDescent="0.3">
      <c r="F21" s="6" t="s">
        <v>445</v>
      </c>
      <c r="G21" s="46" t="s">
        <v>471</v>
      </c>
      <c r="H21" s="47">
        <v>2289.6</v>
      </c>
      <c r="I21" s="53">
        <v>4.5630045630046029E-3</v>
      </c>
      <c r="U21" s="62"/>
      <c r="X21" s="199"/>
      <c r="Y21" s="64" t="s">
        <v>11</v>
      </c>
      <c r="Z21" s="6">
        <v>119.9</v>
      </c>
      <c r="AA21" s="6">
        <v>122.7</v>
      </c>
      <c r="AB21" s="6">
        <v>2.7999999999999972</v>
      </c>
      <c r="AC21" s="43">
        <f t="shared" si="0"/>
        <v>2.3352793994995805E-2</v>
      </c>
    </row>
    <row r="22" spans="6:43" x14ac:dyDescent="0.3">
      <c r="F22" s="6" t="s">
        <v>448</v>
      </c>
      <c r="G22" s="46" t="s">
        <v>472</v>
      </c>
      <c r="H22" s="47">
        <v>2306.9</v>
      </c>
      <c r="I22" s="53">
        <v>7.5559049615654189E-3</v>
      </c>
      <c r="U22" s="62"/>
      <c r="X22" s="199"/>
      <c r="Y22" s="75" t="s">
        <v>12</v>
      </c>
      <c r="Z22" s="75">
        <v>187.1</v>
      </c>
      <c r="AA22" s="75">
        <v>218</v>
      </c>
      <c r="AB22" s="75">
        <v>30.900000000000006</v>
      </c>
      <c r="AC22" s="76">
        <f t="shared" si="0"/>
        <v>0.16515232495991453</v>
      </c>
    </row>
    <row r="23" spans="6:43" x14ac:dyDescent="0.3">
      <c r="U23" s="62"/>
      <c r="X23" s="199"/>
      <c r="Y23" s="64" t="s">
        <v>13</v>
      </c>
      <c r="Z23" s="6">
        <v>167.9</v>
      </c>
      <c r="AA23" s="6">
        <v>173.4</v>
      </c>
      <c r="AB23" s="6">
        <v>5.5</v>
      </c>
      <c r="AC23" s="43">
        <f t="shared" si="0"/>
        <v>3.2757593805836809E-2</v>
      </c>
    </row>
    <row r="24" spans="6:43" x14ac:dyDescent="0.3">
      <c r="K24" t="s">
        <v>474</v>
      </c>
      <c r="P24" t="s">
        <v>477</v>
      </c>
      <c r="U24" s="62"/>
      <c r="X24" s="199"/>
      <c r="Y24" s="64" t="s">
        <v>14</v>
      </c>
      <c r="Z24" s="6">
        <v>183.9</v>
      </c>
      <c r="AA24" s="6">
        <v>194.2</v>
      </c>
      <c r="AB24" s="6">
        <v>10.299999999999983</v>
      </c>
      <c r="AC24" s="43">
        <f t="shared" si="0"/>
        <v>5.6008700380641561E-2</v>
      </c>
    </row>
    <row r="25" spans="6:43" x14ac:dyDescent="0.3">
      <c r="K25" t="s">
        <v>475</v>
      </c>
      <c r="P25" t="s">
        <v>476</v>
      </c>
      <c r="U25" s="62"/>
      <c r="Y25" s="64" t="s">
        <v>15</v>
      </c>
      <c r="Z25" s="6">
        <v>174.9</v>
      </c>
      <c r="AA25" s="6">
        <v>179.1</v>
      </c>
      <c r="AB25" s="6">
        <v>4.1999999999999886</v>
      </c>
      <c r="AC25" s="43">
        <f t="shared" si="0"/>
        <v>2.4013722126929607E-2</v>
      </c>
    </row>
    <row r="26" spans="6:43" x14ac:dyDescent="0.3">
      <c r="U26" s="62"/>
    </row>
    <row r="27" spans="6:43" x14ac:dyDescent="0.3">
      <c r="M27" s="204" t="s">
        <v>480</v>
      </c>
      <c r="N27" s="204"/>
      <c r="O27" s="204"/>
      <c r="P27" s="58">
        <f>SUM(I11:I22)</f>
        <v>3.0095872888408048E-2</v>
      </c>
      <c r="U27" s="62"/>
    </row>
    <row r="28" spans="6:43" x14ac:dyDescent="0.3">
      <c r="F28" s="59"/>
      <c r="G28" s="59"/>
      <c r="H28" s="59"/>
      <c r="I28" s="59"/>
      <c r="J28" s="59"/>
      <c r="K28" s="59"/>
      <c r="L28" s="59"/>
      <c r="M28" s="59"/>
      <c r="N28" s="59"/>
      <c r="O28" s="59"/>
      <c r="P28" s="59"/>
      <c r="Q28" s="59"/>
      <c r="R28" s="59"/>
      <c r="S28" s="59"/>
      <c r="T28" s="59"/>
      <c r="U28" s="63"/>
      <c r="X28" s="59"/>
      <c r="Y28" s="59"/>
      <c r="Z28" s="59"/>
      <c r="AA28" s="59"/>
      <c r="AB28" s="59"/>
      <c r="AC28" s="59"/>
      <c r="AD28" s="59"/>
      <c r="AE28" s="59"/>
      <c r="AF28" s="59"/>
      <c r="AG28" s="59"/>
      <c r="AH28" s="59"/>
      <c r="AI28" s="59"/>
      <c r="AJ28" s="59"/>
      <c r="AK28" s="59"/>
      <c r="AL28" s="59"/>
      <c r="AM28" s="59"/>
      <c r="AN28" s="59"/>
      <c r="AO28" s="59"/>
      <c r="AP28" s="59"/>
      <c r="AQ28" s="59"/>
    </row>
    <row r="29" spans="6:43" x14ac:dyDescent="0.3">
      <c r="U29" s="62"/>
    </row>
    <row r="30" spans="6:43" x14ac:dyDescent="0.3">
      <c r="U30" s="62"/>
    </row>
    <row r="31" spans="6:43" x14ac:dyDescent="0.3">
      <c r="U31" s="62"/>
    </row>
    <row r="32" spans="6:43" ht="28.8" x14ac:dyDescent="0.3">
      <c r="F32" s="51" t="s">
        <v>77</v>
      </c>
      <c r="G32" s="50" t="s">
        <v>456</v>
      </c>
      <c r="H32" s="50" t="s">
        <v>455</v>
      </c>
      <c r="I32" s="51" t="s">
        <v>457</v>
      </c>
      <c r="U32" s="62"/>
      <c r="Y32" s="70" t="s">
        <v>485</v>
      </c>
      <c r="Z32" s="71">
        <v>44713</v>
      </c>
      <c r="AA32" s="71">
        <v>45047</v>
      </c>
      <c r="AB32" s="71" t="s">
        <v>480</v>
      </c>
      <c r="AC32" s="71" t="s">
        <v>484</v>
      </c>
    </row>
    <row r="33" spans="6:29" x14ac:dyDescent="0.3">
      <c r="F33" s="6" t="s">
        <v>410</v>
      </c>
      <c r="G33" s="46" t="s">
        <v>460</v>
      </c>
      <c r="H33" s="49">
        <f>VLOOKUP($F33,'All_India_Index_Upto_April23 '!$A$1:$AF$373,18,FALSE)</f>
        <v>2226.8000000000002</v>
      </c>
      <c r="I33" s="48" t="s">
        <v>453</v>
      </c>
      <c r="U33" s="62"/>
      <c r="Y33" s="64" t="s">
        <v>3</v>
      </c>
      <c r="Z33" s="73">
        <v>153.80000000000001</v>
      </c>
      <c r="AA33" s="73">
        <v>173.2</v>
      </c>
      <c r="AB33" s="73">
        <f>AA33-Z33</f>
        <v>19.399999999999977</v>
      </c>
      <c r="AC33" s="74">
        <f>AB33/Z33</f>
        <v>0.12613784135240558</v>
      </c>
    </row>
    <row r="34" spans="6:29" x14ac:dyDescent="0.3">
      <c r="F34" s="6" t="s">
        <v>413</v>
      </c>
      <c r="G34" s="46" t="s">
        <v>461</v>
      </c>
      <c r="H34" s="47">
        <v>2261.9</v>
      </c>
      <c r="I34" s="54">
        <f>(H34-H33)/H33</f>
        <v>1.5762529189868826E-2</v>
      </c>
      <c r="U34" s="62"/>
      <c r="Y34" s="64" t="s">
        <v>4</v>
      </c>
      <c r="Z34" s="6">
        <v>217.2</v>
      </c>
      <c r="AA34" s="6">
        <v>211.5</v>
      </c>
      <c r="AB34" s="64">
        <v>-5.6999999999999886</v>
      </c>
      <c r="AC34" s="94">
        <v>-2.6243093922651884E-2</v>
      </c>
    </row>
    <row r="35" spans="6:29" x14ac:dyDescent="0.3">
      <c r="F35" s="6" t="s">
        <v>416</v>
      </c>
      <c r="G35" s="46" t="s">
        <v>462</v>
      </c>
      <c r="H35" s="47">
        <v>2266.3000000000002</v>
      </c>
      <c r="I35" s="53">
        <v>1.9452672531942573E-3</v>
      </c>
      <c r="S35" s="202" t="s">
        <v>30</v>
      </c>
      <c r="U35" s="62"/>
      <c r="Y35" s="64" t="s">
        <v>5</v>
      </c>
      <c r="Z35" s="6">
        <v>169.6</v>
      </c>
      <c r="AA35" s="6">
        <v>171</v>
      </c>
      <c r="AB35" s="64">
        <v>1.4000000000000057</v>
      </c>
      <c r="AC35" s="94">
        <v>8.2547169811321101E-3</v>
      </c>
    </row>
    <row r="36" spans="6:29" x14ac:dyDescent="0.3">
      <c r="F36" s="6" t="s">
        <v>419</v>
      </c>
      <c r="G36" s="46" t="s">
        <v>463</v>
      </c>
      <c r="H36" s="47">
        <v>2269.2000000000003</v>
      </c>
      <c r="I36" s="53">
        <v>1.279618761858576E-3</v>
      </c>
      <c r="S36" s="202"/>
      <c r="U36" s="62"/>
      <c r="X36" s="205" t="s">
        <v>30</v>
      </c>
      <c r="Y36" s="64" t="s">
        <v>6</v>
      </c>
      <c r="Z36" s="6">
        <v>165.4</v>
      </c>
      <c r="AA36" s="6">
        <v>179.6</v>
      </c>
      <c r="AB36" s="64">
        <v>14.199999999999989</v>
      </c>
      <c r="AC36" s="94">
        <v>8.5852478839177682E-2</v>
      </c>
    </row>
    <row r="37" spans="6:29" x14ac:dyDescent="0.3">
      <c r="F37" s="6" t="s">
        <v>422</v>
      </c>
      <c r="G37" s="46" t="s">
        <v>464</v>
      </c>
      <c r="H37" s="47">
        <v>2280.9</v>
      </c>
      <c r="I37" s="53">
        <v>5.1560021152828386E-3</v>
      </c>
      <c r="S37" s="202"/>
      <c r="U37" s="62"/>
      <c r="X37" s="205"/>
      <c r="Y37" s="64" t="s">
        <v>7</v>
      </c>
      <c r="Z37" s="6">
        <v>208.1</v>
      </c>
      <c r="AA37" s="6">
        <v>173.3</v>
      </c>
      <c r="AB37" s="64">
        <v>-34.799999999999983</v>
      </c>
      <c r="AC37" s="94">
        <v>-0.16722729456991822</v>
      </c>
    </row>
    <row r="38" spans="6:29" x14ac:dyDescent="0.3">
      <c r="F38" s="6" t="s">
        <v>425</v>
      </c>
      <c r="G38" s="46" t="s">
        <v>465</v>
      </c>
      <c r="H38" s="47">
        <v>2297.3000000000002</v>
      </c>
      <c r="I38" s="53">
        <v>7.1901442413082953E-3</v>
      </c>
      <c r="S38" s="202"/>
      <c r="U38" s="62"/>
      <c r="X38" s="205"/>
      <c r="Y38" s="64" t="s">
        <v>8</v>
      </c>
      <c r="Z38" s="6">
        <v>165.8</v>
      </c>
      <c r="AA38" s="6">
        <v>169</v>
      </c>
      <c r="AB38" s="64">
        <v>3.1999999999999886</v>
      </c>
      <c r="AC38" s="94">
        <v>1.9300361881785213E-2</v>
      </c>
    </row>
    <row r="39" spans="6:29" x14ac:dyDescent="0.3">
      <c r="F39" s="6" t="s">
        <v>428</v>
      </c>
      <c r="G39" s="46" t="s">
        <v>466</v>
      </c>
      <c r="H39" s="47">
        <v>2296.8000000000002</v>
      </c>
      <c r="I39" s="53">
        <v>-2.1764680276846731E-4</v>
      </c>
      <c r="S39" s="202"/>
      <c r="U39" s="62"/>
      <c r="X39" s="205"/>
      <c r="Y39" s="64" t="s">
        <v>9</v>
      </c>
      <c r="Z39" s="6">
        <v>167.3</v>
      </c>
      <c r="AA39" s="6">
        <v>148.69999999999999</v>
      </c>
      <c r="AB39" s="64">
        <v>-18.600000000000023</v>
      </c>
      <c r="AC39" s="94">
        <v>-0.11117752540346695</v>
      </c>
    </row>
    <row r="40" spans="6:29" x14ac:dyDescent="0.3">
      <c r="F40" s="6" t="s">
        <v>431</v>
      </c>
      <c r="G40" s="46" t="s">
        <v>467</v>
      </c>
      <c r="H40" s="47">
        <v>2283.4</v>
      </c>
      <c r="I40" s="53">
        <v>-5.8342041100662182E-3</v>
      </c>
      <c r="S40" s="202"/>
      <c r="U40" s="62"/>
      <c r="X40" s="205"/>
      <c r="Y40" s="64" t="s">
        <v>10</v>
      </c>
      <c r="Z40" s="6">
        <v>164.6</v>
      </c>
      <c r="AA40" s="6">
        <v>174.9</v>
      </c>
      <c r="AB40" s="64">
        <v>10.300000000000011</v>
      </c>
      <c r="AC40" s="94">
        <v>6.2575941676792299E-2</v>
      </c>
    </row>
    <row r="41" spans="6:29" x14ac:dyDescent="0.3">
      <c r="F41" s="6" t="s">
        <v>434</v>
      </c>
      <c r="G41" s="46" t="s">
        <v>468</v>
      </c>
      <c r="H41" s="47">
        <v>2292.6999999999998</v>
      </c>
      <c r="I41" s="53">
        <v>4.0728737847068961E-3</v>
      </c>
      <c r="S41" s="202"/>
      <c r="U41" s="62"/>
      <c r="X41" s="205"/>
      <c r="Y41" s="64" t="s">
        <v>11</v>
      </c>
      <c r="Z41" s="6">
        <v>119.1</v>
      </c>
      <c r="AA41" s="6">
        <v>121.9</v>
      </c>
      <c r="AB41" s="64">
        <v>2.8000000000000114</v>
      </c>
      <c r="AC41" s="94">
        <v>2.350965575146945E-2</v>
      </c>
    </row>
    <row r="42" spans="6:29" x14ac:dyDescent="0.3">
      <c r="F42" s="6" t="s">
        <v>437</v>
      </c>
      <c r="G42" s="46" t="s">
        <v>469</v>
      </c>
      <c r="H42" s="47">
        <v>2279.1</v>
      </c>
      <c r="I42" s="53">
        <v>-5.9318707201116193E-3</v>
      </c>
      <c r="S42" s="202"/>
      <c r="U42" s="62"/>
      <c r="X42" s="205"/>
      <c r="Y42" s="75" t="s">
        <v>12</v>
      </c>
      <c r="Z42" s="75">
        <v>188.9</v>
      </c>
      <c r="AA42" s="75">
        <v>221</v>
      </c>
      <c r="AB42" s="75">
        <v>32.099999999999994</v>
      </c>
      <c r="AC42" s="76">
        <v>0.16993118051879297</v>
      </c>
    </row>
    <row r="43" spans="6:29" x14ac:dyDescent="0.3">
      <c r="F43" s="6" t="s">
        <v>440</v>
      </c>
      <c r="G43" s="46" t="s">
        <v>470</v>
      </c>
      <c r="H43" s="47">
        <v>2279.1999999999998</v>
      </c>
      <c r="I43" s="53">
        <v>4.3876968978943027E-5</v>
      </c>
      <c r="S43" s="202"/>
      <c r="U43" s="62"/>
      <c r="X43" s="205"/>
      <c r="Y43" s="64" t="s">
        <v>13</v>
      </c>
      <c r="Z43" s="6">
        <v>174.2</v>
      </c>
      <c r="AA43" s="6">
        <v>178.7</v>
      </c>
      <c r="AB43" s="64">
        <v>4.5</v>
      </c>
      <c r="AC43" s="94">
        <v>2.5832376578645237E-2</v>
      </c>
    </row>
    <row r="44" spans="6:29" x14ac:dyDescent="0.3">
      <c r="F44" s="6" t="s">
        <v>443</v>
      </c>
      <c r="G44" s="46" t="s">
        <v>471</v>
      </c>
      <c r="H44" s="47">
        <v>2289.6000000000004</v>
      </c>
      <c r="I44" s="53">
        <v>4.5630045630048032E-3</v>
      </c>
      <c r="U44" s="62"/>
      <c r="Y44" s="64" t="s">
        <v>14</v>
      </c>
      <c r="Z44" s="6">
        <v>181.9</v>
      </c>
      <c r="AA44" s="6">
        <v>191.1</v>
      </c>
      <c r="AB44" s="64">
        <v>9.1999999999999886</v>
      </c>
      <c r="AC44" s="94">
        <v>5.0577240241891086E-2</v>
      </c>
    </row>
    <row r="45" spans="6:29" x14ac:dyDescent="0.3">
      <c r="F45" s="6" t="s">
        <v>446</v>
      </c>
      <c r="G45" s="46" t="s">
        <v>472</v>
      </c>
      <c r="H45" s="47">
        <v>2306.9</v>
      </c>
      <c r="I45" s="53">
        <v>7.5559049615652185E-3</v>
      </c>
      <c r="U45" s="62"/>
      <c r="Y45" s="64" t="s">
        <v>15</v>
      </c>
      <c r="Z45" s="6">
        <v>172.4</v>
      </c>
      <c r="AA45" s="6">
        <v>176.8</v>
      </c>
      <c r="AB45" s="64">
        <v>4.4000000000000057</v>
      </c>
      <c r="AC45" s="94">
        <v>2.5522041763341101E-2</v>
      </c>
    </row>
    <row r="46" spans="6:29" x14ac:dyDescent="0.3">
      <c r="U46" s="62"/>
    </row>
    <row r="47" spans="6:29" x14ac:dyDescent="0.3">
      <c r="K47" t="s">
        <v>474</v>
      </c>
      <c r="P47" t="s">
        <v>477</v>
      </c>
      <c r="U47" s="62"/>
      <c r="AC47" s="95"/>
    </row>
    <row r="48" spans="6:29" x14ac:dyDescent="0.3">
      <c r="K48" t="s">
        <v>475</v>
      </c>
      <c r="P48" t="s">
        <v>476</v>
      </c>
      <c r="U48" s="62"/>
    </row>
    <row r="49" spans="6:45" x14ac:dyDescent="0.3">
      <c r="U49" s="62"/>
    </row>
    <row r="50" spans="6:45" x14ac:dyDescent="0.3">
      <c r="F50" s="59"/>
      <c r="G50" s="59"/>
      <c r="H50" s="59"/>
      <c r="I50" s="59"/>
      <c r="J50" s="59"/>
      <c r="K50" s="59"/>
      <c r="L50" s="59"/>
      <c r="M50" s="60" t="s">
        <v>480</v>
      </c>
      <c r="N50" s="60"/>
      <c r="O50" s="60"/>
      <c r="P50" s="61">
        <v>3.5585500206822343E-2</v>
      </c>
      <c r="Q50" s="59"/>
      <c r="R50" s="59"/>
      <c r="S50" s="59"/>
      <c r="T50" s="59"/>
      <c r="U50" s="63"/>
    </row>
    <row r="51" spans="6:45" x14ac:dyDescent="0.3">
      <c r="U51" s="62"/>
      <c r="X51" s="59"/>
      <c r="Y51" s="59"/>
      <c r="Z51" s="59"/>
      <c r="AA51" s="59"/>
      <c r="AB51" s="59"/>
      <c r="AC51" s="59"/>
      <c r="AD51" s="59"/>
      <c r="AE51" s="59"/>
      <c r="AF51" s="59"/>
      <c r="AG51" s="59"/>
      <c r="AH51" s="59"/>
      <c r="AI51" s="59"/>
      <c r="AJ51" s="59"/>
      <c r="AK51" s="59"/>
      <c r="AL51" s="59"/>
      <c r="AM51" s="59"/>
      <c r="AN51" s="59"/>
      <c r="AO51" s="59"/>
      <c r="AP51" s="59"/>
      <c r="AQ51" s="59"/>
      <c r="AR51" s="59"/>
      <c r="AS51" s="59"/>
    </row>
    <row r="52" spans="6:45" ht="28.8" x14ac:dyDescent="0.3">
      <c r="F52" s="51" t="s">
        <v>459</v>
      </c>
      <c r="G52" s="50" t="s">
        <v>456</v>
      </c>
      <c r="H52" s="50" t="s">
        <v>455</v>
      </c>
      <c r="I52" s="51" t="s">
        <v>457</v>
      </c>
      <c r="U52" s="62"/>
    </row>
    <row r="53" spans="6:45" x14ac:dyDescent="0.3">
      <c r="F53" s="6" t="s">
        <v>411</v>
      </c>
      <c r="G53" s="46" t="s">
        <v>460</v>
      </c>
      <c r="H53" s="49">
        <f>VLOOKUP($F53,'All_India_Index_Upto_April23 '!$A$1:$AF$373,18,FALSE)</f>
        <v>2262.2000000000003</v>
      </c>
      <c r="I53" s="48" t="s">
        <v>453</v>
      </c>
      <c r="U53" s="62"/>
    </row>
    <row r="54" spans="6:45" x14ac:dyDescent="0.3">
      <c r="F54" s="6" t="s">
        <v>414</v>
      </c>
      <c r="G54" s="46" t="s">
        <v>461</v>
      </c>
      <c r="H54" s="47">
        <v>2287.5</v>
      </c>
      <c r="I54" s="54">
        <f>(H54-H53)/H53</f>
        <v>1.1183803377243269E-2</v>
      </c>
      <c r="U54" s="62"/>
    </row>
    <row r="55" spans="6:45" x14ac:dyDescent="0.3">
      <c r="F55" s="6" t="s">
        <v>417</v>
      </c>
      <c r="G55" s="46" t="s">
        <v>462</v>
      </c>
      <c r="H55" s="47">
        <v>2291.6</v>
      </c>
      <c r="I55" s="53">
        <v>1.7923497267759165E-3</v>
      </c>
      <c r="S55" s="202" t="s">
        <v>33</v>
      </c>
      <c r="U55" s="62"/>
      <c r="Y55" s="70" t="s">
        <v>485</v>
      </c>
      <c r="Z55" s="71">
        <v>44713</v>
      </c>
      <c r="AA55" s="71">
        <v>45047</v>
      </c>
      <c r="AB55" s="71" t="s">
        <v>480</v>
      </c>
      <c r="AC55" s="71" t="s">
        <v>484</v>
      </c>
    </row>
    <row r="56" spans="6:45" x14ac:dyDescent="0.3">
      <c r="F56" s="6" t="s">
        <v>420</v>
      </c>
      <c r="G56" s="46" t="s">
        <v>463</v>
      </c>
      <c r="H56" s="47">
        <v>2293.6999999999998</v>
      </c>
      <c r="I56" s="53">
        <v>9.1639029499036005E-4</v>
      </c>
      <c r="S56" s="202"/>
      <c r="U56" s="62"/>
      <c r="Y56" s="64" t="s">
        <v>3</v>
      </c>
      <c r="Z56" s="64">
        <v>157.5</v>
      </c>
      <c r="AA56" s="6">
        <v>174.7</v>
      </c>
      <c r="AB56" s="73">
        <f>AA56-Z56</f>
        <v>17.199999999999989</v>
      </c>
      <c r="AC56" s="74">
        <f>AB56/Z56</f>
        <v>0.10920634920634914</v>
      </c>
    </row>
    <row r="57" spans="6:45" x14ac:dyDescent="0.3">
      <c r="F57" s="6" t="s">
        <v>423</v>
      </c>
      <c r="G57" s="46" t="s">
        <v>464</v>
      </c>
      <c r="H57" s="47">
        <v>2306.4</v>
      </c>
      <c r="I57" s="53">
        <v>5.5369054366308902E-3</v>
      </c>
      <c r="S57" s="202"/>
      <c r="U57" s="62"/>
      <c r="X57" s="206" t="s">
        <v>33</v>
      </c>
      <c r="Y57" s="64" t="s">
        <v>4</v>
      </c>
      <c r="Z57" s="6">
        <v>223.4</v>
      </c>
      <c r="AA57" s="6">
        <v>219.4</v>
      </c>
      <c r="AB57" s="64">
        <v>-4</v>
      </c>
      <c r="AC57" s="94">
        <v>-1.7905102954341987E-2</v>
      </c>
    </row>
    <row r="58" spans="6:45" x14ac:dyDescent="0.3">
      <c r="F58" s="6" t="s">
        <v>426</v>
      </c>
      <c r="G58" s="46" t="s">
        <v>465</v>
      </c>
      <c r="H58" s="47">
        <v>2322.3000000000002</v>
      </c>
      <c r="I58" s="53">
        <v>6.8938605619147117E-3</v>
      </c>
      <c r="S58" s="202"/>
      <c r="U58" s="62"/>
      <c r="X58" s="207"/>
      <c r="Y58" s="64" t="s">
        <v>5</v>
      </c>
      <c r="Z58" s="6">
        <v>172.8</v>
      </c>
      <c r="AA58" s="6">
        <v>176.7</v>
      </c>
      <c r="AB58" s="64">
        <v>3.8999999999999773</v>
      </c>
      <c r="AC58" s="94">
        <v>2.2569444444444312E-2</v>
      </c>
    </row>
    <row r="59" spans="6:45" x14ac:dyDescent="0.3">
      <c r="F59" s="6" t="s">
        <v>429</v>
      </c>
      <c r="G59" s="46" t="s">
        <v>466</v>
      </c>
      <c r="H59" s="47">
        <v>2314.4</v>
      </c>
      <c r="I59" s="53">
        <v>-3.4017999397149765E-3</v>
      </c>
      <c r="S59" s="202"/>
      <c r="U59" s="62"/>
      <c r="X59" s="207"/>
      <c r="Y59" s="64" t="s">
        <v>6</v>
      </c>
      <c r="Z59" s="6">
        <v>166.4</v>
      </c>
      <c r="AA59" s="6">
        <v>179.4</v>
      </c>
      <c r="AB59" s="64">
        <v>13</v>
      </c>
      <c r="AC59" s="94">
        <v>7.8125E-2</v>
      </c>
    </row>
    <row r="60" spans="6:45" x14ac:dyDescent="0.3">
      <c r="F60" s="6" t="s">
        <v>432</v>
      </c>
      <c r="G60" s="46" t="s">
        <v>467</v>
      </c>
      <c r="H60" s="47">
        <v>2295.7999999999997</v>
      </c>
      <c r="I60" s="53">
        <v>-8.0366401659178899E-3</v>
      </c>
      <c r="S60" s="202"/>
      <c r="U60" s="62"/>
      <c r="X60" s="207"/>
      <c r="Y60" s="64" t="s">
        <v>7</v>
      </c>
      <c r="Z60" s="6">
        <v>188.6</v>
      </c>
      <c r="AA60" s="6">
        <v>164.4</v>
      </c>
      <c r="AB60" s="64">
        <v>-24.199999999999989</v>
      </c>
      <c r="AC60" s="94">
        <v>-0.12831389183457045</v>
      </c>
    </row>
    <row r="61" spans="6:45" x14ac:dyDescent="0.3">
      <c r="F61" s="6" t="s">
        <v>435</v>
      </c>
      <c r="G61" s="46" t="s">
        <v>468</v>
      </c>
      <c r="H61" s="47">
        <v>2310.2000000000003</v>
      </c>
      <c r="I61" s="53">
        <v>6.2723233731163631E-3</v>
      </c>
      <c r="S61" s="202"/>
      <c r="U61" s="62"/>
      <c r="X61" s="207"/>
      <c r="Y61" s="64" t="s">
        <v>8</v>
      </c>
      <c r="Z61" s="6">
        <v>174.1</v>
      </c>
      <c r="AA61" s="6">
        <v>175.8</v>
      </c>
      <c r="AB61" s="64">
        <v>1.7000000000000171</v>
      </c>
      <c r="AC61" s="94">
        <v>9.7645031591040623E-3</v>
      </c>
    </row>
    <row r="62" spans="6:45" x14ac:dyDescent="0.3">
      <c r="F62" s="6" t="s">
        <v>438</v>
      </c>
      <c r="G62" s="46" t="s">
        <v>469</v>
      </c>
      <c r="H62" s="47">
        <v>2303.1999999999998</v>
      </c>
      <c r="I62" s="53">
        <v>-3.0300406891180217E-3</v>
      </c>
      <c r="S62" s="202"/>
      <c r="U62" s="62"/>
      <c r="X62" s="207"/>
      <c r="Y62" s="64" t="s">
        <v>9</v>
      </c>
      <c r="Z62" s="6">
        <v>211.5</v>
      </c>
      <c r="AA62" s="6">
        <v>185</v>
      </c>
      <c r="AB62" s="64">
        <v>-26.5</v>
      </c>
      <c r="AC62" s="94">
        <v>-0.12529550827423167</v>
      </c>
    </row>
    <row r="63" spans="6:45" x14ac:dyDescent="0.3">
      <c r="F63" s="6" t="s">
        <v>441</v>
      </c>
      <c r="G63" s="46" t="s">
        <v>470</v>
      </c>
      <c r="H63" s="47">
        <v>2303.4</v>
      </c>
      <c r="I63" s="53">
        <v>8.6835706842772171E-5</v>
      </c>
      <c r="S63" s="202"/>
      <c r="U63" s="62"/>
      <c r="X63" s="207"/>
      <c r="Y63" s="64" t="s">
        <v>10</v>
      </c>
      <c r="Z63" s="6">
        <v>163.6</v>
      </c>
      <c r="AA63" s="6">
        <v>176.9</v>
      </c>
      <c r="AB63" s="64">
        <v>13.300000000000011</v>
      </c>
      <c r="AC63" s="94">
        <v>8.1295843520782465E-2</v>
      </c>
    </row>
    <row r="64" spans="6:45" x14ac:dyDescent="0.3">
      <c r="F64" s="6" t="s">
        <v>444</v>
      </c>
      <c r="G64" s="46" t="s">
        <v>471</v>
      </c>
      <c r="H64" s="47">
        <v>2317.7000000000003</v>
      </c>
      <c r="I64" s="53">
        <v>6.2082139446037084E-3</v>
      </c>
      <c r="U64" s="62"/>
      <c r="X64" s="207"/>
      <c r="Y64" s="64" t="s">
        <v>11</v>
      </c>
      <c r="Z64" s="6">
        <v>121.4</v>
      </c>
      <c r="AA64" s="6">
        <v>124.2</v>
      </c>
      <c r="AB64" s="64">
        <v>2.7999999999999972</v>
      </c>
      <c r="AC64" s="94">
        <v>2.3064250411861591E-2</v>
      </c>
    </row>
    <row r="65" spans="6:29" x14ac:dyDescent="0.3">
      <c r="F65" s="6" t="s">
        <v>447</v>
      </c>
      <c r="G65" s="46" t="s">
        <v>472</v>
      </c>
      <c r="H65" s="47">
        <v>2335.1</v>
      </c>
      <c r="I65" s="53">
        <v>7.5074427233894096E-3</v>
      </c>
      <c r="U65" s="62"/>
      <c r="X65" s="207"/>
      <c r="Y65" s="75" t="s">
        <v>12</v>
      </c>
      <c r="Z65" s="75">
        <v>183.5</v>
      </c>
      <c r="AA65" s="75">
        <v>211.9</v>
      </c>
      <c r="AB65" s="75">
        <v>28.400000000000006</v>
      </c>
      <c r="AC65" s="76">
        <v>0.15476839237057224</v>
      </c>
    </row>
    <row r="66" spans="6:29" x14ac:dyDescent="0.3">
      <c r="U66" s="62"/>
      <c r="X66" s="207"/>
      <c r="Y66" s="64" t="s">
        <v>13</v>
      </c>
      <c r="Z66" s="6">
        <v>159.1</v>
      </c>
      <c r="AA66" s="6">
        <v>165.9</v>
      </c>
      <c r="AB66" s="64">
        <v>6.8000000000000114</v>
      </c>
      <c r="AC66" s="94">
        <v>4.2740414833438163E-2</v>
      </c>
    </row>
    <row r="67" spans="6:29" x14ac:dyDescent="0.3">
      <c r="K67" t="s">
        <v>474</v>
      </c>
      <c r="P67" s="55" t="s">
        <v>478</v>
      </c>
      <c r="U67" s="62"/>
      <c r="X67" s="208"/>
      <c r="Y67" s="64" t="s">
        <v>14</v>
      </c>
      <c r="Z67" s="6">
        <v>186.3</v>
      </c>
      <c r="AA67" s="6">
        <v>197.7</v>
      </c>
      <c r="AB67" s="64">
        <v>11.399999999999977</v>
      </c>
      <c r="AC67" s="94">
        <v>6.119162640901759E-2</v>
      </c>
    </row>
    <row r="68" spans="6:29" x14ac:dyDescent="0.3">
      <c r="K68" t="s">
        <v>475</v>
      </c>
      <c r="P68" t="s">
        <v>476</v>
      </c>
      <c r="U68" s="62"/>
      <c r="Y68" s="64" t="s">
        <v>15</v>
      </c>
      <c r="Z68" s="6">
        <v>179.3</v>
      </c>
      <c r="AA68" s="6">
        <v>183.1</v>
      </c>
      <c r="AB68" s="64">
        <v>3.7999999999999829</v>
      </c>
      <c r="AC68" s="94">
        <v>2.1193530395984286E-2</v>
      </c>
    </row>
    <row r="69" spans="6:29" x14ac:dyDescent="0.3">
      <c r="U69" s="62"/>
    </row>
    <row r="70" spans="6:29" x14ac:dyDescent="0.3">
      <c r="M70" s="55" t="s">
        <v>480</v>
      </c>
      <c r="N70" s="55"/>
      <c r="O70" s="55"/>
      <c r="P70" s="57">
        <v>3.1929644350756507E-2</v>
      </c>
      <c r="Q70" s="56"/>
      <c r="U70" s="62"/>
    </row>
    <row r="71" spans="6:29" x14ac:dyDescent="0.3">
      <c r="U71" s="62"/>
    </row>
    <row r="72" spans="6:29" x14ac:dyDescent="0.3">
      <c r="U72" s="62"/>
    </row>
  </sheetData>
  <mergeCells count="10">
    <mergeCell ref="Z8:AH8"/>
    <mergeCell ref="X2:AK7"/>
    <mergeCell ref="X15:X24"/>
    <mergeCell ref="G1:S6"/>
    <mergeCell ref="S55:S63"/>
    <mergeCell ref="S35:S43"/>
    <mergeCell ref="S12:T20"/>
    <mergeCell ref="M27:O27"/>
    <mergeCell ref="X36:X43"/>
    <mergeCell ref="X57:X67"/>
  </mergeCells>
  <phoneticPr fontId="2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5E45-1DE8-4FEE-8DA3-84E17300BE75}">
  <dimension ref="A1:AD102"/>
  <sheetViews>
    <sheetView topLeftCell="D12" zoomScale="98" zoomScaleNormal="98" workbookViewId="0">
      <selection activeCell="N94" sqref="N94"/>
    </sheetView>
  </sheetViews>
  <sheetFormatPr defaultRowHeight="14.4" x14ac:dyDescent="0.3"/>
  <cols>
    <col min="1" max="1" width="10.109375" bestFit="1" customWidth="1"/>
    <col min="2" max="2" width="12.44140625" bestFit="1" customWidth="1"/>
    <col min="3" max="3" width="26.21875" bestFit="1" customWidth="1"/>
    <col min="4" max="4" width="15" customWidth="1"/>
    <col min="5" max="5" width="21.77734375" bestFit="1" customWidth="1"/>
    <col min="6" max="6" width="13.33203125" customWidth="1"/>
    <col min="7" max="7" width="16.5546875" customWidth="1"/>
    <col min="8" max="8" width="12.6640625" customWidth="1"/>
    <col min="9" max="9" width="11.77734375" customWidth="1"/>
    <col min="10" max="10" width="15.109375" bestFit="1" customWidth="1"/>
    <col min="11" max="11" width="15.88671875" customWidth="1"/>
    <col min="17" max="17" width="15.109375" bestFit="1" customWidth="1"/>
    <col min="18" max="18" width="25.88671875" bestFit="1" customWidth="1"/>
    <col min="21" max="21" width="27.33203125" bestFit="1" customWidth="1"/>
    <col min="22" max="22" width="25.6640625" bestFit="1" customWidth="1"/>
    <col min="23" max="23" width="27.77734375" bestFit="1" customWidth="1"/>
    <col min="24" max="24" width="14.88671875" bestFit="1" customWidth="1"/>
    <col min="25" max="25" width="33.88671875" bestFit="1" customWidth="1"/>
    <col min="26" max="26" width="28.88671875" bestFit="1" customWidth="1"/>
    <col min="27" max="27" width="16" bestFit="1" customWidth="1"/>
    <col min="28" max="28" width="11.44140625" customWidth="1"/>
    <col min="29" max="29" width="18.88671875" bestFit="1" customWidth="1"/>
    <col min="30" max="30" width="15.5546875" bestFit="1" customWidth="1"/>
    <col min="31" max="31" width="11.33203125" customWidth="1"/>
    <col min="32" max="40" width="6" bestFit="1" customWidth="1"/>
    <col min="41" max="41" width="4" bestFit="1" customWidth="1"/>
    <col min="42" max="45" width="6" bestFit="1" customWidth="1"/>
    <col min="46" max="46" width="4" bestFit="1" customWidth="1"/>
    <col min="47" max="62" width="6" bestFit="1" customWidth="1"/>
    <col min="63" max="63" width="4" bestFit="1" customWidth="1"/>
    <col min="64" max="66" width="6" bestFit="1" customWidth="1"/>
    <col min="67" max="67" width="4" bestFit="1" customWidth="1"/>
    <col min="68" max="78" width="6" bestFit="1" customWidth="1"/>
    <col min="79" max="79" width="4" bestFit="1" customWidth="1"/>
    <col min="80" max="83" width="6" bestFit="1" customWidth="1"/>
    <col min="84" max="84" width="4" bestFit="1" customWidth="1"/>
    <col min="85" max="103" width="6" bestFit="1" customWidth="1"/>
    <col min="104" max="104" width="4" bestFit="1" customWidth="1"/>
    <col min="105" max="110" width="6" bestFit="1" customWidth="1"/>
    <col min="111" max="111" width="4" bestFit="1" customWidth="1"/>
    <col min="112" max="116" width="6" bestFit="1" customWidth="1"/>
    <col min="117" max="117" width="4" bestFit="1" customWidth="1"/>
    <col min="118" max="124" width="6" bestFit="1" customWidth="1"/>
    <col min="125" max="125" width="4" bestFit="1" customWidth="1"/>
    <col min="126" max="132" width="6" bestFit="1" customWidth="1"/>
    <col min="133" max="133" width="4" bestFit="1" customWidth="1"/>
    <col min="134" max="138" width="6" bestFit="1" customWidth="1"/>
    <col min="139" max="139" width="4" bestFit="1" customWidth="1"/>
    <col min="140" max="145" width="6" bestFit="1" customWidth="1"/>
    <col min="146" max="146" width="4" bestFit="1" customWidth="1"/>
    <col min="147" max="154" width="6" bestFit="1" customWidth="1"/>
    <col min="155" max="155" width="4" bestFit="1" customWidth="1"/>
    <col min="156" max="161" width="6" bestFit="1" customWidth="1"/>
    <col min="162" max="162" width="4" bestFit="1" customWidth="1"/>
    <col min="163" max="169" width="6" bestFit="1" customWidth="1"/>
    <col min="170" max="170" width="4" bestFit="1" customWidth="1"/>
    <col min="171" max="174" width="6" bestFit="1" customWidth="1"/>
    <col min="175" max="175" width="4" bestFit="1" customWidth="1"/>
    <col min="176" max="178" width="6" bestFit="1" customWidth="1"/>
    <col min="179" max="179" width="4" bestFit="1" customWidth="1"/>
    <col min="180" max="180" width="6" bestFit="1" customWidth="1"/>
    <col min="181" max="181" width="4" bestFit="1" customWidth="1"/>
    <col min="182" max="185" width="6" bestFit="1" customWidth="1"/>
    <col min="186" max="186" width="4" bestFit="1" customWidth="1"/>
    <col min="187" max="201" width="6" bestFit="1" customWidth="1"/>
    <col min="202" max="202" width="4" bestFit="1" customWidth="1"/>
    <col min="203" max="204" width="6" bestFit="1" customWidth="1"/>
    <col min="205" max="205" width="4" bestFit="1" customWidth="1"/>
    <col min="206" max="209" width="6" bestFit="1" customWidth="1"/>
    <col min="210" max="210" width="4" bestFit="1" customWidth="1"/>
    <col min="211" max="216" width="6" bestFit="1" customWidth="1"/>
    <col min="217" max="218" width="4" bestFit="1" customWidth="1"/>
    <col min="219" max="225" width="6" bestFit="1" customWidth="1"/>
    <col min="226" max="226" width="4" bestFit="1" customWidth="1"/>
    <col min="227" max="230" width="6" bestFit="1" customWidth="1"/>
    <col min="231" max="231" width="4" bestFit="1" customWidth="1"/>
    <col min="232" max="235" width="6" bestFit="1" customWidth="1"/>
    <col min="236" max="236" width="4" bestFit="1" customWidth="1"/>
    <col min="237" max="247" width="6" bestFit="1" customWidth="1"/>
    <col min="248" max="248" width="4" bestFit="1" customWidth="1"/>
    <col min="249" max="270" width="6" bestFit="1" customWidth="1"/>
    <col min="271" max="271" width="4" bestFit="1" customWidth="1"/>
    <col min="272" max="277" width="6" bestFit="1" customWidth="1"/>
    <col min="278" max="278" width="4" bestFit="1" customWidth="1"/>
    <col min="279" max="297" width="6" bestFit="1" customWidth="1"/>
    <col min="298" max="298" width="3.5546875" bestFit="1" customWidth="1"/>
    <col min="299" max="299" width="10.88671875" bestFit="1" customWidth="1"/>
  </cols>
  <sheetData>
    <row r="1" spans="1:30" ht="14.4" customHeight="1" x14ac:dyDescent="0.3">
      <c r="A1" t="s">
        <v>500</v>
      </c>
      <c r="B1" s="192" t="s">
        <v>501</v>
      </c>
      <c r="C1" s="192"/>
      <c r="D1" s="192"/>
      <c r="E1" s="192"/>
      <c r="F1" s="192"/>
      <c r="G1" s="192"/>
      <c r="H1" s="192"/>
      <c r="I1" s="192"/>
      <c r="J1" s="192"/>
      <c r="K1" s="192"/>
      <c r="L1" s="192"/>
      <c r="Q1" s="55" t="s">
        <v>502</v>
      </c>
      <c r="R1" s="55"/>
      <c r="S1" s="55"/>
      <c r="T1" s="55"/>
      <c r="U1" s="98" t="s">
        <v>1</v>
      </c>
      <c r="V1" t="s">
        <v>518</v>
      </c>
      <c r="W1" s="55"/>
      <c r="X1" s="55"/>
    </row>
    <row r="2" spans="1:30" x14ac:dyDescent="0.3">
      <c r="B2" s="192"/>
      <c r="C2" s="192"/>
      <c r="D2" s="192"/>
      <c r="E2" s="192"/>
      <c r="F2" s="192"/>
      <c r="G2" s="192"/>
      <c r="H2" s="192"/>
      <c r="I2" s="192"/>
      <c r="J2" s="192"/>
      <c r="K2" s="192"/>
      <c r="L2" s="192"/>
      <c r="Q2" s="214" t="s">
        <v>503</v>
      </c>
      <c r="R2" s="97" t="s">
        <v>15</v>
      </c>
      <c r="U2" s="98" t="s">
        <v>0</v>
      </c>
      <c r="V2" t="s">
        <v>34</v>
      </c>
    </row>
    <row r="3" spans="1:30" x14ac:dyDescent="0.3">
      <c r="B3" s="192"/>
      <c r="C3" s="192"/>
      <c r="D3" s="192"/>
      <c r="E3" s="192"/>
      <c r="F3" s="192"/>
      <c r="G3" s="192"/>
      <c r="H3" s="192"/>
      <c r="I3" s="192"/>
      <c r="J3" s="192"/>
      <c r="K3" s="192"/>
      <c r="L3" s="192"/>
      <c r="Q3" s="215"/>
      <c r="R3" s="97" t="s">
        <v>27</v>
      </c>
    </row>
    <row r="4" spans="1:30" x14ac:dyDescent="0.3">
      <c r="B4" s="192"/>
      <c r="C4" s="192"/>
      <c r="D4" s="192"/>
      <c r="E4" s="192"/>
      <c r="F4" s="192"/>
      <c r="G4" s="192"/>
      <c r="H4" s="192"/>
      <c r="I4" s="192"/>
      <c r="J4" s="192"/>
      <c r="K4" s="192"/>
      <c r="L4" s="192"/>
      <c r="Q4" s="215"/>
      <c r="R4" s="97" t="s">
        <v>22</v>
      </c>
      <c r="U4" s="98" t="s">
        <v>509</v>
      </c>
      <c r="V4" t="s">
        <v>510</v>
      </c>
      <c r="W4" t="s">
        <v>511</v>
      </c>
      <c r="X4" t="s">
        <v>512</v>
      </c>
      <c r="Y4" t="s">
        <v>514</v>
      </c>
      <c r="Z4" t="s">
        <v>515</v>
      </c>
      <c r="AA4" t="s">
        <v>516</v>
      </c>
      <c r="AB4" t="s">
        <v>517</v>
      </c>
      <c r="AC4" t="s">
        <v>513</v>
      </c>
      <c r="AD4" s="100" t="s">
        <v>519</v>
      </c>
    </row>
    <row r="5" spans="1:30" x14ac:dyDescent="0.3">
      <c r="B5" s="192"/>
      <c r="C5" s="192"/>
      <c r="D5" s="192"/>
      <c r="E5" s="192"/>
      <c r="F5" s="192"/>
      <c r="G5" s="192"/>
      <c r="H5" s="192"/>
      <c r="I5" s="192"/>
      <c r="J5" s="192"/>
      <c r="K5" s="192"/>
      <c r="L5" s="192"/>
      <c r="Q5" s="215"/>
      <c r="R5" s="97" t="s">
        <v>20</v>
      </c>
      <c r="U5" s="99" t="s">
        <v>268</v>
      </c>
      <c r="V5">
        <v>137.5</v>
      </c>
      <c r="W5">
        <v>144</v>
      </c>
      <c r="X5">
        <v>142.9</v>
      </c>
      <c r="Y5">
        <v>136.6</v>
      </c>
      <c r="Z5">
        <v>129.19999999999999</v>
      </c>
      <c r="AA5">
        <v>141.4</v>
      </c>
      <c r="AB5">
        <v>121.9</v>
      </c>
      <c r="AC5">
        <v>136.5</v>
      </c>
      <c r="AD5" s="101">
        <f>SUM(V5:AC5)</f>
        <v>1090</v>
      </c>
    </row>
    <row r="6" spans="1:30" x14ac:dyDescent="0.3">
      <c r="B6" s="192"/>
      <c r="C6" s="192"/>
      <c r="D6" s="192"/>
      <c r="E6" s="192"/>
      <c r="F6" s="192"/>
      <c r="G6" s="192"/>
      <c r="H6" s="192"/>
      <c r="I6" s="192"/>
      <c r="J6" s="192"/>
      <c r="K6" s="192"/>
      <c r="L6" s="192"/>
      <c r="Q6" s="215"/>
      <c r="R6" s="97" t="s">
        <v>21</v>
      </c>
      <c r="U6" s="99" t="s">
        <v>280</v>
      </c>
      <c r="V6">
        <v>141.69999999999999</v>
      </c>
      <c r="W6">
        <v>146.1</v>
      </c>
      <c r="X6">
        <v>144.6</v>
      </c>
      <c r="Y6">
        <v>139.4</v>
      </c>
      <c r="Z6">
        <v>130.1</v>
      </c>
      <c r="AA6">
        <v>146</v>
      </c>
      <c r="AB6">
        <v>124.3</v>
      </c>
      <c r="AC6">
        <v>140.9</v>
      </c>
      <c r="AD6">
        <f t="shared" ref="AD6:AD64" si="0">SUM(V6:AC6)</f>
        <v>1113.0999999999999</v>
      </c>
    </row>
    <row r="7" spans="1:30" x14ac:dyDescent="0.3">
      <c r="B7" s="192"/>
      <c r="C7" s="192"/>
      <c r="D7" s="192"/>
      <c r="E7" s="192"/>
      <c r="F7" s="192"/>
      <c r="G7" s="192"/>
      <c r="H7" s="192"/>
      <c r="I7" s="192"/>
      <c r="J7" s="192"/>
      <c r="K7" s="192"/>
      <c r="L7" s="192"/>
      <c r="Q7" s="215"/>
      <c r="R7" s="97" t="s">
        <v>19</v>
      </c>
      <c r="U7" s="99" t="s">
        <v>292</v>
      </c>
      <c r="V7">
        <v>138.19999999999999</v>
      </c>
      <c r="W7">
        <v>146.80000000000001</v>
      </c>
      <c r="X7">
        <v>146.5</v>
      </c>
      <c r="Y7">
        <v>143.19999999999999</v>
      </c>
      <c r="Z7">
        <v>132.19999999999999</v>
      </c>
      <c r="AA7">
        <v>150.1</v>
      </c>
      <c r="AB7">
        <v>123.6</v>
      </c>
      <c r="AC7">
        <v>142.69999999999999</v>
      </c>
      <c r="AD7">
        <f t="shared" si="0"/>
        <v>1123.3000000000002</v>
      </c>
    </row>
    <row r="8" spans="1:30" x14ac:dyDescent="0.3">
      <c r="C8" s="216" t="s">
        <v>574</v>
      </c>
      <c r="D8" s="216"/>
      <c r="E8" s="216"/>
      <c r="F8" s="216"/>
      <c r="G8" s="216"/>
      <c r="H8" s="216"/>
      <c r="Q8" s="215"/>
      <c r="R8" s="97" t="s">
        <v>24</v>
      </c>
      <c r="U8" s="99" t="s">
        <v>262</v>
      </c>
      <c r="V8">
        <v>137.6</v>
      </c>
      <c r="W8">
        <v>142.6</v>
      </c>
      <c r="X8">
        <v>141.30000000000001</v>
      </c>
      <c r="Y8">
        <v>135.19999999999999</v>
      </c>
      <c r="Z8">
        <v>127.7</v>
      </c>
      <c r="AA8">
        <v>139</v>
      </c>
      <c r="AB8">
        <v>120.2</v>
      </c>
      <c r="AC8">
        <v>136.69999999999999</v>
      </c>
      <c r="AD8">
        <f t="shared" si="0"/>
        <v>1080.3000000000002</v>
      </c>
    </row>
    <row r="9" spans="1:30" x14ac:dyDescent="0.3">
      <c r="C9" s="212" t="s">
        <v>573</v>
      </c>
      <c r="D9" s="212"/>
      <c r="E9" s="213" t="s">
        <v>572</v>
      </c>
      <c r="F9" s="213"/>
      <c r="Q9" s="215"/>
      <c r="R9" s="97" t="s">
        <v>26</v>
      </c>
      <c r="U9" s="99" t="s">
        <v>259</v>
      </c>
      <c r="V9">
        <v>139.19999999999999</v>
      </c>
      <c r="W9">
        <v>142.30000000000001</v>
      </c>
      <c r="X9">
        <v>140.4</v>
      </c>
      <c r="Y9">
        <v>134.9</v>
      </c>
      <c r="Z9">
        <v>127.3</v>
      </c>
      <c r="AA9">
        <v>139</v>
      </c>
      <c r="AB9">
        <v>119.3</v>
      </c>
      <c r="AC9">
        <v>136.6</v>
      </c>
      <c r="AD9">
        <f t="shared" si="0"/>
        <v>1078.9999999999998</v>
      </c>
    </row>
    <row r="10" spans="1:30" x14ac:dyDescent="0.3">
      <c r="C10" s="212"/>
      <c r="D10" s="212"/>
      <c r="E10" s="213"/>
      <c r="F10" s="213"/>
      <c r="U10" s="99" t="s">
        <v>277</v>
      </c>
      <c r="V10">
        <v>141.4</v>
      </c>
      <c r="W10">
        <v>145.6</v>
      </c>
      <c r="X10">
        <v>143.6</v>
      </c>
      <c r="Y10">
        <v>138.6</v>
      </c>
      <c r="Z10">
        <v>130.1</v>
      </c>
      <c r="AA10">
        <v>144.69999999999999</v>
      </c>
      <c r="AB10">
        <v>123.6</v>
      </c>
      <c r="AC10">
        <v>139.69999999999999</v>
      </c>
      <c r="AD10">
        <f t="shared" si="0"/>
        <v>1107.3</v>
      </c>
    </row>
    <row r="11" spans="1:30" x14ac:dyDescent="0.3">
      <c r="U11" s="99" t="s">
        <v>274</v>
      </c>
      <c r="V11">
        <v>139.4</v>
      </c>
      <c r="W11">
        <v>145.19999999999999</v>
      </c>
      <c r="X11">
        <v>142.5</v>
      </c>
      <c r="Y11">
        <v>137.9</v>
      </c>
      <c r="Z11">
        <v>130.1</v>
      </c>
      <c r="AA11">
        <v>142.80000000000001</v>
      </c>
      <c r="AB11">
        <v>123.7</v>
      </c>
      <c r="AC11">
        <v>138.1</v>
      </c>
      <c r="AD11">
        <f t="shared" si="0"/>
        <v>1099.7</v>
      </c>
    </row>
    <row r="12" spans="1:30" x14ac:dyDescent="0.3">
      <c r="U12" s="99" t="s">
        <v>265</v>
      </c>
      <c r="V12">
        <v>137.19999999999999</v>
      </c>
      <c r="W12">
        <v>143.1</v>
      </c>
      <c r="X12">
        <v>142</v>
      </c>
      <c r="Y12">
        <v>135.6</v>
      </c>
      <c r="Z12">
        <v>128.19999999999999</v>
      </c>
      <c r="AA12">
        <v>139.80000000000001</v>
      </c>
      <c r="AB12">
        <v>121</v>
      </c>
      <c r="AC12">
        <v>136.5</v>
      </c>
      <c r="AD12">
        <f t="shared" si="0"/>
        <v>1083.3999999999999</v>
      </c>
    </row>
    <row r="13" spans="1:30" ht="43.8" customHeight="1" x14ac:dyDescent="0.3">
      <c r="C13" s="102" t="s">
        <v>77</v>
      </c>
      <c r="D13" s="96" t="s">
        <v>522</v>
      </c>
      <c r="E13" s="103" t="s">
        <v>520</v>
      </c>
      <c r="F13" s="103" t="s">
        <v>507</v>
      </c>
      <c r="G13" s="103" t="s">
        <v>506</v>
      </c>
      <c r="H13" s="103" t="s">
        <v>505</v>
      </c>
      <c r="I13" s="103" t="s">
        <v>504</v>
      </c>
      <c r="J13" s="104" t="s">
        <v>521</v>
      </c>
      <c r="U13" s="99" t="s">
        <v>271</v>
      </c>
      <c r="V13">
        <v>138.1</v>
      </c>
      <c r="W13">
        <v>144.69999999999999</v>
      </c>
      <c r="X13">
        <v>143.19999999999999</v>
      </c>
      <c r="Y13">
        <v>137.4</v>
      </c>
      <c r="Z13">
        <v>129.9</v>
      </c>
      <c r="AA13">
        <v>142.1</v>
      </c>
      <c r="AB13">
        <v>122.9</v>
      </c>
      <c r="AC13">
        <v>136.9</v>
      </c>
      <c r="AD13">
        <f t="shared" si="0"/>
        <v>1095.2</v>
      </c>
    </row>
    <row r="14" spans="1:30" x14ac:dyDescent="0.3">
      <c r="C14" s="96" t="s">
        <v>262</v>
      </c>
      <c r="D14" s="96" t="s">
        <v>523</v>
      </c>
      <c r="E14" s="108">
        <f>VLOOKUP(C14,'All_India_Index_Upto_April23 '!$A$1:$AF$373,18,FALSE)</f>
        <v>1760.3999999999996</v>
      </c>
      <c r="F14" s="102" t="s">
        <v>453</v>
      </c>
      <c r="G14" s="110">
        <f>VLOOKUP(C14,'All_India_Index_Upto_April23 '!$A$1:$AF$373,26,FALSE)</f>
        <v>133.80000000000001</v>
      </c>
      <c r="H14" s="96" t="s">
        <v>453</v>
      </c>
      <c r="I14" s="110">
        <f>VLOOKUP(C14,$U$4:$AD$64,10,FALSE)</f>
        <v>1080.3000000000002</v>
      </c>
      <c r="J14" s="106" t="s">
        <v>453</v>
      </c>
      <c r="U14" s="99" t="s">
        <v>289</v>
      </c>
      <c r="V14">
        <v>139.69999999999999</v>
      </c>
      <c r="W14">
        <v>146.69999999999999</v>
      </c>
      <c r="X14">
        <v>146.9</v>
      </c>
      <c r="Y14">
        <v>142.19999999999999</v>
      </c>
      <c r="Z14">
        <v>132</v>
      </c>
      <c r="AA14">
        <v>147.80000000000001</v>
      </c>
      <c r="AB14">
        <v>125.5</v>
      </c>
      <c r="AC14">
        <v>145.1</v>
      </c>
      <c r="AD14">
        <f t="shared" si="0"/>
        <v>1125.8999999999999</v>
      </c>
    </row>
    <row r="15" spans="1:30" x14ac:dyDescent="0.3">
      <c r="C15" s="96" t="s">
        <v>265</v>
      </c>
      <c r="D15" s="96" t="s">
        <v>524</v>
      </c>
      <c r="E15" s="105">
        <v>1756</v>
      </c>
      <c r="F15" s="109">
        <f>(E15-E14)/E14</f>
        <v>-2.499431947284502E-3</v>
      </c>
      <c r="G15" s="96">
        <v>134.30000000000001</v>
      </c>
      <c r="H15" s="109">
        <f>(G15-G14)/G14</f>
        <v>3.7369207772795215E-3</v>
      </c>
      <c r="I15" s="96">
        <v>1083.3999999999999</v>
      </c>
      <c r="J15" s="109">
        <f>(I15-I14)/I14</f>
        <v>2.8695732666848849E-3</v>
      </c>
      <c r="U15" s="99" t="s">
        <v>286</v>
      </c>
      <c r="V15">
        <v>139.69999999999999</v>
      </c>
      <c r="W15">
        <v>146.80000000000001</v>
      </c>
      <c r="X15">
        <v>146.9</v>
      </c>
      <c r="Y15">
        <v>142.19999999999999</v>
      </c>
      <c r="Z15">
        <v>132</v>
      </c>
      <c r="AA15">
        <v>147.80000000000001</v>
      </c>
      <c r="AB15">
        <v>125.5</v>
      </c>
      <c r="AC15">
        <v>145.30000000000001</v>
      </c>
      <c r="AD15">
        <f t="shared" si="0"/>
        <v>1126.1999999999998</v>
      </c>
    </row>
    <row r="16" spans="1:30" x14ac:dyDescent="0.3">
      <c r="C16" s="96" t="s">
        <v>268</v>
      </c>
      <c r="D16" s="96" t="s">
        <v>525</v>
      </c>
      <c r="E16" s="105">
        <v>1757.1000000000001</v>
      </c>
      <c r="F16" s="107">
        <v>6.2642369020508913E-4</v>
      </c>
      <c r="G16" s="96">
        <v>135.19999999999999</v>
      </c>
      <c r="H16" s="107">
        <v>6.7014147431122646E-3</v>
      </c>
      <c r="I16" s="96">
        <v>1090</v>
      </c>
      <c r="J16" s="107">
        <v>6.0919328041352571E-3</v>
      </c>
      <c r="U16" s="99" t="s">
        <v>283</v>
      </c>
      <c r="V16">
        <v>140.4</v>
      </c>
      <c r="W16">
        <v>146.5</v>
      </c>
      <c r="X16">
        <v>145.30000000000001</v>
      </c>
      <c r="Y16">
        <v>139.69999999999999</v>
      </c>
      <c r="Z16">
        <v>130.9</v>
      </c>
      <c r="AA16">
        <v>146.19999999999999</v>
      </c>
      <c r="AB16">
        <v>126</v>
      </c>
      <c r="AC16">
        <v>142.30000000000001</v>
      </c>
      <c r="AD16">
        <f t="shared" si="0"/>
        <v>1117.3</v>
      </c>
    </row>
    <row r="17" spans="3:30" x14ac:dyDescent="0.3">
      <c r="C17" s="96" t="s">
        <v>271</v>
      </c>
      <c r="D17" s="96" t="s">
        <v>526</v>
      </c>
      <c r="E17" s="105">
        <v>1759.8</v>
      </c>
      <c r="F17" s="107">
        <v>1.5366228444595174E-3</v>
      </c>
      <c r="G17" s="96">
        <v>136</v>
      </c>
      <c r="H17" s="107">
        <v>5.9171597633136943E-3</v>
      </c>
      <c r="I17" s="96">
        <v>1095.2</v>
      </c>
      <c r="J17" s="107">
        <v>4.7706422018349041E-3</v>
      </c>
      <c r="U17" s="99" t="s">
        <v>313</v>
      </c>
      <c r="V17">
        <v>145.9</v>
      </c>
      <c r="W17">
        <v>147.9</v>
      </c>
      <c r="X17">
        <v>151.6</v>
      </c>
      <c r="Y17">
        <v>144.5</v>
      </c>
      <c r="Z17">
        <v>138.4</v>
      </c>
      <c r="AA17">
        <v>154.9</v>
      </c>
      <c r="AB17">
        <v>125.8</v>
      </c>
      <c r="AC17">
        <v>138.5</v>
      </c>
      <c r="AD17">
        <f t="shared" si="0"/>
        <v>1147.5</v>
      </c>
    </row>
    <row r="18" spans="3:30" x14ac:dyDescent="0.3">
      <c r="C18" s="96" t="s">
        <v>274</v>
      </c>
      <c r="D18" s="96" t="s">
        <v>527</v>
      </c>
      <c r="E18" s="105">
        <v>1774.1000000000001</v>
      </c>
      <c r="F18" s="107">
        <v>8.1259234003865106E-3</v>
      </c>
      <c r="G18" s="96">
        <v>136.19999999999999</v>
      </c>
      <c r="H18" s="107">
        <v>1.4705882352940341E-3</v>
      </c>
      <c r="I18" s="96">
        <v>1099.7</v>
      </c>
      <c r="J18" s="107">
        <v>4.1088385682980276E-3</v>
      </c>
      <c r="U18" s="99" t="s">
        <v>325</v>
      </c>
      <c r="V18">
        <v>155</v>
      </c>
      <c r="W18">
        <v>149</v>
      </c>
      <c r="X18">
        <v>152.80000000000001</v>
      </c>
      <c r="Y18">
        <v>145.80000000000001</v>
      </c>
      <c r="Z18">
        <v>140.4</v>
      </c>
      <c r="AA18">
        <v>155.69999999999999</v>
      </c>
      <c r="AB18">
        <v>129.80000000000001</v>
      </c>
      <c r="AC18">
        <v>143.69999999999999</v>
      </c>
      <c r="AD18">
        <f t="shared" si="0"/>
        <v>1172.2</v>
      </c>
    </row>
    <row r="19" spans="3:30" x14ac:dyDescent="0.3">
      <c r="C19" s="96" t="s">
        <v>277</v>
      </c>
      <c r="D19" s="96" t="s">
        <v>528</v>
      </c>
      <c r="E19" s="105">
        <v>1795.3</v>
      </c>
      <c r="F19" s="107">
        <v>1.1949720985288213E-2</v>
      </c>
      <c r="G19" s="96">
        <v>137</v>
      </c>
      <c r="H19" s="107">
        <v>5.8737151248165302E-3</v>
      </c>
      <c r="I19" s="96">
        <v>1107.3</v>
      </c>
      <c r="J19" s="107">
        <v>6.9109757206510039E-3</v>
      </c>
      <c r="U19" s="99" t="s">
        <v>298</v>
      </c>
      <c r="V19">
        <v>137.5</v>
      </c>
      <c r="W19">
        <v>146.5</v>
      </c>
      <c r="X19">
        <v>148.5</v>
      </c>
      <c r="Y19">
        <v>143.69999999999999</v>
      </c>
      <c r="Z19">
        <v>134.1</v>
      </c>
      <c r="AA19">
        <v>150.30000000000001</v>
      </c>
      <c r="AB19">
        <v>123.9</v>
      </c>
      <c r="AC19">
        <v>138.4</v>
      </c>
      <c r="AD19">
        <f t="shared" si="0"/>
        <v>1122.9000000000001</v>
      </c>
    </row>
    <row r="20" spans="3:30" x14ac:dyDescent="0.3">
      <c r="C20" s="96" t="s">
        <v>280</v>
      </c>
      <c r="D20" s="96" t="s">
        <v>529</v>
      </c>
      <c r="E20" s="105">
        <v>1798.7000000000003</v>
      </c>
      <c r="F20" s="107">
        <v>1.8938338996269807E-3</v>
      </c>
      <c r="G20" s="96">
        <v>137.69999999999999</v>
      </c>
      <c r="H20" s="107">
        <v>5.1094890510948072E-3</v>
      </c>
      <c r="I20" s="96">
        <v>1113.0999999999999</v>
      </c>
      <c r="J20" s="107">
        <v>5.23796622414879E-3</v>
      </c>
      <c r="U20" s="99" t="s">
        <v>295</v>
      </c>
      <c r="V20">
        <v>137.4</v>
      </c>
      <c r="W20">
        <v>146.4</v>
      </c>
      <c r="X20">
        <v>147.69999999999999</v>
      </c>
      <c r="Y20">
        <v>143.6</v>
      </c>
      <c r="Z20">
        <v>132.80000000000001</v>
      </c>
      <c r="AA20">
        <v>150.19999999999999</v>
      </c>
      <c r="AB20">
        <v>123.3</v>
      </c>
      <c r="AC20">
        <v>139.5</v>
      </c>
      <c r="AD20">
        <f t="shared" si="0"/>
        <v>1120.9000000000001</v>
      </c>
    </row>
    <row r="21" spans="3:30" x14ac:dyDescent="0.3">
      <c r="C21" s="96" t="s">
        <v>283</v>
      </c>
      <c r="D21" s="96" t="s">
        <v>530</v>
      </c>
      <c r="E21" s="105">
        <v>1779.5</v>
      </c>
      <c r="F21" s="107">
        <v>-1.0674375938177723E-2</v>
      </c>
      <c r="G21" s="96">
        <v>138.4</v>
      </c>
      <c r="H21" s="107">
        <v>5.0835148874365807E-3</v>
      </c>
      <c r="I21" s="96">
        <v>1117.3</v>
      </c>
      <c r="J21" s="107">
        <v>3.7732458898571968E-3</v>
      </c>
      <c r="U21" s="99" t="s">
        <v>310</v>
      </c>
      <c r="V21">
        <v>144.69999999999999</v>
      </c>
      <c r="W21">
        <v>147.6</v>
      </c>
      <c r="X21">
        <v>150.6</v>
      </c>
      <c r="Y21">
        <v>144.19999999999999</v>
      </c>
      <c r="Z21">
        <v>135.69999999999999</v>
      </c>
      <c r="AA21">
        <v>154</v>
      </c>
      <c r="AB21">
        <v>125.6</v>
      </c>
      <c r="AC21">
        <v>139.30000000000001</v>
      </c>
      <c r="AD21">
        <f t="shared" si="0"/>
        <v>1141.7</v>
      </c>
    </row>
    <row r="22" spans="3:30" x14ac:dyDescent="0.3">
      <c r="C22" s="96" t="s">
        <v>286</v>
      </c>
      <c r="D22" s="96" t="s">
        <v>531</v>
      </c>
      <c r="E22" s="105">
        <v>1776.2</v>
      </c>
      <c r="F22" s="107">
        <v>-1.8544534981736187E-3</v>
      </c>
      <c r="G22" s="96">
        <v>142.1</v>
      </c>
      <c r="H22" s="107">
        <v>2.6734104046242692E-2</v>
      </c>
      <c r="I22" s="96">
        <v>1126.1999999999998</v>
      </c>
      <c r="J22" s="107">
        <v>7.9656314329185213E-3</v>
      </c>
      <c r="U22" s="99" t="s">
        <v>307</v>
      </c>
      <c r="V22">
        <v>142.69999999999999</v>
      </c>
      <c r="W22">
        <v>147.4</v>
      </c>
      <c r="X22">
        <v>149.4</v>
      </c>
      <c r="Y22">
        <v>143.80000000000001</v>
      </c>
      <c r="Z22">
        <v>134.30000000000001</v>
      </c>
      <c r="AA22">
        <v>152.5</v>
      </c>
      <c r="AB22">
        <v>124.6</v>
      </c>
      <c r="AC22">
        <v>141.19999999999999</v>
      </c>
      <c r="AD22">
        <f t="shared" si="0"/>
        <v>1135.8999999999999</v>
      </c>
    </row>
    <row r="23" spans="3:30" x14ac:dyDescent="0.3">
      <c r="C23" s="96" t="s">
        <v>289</v>
      </c>
      <c r="D23" s="96" t="s">
        <v>532</v>
      </c>
      <c r="E23" s="105">
        <v>1775.7000000000003</v>
      </c>
      <c r="F23" s="107">
        <v>-2.8149983109997334E-4</v>
      </c>
      <c r="G23" s="96">
        <v>142.1</v>
      </c>
      <c r="H23" s="107">
        <v>0</v>
      </c>
      <c r="I23" s="96">
        <v>1125.8999999999999</v>
      </c>
      <c r="J23" s="107">
        <v>-2.6638252530629956E-4</v>
      </c>
      <c r="U23" s="99" t="s">
        <v>301</v>
      </c>
      <c r="V23">
        <v>138.1</v>
      </c>
      <c r="W23">
        <v>146.69999999999999</v>
      </c>
      <c r="X23">
        <v>149</v>
      </c>
      <c r="Y23">
        <v>143.80000000000001</v>
      </c>
      <c r="Z23">
        <v>133.4</v>
      </c>
      <c r="AA23">
        <v>150.30000000000001</v>
      </c>
      <c r="AB23">
        <v>124.6</v>
      </c>
      <c r="AC23">
        <v>139.69999999999999</v>
      </c>
      <c r="AD23">
        <f t="shared" si="0"/>
        <v>1125.5999999999999</v>
      </c>
    </row>
    <row r="24" spans="3:30" x14ac:dyDescent="0.3">
      <c r="C24" s="96" t="s">
        <v>292</v>
      </c>
      <c r="D24" s="96" t="s">
        <v>533</v>
      </c>
      <c r="E24" s="105">
        <v>1762.7999999999997</v>
      </c>
      <c r="F24" s="107">
        <v>-7.2647406656532881E-3</v>
      </c>
      <c r="G24" s="96">
        <v>144.9</v>
      </c>
      <c r="H24" s="107">
        <v>1.9704433497537026E-2</v>
      </c>
      <c r="I24" s="96">
        <v>1123.3000000000002</v>
      </c>
      <c r="J24" s="107">
        <v>-2.309263700150708E-3</v>
      </c>
      <c r="U24" s="99" t="s">
        <v>304</v>
      </c>
      <c r="V24">
        <v>140.9</v>
      </c>
      <c r="W24">
        <v>147.30000000000001</v>
      </c>
      <c r="X24">
        <v>150.1</v>
      </c>
      <c r="Y24">
        <v>143.69999999999999</v>
      </c>
      <c r="Z24">
        <v>133.4</v>
      </c>
      <c r="AA24">
        <v>151.6</v>
      </c>
      <c r="AB24">
        <v>124.9</v>
      </c>
      <c r="AC24">
        <v>140.30000000000001</v>
      </c>
      <c r="AD24">
        <f t="shared" si="0"/>
        <v>1132.2</v>
      </c>
    </row>
    <row r="25" spans="3:30" x14ac:dyDescent="0.3">
      <c r="C25" s="96" t="s">
        <v>295</v>
      </c>
      <c r="D25" s="96" t="s">
        <v>534</v>
      </c>
      <c r="E25" s="105">
        <v>1753.4</v>
      </c>
      <c r="F25" s="107">
        <v>-5.3324256864077813E-3</v>
      </c>
      <c r="G25" s="96">
        <v>145.1</v>
      </c>
      <c r="H25" s="107">
        <v>1.3802622498273887E-3</v>
      </c>
      <c r="I25" s="96">
        <v>1120.9000000000001</v>
      </c>
      <c r="J25" s="107">
        <v>-2.1365619157839317E-3</v>
      </c>
      <c r="U25" s="99" t="s">
        <v>322</v>
      </c>
      <c r="V25">
        <v>151.9</v>
      </c>
      <c r="W25">
        <v>148.6</v>
      </c>
      <c r="X25">
        <v>153.5</v>
      </c>
      <c r="Y25">
        <v>145.30000000000001</v>
      </c>
      <c r="Z25">
        <v>140.30000000000001</v>
      </c>
      <c r="AA25">
        <v>155.5</v>
      </c>
      <c r="AB25">
        <v>126.6</v>
      </c>
      <c r="AC25">
        <v>142.30000000000001</v>
      </c>
      <c r="AD25">
        <f t="shared" si="0"/>
        <v>1164</v>
      </c>
    </row>
    <row r="26" spans="3:30" x14ac:dyDescent="0.3">
      <c r="C26" s="96" t="s">
        <v>298</v>
      </c>
      <c r="D26" s="96" t="s">
        <v>535</v>
      </c>
      <c r="E26" s="105">
        <v>1757.1</v>
      </c>
      <c r="F26" s="107">
        <v>2.1101859244894595E-3</v>
      </c>
      <c r="G26" s="96">
        <v>145.6</v>
      </c>
      <c r="H26" s="107">
        <v>3.4458993797381117E-3</v>
      </c>
      <c r="I26" s="96">
        <v>1122.9000000000001</v>
      </c>
      <c r="J26" s="107">
        <v>1.7842804888928538E-3</v>
      </c>
      <c r="U26" s="99" t="s">
        <v>319</v>
      </c>
      <c r="V26">
        <v>149.6</v>
      </c>
      <c r="W26">
        <v>148.19999999999999</v>
      </c>
      <c r="X26">
        <v>153</v>
      </c>
      <c r="Y26">
        <v>145</v>
      </c>
      <c r="Z26">
        <v>140</v>
      </c>
      <c r="AA26">
        <v>155.4</v>
      </c>
      <c r="AB26">
        <v>126.3</v>
      </c>
      <c r="AC26">
        <v>140.6</v>
      </c>
      <c r="AD26">
        <f t="shared" si="0"/>
        <v>1158.0999999999999</v>
      </c>
    </row>
    <row r="27" spans="3:30" x14ac:dyDescent="0.3">
      <c r="C27" s="96" t="s">
        <v>301</v>
      </c>
      <c r="D27" s="96" t="s">
        <v>536</v>
      </c>
      <c r="E27" s="105">
        <v>1762.9</v>
      </c>
      <c r="F27" s="107">
        <v>3.3008935177281785E-3</v>
      </c>
      <c r="G27" s="96">
        <v>146.19999999999999</v>
      </c>
      <c r="H27" s="107">
        <v>4.120879120879082E-3</v>
      </c>
      <c r="I27" s="96">
        <v>1125.5999999999999</v>
      </c>
      <c r="J27" s="107">
        <v>2.4044883783060095E-3</v>
      </c>
      <c r="U27" s="99" t="s">
        <v>316</v>
      </c>
      <c r="V27">
        <v>147</v>
      </c>
      <c r="W27">
        <v>147.9</v>
      </c>
      <c r="X27">
        <v>152.19999999999999</v>
      </c>
      <c r="Y27">
        <v>144.6</v>
      </c>
      <c r="Z27">
        <v>139.69999999999999</v>
      </c>
      <c r="AA27">
        <v>155.19999999999999</v>
      </c>
      <c r="AB27">
        <v>126.1</v>
      </c>
      <c r="AC27">
        <v>139.19999999999999</v>
      </c>
      <c r="AD27">
        <f t="shared" si="0"/>
        <v>1151.8999999999999</v>
      </c>
    </row>
    <row r="28" spans="3:30" x14ac:dyDescent="0.3">
      <c r="C28" s="96" t="s">
        <v>304</v>
      </c>
      <c r="D28" s="96" t="s">
        <v>537</v>
      </c>
      <c r="E28" s="105">
        <v>1791.9000000000003</v>
      </c>
      <c r="F28" s="107">
        <v>1.6450167337909254E-2</v>
      </c>
      <c r="G28" s="96">
        <v>146.9</v>
      </c>
      <c r="H28" s="107">
        <v>4.7879616963065466E-3</v>
      </c>
      <c r="I28" s="96">
        <v>1132.2</v>
      </c>
      <c r="J28" s="107">
        <v>5.8635394456291196E-3</v>
      </c>
      <c r="U28" s="99" t="s">
        <v>337</v>
      </c>
      <c r="V28">
        <v>151.4</v>
      </c>
      <c r="W28">
        <v>0</v>
      </c>
      <c r="X28">
        <v>155.6</v>
      </c>
      <c r="Y28">
        <v>0</v>
      </c>
      <c r="Z28">
        <v>0</v>
      </c>
      <c r="AA28">
        <v>0</v>
      </c>
      <c r="AB28">
        <v>0</v>
      </c>
      <c r="AC28">
        <v>144.1</v>
      </c>
      <c r="AD28">
        <f t="shared" si="0"/>
        <v>451.1</v>
      </c>
    </row>
    <row r="29" spans="3:30" ht="14.4" customHeight="1" x14ac:dyDescent="0.3">
      <c r="C29" s="96" t="s">
        <v>307</v>
      </c>
      <c r="D29" s="96" t="s">
        <v>538</v>
      </c>
      <c r="E29" s="105">
        <v>1814.1000000000001</v>
      </c>
      <c r="F29" s="107">
        <v>1.2389084212288529E-2</v>
      </c>
      <c r="G29" s="96">
        <v>147.4</v>
      </c>
      <c r="H29" s="107">
        <v>3.4036759700476512E-3</v>
      </c>
      <c r="I29" s="96">
        <v>1135.8999999999999</v>
      </c>
      <c r="J29" s="107">
        <v>3.2679738562089895E-3</v>
      </c>
      <c r="U29" s="99" t="s">
        <v>349</v>
      </c>
      <c r="V29">
        <v>157</v>
      </c>
      <c r="W29">
        <v>151.69999999999999</v>
      </c>
      <c r="X29">
        <v>155.5</v>
      </c>
      <c r="Y29">
        <v>148.4</v>
      </c>
      <c r="Z29">
        <v>154.30000000000001</v>
      </c>
      <c r="AA29">
        <v>158.5</v>
      </c>
      <c r="AB29">
        <v>138.5</v>
      </c>
      <c r="AC29">
        <v>143</v>
      </c>
      <c r="AD29">
        <f t="shared" si="0"/>
        <v>1206.9000000000001</v>
      </c>
    </row>
    <row r="30" spans="3:30" x14ac:dyDescent="0.3">
      <c r="C30" s="96" t="s">
        <v>310</v>
      </c>
      <c r="D30" s="96" t="s">
        <v>539</v>
      </c>
      <c r="E30" s="105">
        <v>1837.5</v>
      </c>
      <c r="F30" s="107">
        <v>1.289895816107153E-2</v>
      </c>
      <c r="G30" s="96">
        <v>147.9</v>
      </c>
      <c r="H30" s="107">
        <v>3.3921302578018993E-3</v>
      </c>
      <c r="I30" s="96">
        <v>1141.7</v>
      </c>
      <c r="J30" s="107">
        <v>5.1060832819792082E-3</v>
      </c>
      <c r="U30" s="99" t="s">
        <v>361</v>
      </c>
      <c r="V30">
        <v>165.4</v>
      </c>
      <c r="W30">
        <v>153.6</v>
      </c>
      <c r="X30">
        <v>158.4</v>
      </c>
      <c r="Y30">
        <v>149.69999999999999</v>
      </c>
      <c r="Z30">
        <v>157.1</v>
      </c>
      <c r="AA30">
        <v>159.4</v>
      </c>
      <c r="AB30">
        <v>140.69999999999999</v>
      </c>
      <c r="AC30">
        <v>144.6</v>
      </c>
      <c r="AD30">
        <f t="shared" si="0"/>
        <v>1228.8999999999999</v>
      </c>
    </row>
    <row r="31" spans="3:30" x14ac:dyDescent="0.3">
      <c r="C31" s="96" t="s">
        <v>313</v>
      </c>
      <c r="D31" s="96" t="s">
        <v>540</v>
      </c>
      <c r="E31" s="105">
        <v>1846.5</v>
      </c>
      <c r="F31" s="107">
        <v>4.8979591836734691E-3</v>
      </c>
      <c r="G31" s="96">
        <v>148.5</v>
      </c>
      <c r="H31" s="107">
        <v>4.0567951318458036E-3</v>
      </c>
      <c r="I31" s="96">
        <v>1147.5</v>
      </c>
      <c r="J31" s="107">
        <v>5.0801436454409694E-3</v>
      </c>
      <c r="U31" s="99" t="s">
        <v>331</v>
      </c>
      <c r="V31">
        <v>150.5</v>
      </c>
      <c r="W31">
        <v>149.5</v>
      </c>
      <c r="X31">
        <v>154.80000000000001</v>
      </c>
      <c r="Y31">
        <v>146.4</v>
      </c>
      <c r="Z31">
        <v>143.4</v>
      </c>
      <c r="AA31">
        <v>156.19999999999999</v>
      </c>
      <c r="AB31">
        <v>130.30000000000001</v>
      </c>
      <c r="AC31">
        <v>147.19999999999999</v>
      </c>
      <c r="AD31">
        <f t="shared" si="0"/>
        <v>1178.3</v>
      </c>
    </row>
    <row r="32" spans="3:30" x14ac:dyDescent="0.3">
      <c r="C32" s="96" t="s">
        <v>316</v>
      </c>
      <c r="D32" s="96" t="s">
        <v>541</v>
      </c>
      <c r="E32" s="105">
        <v>1857.6999999999998</v>
      </c>
      <c r="F32" s="107">
        <v>6.0655293799078353E-3</v>
      </c>
      <c r="G32" s="96">
        <v>149</v>
      </c>
      <c r="H32" s="107">
        <v>3.3670033670033669E-3</v>
      </c>
      <c r="I32" s="96">
        <v>1151.8999999999999</v>
      </c>
      <c r="J32" s="107">
        <v>3.8344226579519508E-3</v>
      </c>
      <c r="U32" s="99" t="s">
        <v>328</v>
      </c>
      <c r="V32">
        <v>153.5</v>
      </c>
      <c r="W32">
        <v>149.19999999999999</v>
      </c>
      <c r="X32">
        <v>153.9</v>
      </c>
      <c r="Y32">
        <v>146.19999999999999</v>
      </c>
      <c r="Z32">
        <v>142.30000000000001</v>
      </c>
      <c r="AA32">
        <v>156.1</v>
      </c>
      <c r="AB32">
        <v>130.9</v>
      </c>
      <c r="AC32">
        <v>144.6</v>
      </c>
      <c r="AD32">
        <f t="shared" si="0"/>
        <v>1176.6999999999998</v>
      </c>
    </row>
    <row r="33" spans="3:30" x14ac:dyDescent="0.3">
      <c r="C33" s="96" t="s">
        <v>319</v>
      </c>
      <c r="D33" s="96" t="s">
        <v>542</v>
      </c>
      <c r="E33" s="105">
        <v>1885.5999999999997</v>
      </c>
      <c r="F33" s="107">
        <v>1.501857135167135E-2</v>
      </c>
      <c r="G33" s="96">
        <v>149.4</v>
      </c>
      <c r="H33" s="107">
        <v>2.6845637583892998E-3</v>
      </c>
      <c r="I33" s="96">
        <v>1158.0999999999999</v>
      </c>
      <c r="J33" s="107">
        <v>5.3824116676795264E-3</v>
      </c>
      <c r="U33" s="99" t="s">
        <v>346</v>
      </c>
      <c r="V33">
        <v>154</v>
      </c>
      <c r="W33">
        <v>151.4</v>
      </c>
      <c r="X33">
        <v>154.69999999999999</v>
      </c>
      <c r="Y33">
        <v>146.4</v>
      </c>
      <c r="Z33">
        <v>151.6</v>
      </c>
      <c r="AA33">
        <v>156.4</v>
      </c>
      <c r="AB33">
        <v>135</v>
      </c>
      <c r="AC33">
        <v>141.9</v>
      </c>
      <c r="AD33">
        <f t="shared" si="0"/>
        <v>1191.4000000000001</v>
      </c>
    </row>
    <row r="34" spans="3:30" x14ac:dyDescent="0.3">
      <c r="C34" s="96" t="s">
        <v>322</v>
      </c>
      <c r="D34" s="96" t="s">
        <v>543</v>
      </c>
      <c r="E34" s="105">
        <v>1910.9</v>
      </c>
      <c r="F34" s="107">
        <v>1.3417479847263689E-2</v>
      </c>
      <c r="G34" s="96">
        <v>149.9</v>
      </c>
      <c r="H34" s="107">
        <v>3.3467202141900937E-3</v>
      </c>
      <c r="I34" s="96">
        <v>1164</v>
      </c>
      <c r="J34" s="107">
        <v>5.0945514204300936E-3</v>
      </c>
      <c r="U34" s="99" t="s">
        <v>343</v>
      </c>
      <c r="V34">
        <v>154</v>
      </c>
      <c r="W34">
        <v>151.4</v>
      </c>
      <c r="X34">
        <v>154.69999999999999</v>
      </c>
      <c r="Y34">
        <v>146.4</v>
      </c>
      <c r="Z34">
        <v>151.6</v>
      </c>
      <c r="AA34">
        <v>156.4</v>
      </c>
      <c r="AB34">
        <v>135</v>
      </c>
      <c r="AC34">
        <v>141.9</v>
      </c>
      <c r="AD34">
        <f t="shared" si="0"/>
        <v>1191.4000000000001</v>
      </c>
    </row>
    <row r="35" spans="3:30" x14ac:dyDescent="0.3">
      <c r="C35" s="96" t="s">
        <v>325</v>
      </c>
      <c r="D35" s="96" t="s">
        <v>544</v>
      </c>
      <c r="E35" s="105">
        <v>1946.1000000000001</v>
      </c>
      <c r="F35" s="107">
        <v>1.8420639489245928E-2</v>
      </c>
      <c r="G35" s="96">
        <v>150.4</v>
      </c>
      <c r="H35" s="107">
        <v>3.3355570380253501E-3</v>
      </c>
      <c r="I35" s="96">
        <v>1172.2</v>
      </c>
      <c r="J35" s="107">
        <v>7.0446735395189395E-3</v>
      </c>
      <c r="U35" s="99" t="s">
        <v>334</v>
      </c>
      <c r="V35">
        <v>148.9</v>
      </c>
      <c r="W35">
        <v>149.80000000000001</v>
      </c>
      <c r="X35">
        <v>154.5</v>
      </c>
      <c r="Y35">
        <v>146.4</v>
      </c>
      <c r="Z35">
        <v>145.19999999999999</v>
      </c>
      <c r="AA35">
        <v>156.1</v>
      </c>
      <c r="AB35">
        <v>129.9</v>
      </c>
      <c r="AC35">
        <v>148.9</v>
      </c>
      <c r="AD35">
        <f t="shared" si="0"/>
        <v>1179.7</v>
      </c>
    </row>
    <row r="36" spans="3:30" x14ac:dyDescent="0.3">
      <c r="C36" s="96" t="s">
        <v>328</v>
      </c>
      <c r="D36" s="96" t="s">
        <v>545</v>
      </c>
      <c r="E36" s="105">
        <v>1940.3999999999999</v>
      </c>
      <c r="F36" s="107">
        <v>-2.9289347926623878E-3</v>
      </c>
      <c r="G36" s="96">
        <v>151.19999999999999</v>
      </c>
      <c r="H36" s="107">
        <v>5.319148936170099E-3</v>
      </c>
      <c r="I36" s="96">
        <v>1176.6999999999998</v>
      </c>
      <c r="J36" s="107">
        <v>3.8389353352668251E-3</v>
      </c>
      <c r="U36" s="99" t="s">
        <v>340</v>
      </c>
      <c r="V36">
        <v>0</v>
      </c>
      <c r="W36">
        <v>0</v>
      </c>
      <c r="X36">
        <v>0</v>
      </c>
      <c r="Y36">
        <v>0</v>
      </c>
      <c r="Z36">
        <v>0</v>
      </c>
      <c r="AA36">
        <v>0</v>
      </c>
      <c r="AB36">
        <v>0</v>
      </c>
      <c r="AC36">
        <v>0</v>
      </c>
      <c r="AD36">
        <f t="shared" si="0"/>
        <v>0</v>
      </c>
    </row>
    <row r="37" spans="3:30" x14ac:dyDescent="0.3">
      <c r="C37" s="96" t="s">
        <v>331</v>
      </c>
      <c r="D37" s="96" t="s">
        <v>546</v>
      </c>
      <c r="E37" s="105">
        <v>1911.6</v>
      </c>
      <c r="F37" s="107">
        <v>-1.4842300556586249E-2</v>
      </c>
      <c r="G37" s="96">
        <v>151.69999999999999</v>
      </c>
      <c r="H37" s="107">
        <v>3.3068783068783071E-3</v>
      </c>
      <c r="I37" s="96">
        <v>1178.3</v>
      </c>
      <c r="J37" s="107">
        <v>1.3597348517040339E-3</v>
      </c>
      <c r="U37" s="99" t="s">
        <v>358</v>
      </c>
      <c r="V37">
        <v>164.7</v>
      </c>
      <c r="W37">
        <v>152.80000000000001</v>
      </c>
      <c r="X37">
        <v>158</v>
      </c>
      <c r="Y37">
        <v>149.19999999999999</v>
      </c>
      <c r="Z37">
        <v>156.9</v>
      </c>
      <c r="AA37">
        <v>158.6</v>
      </c>
      <c r="AB37">
        <v>140.4</v>
      </c>
      <c r="AC37">
        <v>143.6</v>
      </c>
      <c r="AD37">
        <f t="shared" si="0"/>
        <v>1224.2</v>
      </c>
    </row>
    <row r="38" spans="3:30" x14ac:dyDescent="0.3">
      <c r="C38" s="111" t="s">
        <v>334</v>
      </c>
      <c r="D38" s="114" t="s">
        <v>547</v>
      </c>
      <c r="E38" s="112">
        <v>1895.4</v>
      </c>
      <c r="F38" s="113">
        <v>-8.4745762711863452E-3</v>
      </c>
      <c r="G38" s="111">
        <v>152.30000000000001</v>
      </c>
      <c r="H38" s="113">
        <v>3.9551746868821541E-3</v>
      </c>
      <c r="I38" s="111">
        <v>1179.7</v>
      </c>
      <c r="J38" s="113">
        <v>1.1881524229823397E-3</v>
      </c>
      <c r="U38" s="99" t="s">
        <v>355</v>
      </c>
      <c r="V38">
        <v>161.4</v>
      </c>
      <c r="W38">
        <v>152.30000000000001</v>
      </c>
      <c r="X38">
        <v>156.5</v>
      </c>
      <c r="Y38">
        <v>148.69999999999999</v>
      </c>
      <c r="Z38">
        <v>157</v>
      </c>
      <c r="AA38">
        <v>158.5</v>
      </c>
      <c r="AB38">
        <v>140.6</v>
      </c>
      <c r="AC38">
        <v>143.1</v>
      </c>
      <c r="AD38">
        <f t="shared" si="0"/>
        <v>1218.0999999999999</v>
      </c>
    </row>
    <row r="39" spans="3:30" x14ac:dyDescent="0.3">
      <c r="C39" s="96" t="s">
        <v>337</v>
      </c>
      <c r="D39" s="96" t="s">
        <v>548</v>
      </c>
      <c r="E39" s="105">
        <v>1622.7</v>
      </c>
      <c r="F39" s="107">
        <v>-0.14387464387464388</v>
      </c>
      <c r="G39" s="96">
        <v>150.69999999999999</v>
      </c>
      <c r="H39" s="107">
        <v>-1.0505581089954186E-2</v>
      </c>
      <c r="I39" s="96">
        <v>1176.7249999999999</v>
      </c>
      <c r="J39" s="107">
        <v>-2.5218275832840013E-3</v>
      </c>
      <c r="U39" s="99" t="s">
        <v>352</v>
      </c>
      <c r="V39">
        <v>158</v>
      </c>
      <c r="W39">
        <v>152</v>
      </c>
      <c r="X39">
        <v>156.30000000000001</v>
      </c>
      <c r="Y39">
        <v>148.69999999999999</v>
      </c>
      <c r="Z39">
        <v>158.4</v>
      </c>
      <c r="AA39">
        <v>157.5</v>
      </c>
      <c r="AB39">
        <v>139.6</v>
      </c>
      <c r="AC39">
        <v>142.9</v>
      </c>
      <c r="AD39">
        <f t="shared" si="0"/>
        <v>1213.4000000000001</v>
      </c>
    </row>
    <row r="40" spans="3:30" x14ac:dyDescent="0.3">
      <c r="C40" s="96" t="s">
        <v>343</v>
      </c>
      <c r="D40" s="96" t="s">
        <v>549</v>
      </c>
      <c r="E40" s="105">
        <v>1966.8000000000002</v>
      </c>
      <c r="F40" s="107">
        <v>0.21205398410057319</v>
      </c>
      <c r="G40" s="96">
        <v>154.4</v>
      </c>
      <c r="H40" s="107">
        <v>2.4552090245521019E-2</v>
      </c>
      <c r="I40" s="96">
        <v>1191.4000000000001</v>
      </c>
      <c r="J40" s="107">
        <v>1.2471053134759763E-2</v>
      </c>
      <c r="U40" s="99" t="s">
        <v>373</v>
      </c>
      <c r="V40">
        <v>158</v>
      </c>
      <c r="W40">
        <v>157.30000000000001</v>
      </c>
      <c r="X40">
        <v>161.4</v>
      </c>
      <c r="Y40">
        <v>151.80000000000001</v>
      </c>
      <c r="Z40">
        <v>155.4</v>
      </c>
      <c r="AA40">
        <v>160.30000000000001</v>
      </c>
      <c r="AB40">
        <v>146.6</v>
      </c>
      <c r="AC40">
        <v>155.6</v>
      </c>
      <c r="AD40">
        <f t="shared" si="0"/>
        <v>1246.3999999999999</v>
      </c>
    </row>
    <row r="41" spans="3:30" x14ac:dyDescent="0.3">
      <c r="C41" s="96" t="s">
        <v>346</v>
      </c>
      <c r="D41" s="96" t="s">
        <v>550</v>
      </c>
      <c r="E41" s="105">
        <v>1966.8000000000002</v>
      </c>
      <c r="F41" s="107">
        <v>0</v>
      </c>
      <c r="G41" s="96">
        <v>154.4</v>
      </c>
      <c r="H41" s="107">
        <v>0</v>
      </c>
      <c r="I41" s="96">
        <v>1191.4000000000001</v>
      </c>
      <c r="J41" s="107">
        <v>0</v>
      </c>
      <c r="U41" s="99" t="s">
        <v>385</v>
      </c>
      <c r="V41">
        <v>164</v>
      </c>
      <c r="W41">
        <v>163.19999999999999</v>
      </c>
      <c r="X41">
        <v>162.1</v>
      </c>
      <c r="Y41">
        <v>157.5</v>
      </c>
      <c r="Z41">
        <v>160</v>
      </c>
      <c r="AA41">
        <v>163.80000000000001</v>
      </c>
      <c r="AB41">
        <v>154</v>
      </c>
      <c r="AC41">
        <v>162.6</v>
      </c>
      <c r="AD41">
        <f t="shared" si="0"/>
        <v>1287.1999999999998</v>
      </c>
    </row>
    <row r="42" spans="3:30" x14ac:dyDescent="0.3">
      <c r="C42" s="96" t="s">
        <v>349</v>
      </c>
      <c r="D42" s="96" t="s">
        <v>551</v>
      </c>
      <c r="E42" s="105">
        <v>1995.1999999999998</v>
      </c>
      <c r="F42" s="107">
        <v>1.4439699003457207E-2</v>
      </c>
      <c r="G42" s="96">
        <v>155</v>
      </c>
      <c r="H42" s="107">
        <v>3.8860103626942636E-3</v>
      </c>
      <c r="I42" s="96">
        <v>1206.9000000000001</v>
      </c>
      <c r="J42" s="107">
        <v>1.3009904314252139E-2</v>
      </c>
      <c r="U42" s="99" t="s">
        <v>397</v>
      </c>
      <c r="V42">
        <v>168.2</v>
      </c>
      <c r="W42">
        <v>167</v>
      </c>
      <c r="X42">
        <v>163.4</v>
      </c>
      <c r="Y42">
        <v>160.19999999999999</v>
      </c>
      <c r="Z42">
        <v>162.6</v>
      </c>
      <c r="AA42">
        <v>164.4</v>
      </c>
      <c r="AB42">
        <v>155.69999999999999</v>
      </c>
      <c r="AC42">
        <v>164.1</v>
      </c>
      <c r="AD42">
        <f t="shared" si="0"/>
        <v>1305.5999999999999</v>
      </c>
    </row>
    <row r="43" spans="3:30" x14ac:dyDescent="0.3">
      <c r="C43" s="96" t="s">
        <v>352</v>
      </c>
      <c r="D43" s="96" t="s">
        <v>552</v>
      </c>
      <c r="E43" s="105">
        <v>2007</v>
      </c>
      <c r="F43" s="107">
        <v>5.9141940657579106E-3</v>
      </c>
      <c r="G43" s="96">
        <v>155.6</v>
      </c>
      <c r="H43" s="107">
        <v>3.870967741935447E-3</v>
      </c>
      <c r="I43" s="96">
        <v>1213.4000000000001</v>
      </c>
      <c r="J43" s="107">
        <v>5.3856988980031479E-3</v>
      </c>
      <c r="U43" s="99" t="s">
        <v>367</v>
      </c>
      <c r="V43">
        <v>156.9</v>
      </c>
      <c r="W43">
        <v>155.80000000000001</v>
      </c>
      <c r="X43">
        <v>159.80000000000001</v>
      </c>
      <c r="Y43">
        <v>150.9</v>
      </c>
      <c r="Z43">
        <v>155.80000000000001</v>
      </c>
      <c r="AA43">
        <v>159.5</v>
      </c>
      <c r="AB43">
        <v>145.1</v>
      </c>
      <c r="AC43">
        <v>152.4</v>
      </c>
      <c r="AD43">
        <f t="shared" si="0"/>
        <v>1236.2</v>
      </c>
    </row>
    <row r="44" spans="3:30" x14ac:dyDescent="0.3">
      <c r="C44" s="96" t="s">
        <v>355</v>
      </c>
      <c r="D44" s="96" t="s">
        <v>553</v>
      </c>
      <c r="E44" s="105">
        <v>2048.6000000000004</v>
      </c>
      <c r="F44" s="107">
        <v>2.0727453911310596E-2</v>
      </c>
      <c r="G44" s="96">
        <v>156.30000000000001</v>
      </c>
      <c r="H44" s="107">
        <v>4.4987146529564077E-3</v>
      </c>
      <c r="I44" s="96">
        <v>1218.0999999999999</v>
      </c>
      <c r="J44" s="107">
        <v>3.8734135487059648E-3</v>
      </c>
      <c r="U44" s="99" t="s">
        <v>364</v>
      </c>
      <c r="V44">
        <v>161</v>
      </c>
      <c r="W44">
        <v>154.19999999999999</v>
      </c>
      <c r="X44">
        <v>157.69999999999999</v>
      </c>
      <c r="Y44">
        <v>150</v>
      </c>
      <c r="Z44">
        <v>156.80000000000001</v>
      </c>
      <c r="AA44">
        <v>159.19999999999999</v>
      </c>
      <c r="AB44">
        <v>141.9</v>
      </c>
      <c r="AC44">
        <v>147.9</v>
      </c>
      <c r="AD44">
        <f t="shared" si="0"/>
        <v>1228.7000000000003</v>
      </c>
    </row>
    <row r="45" spans="3:30" x14ac:dyDescent="0.3">
      <c r="C45" s="96" t="s">
        <v>358</v>
      </c>
      <c r="D45" s="96" t="s">
        <v>554</v>
      </c>
      <c r="E45" s="105">
        <v>2095.6</v>
      </c>
      <c r="F45" s="107">
        <v>2.2942497315239448E-2</v>
      </c>
      <c r="G45" s="96">
        <v>157.19999999999999</v>
      </c>
      <c r="H45" s="107">
        <v>5.7581573896351712E-3</v>
      </c>
      <c r="I45" s="96">
        <v>1224.2</v>
      </c>
      <c r="J45" s="107">
        <v>5.0077990312783326E-3</v>
      </c>
      <c r="U45" s="99" t="s">
        <v>382</v>
      </c>
      <c r="V45">
        <v>164</v>
      </c>
      <c r="W45">
        <v>161.4</v>
      </c>
      <c r="X45">
        <v>161.5</v>
      </c>
      <c r="Y45">
        <v>155.80000000000001</v>
      </c>
      <c r="Z45">
        <v>160.1</v>
      </c>
      <c r="AA45">
        <v>163.19999999999999</v>
      </c>
      <c r="AB45">
        <v>153.1</v>
      </c>
      <c r="AC45">
        <v>160.69999999999999</v>
      </c>
      <c r="AD45">
        <f t="shared" si="0"/>
        <v>1279.8</v>
      </c>
    </row>
    <row r="46" spans="3:30" x14ac:dyDescent="0.3">
      <c r="C46" s="96" t="s">
        <v>361</v>
      </c>
      <c r="D46" s="96" t="s">
        <v>555</v>
      </c>
      <c r="E46" s="105">
        <v>2109.1</v>
      </c>
      <c r="F46" s="107">
        <v>6.4420690971559464E-3</v>
      </c>
      <c r="G46" s="96">
        <v>158.30000000000001</v>
      </c>
      <c r="H46" s="107">
        <v>6.9974554707380584E-3</v>
      </c>
      <c r="I46" s="96">
        <v>1228.8999999999999</v>
      </c>
      <c r="J46" s="107">
        <v>3.8392419539289477E-3</v>
      </c>
      <c r="U46" s="99" t="s">
        <v>379</v>
      </c>
      <c r="V46">
        <v>162.6</v>
      </c>
      <c r="W46">
        <v>160.69999999999999</v>
      </c>
      <c r="X46">
        <v>160.5</v>
      </c>
      <c r="Y46">
        <v>154.80000000000001</v>
      </c>
      <c r="Z46">
        <v>158.80000000000001</v>
      </c>
      <c r="AA46">
        <v>161.69999999999999</v>
      </c>
      <c r="AB46">
        <v>150.69999999999999</v>
      </c>
      <c r="AC46">
        <v>159.80000000000001</v>
      </c>
      <c r="AD46">
        <f t="shared" si="0"/>
        <v>1269.5999999999999</v>
      </c>
    </row>
    <row r="47" spans="3:30" x14ac:dyDescent="0.3">
      <c r="C47" s="96" t="s">
        <v>364</v>
      </c>
      <c r="D47" s="96" t="s">
        <v>556</v>
      </c>
      <c r="E47" s="105">
        <v>2076.5</v>
      </c>
      <c r="F47" s="107">
        <v>-1.5456829927457167E-2</v>
      </c>
      <c r="G47" s="96">
        <v>159.30000000000001</v>
      </c>
      <c r="H47" s="107">
        <v>6.3171193935565376E-3</v>
      </c>
      <c r="I47" s="96">
        <v>1228.7000000000003</v>
      </c>
      <c r="J47" s="107">
        <v>-1.6274717226754884E-4</v>
      </c>
      <c r="U47" s="99" t="s">
        <v>370</v>
      </c>
      <c r="V47">
        <v>156.69999999999999</v>
      </c>
      <c r="W47">
        <v>156.4</v>
      </c>
      <c r="X47">
        <v>159.9</v>
      </c>
      <c r="Y47">
        <v>151.19999999999999</v>
      </c>
      <c r="Z47">
        <v>153.80000000000001</v>
      </c>
      <c r="AA47">
        <v>160.19999999999999</v>
      </c>
      <c r="AB47">
        <v>146.19999999999999</v>
      </c>
      <c r="AC47">
        <v>155.5</v>
      </c>
      <c r="AD47">
        <f t="shared" si="0"/>
        <v>1239.9000000000001</v>
      </c>
    </row>
    <row r="48" spans="3:30" x14ac:dyDescent="0.3">
      <c r="C48" s="96" t="s">
        <v>367</v>
      </c>
      <c r="D48" s="96" t="s">
        <v>557</v>
      </c>
      <c r="E48" s="105">
        <v>2039.3000000000002</v>
      </c>
      <c r="F48" s="107">
        <v>-1.7914760414158352E-2</v>
      </c>
      <c r="G48" s="96">
        <v>161.30000000000001</v>
      </c>
      <c r="H48" s="107">
        <v>1.2554927809165096E-2</v>
      </c>
      <c r="I48" s="96">
        <v>1236.2</v>
      </c>
      <c r="J48" s="107">
        <v>6.1040123707982183E-3</v>
      </c>
      <c r="U48" s="99" t="s">
        <v>376</v>
      </c>
      <c r="V48">
        <v>160.69999999999999</v>
      </c>
      <c r="W48">
        <v>160.4</v>
      </c>
      <c r="X48">
        <v>161.6</v>
      </c>
      <c r="Y48">
        <v>154.69999999999999</v>
      </c>
      <c r="Z48">
        <v>158.6</v>
      </c>
      <c r="AA48">
        <v>161.19999999999999</v>
      </c>
      <c r="AB48">
        <v>148.9</v>
      </c>
      <c r="AC48">
        <v>159.4</v>
      </c>
      <c r="AD48">
        <f t="shared" si="0"/>
        <v>1265.5000000000002</v>
      </c>
    </row>
    <row r="49" spans="3:30" x14ac:dyDescent="0.3">
      <c r="C49" s="96" t="s">
        <v>370</v>
      </c>
      <c r="D49" s="96" t="s">
        <v>558</v>
      </c>
      <c r="E49" s="105">
        <v>2039.3999999999999</v>
      </c>
      <c r="F49" s="107">
        <v>4.9036434070358294E-5</v>
      </c>
      <c r="G49" s="96">
        <v>161.69999999999999</v>
      </c>
      <c r="H49" s="107">
        <v>2.4798512089273233E-3</v>
      </c>
      <c r="I49" s="96">
        <v>1239.9000000000001</v>
      </c>
      <c r="J49" s="107">
        <v>2.993043196893743E-3</v>
      </c>
      <c r="U49" s="99" t="s">
        <v>394</v>
      </c>
      <c r="V49">
        <v>169.7</v>
      </c>
      <c r="W49">
        <v>165.8</v>
      </c>
      <c r="X49">
        <v>164.2</v>
      </c>
      <c r="Y49">
        <v>159.30000000000001</v>
      </c>
      <c r="Z49">
        <v>162.19999999999999</v>
      </c>
      <c r="AA49">
        <v>164.3</v>
      </c>
      <c r="AB49">
        <v>154.80000000000001</v>
      </c>
      <c r="AC49">
        <v>163.9</v>
      </c>
      <c r="AD49">
        <f t="shared" si="0"/>
        <v>1304.2</v>
      </c>
    </row>
    <row r="50" spans="3:30" x14ac:dyDescent="0.3">
      <c r="C50" s="96" t="s">
        <v>373</v>
      </c>
      <c r="D50" s="96" t="s">
        <v>559</v>
      </c>
      <c r="E50" s="105">
        <v>2064.1</v>
      </c>
      <c r="F50" s="107">
        <v>1.2111405315288834E-2</v>
      </c>
      <c r="G50" s="96">
        <v>162.30000000000001</v>
      </c>
      <c r="H50" s="107">
        <v>3.7105751391467087E-3</v>
      </c>
      <c r="I50" s="96">
        <v>1246.3999999999999</v>
      </c>
      <c r="J50" s="107">
        <v>5.2423582546977758E-3</v>
      </c>
      <c r="U50" s="99" t="s">
        <v>391</v>
      </c>
      <c r="V50">
        <v>167.7</v>
      </c>
      <c r="W50">
        <v>164.3</v>
      </c>
      <c r="X50">
        <v>163.6</v>
      </c>
      <c r="Y50">
        <v>158.4</v>
      </c>
      <c r="Z50">
        <v>160.80000000000001</v>
      </c>
      <c r="AA50">
        <v>163.9</v>
      </c>
      <c r="AB50">
        <v>155.69999999999999</v>
      </c>
      <c r="AC50">
        <v>164.2</v>
      </c>
      <c r="AD50">
        <f t="shared" si="0"/>
        <v>1298.5999999999999</v>
      </c>
    </row>
    <row r="51" spans="3:30" x14ac:dyDescent="0.3">
      <c r="C51" s="96" t="s">
        <v>376</v>
      </c>
      <c r="D51" s="96" t="s">
        <v>560</v>
      </c>
      <c r="E51" s="105">
        <v>2105.7000000000003</v>
      </c>
      <c r="F51" s="107">
        <v>2.0154062303183163E-2</v>
      </c>
      <c r="G51" s="96">
        <v>165.8</v>
      </c>
      <c r="H51" s="107">
        <v>2.1565003080714726E-2</v>
      </c>
      <c r="I51" s="96">
        <v>1265.5000000000002</v>
      </c>
      <c r="J51" s="107">
        <v>1.5324133504493234E-2</v>
      </c>
      <c r="U51" s="99" t="s">
        <v>388</v>
      </c>
      <c r="V51">
        <v>164</v>
      </c>
      <c r="W51">
        <v>163.30000000000001</v>
      </c>
      <c r="X51">
        <v>162.1</v>
      </c>
      <c r="Y51">
        <v>157.5</v>
      </c>
      <c r="Z51">
        <v>160</v>
      </c>
      <c r="AA51">
        <v>163.69999999999999</v>
      </c>
      <c r="AB51">
        <v>154</v>
      </c>
      <c r="AC51">
        <v>162.6</v>
      </c>
      <c r="AD51">
        <f t="shared" si="0"/>
        <v>1287.1999999999998</v>
      </c>
    </row>
    <row r="52" spans="3:30" x14ac:dyDescent="0.3">
      <c r="C52" s="96" t="s">
        <v>379</v>
      </c>
      <c r="D52" s="96" t="s">
        <v>561</v>
      </c>
      <c r="E52" s="105">
        <v>2133.9</v>
      </c>
      <c r="F52" s="107">
        <v>1.3392221114118733E-2</v>
      </c>
      <c r="G52" s="96">
        <v>166.3</v>
      </c>
      <c r="H52" s="107">
        <v>3.0156815440289505E-3</v>
      </c>
      <c r="I52" s="96">
        <v>1269.5999999999999</v>
      </c>
      <c r="J52" s="107">
        <v>3.2398261556694438E-3</v>
      </c>
      <c r="U52" s="99" t="s">
        <v>409</v>
      </c>
      <c r="V52">
        <v>170.8</v>
      </c>
      <c r="W52">
        <v>172.8</v>
      </c>
      <c r="X52">
        <v>167</v>
      </c>
      <c r="Y52">
        <v>164</v>
      </c>
      <c r="Z52">
        <v>168.8</v>
      </c>
      <c r="AA52">
        <v>166.9</v>
      </c>
      <c r="AB52">
        <v>162.6</v>
      </c>
      <c r="AC52">
        <v>172.2</v>
      </c>
      <c r="AD52">
        <f t="shared" si="0"/>
        <v>1345.1000000000001</v>
      </c>
    </row>
    <row r="53" spans="3:30" x14ac:dyDescent="0.3">
      <c r="C53" s="96" t="s">
        <v>382</v>
      </c>
      <c r="D53" s="96" t="s">
        <v>562</v>
      </c>
      <c r="E53" s="105">
        <v>2147</v>
      </c>
      <c r="F53" s="107">
        <v>6.1389943296311488E-3</v>
      </c>
      <c r="G53" s="96">
        <v>167</v>
      </c>
      <c r="H53" s="107">
        <v>4.2092603728201361E-3</v>
      </c>
      <c r="I53" s="96">
        <v>1279.8</v>
      </c>
      <c r="J53" s="107">
        <v>8.0340264650283922E-3</v>
      </c>
      <c r="U53" s="99" t="s">
        <v>421</v>
      </c>
      <c r="V53">
        <v>176.3</v>
      </c>
      <c r="W53">
        <v>178.5</v>
      </c>
      <c r="X53">
        <v>169</v>
      </c>
      <c r="Y53">
        <v>168.5</v>
      </c>
      <c r="Z53">
        <v>171.2</v>
      </c>
      <c r="AA53">
        <v>172.3</v>
      </c>
      <c r="AB53">
        <v>161.9</v>
      </c>
      <c r="AC53">
        <v>178.8</v>
      </c>
      <c r="AD53">
        <f t="shared" si="0"/>
        <v>1376.5</v>
      </c>
    </row>
    <row r="54" spans="3:30" x14ac:dyDescent="0.3">
      <c r="C54" s="96" t="s">
        <v>385</v>
      </c>
      <c r="D54" s="96" t="s">
        <v>563</v>
      </c>
      <c r="E54" s="105">
        <v>2142</v>
      </c>
      <c r="F54" s="107">
        <v>-2.328830926874709E-3</v>
      </c>
      <c r="G54" s="96">
        <v>168.4</v>
      </c>
      <c r="H54" s="107">
        <v>8.3832335329341659E-3</v>
      </c>
      <c r="I54" s="96">
        <v>1287.1999999999998</v>
      </c>
      <c r="J54" s="107">
        <v>5.7821534614782497E-3</v>
      </c>
      <c r="U54" s="99" t="s">
        <v>433</v>
      </c>
      <c r="V54">
        <v>175.9</v>
      </c>
      <c r="W54">
        <v>183</v>
      </c>
      <c r="X54">
        <v>170.7</v>
      </c>
      <c r="Y54">
        <v>172.1</v>
      </c>
      <c r="Z54">
        <v>175.8</v>
      </c>
      <c r="AA54">
        <v>174.1</v>
      </c>
      <c r="AB54">
        <v>163.4</v>
      </c>
      <c r="AC54">
        <v>182</v>
      </c>
      <c r="AD54">
        <f t="shared" si="0"/>
        <v>1397</v>
      </c>
    </row>
    <row r="55" spans="3:30" x14ac:dyDescent="0.3">
      <c r="C55" s="96" t="s">
        <v>388</v>
      </c>
      <c r="D55" s="96" t="s">
        <v>564</v>
      </c>
      <c r="E55" s="105">
        <v>2142</v>
      </c>
      <c r="F55" s="107">
        <v>0</v>
      </c>
      <c r="G55" s="96">
        <v>168.4</v>
      </c>
      <c r="H55" s="107">
        <v>0</v>
      </c>
      <c r="I55" s="96">
        <v>1287.1999999999998</v>
      </c>
      <c r="J55" s="107">
        <v>0</v>
      </c>
      <c r="U55" s="99" t="s">
        <v>403</v>
      </c>
      <c r="V55">
        <v>166.2</v>
      </c>
      <c r="W55">
        <v>169.6</v>
      </c>
      <c r="X55">
        <v>165.5</v>
      </c>
      <c r="Y55">
        <v>161.80000000000001</v>
      </c>
      <c r="Z55">
        <v>164.4</v>
      </c>
      <c r="AA55">
        <v>165.4</v>
      </c>
      <c r="AB55">
        <v>156.9</v>
      </c>
      <c r="AC55">
        <v>165.7</v>
      </c>
      <c r="AD55">
        <f t="shared" si="0"/>
        <v>1315.5</v>
      </c>
    </row>
    <row r="56" spans="3:30" x14ac:dyDescent="0.3">
      <c r="C56" s="96" t="s">
        <v>391</v>
      </c>
      <c r="D56" s="96" t="s">
        <v>565</v>
      </c>
      <c r="E56" s="105">
        <v>2175.5</v>
      </c>
      <c r="F56" s="107">
        <v>1.5639589169000934E-2</v>
      </c>
      <c r="G56" s="96">
        <v>169.1</v>
      </c>
      <c r="H56" s="107">
        <v>4.1567695961994573E-3</v>
      </c>
      <c r="I56" s="96">
        <v>1298.5999999999999</v>
      </c>
      <c r="J56" s="107">
        <v>8.8564325668117564E-3</v>
      </c>
      <c r="U56" s="99" t="s">
        <v>400</v>
      </c>
      <c r="V56">
        <v>166.4</v>
      </c>
      <c r="W56">
        <v>168.5</v>
      </c>
      <c r="X56">
        <v>164.5</v>
      </c>
      <c r="Y56">
        <v>161.1</v>
      </c>
      <c r="Z56">
        <v>163</v>
      </c>
      <c r="AA56">
        <v>164.7</v>
      </c>
      <c r="AB56">
        <v>156.5</v>
      </c>
      <c r="AC56">
        <v>164.2</v>
      </c>
      <c r="AD56">
        <f t="shared" si="0"/>
        <v>1308.9000000000001</v>
      </c>
    </row>
    <row r="57" spans="3:30" x14ac:dyDescent="0.3">
      <c r="C57" s="96" t="s">
        <v>394</v>
      </c>
      <c r="D57" s="96" t="s">
        <v>566</v>
      </c>
      <c r="E57" s="105">
        <v>2194.1</v>
      </c>
      <c r="F57" s="107">
        <v>8.5497586761663566E-3</v>
      </c>
      <c r="G57" s="96">
        <v>169.9</v>
      </c>
      <c r="H57" s="107">
        <v>4.730928444707341E-3</v>
      </c>
      <c r="I57" s="96">
        <v>1304.2</v>
      </c>
      <c r="J57" s="107">
        <v>4.3123363622363598E-3</v>
      </c>
      <c r="U57" s="99" t="s">
        <v>418</v>
      </c>
      <c r="V57">
        <v>175</v>
      </c>
      <c r="W57">
        <v>177.3</v>
      </c>
      <c r="X57">
        <v>167.8</v>
      </c>
      <c r="Y57">
        <v>167.4</v>
      </c>
      <c r="Z57">
        <v>169.7</v>
      </c>
      <c r="AA57">
        <v>171.4</v>
      </c>
      <c r="AB57">
        <v>161.6</v>
      </c>
      <c r="AC57">
        <v>179.6</v>
      </c>
      <c r="AD57">
        <f t="shared" si="0"/>
        <v>1369.8</v>
      </c>
    </row>
    <row r="58" spans="3:30" x14ac:dyDescent="0.3">
      <c r="C58" s="96" t="s">
        <v>397</v>
      </c>
      <c r="D58" s="96" t="s">
        <v>567</v>
      </c>
      <c r="E58" s="105">
        <v>2180.9</v>
      </c>
      <c r="F58" s="107">
        <v>-6.0161341780227973E-3</v>
      </c>
      <c r="G58" s="96">
        <v>170.6</v>
      </c>
      <c r="H58" s="107">
        <v>4.1200706297821578E-3</v>
      </c>
      <c r="I58" s="96">
        <v>1305.5999999999999</v>
      </c>
      <c r="J58" s="107">
        <v>1.073454991565606E-3</v>
      </c>
      <c r="U58" s="99" t="s">
        <v>415</v>
      </c>
      <c r="V58">
        <v>174.9</v>
      </c>
      <c r="W58">
        <v>176</v>
      </c>
      <c r="X58">
        <v>166.8</v>
      </c>
      <c r="Y58">
        <v>166.4</v>
      </c>
      <c r="Z58">
        <v>169.4</v>
      </c>
      <c r="AA58">
        <v>169</v>
      </c>
      <c r="AB58">
        <v>161.1</v>
      </c>
      <c r="AC58">
        <v>176</v>
      </c>
      <c r="AD58">
        <f t="shared" si="0"/>
        <v>1359.6</v>
      </c>
    </row>
    <row r="59" spans="3:30" x14ac:dyDescent="0.3">
      <c r="C59" s="96" t="s">
        <v>400</v>
      </c>
      <c r="D59" s="96" t="s">
        <v>568</v>
      </c>
      <c r="E59" s="105">
        <v>2164.1999999999998</v>
      </c>
      <c r="F59" s="107">
        <v>-7.6573891512679501E-3</v>
      </c>
      <c r="G59" s="96">
        <v>171.4</v>
      </c>
      <c r="H59" s="107">
        <v>4.6893317702228097E-3</v>
      </c>
      <c r="I59" s="96">
        <v>1308.9000000000001</v>
      </c>
      <c r="J59" s="107">
        <v>2.527573529411904E-3</v>
      </c>
      <c r="U59" s="99" t="s">
        <v>406</v>
      </c>
      <c r="V59">
        <v>168.4</v>
      </c>
      <c r="W59">
        <v>171.1</v>
      </c>
      <c r="X59">
        <v>165.3</v>
      </c>
      <c r="Y59">
        <v>162.80000000000001</v>
      </c>
      <c r="Z59">
        <v>167.2</v>
      </c>
      <c r="AA59">
        <v>166</v>
      </c>
      <c r="AB59">
        <v>157.9</v>
      </c>
      <c r="AC59">
        <v>167.2</v>
      </c>
      <c r="AD59">
        <f t="shared" si="0"/>
        <v>1325.9</v>
      </c>
    </row>
    <row r="60" spans="3:30" x14ac:dyDescent="0.3">
      <c r="C60" s="96" t="s">
        <v>403</v>
      </c>
      <c r="D60" s="96" t="s">
        <v>569</v>
      </c>
      <c r="E60" s="105">
        <v>2161.2000000000003</v>
      </c>
      <c r="F60" s="107">
        <v>-1.386193512614151E-3</v>
      </c>
      <c r="G60" s="96">
        <v>172.2</v>
      </c>
      <c r="H60" s="107">
        <v>4.6674445740955833E-3</v>
      </c>
      <c r="I60" s="96">
        <v>1315.5</v>
      </c>
      <c r="J60" s="107">
        <v>5.0424020169607372E-3</v>
      </c>
      <c r="U60" s="99" t="s">
        <v>412</v>
      </c>
      <c r="V60">
        <v>173.3</v>
      </c>
      <c r="W60">
        <v>174.6</v>
      </c>
      <c r="X60">
        <v>167.5</v>
      </c>
      <c r="Y60">
        <v>165.2</v>
      </c>
      <c r="Z60">
        <v>168.4</v>
      </c>
      <c r="AA60">
        <v>167.9</v>
      </c>
      <c r="AB60">
        <v>163</v>
      </c>
      <c r="AC60">
        <v>174.6</v>
      </c>
      <c r="AD60">
        <f t="shared" si="0"/>
        <v>1354.4999999999998</v>
      </c>
    </row>
    <row r="61" spans="3:30" x14ac:dyDescent="0.3">
      <c r="C61" s="96" t="s">
        <v>406</v>
      </c>
      <c r="D61" s="96" t="s">
        <v>570</v>
      </c>
      <c r="E61" s="105">
        <v>2184.2000000000003</v>
      </c>
      <c r="F61" s="107">
        <v>1.0642235794928743E-2</v>
      </c>
      <c r="G61" s="96">
        <v>173</v>
      </c>
      <c r="H61" s="107">
        <v>4.6457607433217848E-3</v>
      </c>
      <c r="I61" s="96">
        <v>1325.9</v>
      </c>
      <c r="J61" s="107">
        <v>7.9057392626378491E-3</v>
      </c>
      <c r="U61" s="99" t="s">
        <v>430</v>
      </c>
      <c r="V61">
        <v>178.3</v>
      </c>
      <c r="W61">
        <v>182.1</v>
      </c>
      <c r="X61">
        <v>171.8</v>
      </c>
      <c r="Y61">
        <v>171.4</v>
      </c>
      <c r="Z61">
        <v>173.6</v>
      </c>
      <c r="AA61">
        <v>173.7</v>
      </c>
      <c r="AB61">
        <v>163</v>
      </c>
      <c r="AC61">
        <v>181.3</v>
      </c>
      <c r="AD61">
        <f t="shared" si="0"/>
        <v>1395.2</v>
      </c>
    </row>
    <row r="62" spans="3:30" x14ac:dyDescent="0.3">
      <c r="U62" s="99" t="s">
        <v>427</v>
      </c>
      <c r="V62">
        <v>179.6</v>
      </c>
      <c r="W62">
        <v>181</v>
      </c>
      <c r="X62">
        <v>171.2</v>
      </c>
      <c r="Y62">
        <v>170.4</v>
      </c>
      <c r="Z62">
        <v>172.1</v>
      </c>
      <c r="AA62">
        <v>173.4</v>
      </c>
      <c r="AB62">
        <v>162.9</v>
      </c>
      <c r="AC62">
        <v>180.5</v>
      </c>
      <c r="AD62">
        <f t="shared" si="0"/>
        <v>1391.1000000000001</v>
      </c>
    </row>
    <row r="63" spans="3:30" x14ac:dyDescent="0.3">
      <c r="U63" s="99" t="s">
        <v>424</v>
      </c>
      <c r="V63">
        <v>177.8</v>
      </c>
      <c r="W63">
        <v>179.9</v>
      </c>
      <c r="X63">
        <v>169.5</v>
      </c>
      <c r="Y63">
        <v>169.5</v>
      </c>
      <c r="Z63">
        <v>170.9</v>
      </c>
      <c r="AA63">
        <v>173.1</v>
      </c>
      <c r="AB63">
        <v>162.30000000000001</v>
      </c>
      <c r="AC63">
        <v>179.5</v>
      </c>
      <c r="AD63">
        <f t="shared" si="0"/>
        <v>1382.5</v>
      </c>
    </row>
    <row r="64" spans="3:30" x14ac:dyDescent="0.3">
      <c r="U64" s="99" t="s">
        <v>508</v>
      </c>
      <c r="V64">
        <v>9015.9999999999964</v>
      </c>
      <c r="W64">
        <v>8921.7999999999993</v>
      </c>
      <c r="X64">
        <v>9051.7999999999993</v>
      </c>
      <c r="Y64">
        <v>8590.0999999999985</v>
      </c>
      <c r="Z64">
        <v>8519.4</v>
      </c>
      <c r="AA64">
        <v>8969.2999999999975</v>
      </c>
      <c r="AB64">
        <v>7959.7</v>
      </c>
      <c r="AC64">
        <v>8816.0999999999985</v>
      </c>
      <c r="AD64">
        <f t="shared" si="0"/>
        <v>69844.199999999983</v>
      </c>
    </row>
    <row r="84" spans="2:18" x14ac:dyDescent="0.3">
      <c r="D84" s="211" t="s">
        <v>571</v>
      </c>
      <c r="E84" s="211"/>
      <c r="F84" s="211"/>
      <c r="G84" s="211"/>
      <c r="H84" s="211"/>
      <c r="I84" s="211"/>
      <c r="J84" s="211"/>
      <c r="K84" s="211"/>
      <c r="L84" s="211"/>
      <c r="M84" s="211"/>
      <c r="N84" s="211"/>
      <c r="O84" s="211"/>
      <c r="P84" s="211"/>
      <c r="Q84" s="211"/>
      <c r="R84" s="211"/>
    </row>
    <row r="91" spans="2:18" x14ac:dyDescent="0.3">
      <c r="B91" s="136"/>
      <c r="C91" s="136"/>
      <c r="D91" s="136"/>
      <c r="E91" s="136"/>
      <c r="F91" s="136"/>
      <c r="G91" s="136"/>
      <c r="H91" s="136"/>
      <c r="I91" s="136"/>
      <c r="J91" s="136"/>
      <c r="K91" s="136"/>
    </row>
    <row r="92" spans="2:18" x14ac:dyDescent="0.3">
      <c r="C92" s="6"/>
      <c r="D92" s="135" t="s">
        <v>628</v>
      </c>
      <c r="E92" s="135" t="s">
        <v>630</v>
      </c>
    </row>
    <row r="93" spans="2:18" x14ac:dyDescent="0.3">
      <c r="C93" s="86" t="s">
        <v>629</v>
      </c>
      <c r="D93" s="43">
        <f>(E37-E15)/E15</f>
        <v>8.8610478359908831E-2</v>
      </c>
      <c r="E93" s="43">
        <f>(E61-E38)/E38</f>
        <v>0.15236889310963395</v>
      </c>
    </row>
    <row r="94" spans="2:18" x14ac:dyDescent="0.3">
      <c r="C94" s="134" t="s">
        <v>631</v>
      </c>
      <c r="D94" s="43">
        <v>0.1295606850335069</v>
      </c>
      <c r="E94" s="43">
        <v>0.13591595535128029</v>
      </c>
    </row>
    <row r="95" spans="2:18" x14ac:dyDescent="0.3">
      <c r="C95" s="134" t="s">
        <v>632</v>
      </c>
      <c r="D95" s="43">
        <v>8.759460956248856E-2</v>
      </c>
      <c r="E95" s="43">
        <v>0.12392981266423671</v>
      </c>
    </row>
    <row r="98" spans="3:5" x14ac:dyDescent="0.3">
      <c r="C98" s="209" t="s">
        <v>633</v>
      </c>
      <c r="D98" s="209"/>
      <c r="E98" s="209"/>
    </row>
    <row r="100" spans="3:5" x14ac:dyDescent="0.3">
      <c r="C100" s="201" t="s">
        <v>634</v>
      </c>
      <c r="D100" s="201"/>
    </row>
    <row r="101" spans="3:5" x14ac:dyDescent="0.3">
      <c r="C101" s="210" t="s">
        <v>635</v>
      </c>
      <c r="D101" s="210"/>
    </row>
    <row r="102" spans="3:5" x14ac:dyDescent="0.3">
      <c r="C102" s="210" t="s">
        <v>636</v>
      </c>
      <c r="D102" s="210"/>
    </row>
  </sheetData>
  <mergeCells count="10">
    <mergeCell ref="B1:L7"/>
    <mergeCell ref="C9:D10"/>
    <mergeCell ref="E9:F10"/>
    <mergeCell ref="Q2:Q9"/>
    <mergeCell ref="C8:H8"/>
    <mergeCell ref="C98:E98"/>
    <mergeCell ref="C100:D100"/>
    <mergeCell ref="C101:D101"/>
    <mergeCell ref="C102:D102"/>
    <mergeCell ref="D84:R84"/>
  </mergeCells>
  <phoneticPr fontId="22"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9479-D6EA-4DD1-84C2-5C14A15AE515}">
  <dimension ref="A1:CK72"/>
  <sheetViews>
    <sheetView zoomScale="85" zoomScaleNormal="85" workbookViewId="0">
      <selection activeCell="AH42" sqref="AH42"/>
    </sheetView>
  </sheetViews>
  <sheetFormatPr defaultRowHeight="14.4" x14ac:dyDescent="0.3"/>
  <cols>
    <col min="1" max="1" width="9.6640625" bestFit="1" customWidth="1"/>
    <col min="2" max="2" width="10.6640625" bestFit="1" customWidth="1"/>
    <col min="3" max="3" width="12" bestFit="1" customWidth="1"/>
    <col min="15" max="15" width="11.109375" bestFit="1" customWidth="1"/>
    <col min="19" max="19" width="5" customWidth="1"/>
    <col min="26" max="26" width="17.5546875" customWidth="1"/>
    <col min="28" max="28" width="30.44140625" bestFit="1" customWidth="1"/>
    <col min="29" max="29" width="10.6640625" bestFit="1" customWidth="1"/>
    <col min="30" max="30" width="12" bestFit="1" customWidth="1"/>
    <col min="31" max="31" width="18.21875" bestFit="1" customWidth="1"/>
    <col min="32" max="32" width="12.109375" bestFit="1" customWidth="1"/>
    <col min="33" max="33" width="10" customWidth="1"/>
    <col min="34" max="34" width="15.5546875" bestFit="1" customWidth="1"/>
    <col min="35" max="35" width="11" bestFit="1" customWidth="1"/>
    <col min="36" max="36" width="13" customWidth="1"/>
    <col min="37" max="37" width="9.88671875" bestFit="1" customWidth="1"/>
    <col min="38" max="38" width="17.21875" bestFit="1" customWidth="1"/>
    <col min="39" max="39" width="21.109375" bestFit="1" customWidth="1"/>
    <col min="41" max="41" width="21.44140625" bestFit="1" customWidth="1"/>
    <col min="42" max="42" width="30.44140625" bestFit="1" customWidth="1"/>
    <col min="45" max="45" width="24.6640625" bestFit="1" customWidth="1"/>
    <col min="50" max="50" width="11.6640625" bestFit="1" customWidth="1"/>
    <col min="51" max="51" width="25.77734375" bestFit="1" customWidth="1"/>
    <col min="53" max="53" width="25.88671875" bestFit="1" customWidth="1"/>
    <col min="54" max="54" width="23.6640625" bestFit="1" customWidth="1"/>
    <col min="55" max="55" width="9.109375" bestFit="1" customWidth="1"/>
    <col min="56" max="56" width="21.88671875" bestFit="1" customWidth="1"/>
    <col min="57" max="57" width="12.5546875" bestFit="1" customWidth="1"/>
    <col min="58" max="58" width="12.109375" bestFit="1" customWidth="1"/>
  </cols>
  <sheetData>
    <row r="1" spans="1:89" x14ac:dyDescent="0.3">
      <c r="A1" t="s">
        <v>576</v>
      </c>
      <c r="B1" s="192" t="s">
        <v>666</v>
      </c>
      <c r="C1" s="193"/>
      <c r="D1" s="193"/>
      <c r="E1" s="193"/>
      <c r="F1" s="193"/>
      <c r="G1" s="193"/>
      <c r="H1" s="193"/>
      <c r="I1" s="193"/>
      <c r="J1" s="193"/>
      <c r="K1" s="193"/>
      <c r="L1" s="193"/>
      <c r="M1" s="193"/>
      <c r="N1" s="193"/>
      <c r="Z1" s="62"/>
    </row>
    <row r="2" spans="1:89" x14ac:dyDescent="0.3">
      <c r="B2" s="193"/>
      <c r="C2" s="193"/>
      <c r="D2" s="193"/>
      <c r="E2" s="193"/>
      <c r="F2" s="193"/>
      <c r="G2" s="193"/>
      <c r="H2" s="193"/>
      <c r="I2" s="193"/>
      <c r="J2" s="193"/>
      <c r="K2" s="193"/>
      <c r="L2" s="193"/>
      <c r="M2" s="193"/>
      <c r="N2" s="193"/>
      <c r="Z2" s="62"/>
    </row>
    <row r="3" spans="1:89" x14ac:dyDescent="0.3">
      <c r="B3" s="193"/>
      <c r="C3" s="193"/>
      <c r="D3" s="193"/>
      <c r="E3" s="193"/>
      <c r="F3" s="193"/>
      <c r="G3" s="193"/>
      <c r="H3" s="193"/>
      <c r="I3" s="193"/>
      <c r="J3" s="193"/>
      <c r="K3" s="193"/>
      <c r="L3" s="193"/>
      <c r="M3" s="193"/>
      <c r="N3" s="193"/>
      <c r="Z3" s="62"/>
      <c r="AB3" s="186" t="s">
        <v>667</v>
      </c>
      <c r="AC3" s="186"/>
      <c r="AD3" s="186"/>
      <c r="AE3" s="186"/>
      <c r="AF3" s="186"/>
      <c r="AG3" s="186"/>
      <c r="AH3" s="186"/>
      <c r="AI3" s="186"/>
    </row>
    <row r="4" spans="1:89" x14ac:dyDescent="0.3">
      <c r="B4" s="193"/>
      <c r="C4" s="193"/>
      <c r="D4" s="193"/>
      <c r="E4" s="193"/>
      <c r="F4" s="193"/>
      <c r="G4" s="193"/>
      <c r="H4" s="193"/>
      <c r="I4" s="193"/>
      <c r="J4" s="193"/>
      <c r="K4" s="193"/>
      <c r="L4" s="193"/>
      <c r="M4" s="193"/>
      <c r="N4" s="193"/>
      <c r="Z4" s="62"/>
      <c r="AB4" s="186"/>
      <c r="AC4" s="186"/>
      <c r="AD4" s="186"/>
      <c r="AE4" s="186"/>
      <c r="AF4" s="186"/>
      <c r="AG4" s="186"/>
      <c r="AH4" s="186"/>
      <c r="AI4" s="186"/>
    </row>
    <row r="5" spans="1:89" x14ac:dyDescent="0.3">
      <c r="B5" s="193"/>
      <c r="C5" s="193"/>
      <c r="D5" s="193"/>
      <c r="E5" s="193"/>
      <c r="F5" s="193"/>
      <c r="G5" s="193"/>
      <c r="H5" s="193"/>
      <c r="I5" s="193"/>
      <c r="J5" s="193"/>
      <c r="K5" s="193"/>
      <c r="L5" s="193"/>
      <c r="M5" s="193"/>
      <c r="N5" s="193"/>
      <c r="Z5" s="62"/>
      <c r="AB5" s="186"/>
      <c r="AC5" s="186"/>
      <c r="AD5" s="186"/>
      <c r="AE5" s="186"/>
      <c r="AF5" s="186"/>
      <c r="AG5" s="186"/>
      <c r="AH5" s="186"/>
      <c r="AI5" s="186"/>
    </row>
    <row r="6" spans="1:89" x14ac:dyDescent="0.3">
      <c r="B6" s="193"/>
      <c r="C6" s="193"/>
      <c r="D6" s="193"/>
      <c r="E6" s="193"/>
      <c r="F6" s="193"/>
      <c r="G6" s="193"/>
      <c r="H6" s="193"/>
      <c r="I6" s="193"/>
      <c r="J6" s="193"/>
      <c r="K6" s="193"/>
      <c r="L6" s="193"/>
      <c r="M6" s="193"/>
      <c r="N6" s="193"/>
      <c r="Z6" s="62"/>
    </row>
    <row r="7" spans="1:89" x14ac:dyDescent="0.3">
      <c r="B7" s="193"/>
      <c r="C7" s="193"/>
      <c r="D7" s="193"/>
      <c r="E7" s="193"/>
      <c r="F7" s="193"/>
      <c r="G7" s="193"/>
      <c r="H7" s="193"/>
      <c r="I7" s="193"/>
      <c r="J7" s="193"/>
      <c r="K7" s="193"/>
      <c r="L7" s="193"/>
      <c r="M7" s="193"/>
      <c r="N7" s="193"/>
      <c r="Z7" s="62"/>
    </row>
    <row r="8" spans="1:89" x14ac:dyDescent="0.3">
      <c r="Z8" s="62"/>
      <c r="AE8">
        <v>5</v>
      </c>
      <c r="AF8">
        <v>6</v>
      </c>
      <c r="AG8">
        <v>7</v>
      </c>
      <c r="AH8">
        <v>8</v>
      </c>
      <c r="AI8">
        <v>9</v>
      </c>
      <c r="AJ8">
        <v>10</v>
      </c>
      <c r="AK8">
        <v>11</v>
      </c>
      <c r="AL8">
        <v>12</v>
      </c>
      <c r="AM8">
        <v>13</v>
      </c>
      <c r="AN8">
        <v>14</v>
      </c>
      <c r="AO8">
        <v>15</v>
      </c>
      <c r="AP8">
        <v>16</v>
      </c>
      <c r="AQ8">
        <v>17</v>
      </c>
      <c r="AR8" s="145" t="s">
        <v>660</v>
      </c>
      <c r="AS8">
        <v>19</v>
      </c>
      <c r="AT8">
        <v>20</v>
      </c>
      <c r="AU8">
        <v>21</v>
      </c>
      <c r="AV8">
        <v>22</v>
      </c>
      <c r="AW8">
        <v>23</v>
      </c>
      <c r="AX8">
        <v>24</v>
      </c>
      <c r="AY8">
        <v>25</v>
      </c>
      <c r="AZ8">
        <v>26</v>
      </c>
      <c r="BA8">
        <v>27</v>
      </c>
      <c r="BB8">
        <v>28</v>
      </c>
      <c r="BC8">
        <v>29</v>
      </c>
      <c r="BD8">
        <v>30</v>
      </c>
      <c r="BE8">
        <v>31</v>
      </c>
      <c r="BF8">
        <v>32</v>
      </c>
    </row>
    <row r="9" spans="1:89" x14ac:dyDescent="0.3">
      <c r="B9" s="138" t="s">
        <v>637</v>
      </c>
      <c r="C9" s="139" t="s">
        <v>661</v>
      </c>
      <c r="D9" s="138" t="s">
        <v>491</v>
      </c>
      <c r="Z9" s="62"/>
      <c r="AB9" s="149" t="s">
        <v>459</v>
      </c>
      <c r="AC9" s="138" t="s">
        <v>637</v>
      </c>
      <c r="AD9" s="139" t="s">
        <v>661</v>
      </c>
      <c r="AE9" s="138" t="s">
        <v>3</v>
      </c>
      <c r="AF9" s="138" t="s">
        <v>4</v>
      </c>
      <c r="AG9" s="138" t="s">
        <v>5</v>
      </c>
      <c r="AH9" s="138" t="s">
        <v>6</v>
      </c>
      <c r="AI9" s="138" t="s">
        <v>7</v>
      </c>
      <c r="AJ9" s="138" t="s">
        <v>8</v>
      </c>
      <c r="AK9" s="138" t="s">
        <v>9</v>
      </c>
      <c r="AL9" s="138" t="s">
        <v>10</v>
      </c>
      <c r="AM9" s="138" t="s">
        <v>11</v>
      </c>
      <c r="AN9" s="138" t="s">
        <v>12</v>
      </c>
      <c r="AO9" s="138" t="s">
        <v>13</v>
      </c>
      <c r="AP9" s="138" t="s">
        <v>14</v>
      </c>
      <c r="AQ9" s="224" t="s">
        <v>15</v>
      </c>
      <c r="AR9" s="225"/>
      <c r="AS9" s="138" t="s">
        <v>16</v>
      </c>
      <c r="AT9" s="138" t="s">
        <v>17</v>
      </c>
      <c r="AU9" s="138" t="s">
        <v>18</v>
      </c>
      <c r="AV9" s="138" t="s">
        <v>19</v>
      </c>
      <c r="AW9" s="138" t="s">
        <v>20</v>
      </c>
      <c r="AX9" s="138" t="s">
        <v>21</v>
      </c>
      <c r="AY9" s="138" t="s">
        <v>22</v>
      </c>
      <c r="AZ9" s="138" t="s">
        <v>23</v>
      </c>
      <c r="BA9" s="138" t="s">
        <v>24</v>
      </c>
      <c r="BB9" s="138" t="s">
        <v>25</v>
      </c>
      <c r="BC9" s="138" t="s">
        <v>26</v>
      </c>
      <c r="BD9" s="138" t="s">
        <v>27</v>
      </c>
      <c r="BE9" s="138" t="s">
        <v>28</v>
      </c>
      <c r="BF9" s="138" t="s">
        <v>29</v>
      </c>
    </row>
    <row r="10" spans="1:89" ht="15.6" x14ac:dyDescent="0.3">
      <c r="B10" s="96" t="s">
        <v>555</v>
      </c>
      <c r="C10" s="126">
        <v>49.839816952380943</v>
      </c>
      <c r="D10" s="6" t="s">
        <v>453</v>
      </c>
      <c r="Z10" s="62"/>
      <c r="AB10" s="148" t="s">
        <v>364</v>
      </c>
      <c r="AC10" s="96" t="s">
        <v>556</v>
      </c>
      <c r="AD10" s="6">
        <v>84.666318799999999</v>
      </c>
      <c r="AE10" s="144">
        <f>VLOOKUP($AB10,'All_India_Index_Upto_April23 '!$A$1:$AF$373,AE$8,FALSE)</f>
        <v>144.9</v>
      </c>
      <c r="AF10" s="146">
        <v>190.1</v>
      </c>
      <c r="AG10" s="146">
        <v>175.3</v>
      </c>
      <c r="AH10" s="146">
        <v>154.1</v>
      </c>
      <c r="AI10" s="146">
        <v>150.9</v>
      </c>
      <c r="AJ10" s="146">
        <v>149.6</v>
      </c>
      <c r="AK10" s="146">
        <v>194.2</v>
      </c>
      <c r="AL10" s="146">
        <v>160.4</v>
      </c>
      <c r="AM10" s="146">
        <v>114.6</v>
      </c>
      <c r="AN10" s="146">
        <v>164</v>
      </c>
      <c r="AO10" s="146">
        <v>151.80000000000001</v>
      </c>
      <c r="AP10" s="146">
        <v>165.6</v>
      </c>
      <c r="AQ10" s="217">
        <v>161</v>
      </c>
      <c r="AR10" s="218"/>
      <c r="AS10" s="146">
        <v>186.5</v>
      </c>
      <c r="AT10" s="146">
        <v>155.5</v>
      </c>
      <c r="AU10" s="146">
        <v>146.1</v>
      </c>
      <c r="AV10" s="146">
        <v>154.19999999999999</v>
      </c>
      <c r="AW10" s="146">
        <v>157.69999999999999</v>
      </c>
      <c r="AX10" s="146">
        <v>147.9</v>
      </c>
      <c r="AY10" s="146">
        <v>150</v>
      </c>
      <c r="AZ10" s="146">
        <v>159.30000000000001</v>
      </c>
      <c r="BA10" s="146">
        <v>141.9</v>
      </c>
      <c r="BB10" s="146">
        <v>149.6</v>
      </c>
      <c r="BC10" s="146">
        <v>159.19999999999999</v>
      </c>
      <c r="BD10" s="146">
        <v>156.80000000000001</v>
      </c>
      <c r="BE10" s="146">
        <v>151.9</v>
      </c>
      <c r="BF10" s="146">
        <v>157.30000000000001</v>
      </c>
    </row>
    <row r="11" spans="1:89" x14ac:dyDescent="0.3">
      <c r="B11" s="96" t="s">
        <v>556</v>
      </c>
      <c r="C11" s="6">
        <v>84.666318799999999</v>
      </c>
      <c r="D11" s="140">
        <f>(C11-C10)/C10</f>
        <v>0.69876865480653272</v>
      </c>
      <c r="Z11" s="62"/>
      <c r="AB11" s="96" t="s">
        <v>367</v>
      </c>
      <c r="AC11" s="96" t="s">
        <v>557</v>
      </c>
      <c r="AD11" s="6">
        <v>94.067715194444446</v>
      </c>
      <c r="AE11" s="146">
        <v>144.30000000000001</v>
      </c>
      <c r="AF11" s="146">
        <v>186.5</v>
      </c>
      <c r="AG11" s="146">
        <v>168.7</v>
      </c>
      <c r="AH11" s="146">
        <v>154.69999999999999</v>
      </c>
      <c r="AI11" s="146">
        <v>158.69999999999999</v>
      </c>
      <c r="AJ11" s="146">
        <v>150.69999999999999</v>
      </c>
      <c r="AK11" s="146">
        <v>160</v>
      </c>
      <c r="AL11" s="146">
        <v>158.80000000000001</v>
      </c>
      <c r="AM11" s="146">
        <v>112.8</v>
      </c>
      <c r="AN11" s="146">
        <v>164.2</v>
      </c>
      <c r="AO11" s="146">
        <v>155.5</v>
      </c>
      <c r="AP11" s="146">
        <v>167.5</v>
      </c>
      <c r="AQ11" s="217">
        <v>156.9</v>
      </c>
      <c r="AR11" s="218"/>
      <c r="AS11" s="146">
        <v>188.3</v>
      </c>
      <c r="AT11" s="146">
        <v>157.19999999999999</v>
      </c>
      <c r="AU11" s="146">
        <v>147.4</v>
      </c>
      <c r="AV11" s="146">
        <v>155.80000000000001</v>
      </c>
      <c r="AW11" s="146">
        <v>159.80000000000001</v>
      </c>
      <c r="AX11" s="146">
        <v>152.4</v>
      </c>
      <c r="AY11" s="146">
        <v>150.9</v>
      </c>
      <c r="AZ11" s="146">
        <v>161.30000000000001</v>
      </c>
      <c r="BA11" s="146">
        <v>145.1</v>
      </c>
      <c r="BB11" s="146">
        <v>151.5</v>
      </c>
      <c r="BC11" s="146">
        <v>159.5</v>
      </c>
      <c r="BD11" s="146">
        <v>155.80000000000001</v>
      </c>
      <c r="BE11" s="146">
        <v>153.4</v>
      </c>
      <c r="BF11" s="146">
        <v>156.6</v>
      </c>
    </row>
    <row r="12" spans="1:89" x14ac:dyDescent="0.3">
      <c r="B12" s="96" t="s">
        <v>557</v>
      </c>
      <c r="C12" s="6">
        <v>94.067715194444446</v>
      </c>
      <c r="D12" s="137">
        <v>0.11104057112312367</v>
      </c>
      <c r="Z12" s="62"/>
      <c r="AB12" s="96" t="s">
        <v>370</v>
      </c>
      <c r="AC12" s="96" t="s">
        <v>558</v>
      </c>
      <c r="AD12" s="6">
        <v>112.87479254347826</v>
      </c>
      <c r="AE12" s="146">
        <v>144.1</v>
      </c>
      <c r="AF12" s="146">
        <v>192.2</v>
      </c>
      <c r="AG12" s="146">
        <v>163.80000000000001</v>
      </c>
      <c r="AH12" s="146">
        <v>154.9</v>
      </c>
      <c r="AI12" s="146">
        <v>163.9</v>
      </c>
      <c r="AJ12" s="146">
        <v>153.69999999999999</v>
      </c>
      <c r="AK12" s="146">
        <v>149.5</v>
      </c>
      <c r="AL12" s="146">
        <v>159.80000000000001</v>
      </c>
      <c r="AM12" s="146">
        <v>112.6</v>
      </c>
      <c r="AN12" s="146">
        <v>163.5</v>
      </c>
      <c r="AO12" s="146">
        <v>156.5</v>
      </c>
      <c r="AP12" s="146">
        <v>168.2</v>
      </c>
      <c r="AQ12" s="217">
        <v>156.69999999999999</v>
      </c>
      <c r="AR12" s="218"/>
      <c r="AS12" s="146">
        <v>188.1</v>
      </c>
      <c r="AT12" s="146">
        <v>157.80000000000001</v>
      </c>
      <c r="AU12" s="146">
        <v>147.9</v>
      </c>
      <c r="AV12" s="146">
        <v>156.4</v>
      </c>
      <c r="AW12" s="146">
        <v>159.9</v>
      </c>
      <c r="AX12" s="146">
        <v>155.5</v>
      </c>
      <c r="AY12" s="146">
        <v>151.19999999999999</v>
      </c>
      <c r="AZ12" s="146">
        <v>161.69999999999999</v>
      </c>
      <c r="BA12" s="146">
        <v>146.19999999999999</v>
      </c>
      <c r="BB12" s="146">
        <v>152.6</v>
      </c>
      <c r="BC12" s="146">
        <v>160.19999999999999</v>
      </c>
      <c r="BD12" s="146">
        <v>153.80000000000001</v>
      </c>
      <c r="BE12" s="146">
        <v>153.80000000000001</v>
      </c>
      <c r="BF12" s="146">
        <v>156.80000000000001</v>
      </c>
    </row>
    <row r="13" spans="1:89" x14ac:dyDescent="0.3">
      <c r="B13" s="96" t="s">
        <v>558</v>
      </c>
      <c r="C13" s="6">
        <v>112.87479254347826</v>
      </c>
      <c r="D13" s="137">
        <v>0.19993126557988886</v>
      </c>
      <c r="Z13" s="62"/>
      <c r="AB13" s="96" t="s">
        <v>373</v>
      </c>
      <c r="AC13" s="96" t="s">
        <v>559</v>
      </c>
      <c r="AD13" s="6">
        <v>63.396976500000008</v>
      </c>
      <c r="AE13" s="146">
        <v>144.30000000000001</v>
      </c>
      <c r="AF13" s="146">
        <v>198</v>
      </c>
      <c r="AG13" s="146">
        <v>164.6</v>
      </c>
      <c r="AH13" s="146">
        <v>155.4</v>
      </c>
      <c r="AI13" s="146">
        <v>170.1</v>
      </c>
      <c r="AJ13" s="146">
        <v>164.4</v>
      </c>
      <c r="AK13" s="146">
        <v>144.1</v>
      </c>
      <c r="AL13" s="146">
        <v>161.69999999999999</v>
      </c>
      <c r="AM13" s="146">
        <v>113.1</v>
      </c>
      <c r="AN13" s="146">
        <v>163.9</v>
      </c>
      <c r="AO13" s="146">
        <v>157.6</v>
      </c>
      <c r="AP13" s="146">
        <v>168.9</v>
      </c>
      <c r="AQ13" s="217">
        <v>158</v>
      </c>
      <c r="AR13" s="218"/>
      <c r="AS13" s="146">
        <v>188.8</v>
      </c>
      <c r="AT13" s="146">
        <v>158.80000000000001</v>
      </c>
      <c r="AU13" s="146">
        <v>148.5</v>
      </c>
      <c r="AV13" s="146">
        <v>157.30000000000001</v>
      </c>
      <c r="AW13" s="146">
        <v>161.4</v>
      </c>
      <c r="AX13" s="146">
        <v>155.6</v>
      </c>
      <c r="AY13" s="146">
        <v>151.80000000000001</v>
      </c>
      <c r="AZ13" s="146">
        <v>162.30000000000001</v>
      </c>
      <c r="BA13" s="146">
        <v>146.6</v>
      </c>
      <c r="BB13" s="146">
        <v>153.19999999999999</v>
      </c>
      <c r="BC13" s="146">
        <v>160.30000000000001</v>
      </c>
      <c r="BD13" s="146">
        <v>155.4</v>
      </c>
      <c r="BE13" s="146">
        <v>154.4</v>
      </c>
      <c r="BF13" s="146">
        <v>157.80000000000001</v>
      </c>
      <c r="CK13">
        <v>0</v>
      </c>
    </row>
    <row r="14" spans="1:89" x14ac:dyDescent="0.3">
      <c r="B14" s="96" t="s">
        <v>559</v>
      </c>
      <c r="C14" s="6">
        <v>63.396976500000008</v>
      </c>
      <c r="D14" s="137">
        <v>-0.43834247601757398</v>
      </c>
      <c r="Z14" s="62"/>
      <c r="AB14" s="96" t="s">
        <v>376</v>
      </c>
      <c r="AC14" s="96" t="s">
        <v>560</v>
      </c>
      <c r="AD14" s="6">
        <v>66.953084852941174</v>
      </c>
      <c r="AE14" s="146">
        <v>146.30000000000001</v>
      </c>
      <c r="AF14" s="146">
        <v>200.5</v>
      </c>
      <c r="AG14" s="146">
        <v>170.3</v>
      </c>
      <c r="AH14" s="146">
        <v>156.1</v>
      </c>
      <c r="AI14" s="146">
        <v>178.7</v>
      </c>
      <c r="AJ14" s="146">
        <v>167.1</v>
      </c>
      <c r="AK14" s="146">
        <v>147.9</v>
      </c>
      <c r="AL14" s="146">
        <v>165.4</v>
      </c>
      <c r="AM14" s="146">
        <v>114.8</v>
      </c>
      <c r="AN14" s="146">
        <v>168.2</v>
      </c>
      <c r="AO14" s="146">
        <v>159.30000000000001</v>
      </c>
      <c r="AP14" s="146">
        <v>170.4</v>
      </c>
      <c r="AQ14" s="217">
        <v>160.69999999999999</v>
      </c>
      <c r="AR14" s="218"/>
      <c r="AS14" s="146">
        <v>191.9</v>
      </c>
      <c r="AT14" s="146">
        <v>161.80000000000001</v>
      </c>
      <c r="AU14" s="146">
        <v>152.1</v>
      </c>
      <c r="AV14" s="146">
        <v>160.4</v>
      </c>
      <c r="AW14" s="146">
        <v>161.6</v>
      </c>
      <c r="AX14" s="146">
        <v>159.4</v>
      </c>
      <c r="AY14" s="146">
        <v>154.69999999999999</v>
      </c>
      <c r="AZ14" s="146">
        <v>165.8</v>
      </c>
      <c r="BA14" s="146">
        <v>148.9</v>
      </c>
      <c r="BB14" s="146">
        <v>155.80000000000001</v>
      </c>
      <c r="BC14" s="146">
        <v>161.19999999999999</v>
      </c>
      <c r="BD14" s="146">
        <v>158.6</v>
      </c>
      <c r="BE14" s="146">
        <v>156.80000000000001</v>
      </c>
      <c r="BF14" s="146">
        <v>160.4</v>
      </c>
    </row>
    <row r="15" spans="1:89" x14ac:dyDescent="0.3">
      <c r="B15" s="96" t="s">
        <v>560</v>
      </c>
      <c r="C15" s="6">
        <v>66.953084852941174</v>
      </c>
      <c r="D15" s="137">
        <v>5.6092712133380143E-2</v>
      </c>
      <c r="Z15" s="62"/>
      <c r="AB15" s="96" t="s">
        <v>379</v>
      </c>
      <c r="AC15" s="96" t="s">
        <v>561</v>
      </c>
      <c r="AD15" s="6">
        <v>71.982647477272721</v>
      </c>
      <c r="AE15" s="146">
        <v>146.69999999999999</v>
      </c>
      <c r="AF15" s="146">
        <v>202</v>
      </c>
      <c r="AG15" s="146">
        <v>180.7</v>
      </c>
      <c r="AH15" s="146">
        <v>156.19999999999999</v>
      </c>
      <c r="AI15" s="146">
        <v>183.7</v>
      </c>
      <c r="AJ15" s="146">
        <v>164.6</v>
      </c>
      <c r="AK15" s="146">
        <v>155.4</v>
      </c>
      <c r="AL15" s="146">
        <v>166</v>
      </c>
      <c r="AM15" s="146">
        <v>115.1</v>
      </c>
      <c r="AN15" s="146">
        <v>168.5</v>
      </c>
      <c r="AO15" s="146">
        <v>160</v>
      </c>
      <c r="AP15" s="146">
        <v>172.4</v>
      </c>
      <c r="AQ15" s="217">
        <v>162.6</v>
      </c>
      <c r="AR15" s="218"/>
      <c r="AS15" s="146">
        <v>190.8</v>
      </c>
      <c r="AT15" s="146">
        <v>162.19999999999999</v>
      </c>
      <c r="AU15" s="146">
        <v>151.80000000000001</v>
      </c>
      <c r="AV15" s="146">
        <v>160.69999999999999</v>
      </c>
      <c r="AW15" s="146">
        <v>160.5</v>
      </c>
      <c r="AX15" s="146">
        <v>159.80000000000001</v>
      </c>
      <c r="AY15" s="146">
        <v>154.80000000000001</v>
      </c>
      <c r="AZ15" s="146">
        <v>166.3</v>
      </c>
      <c r="BA15" s="146">
        <v>150.69999999999999</v>
      </c>
      <c r="BB15" s="146">
        <v>154.9</v>
      </c>
      <c r="BC15" s="146">
        <v>161.69999999999999</v>
      </c>
      <c r="BD15" s="146">
        <v>158.80000000000001</v>
      </c>
      <c r="BE15" s="146">
        <v>157.6</v>
      </c>
      <c r="BF15" s="146">
        <v>161.30000000000001</v>
      </c>
    </row>
    <row r="16" spans="1:89" x14ac:dyDescent="0.3">
      <c r="B16" s="96" t="s">
        <v>561</v>
      </c>
      <c r="C16" s="6">
        <v>71.982647477272721</v>
      </c>
      <c r="D16" s="137">
        <v>7.512070034381102E-2</v>
      </c>
      <c r="Z16" s="62"/>
      <c r="AB16" s="96" t="s">
        <v>382</v>
      </c>
      <c r="AC16" s="96" t="s">
        <v>562</v>
      </c>
      <c r="AD16" s="6">
        <v>73.539060523809511</v>
      </c>
      <c r="AE16" s="146">
        <v>146.4</v>
      </c>
      <c r="AF16" s="146">
        <v>206.8</v>
      </c>
      <c r="AG16" s="146">
        <v>182.2</v>
      </c>
      <c r="AH16" s="146">
        <v>157.5</v>
      </c>
      <c r="AI16" s="146">
        <v>182.1</v>
      </c>
      <c r="AJ16" s="146">
        <v>163.9</v>
      </c>
      <c r="AK16" s="146">
        <v>164.2</v>
      </c>
      <c r="AL16" s="146">
        <v>164</v>
      </c>
      <c r="AM16" s="146">
        <v>114.5</v>
      </c>
      <c r="AN16" s="146">
        <v>168.3</v>
      </c>
      <c r="AO16" s="146">
        <v>160.9</v>
      </c>
      <c r="AP16" s="146">
        <v>172.2</v>
      </c>
      <c r="AQ16" s="217">
        <v>164</v>
      </c>
      <c r="AR16" s="218"/>
      <c r="AS16" s="146">
        <v>191.2</v>
      </c>
      <c r="AT16" s="146">
        <v>162.80000000000001</v>
      </c>
      <c r="AU16" s="146">
        <v>153.1</v>
      </c>
      <c r="AV16" s="146">
        <v>161.4</v>
      </c>
      <c r="AW16" s="146">
        <v>161.5</v>
      </c>
      <c r="AX16" s="146">
        <v>160.69999999999999</v>
      </c>
      <c r="AY16" s="146">
        <v>155.80000000000001</v>
      </c>
      <c r="AZ16" s="146">
        <v>167</v>
      </c>
      <c r="BA16" s="146">
        <v>153.1</v>
      </c>
      <c r="BB16" s="146">
        <v>155.30000000000001</v>
      </c>
      <c r="BC16" s="146">
        <v>163.19999999999999</v>
      </c>
      <c r="BD16" s="146">
        <v>160.1</v>
      </c>
      <c r="BE16" s="146">
        <v>159</v>
      </c>
      <c r="BF16" s="146">
        <v>162.5</v>
      </c>
    </row>
    <row r="17" spans="2:58" x14ac:dyDescent="0.3">
      <c r="B17" s="96" t="s">
        <v>562</v>
      </c>
      <c r="C17" s="6">
        <v>73.539060523809511</v>
      </c>
      <c r="D17" s="137">
        <v>2.1622058941749817E-2</v>
      </c>
      <c r="T17" s="204"/>
      <c r="U17" s="204"/>
      <c r="V17" s="204"/>
      <c r="W17" s="204"/>
      <c r="X17" s="204"/>
      <c r="Y17" s="204"/>
      <c r="Z17" s="222"/>
      <c r="AB17" s="96" t="s">
        <v>385</v>
      </c>
      <c r="AC17" s="96" t="s">
        <v>563</v>
      </c>
      <c r="AD17" s="6">
        <v>69.804724424999989</v>
      </c>
      <c r="AE17" s="146">
        <v>146.6</v>
      </c>
      <c r="AF17" s="146">
        <v>204</v>
      </c>
      <c r="AG17" s="146">
        <v>172.8</v>
      </c>
      <c r="AH17" s="146">
        <v>158.4</v>
      </c>
      <c r="AI17" s="146">
        <v>188</v>
      </c>
      <c r="AJ17" s="146">
        <v>156.80000000000001</v>
      </c>
      <c r="AK17" s="146">
        <v>162.19999999999999</v>
      </c>
      <c r="AL17" s="146">
        <v>164.1</v>
      </c>
      <c r="AM17" s="146">
        <v>119.7</v>
      </c>
      <c r="AN17" s="146">
        <v>168.8</v>
      </c>
      <c r="AO17" s="146">
        <v>162.69999999999999</v>
      </c>
      <c r="AP17" s="146">
        <v>173.9</v>
      </c>
      <c r="AQ17" s="217">
        <v>164</v>
      </c>
      <c r="AR17" s="218"/>
      <c r="AS17" s="146">
        <v>192.1</v>
      </c>
      <c r="AT17" s="146">
        <v>164.5</v>
      </c>
      <c r="AU17" s="146">
        <v>155.30000000000001</v>
      </c>
      <c r="AV17" s="146">
        <v>163.19999999999999</v>
      </c>
      <c r="AW17" s="146">
        <v>162.1</v>
      </c>
      <c r="AX17" s="146">
        <v>162.6</v>
      </c>
      <c r="AY17" s="146">
        <v>157.5</v>
      </c>
      <c r="AZ17" s="146">
        <v>168.4</v>
      </c>
      <c r="BA17" s="146">
        <v>154</v>
      </c>
      <c r="BB17" s="146">
        <v>157.6</v>
      </c>
      <c r="BC17" s="146">
        <v>163.80000000000001</v>
      </c>
      <c r="BD17" s="146">
        <v>160</v>
      </c>
      <c r="BE17" s="146">
        <v>160</v>
      </c>
      <c r="BF17" s="146">
        <v>163.19999999999999</v>
      </c>
    </row>
    <row r="18" spans="2:58" x14ac:dyDescent="0.3">
      <c r="B18" s="96" t="s">
        <v>563</v>
      </c>
      <c r="C18" s="6">
        <v>69.804724424999989</v>
      </c>
      <c r="D18" s="137">
        <v>-5.078030739324535E-2</v>
      </c>
      <c r="Z18" s="62"/>
      <c r="AB18" s="96" t="s">
        <v>388</v>
      </c>
      <c r="AC18" s="96" t="s">
        <v>564</v>
      </c>
      <c r="AD18" s="6">
        <v>73.130738295454549</v>
      </c>
      <c r="AE18" s="146">
        <v>146.6</v>
      </c>
      <c r="AF18" s="146">
        <v>204</v>
      </c>
      <c r="AG18" s="146">
        <v>172.8</v>
      </c>
      <c r="AH18" s="146">
        <v>158.4</v>
      </c>
      <c r="AI18" s="146">
        <v>188</v>
      </c>
      <c r="AJ18" s="146">
        <v>156.69999999999999</v>
      </c>
      <c r="AK18" s="146">
        <v>162.30000000000001</v>
      </c>
      <c r="AL18" s="146">
        <v>164.1</v>
      </c>
      <c r="AM18" s="146">
        <v>119.7</v>
      </c>
      <c r="AN18" s="146">
        <v>168.8</v>
      </c>
      <c r="AO18" s="146">
        <v>162.69999999999999</v>
      </c>
      <c r="AP18" s="146">
        <v>173.9</v>
      </c>
      <c r="AQ18" s="217">
        <v>164</v>
      </c>
      <c r="AR18" s="218"/>
      <c r="AS18" s="146">
        <v>192.1</v>
      </c>
      <c r="AT18" s="146">
        <v>164.6</v>
      </c>
      <c r="AU18" s="146">
        <v>155.30000000000001</v>
      </c>
      <c r="AV18" s="146">
        <v>163.30000000000001</v>
      </c>
      <c r="AW18" s="146">
        <v>162.1</v>
      </c>
      <c r="AX18" s="146">
        <v>162.6</v>
      </c>
      <c r="AY18" s="146">
        <v>157.5</v>
      </c>
      <c r="AZ18" s="146">
        <v>168.4</v>
      </c>
      <c r="BA18" s="146">
        <v>154</v>
      </c>
      <c r="BB18" s="146">
        <v>157.69999999999999</v>
      </c>
      <c r="BC18" s="146">
        <v>163.69999999999999</v>
      </c>
      <c r="BD18" s="146">
        <v>160</v>
      </c>
      <c r="BE18" s="146">
        <v>160</v>
      </c>
      <c r="BF18" s="146">
        <v>163.19999999999999</v>
      </c>
    </row>
    <row r="19" spans="2:58" x14ac:dyDescent="0.3">
      <c r="B19" s="96" t="s">
        <v>564</v>
      </c>
      <c r="C19" s="6">
        <v>73.130738295454549</v>
      </c>
      <c r="D19" s="137">
        <v>4.7647403493843964E-2</v>
      </c>
      <c r="Z19" s="62"/>
      <c r="AB19" s="96" t="s">
        <v>391</v>
      </c>
      <c r="AC19" s="96" t="s">
        <v>565</v>
      </c>
      <c r="AD19" s="6">
        <v>82.107393785714294</v>
      </c>
      <c r="AE19" s="146">
        <v>147.4</v>
      </c>
      <c r="AF19" s="146">
        <v>204.6</v>
      </c>
      <c r="AG19" s="146">
        <v>171.2</v>
      </c>
      <c r="AH19" s="146">
        <v>158.69999999999999</v>
      </c>
      <c r="AI19" s="146">
        <v>190.6</v>
      </c>
      <c r="AJ19" s="146">
        <v>155.69999999999999</v>
      </c>
      <c r="AK19" s="146">
        <v>185.3</v>
      </c>
      <c r="AL19" s="146">
        <v>165.2</v>
      </c>
      <c r="AM19" s="146">
        <v>121.9</v>
      </c>
      <c r="AN19" s="146">
        <v>169.3</v>
      </c>
      <c r="AO19" s="146">
        <v>163.19999999999999</v>
      </c>
      <c r="AP19" s="146">
        <v>174.7</v>
      </c>
      <c r="AQ19" s="217">
        <v>167.7</v>
      </c>
      <c r="AR19" s="218"/>
      <c r="AS19" s="146">
        <v>192.7</v>
      </c>
      <c r="AT19" s="146">
        <v>165.7</v>
      </c>
      <c r="AU19" s="146">
        <v>156.30000000000001</v>
      </c>
      <c r="AV19" s="146">
        <v>164.3</v>
      </c>
      <c r="AW19" s="146">
        <v>163.6</v>
      </c>
      <c r="AX19" s="146">
        <v>164.2</v>
      </c>
      <c r="AY19" s="146">
        <v>158.4</v>
      </c>
      <c r="AZ19" s="146">
        <v>169.1</v>
      </c>
      <c r="BA19" s="146">
        <v>155.69999999999999</v>
      </c>
      <c r="BB19" s="146">
        <v>158.6</v>
      </c>
      <c r="BC19" s="146">
        <v>163.9</v>
      </c>
      <c r="BD19" s="146">
        <v>160.80000000000001</v>
      </c>
      <c r="BE19" s="146">
        <v>161</v>
      </c>
      <c r="BF19" s="146">
        <v>165.5</v>
      </c>
    </row>
    <row r="20" spans="2:58" x14ac:dyDescent="0.3">
      <c r="B20" s="96" t="s">
        <v>565</v>
      </c>
      <c r="C20" s="6">
        <v>82.107393785714294</v>
      </c>
      <c r="D20" s="137">
        <v>0.122748049582014</v>
      </c>
      <c r="Z20" s="62"/>
      <c r="AB20" s="96" t="s">
        <v>394</v>
      </c>
      <c r="AC20" s="96" t="s">
        <v>566</v>
      </c>
      <c r="AD20" s="6">
        <v>80.637301023809528</v>
      </c>
      <c r="AE20" s="146">
        <v>148.19999999999999</v>
      </c>
      <c r="AF20" s="146">
        <v>201.6</v>
      </c>
      <c r="AG20" s="146">
        <v>173</v>
      </c>
      <c r="AH20" s="146">
        <v>159.30000000000001</v>
      </c>
      <c r="AI20" s="146">
        <v>190.1</v>
      </c>
      <c r="AJ20" s="146">
        <v>156.5</v>
      </c>
      <c r="AK20" s="146">
        <v>199.2</v>
      </c>
      <c r="AL20" s="146">
        <v>165.3</v>
      </c>
      <c r="AM20" s="146">
        <v>122.4</v>
      </c>
      <c r="AN20" s="146">
        <v>169.6</v>
      </c>
      <c r="AO20" s="146">
        <v>163.69999999999999</v>
      </c>
      <c r="AP20" s="146">
        <v>175.5</v>
      </c>
      <c r="AQ20" s="217">
        <v>169.7</v>
      </c>
      <c r="AR20" s="218"/>
      <c r="AS20" s="146">
        <v>192.9</v>
      </c>
      <c r="AT20" s="146">
        <v>167.2</v>
      </c>
      <c r="AU20" s="146">
        <v>157.4</v>
      </c>
      <c r="AV20" s="146">
        <v>165.8</v>
      </c>
      <c r="AW20" s="146">
        <v>164.2</v>
      </c>
      <c r="AX20" s="146">
        <v>163.9</v>
      </c>
      <c r="AY20" s="146">
        <v>159.30000000000001</v>
      </c>
      <c r="AZ20" s="146">
        <v>169.9</v>
      </c>
      <c r="BA20" s="146">
        <v>154.80000000000001</v>
      </c>
      <c r="BB20" s="146">
        <v>159.80000000000001</v>
      </c>
      <c r="BC20" s="146">
        <v>164.3</v>
      </c>
      <c r="BD20" s="146">
        <v>162.19999999999999</v>
      </c>
      <c r="BE20" s="146">
        <v>161.4</v>
      </c>
      <c r="BF20" s="146">
        <v>166.7</v>
      </c>
    </row>
    <row r="21" spans="2:58" x14ac:dyDescent="0.3">
      <c r="B21" s="96" t="s">
        <v>566</v>
      </c>
      <c r="C21" s="6">
        <v>80.637301023809528</v>
      </c>
      <c r="D21" s="137">
        <v>-1.7904511325026917E-2</v>
      </c>
      <c r="Z21" s="62"/>
      <c r="AB21" s="96" t="s">
        <v>397</v>
      </c>
      <c r="AC21" s="96" t="s">
        <v>567</v>
      </c>
      <c r="AD21" s="6">
        <v>73.298823523809531</v>
      </c>
      <c r="AE21" s="146">
        <v>148.69999999999999</v>
      </c>
      <c r="AF21" s="146">
        <v>198.8</v>
      </c>
      <c r="AG21" s="146">
        <v>177.9</v>
      </c>
      <c r="AH21" s="146">
        <v>159.9</v>
      </c>
      <c r="AI21" s="146">
        <v>187.6</v>
      </c>
      <c r="AJ21" s="146">
        <v>154.9</v>
      </c>
      <c r="AK21" s="146">
        <v>188.3</v>
      </c>
      <c r="AL21" s="146">
        <v>164.4</v>
      </c>
      <c r="AM21" s="146">
        <v>121</v>
      </c>
      <c r="AN21" s="146">
        <v>170.5</v>
      </c>
      <c r="AO21" s="146">
        <v>164.2</v>
      </c>
      <c r="AP21" s="146">
        <v>176.5</v>
      </c>
      <c r="AQ21" s="217">
        <v>168.2</v>
      </c>
      <c r="AR21" s="218"/>
      <c r="AS21" s="146">
        <v>192.4</v>
      </c>
      <c r="AT21" s="146">
        <v>168.5</v>
      </c>
      <c r="AU21" s="146">
        <v>158.69999999999999</v>
      </c>
      <c r="AV21" s="146">
        <v>167</v>
      </c>
      <c r="AW21" s="146">
        <v>163.4</v>
      </c>
      <c r="AX21" s="146">
        <v>164.1</v>
      </c>
      <c r="AY21" s="146">
        <v>160.19999999999999</v>
      </c>
      <c r="AZ21" s="146">
        <v>170.6</v>
      </c>
      <c r="BA21" s="146">
        <v>155.69999999999999</v>
      </c>
      <c r="BB21" s="146">
        <v>160.6</v>
      </c>
      <c r="BC21" s="146">
        <v>164.4</v>
      </c>
      <c r="BD21" s="146">
        <v>162.6</v>
      </c>
      <c r="BE21" s="146">
        <v>162</v>
      </c>
      <c r="BF21" s="146">
        <v>166.2</v>
      </c>
    </row>
    <row r="22" spans="2:58" x14ac:dyDescent="0.3">
      <c r="B22" s="96" t="s">
        <v>567</v>
      </c>
      <c r="C22" s="6">
        <v>73.298823523809531</v>
      </c>
      <c r="D22" s="137">
        <v>-9.1005991108670498E-2</v>
      </c>
      <c r="Z22" s="62"/>
      <c r="AB22" s="96" t="s">
        <v>400</v>
      </c>
      <c r="AC22" s="96" t="s">
        <v>568</v>
      </c>
      <c r="AD22" s="6">
        <v>80.922269684210534</v>
      </c>
      <c r="AE22" s="146">
        <v>149.5</v>
      </c>
      <c r="AF22" s="146">
        <v>198.7</v>
      </c>
      <c r="AG22" s="146">
        <v>178.8</v>
      </c>
      <c r="AH22" s="146">
        <v>160.5</v>
      </c>
      <c r="AI22" s="146">
        <v>184.7</v>
      </c>
      <c r="AJ22" s="146">
        <v>153.69999999999999</v>
      </c>
      <c r="AK22" s="146">
        <v>174.3</v>
      </c>
      <c r="AL22" s="146">
        <v>163.9</v>
      </c>
      <c r="AM22" s="146">
        <v>120</v>
      </c>
      <c r="AN22" s="146">
        <v>172.1</v>
      </c>
      <c r="AO22" s="146">
        <v>164.3</v>
      </c>
      <c r="AP22" s="146">
        <v>177.3</v>
      </c>
      <c r="AQ22" s="217">
        <v>166.4</v>
      </c>
      <c r="AR22" s="218"/>
      <c r="AS22" s="146">
        <v>192.2</v>
      </c>
      <c r="AT22" s="146">
        <v>169.9</v>
      </c>
      <c r="AU22" s="146">
        <v>160.69999999999999</v>
      </c>
      <c r="AV22" s="146">
        <v>168.5</v>
      </c>
      <c r="AW22" s="146">
        <v>164.5</v>
      </c>
      <c r="AX22" s="146">
        <v>164.2</v>
      </c>
      <c r="AY22" s="146">
        <v>161.1</v>
      </c>
      <c r="AZ22" s="146">
        <v>171.4</v>
      </c>
      <c r="BA22" s="146">
        <v>156.5</v>
      </c>
      <c r="BB22" s="146">
        <v>161.19999999999999</v>
      </c>
      <c r="BC22" s="146">
        <v>164.7</v>
      </c>
      <c r="BD22" s="146">
        <v>163</v>
      </c>
      <c r="BE22" s="146">
        <v>162.69999999999999</v>
      </c>
      <c r="BF22" s="146">
        <v>165.7</v>
      </c>
    </row>
    <row r="23" spans="2:58" x14ac:dyDescent="0.3">
      <c r="B23" s="96" t="s">
        <v>568</v>
      </c>
      <c r="C23" s="6">
        <v>80.922269684210534</v>
      </c>
      <c r="D23" s="137">
        <v>0.10400502755579277</v>
      </c>
      <c r="Z23" s="62"/>
      <c r="AB23" s="96" t="s">
        <v>403</v>
      </c>
      <c r="AC23" s="96" t="s">
        <v>569</v>
      </c>
      <c r="AD23" s="6">
        <v>82.278706675000009</v>
      </c>
      <c r="AE23" s="146">
        <v>150</v>
      </c>
      <c r="AF23" s="146">
        <v>200.6</v>
      </c>
      <c r="AG23" s="146">
        <v>175.8</v>
      </c>
      <c r="AH23" s="146">
        <v>160.69999999999999</v>
      </c>
      <c r="AI23" s="146">
        <v>184.9</v>
      </c>
      <c r="AJ23" s="146">
        <v>153.69999999999999</v>
      </c>
      <c r="AK23" s="146">
        <v>169.7</v>
      </c>
      <c r="AL23" s="146">
        <v>163.69999999999999</v>
      </c>
      <c r="AM23" s="146">
        <v>118.9</v>
      </c>
      <c r="AN23" s="146">
        <v>174.3</v>
      </c>
      <c r="AO23" s="146">
        <v>164.7</v>
      </c>
      <c r="AP23" s="146">
        <v>178</v>
      </c>
      <c r="AQ23" s="217">
        <v>166.2</v>
      </c>
      <c r="AR23" s="218"/>
      <c r="AS23" s="146">
        <v>192.8</v>
      </c>
      <c r="AT23" s="146">
        <v>170.8</v>
      </c>
      <c r="AU23" s="146">
        <v>162.4</v>
      </c>
      <c r="AV23" s="146">
        <v>169.6</v>
      </c>
      <c r="AW23" s="146">
        <v>165.5</v>
      </c>
      <c r="AX23" s="146">
        <v>165.7</v>
      </c>
      <c r="AY23" s="146">
        <v>161.80000000000001</v>
      </c>
      <c r="AZ23" s="146">
        <v>172.2</v>
      </c>
      <c r="BA23" s="146">
        <v>156.9</v>
      </c>
      <c r="BB23" s="146">
        <v>162.1</v>
      </c>
      <c r="BC23" s="146">
        <v>165.4</v>
      </c>
      <c r="BD23" s="146">
        <v>164.4</v>
      </c>
      <c r="BE23" s="146">
        <v>163.5</v>
      </c>
      <c r="BF23" s="146">
        <v>166.1</v>
      </c>
    </row>
    <row r="24" spans="2:58" x14ac:dyDescent="0.3">
      <c r="B24" s="96" t="s">
        <v>569</v>
      </c>
      <c r="C24" s="6">
        <v>82.278706675000009</v>
      </c>
      <c r="D24" s="137">
        <v>1.676222127830582E-2</v>
      </c>
      <c r="Z24" s="62"/>
      <c r="AB24" s="96" t="s">
        <v>406</v>
      </c>
      <c r="AC24" s="96" t="s">
        <v>570</v>
      </c>
      <c r="AD24" s="6">
        <v>78.539480282608693</v>
      </c>
      <c r="AE24" s="146">
        <v>151.30000000000001</v>
      </c>
      <c r="AF24" s="146">
        <v>210.7</v>
      </c>
      <c r="AG24" s="146">
        <v>167.8</v>
      </c>
      <c r="AH24" s="146">
        <v>162.19999999999999</v>
      </c>
      <c r="AI24" s="146">
        <v>194.6</v>
      </c>
      <c r="AJ24" s="146">
        <v>157.6</v>
      </c>
      <c r="AK24" s="146">
        <v>166.9</v>
      </c>
      <c r="AL24" s="146">
        <v>163.9</v>
      </c>
      <c r="AM24" s="146">
        <v>118.8</v>
      </c>
      <c r="AN24" s="146">
        <v>177.4</v>
      </c>
      <c r="AO24" s="146">
        <v>165.3</v>
      </c>
      <c r="AP24" s="146">
        <v>179.3</v>
      </c>
      <c r="AQ24" s="217">
        <v>168.4</v>
      </c>
      <c r="AR24" s="218"/>
      <c r="AS24" s="146">
        <v>193.7</v>
      </c>
      <c r="AT24" s="146">
        <v>172.1</v>
      </c>
      <c r="AU24" s="146">
        <v>164.6</v>
      </c>
      <c r="AV24" s="146">
        <v>171.1</v>
      </c>
      <c r="AW24" s="146">
        <v>165.3</v>
      </c>
      <c r="AX24" s="146">
        <v>167.2</v>
      </c>
      <c r="AY24" s="146">
        <v>162.80000000000001</v>
      </c>
      <c r="AZ24" s="146">
        <v>173</v>
      </c>
      <c r="BA24" s="146">
        <v>157.9</v>
      </c>
      <c r="BB24" s="146">
        <v>163.30000000000001</v>
      </c>
      <c r="BC24" s="146">
        <v>166</v>
      </c>
      <c r="BD24" s="146">
        <v>167.2</v>
      </c>
      <c r="BE24" s="146">
        <v>164.6</v>
      </c>
      <c r="BF24" s="146">
        <v>167.7</v>
      </c>
    </row>
    <row r="25" spans="2:58" x14ac:dyDescent="0.3">
      <c r="B25" s="96" t="s">
        <v>570</v>
      </c>
      <c r="C25" s="6">
        <v>78.539480282608693</v>
      </c>
      <c r="D25" s="137">
        <v>-4.5445857664744529E-2</v>
      </c>
      <c r="Z25" s="62"/>
      <c r="AB25" s="96" t="s">
        <v>409</v>
      </c>
      <c r="AC25" s="96" t="s">
        <v>638</v>
      </c>
      <c r="AD25" s="6">
        <v>102.96599786842103</v>
      </c>
      <c r="AE25" s="146">
        <v>152.9</v>
      </c>
      <c r="AF25" s="146">
        <v>211.8</v>
      </c>
      <c r="AG25" s="146">
        <v>164.5</v>
      </c>
      <c r="AH25" s="146">
        <v>163.9</v>
      </c>
      <c r="AI25" s="146">
        <v>199.5</v>
      </c>
      <c r="AJ25" s="146">
        <v>172.6</v>
      </c>
      <c r="AK25" s="146">
        <v>166.2</v>
      </c>
      <c r="AL25" s="146">
        <v>164.7</v>
      </c>
      <c r="AM25" s="146">
        <v>119</v>
      </c>
      <c r="AN25" s="146">
        <v>181.3</v>
      </c>
      <c r="AO25" s="146">
        <v>166.2</v>
      </c>
      <c r="AP25" s="146">
        <v>180.9</v>
      </c>
      <c r="AQ25" s="217">
        <v>170.8</v>
      </c>
      <c r="AR25" s="218"/>
      <c r="AS25" s="146">
        <v>193.9</v>
      </c>
      <c r="AT25" s="146">
        <v>173.9</v>
      </c>
      <c r="AU25" s="146">
        <v>166.5</v>
      </c>
      <c r="AV25" s="146">
        <v>172.8</v>
      </c>
      <c r="AW25" s="146">
        <v>167</v>
      </c>
      <c r="AX25" s="146">
        <v>172.2</v>
      </c>
      <c r="AY25" s="146">
        <v>164</v>
      </c>
      <c r="AZ25" s="146">
        <v>174</v>
      </c>
      <c r="BA25" s="146">
        <v>162.6</v>
      </c>
      <c r="BB25" s="146">
        <v>164.4</v>
      </c>
      <c r="BC25" s="146">
        <v>166.9</v>
      </c>
      <c r="BD25" s="146">
        <v>168.8</v>
      </c>
      <c r="BE25" s="146">
        <v>166.8</v>
      </c>
      <c r="BF25" s="146">
        <v>170.1</v>
      </c>
    </row>
    <row r="26" spans="2:58" x14ac:dyDescent="0.3">
      <c r="B26" s="96" t="s">
        <v>638</v>
      </c>
      <c r="C26" s="6">
        <v>102.96599786842103</v>
      </c>
      <c r="D26" s="137">
        <v>0.31100941205516475</v>
      </c>
      <c r="Z26" s="62"/>
      <c r="AB26" s="96" t="s">
        <v>412</v>
      </c>
      <c r="AC26" s="96" t="s">
        <v>639</v>
      </c>
      <c r="AD26" s="6">
        <v>109.50503773684208</v>
      </c>
      <c r="AE26" s="146">
        <v>154.1</v>
      </c>
      <c r="AF26" s="146">
        <v>217</v>
      </c>
      <c r="AG26" s="146">
        <v>162.4</v>
      </c>
      <c r="AH26" s="146">
        <v>164.9</v>
      </c>
      <c r="AI26" s="146">
        <v>202.4</v>
      </c>
      <c r="AJ26" s="146">
        <v>171</v>
      </c>
      <c r="AK26" s="146">
        <v>174.9</v>
      </c>
      <c r="AL26" s="146">
        <v>164.7</v>
      </c>
      <c r="AM26" s="146">
        <v>119.7</v>
      </c>
      <c r="AN26" s="146">
        <v>184.9</v>
      </c>
      <c r="AO26" s="146">
        <v>167.1</v>
      </c>
      <c r="AP26" s="146">
        <v>182.5</v>
      </c>
      <c r="AQ26" s="217">
        <v>173.3</v>
      </c>
      <c r="AR26" s="218"/>
      <c r="AS26" s="146">
        <v>194.1</v>
      </c>
      <c r="AT26" s="146">
        <v>175.6</v>
      </c>
      <c r="AU26" s="146">
        <v>168.4</v>
      </c>
      <c r="AV26" s="146">
        <v>174.6</v>
      </c>
      <c r="AW26" s="146">
        <v>167.5</v>
      </c>
      <c r="AX26" s="146">
        <v>174.6</v>
      </c>
      <c r="AY26" s="146">
        <v>165.2</v>
      </c>
      <c r="AZ26" s="146">
        <v>174.8</v>
      </c>
      <c r="BA26" s="146">
        <v>163</v>
      </c>
      <c r="BB26" s="146">
        <v>165.1</v>
      </c>
      <c r="BC26" s="146">
        <v>167.9</v>
      </c>
      <c r="BD26" s="146">
        <v>168.4</v>
      </c>
      <c r="BE26" s="146">
        <v>167.5</v>
      </c>
      <c r="BF26" s="146">
        <v>171.7</v>
      </c>
    </row>
    <row r="27" spans="2:58" x14ac:dyDescent="0.3">
      <c r="B27" s="96" t="s">
        <v>639</v>
      </c>
      <c r="C27" s="6">
        <v>109.50503773684208</v>
      </c>
      <c r="D27" s="137">
        <v>6.3506788685496113E-2</v>
      </c>
      <c r="Z27" s="62"/>
      <c r="AB27" s="96" t="s">
        <v>415</v>
      </c>
      <c r="AC27" s="96" t="s">
        <v>640</v>
      </c>
      <c r="AD27" s="6">
        <v>116.01138504999999</v>
      </c>
      <c r="AE27" s="146">
        <v>155</v>
      </c>
      <c r="AF27" s="146">
        <v>219.4</v>
      </c>
      <c r="AG27" s="146">
        <v>170.8</v>
      </c>
      <c r="AH27" s="146">
        <v>165.8</v>
      </c>
      <c r="AI27" s="146">
        <v>200.9</v>
      </c>
      <c r="AJ27" s="146">
        <v>169.7</v>
      </c>
      <c r="AK27" s="146">
        <v>182.3</v>
      </c>
      <c r="AL27" s="146">
        <v>164.3</v>
      </c>
      <c r="AM27" s="146">
        <v>119.9</v>
      </c>
      <c r="AN27" s="146">
        <v>187.1</v>
      </c>
      <c r="AO27" s="146">
        <v>167.9</v>
      </c>
      <c r="AP27" s="146">
        <v>183.9</v>
      </c>
      <c r="AQ27" s="217">
        <v>174.9</v>
      </c>
      <c r="AR27" s="218"/>
      <c r="AS27" s="146">
        <v>194.3</v>
      </c>
      <c r="AT27" s="146">
        <v>177.1</v>
      </c>
      <c r="AU27" s="146">
        <v>169.9</v>
      </c>
      <c r="AV27" s="146">
        <v>176</v>
      </c>
      <c r="AW27" s="146">
        <v>166.8</v>
      </c>
      <c r="AX27" s="146">
        <v>176</v>
      </c>
      <c r="AY27" s="146">
        <v>166.4</v>
      </c>
      <c r="AZ27" s="146">
        <v>175.4</v>
      </c>
      <c r="BA27" s="146">
        <v>161.1</v>
      </c>
      <c r="BB27" s="146">
        <v>165.8</v>
      </c>
      <c r="BC27" s="146">
        <v>169</v>
      </c>
      <c r="BD27" s="146">
        <v>169.4</v>
      </c>
      <c r="BE27" s="146">
        <v>167.5</v>
      </c>
      <c r="BF27" s="146">
        <v>172.6</v>
      </c>
    </row>
    <row r="28" spans="2:58" x14ac:dyDescent="0.3">
      <c r="B28" s="96" t="s">
        <v>640</v>
      </c>
      <c r="C28" s="6">
        <v>116.01138504999999</v>
      </c>
      <c r="D28" s="137">
        <v>5.9415963389681525E-2</v>
      </c>
      <c r="Z28" s="62"/>
      <c r="AB28" s="96" t="s">
        <v>418</v>
      </c>
      <c r="AC28" s="96" t="s">
        <v>641</v>
      </c>
      <c r="AD28" s="6">
        <v>105.49124737500001</v>
      </c>
      <c r="AE28" s="146">
        <v>156.5</v>
      </c>
      <c r="AF28" s="146">
        <v>213</v>
      </c>
      <c r="AG28" s="146">
        <v>175.2</v>
      </c>
      <c r="AH28" s="146">
        <v>166.6</v>
      </c>
      <c r="AI28" s="146">
        <v>195.8</v>
      </c>
      <c r="AJ28" s="146">
        <v>174.2</v>
      </c>
      <c r="AK28" s="146">
        <v>182.1</v>
      </c>
      <c r="AL28" s="146">
        <v>164.3</v>
      </c>
      <c r="AM28" s="146">
        <v>120</v>
      </c>
      <c r="AN28" s="146">
        <v>190</v>
      </c>
      <c r="AO28" s="146">
        <v>168.4</v>
      </c>
      <c r="AP28" s="146">
        <v>185.2</v>
      </c>
      <c r="AQ28" s="217">
        <v>175</v>
      </c>
      <c r="AR28" s="218"/>
      <c r="AS28" s="146">
        <v>194.6</v>
      </c>
      <c r="AT28" s="146">
        <v>178.3</v>
      </c>
      <c r="AU28" s="146">
        <v>171.3</v>
      </c>
      <c r="AV28" s="146">
        <v>177.3</v>
      </c>
      <c r="AW28" s="146">
        <v>167.8</v>
      </c>
      <c r="AX28" s="146">
        <v>179.6</v>
      </c>
      <c r="AY28" s="146">
        <v>167.4</v>
      </c>
      <c r="AZ28" s="146">
        <v>176.1</v>
      </c>
      <c r="BA28" s="146">
        <v>161.6</v>
      </c>
      <c r="BB28" s="146">
        <v>166.3</v>
      </c>
      <c r="BC28" s="146">
        <v>171.4</v>
      </c>
      <c r="BD28" s="146">
        <v>169.7</v>
      </c>
      <c r="BE28" s="146">
        <v>168.4</v>
      </c>
      <c r="BF28" s="146">
        <v>173.4</v>
      </c>
    </row>
    <row r="29" spans="2:58" x14ac:dyDescent="0.3">
      <c r="B29" s="96" t="s">
        <v>641</v>
      </c>
      <c r="C29" s="6">
        <v>105.49124737500001</v>
      </c>
      <c r="D29" s="137">
        <v>-9.0681941866876919E-2</v>
      </c>
      <c r="Z29" s="62"/>
      <c r="AB29" s="96" t="s">
        <v>421</v>
      </c>
      <c r="AC29" s="96" t="s">
        <v>642</v>
      </c>
      <c r="AD29" s="6">
        <v>97.404465428571427</v>
      </c>
      <c r="AE29" s="146">
        <v>160.30000000000001</v>
      </c>
      <c r="AF29" s="146">
        <v>206.5</v>
      </c>
      <c r="AG29" s="146">
        <v>169.2</v>
      </c>
      <c r="AH29" s="146">
        <v>168.1</v>
      </c>
      <c r="AI29" s="146">
        <v>192.4</v>
      </c>
      <c r="AJ29" s="146">
        <v>172.9</v>
      </c>
      <c r="AK29" s="146">
        <v>186.7</v>
      </c>
      <c r="AL29" s="146">
        <v>167.2</v>
      </c>
      <c r="AM29" s="146">
        <v>120.9</v>
      </c>
      <c r="AN29" s="146">
        <v>193.6</v>
      </c>
      <c r="AO29" s="146">
        <v>168.8</v>
      </c>
      <c r="AP29" s="146">
        <v>186.3</v>
      </c>
      <c r="AQ29" s="217">
        <v>176.3</v>
      </c>
      <c r="AR29" s="218"/>
      <c r="AS29" s="146">
        <v>195</v>
      </c>
      <c r="AT29" s="146">
        <v>179.5</v>
      </c>
      <c r="AU29" s="146">
        <v>172.7</v>
      </c>
      <c r="AV29" s="146">
        <v>178.5</v>
      </c>
      <c r="AW29" s="146">
        <v>169</v>
      </c>
      <c r="AX29" s="146">
        <v>178.8</v>
      </c>
      <c r="AY29" s="146">
        <v>168.5</v>
      </c>
      <c r="AZ29" s="146">
        <v>176.8</v>
      </c>
      <c r="BA29" s="146">
        <v>161.9</v>
      </c>
      <c r="BB29" s="146">
        <v>166.9</v>
      </c>
      <c r="BC29" s="146">
        <v>172.3</v>
      </c>
      <c r="BD29" s="146">
        <v>171.2</v>
      </c>
      <c r="BE29" s="146">
        <v>169.1</v>
      </c>
      <c r="BF29" s="146">
        <v>174.3</v>
      </c>
    </row>
    <row r="30" spans="2:58" x14ac:dyDescent="0.3">
      <c r="B30" s="96" t="s">
        <v>642</v>
      </c>
      <c r="C30" s="6">
        <v>97.404465428571427</v>
      </c>
      <c r="D30" s="137">
        <v>-7.6658321402549315E-2</v>
      </c>
      <c r="Z30" s="62"/>
      <c r="AB30" s="96" t="s">
        <v>424</v>
      </c>
      <c r="AC30" s="96" t="s">
        <v>643</v>
      </c>
      <c r="AD30" s="6">
        <v>90.706344809523813</v>
      </c>
      <c r="AE30" s="146">
        <v>163.5</v>
      </c>
      <c r="AF30" s="146">
        <v>209.2</v>
      </c>
      <c r="AG30" s="146">
        <v>169.7</v>
      </c>
      <c r="AH30" s="146">
        <v>169.7</v>
      </c>
      <c r="AI30" s="146">
        <v>188.7</v>
      </c>
      <c r="AJ30" s="146">
        <v>165.7</v>
      </c>
      <c r="AK30" s="146">
        <v>191.8</v>
      </c>
      <c r="AL30" s="146">
        <v>169.1</v>
      </c>
      <c r="AM30" s="146">
        <v>121.6</v>
      </c>
      <c r="AN30" s="146">
        <v>197.3</v>
      </c>
      <c r="AO30" s="146">
        <v>169.4</v>
      </c>
      <c r="AP30" s="146">
        <v>187.4</v>
      </c>
      <c r="AQ30" s="217">
        <v>177.8</v>
      </c>
      <c r="AR30" s="218"/>
      <c r="AS30" s="146">
        <v>195.9</v>
      </c>
      <c r="AT30" s="146">
        <v>180.9</v>
      </c>
      <c r="AU30" s="146">
        <v>174.3</v>
      </c>
      <c r="AV30" s="146">
        <v>179.9</v>
      </c>
      <c r="AW30" s="146">
        <v>169.5</v>
      </c>
      <c r="AX30" s="146">
        <v>179.5</v>
      </c>
      <c r="AY30" s="146">
        <v>169.5</v>
      </c>
      <c r="AZ30" s="146">
        <v>177.8</v>
      </c>
      <c r="BA30" s="146">
        <v>162.30000000000001</v>
      </c>
      <c r="BB30" s="146">
        <v>167.6</v>
      </c>
      <c r="BC30" s="146">
        <v>173.1</v>
      </c>
      <c r="BD30" s="146">
        <v>170.9</v>
      </c>
      <c r="BE30" s="146">
        <v>169.7</v>
      </c>
      <c r="BF30" s="146">
        <v>175.3</v>
      </c>
    </row>
    <row r="31" spans="2:58" x14ac:dyDescent="0.3">
      <c r="B31" s="96" t="s">
        <v>643</v>
      </c>
      <c r="C31" s="6">
        <v>90.706344809523813</v>
      </c>
      <c r="D31" s="137">
        <v>-6.8766052866020555E-2</v>
      </c>
      <c r="Z31" s="62"/>
      <c r="AB31" s="96" t="s">
        <v>427</v>
      </c>
      <c r="AC31" s="96" t="s">
        <v>644</v>
      </c>
      <c r="AD31" s="6">
        <v>91.698948700000003</v>
      </c>
      <c r="AE31" s="146">
        <v>165.2</v>
      </c>
      <c r="AF31" s="146">
        <v>210.9</v>
      </c>
      <c r="AG31" s="146">
        <v>170.9</v>
      </c>
      <c r="AH31" s="146">
        <v>170.9</v>
      </c>
      <c r="AI31" s="146">
        <v>186.5</v>
      </c>
      <c r="AJ31" s="146">
        <v>163.80000000000001</v>
      </c>
      <c r="AK31" s="146">
        <v>199.7</v>
      </c>
      <c r="AL31" s="146">
        <v>169.8</v>
      </c>
      <c r="AM31" s="146">
        <v>121.9</v>
      </c>
      <c r="AN31" s="146">
        <v>199.9</v>
      </c>
      <c r="AO31" s="146">
        <v>169.9</v>
      </c>
      <c r="AP31" s="146">
        <v>188.3</v>
      </c>
      <c r="AQ31" s="217">
        <v>179.6</v>
      </c>
      <c r="AR31" s="218"/>
      <c r="AS31" s="146">
        <v>196.3</v>
      </c>
      <c r="AT31" s="146">
        <v>181.9</v>
      </c>
      <c r="AU31" s="146">
        <v>175.3</v>
      </c>
      <c r="AV31" s="146">
        <v>181</v>
      </c>
      <c r="AW31" s="146">
        <v>171.2</v>
      </c>
      <c r="AX31" s="146">
        <v>180.5</v>
      </c>
      <c r="AY31" s="146">
        <v>170.4</v>
      </c>
      <c r="AZ31" s="146">
        <v>178.7</v>
      </c>
      <c r="BA31" s="146">
        <v>162.9</v>
      </c>
      <c r="BB31" s="146">
        <v>168.2</v>
      </c>
      <c r="BC31" s="146">
        <v>173.4</v>
      </c>
      <c r="BD31" s="146">
        <v>172.1</v>
      </c>
      <c r="BE31" s="146">
        <v>170.5</v>
      </c>
      <c r="BF31" s="146">
        <v>176.7</v>
      </c>
    </row>
    <row r="32" spans="2:58" x14ac:dyDescent="0.3">
      <c r="B32" s="96" t="s">
        <v>644</v>
      </c>
      <c r="C32" s="6">
        <v>91.698948700000003</v>
      </c>
      <c r="D32" s="137">
        <v>1.0943048058662044E-2</v>
      </c>
      <c r="Z32" s="62"/>
      <c r="AB32" s="96" t="s">
        <v>430</v>
      </c>
      <c r="AC32" s="96" t="s">
        <v>645</v>
      </c>
      <c r="AD32" s="6">
        <v>87.552266068181822</v>
      </c>
      <c r="AE32" s="146">
        <v>167.4</v>
      </c>
      <c r="AF32" s="146">
        <v>209.4</v>
      </c>
      <c r="AG32" s="146">
        <v>181.4</v>
      </c>
      <c r="AH32" s="146">
        <v>172.3</v>
      </c>
      <c r="AI32" s="146">
        <v>188.9</v>
      </c>
      <c r="AJ32" s="146">
        <v>160.69999999999999</v>
      </c>
      <c r="AK32" s="146">
        <v>183.1</v>
      </c>
      <c r="AL32" s="146">
        <v>170.5</v>
      </c>
      <c r="AM32" s="146">
        <v>122.1</v>
      </c>
      <c r="AN32" s="146">
        <v>202.8</v>
      </c>
      <c r="AO32" s="146">
        <v>170.4</v>
      </c>
      <c r="AP32" s="146">
        <v>189.5</v>
      </c>
      <c r="AQ32" s="217">
        <v>178.3</v>
      </c>
      <c r="AR32" s="218"/>
      <c r="AS32" s="146">
        <v>196.9</v>
      </c>
      <c r="AT32" s="146">
        <v>183.1</v>
      </c>
      <c r="AU32" s="146">
        <v>176.2</v>
      </c>
      <c r="AV32" s="146">
        <v>182.1</v>
      </c>
      <c r="AW32" s="146">
        <v>171.8</v>
      </c>
      <c r="AX32" s="146">
        <v>181.3</v>
      </c>
      <c r="AY32" s="146">
        <v>171.4</v>
      </c>
      <c r="AZ32" s="146">
        <v>179.8</v>
      </c>
      <c r="BA32" s="146">
        <v>163</v>
      </c>
      <c r="BB32" s="146">
        <v>168.5</v>
      </c>
      <c r="BC32" s="146">
        <v>173.7</v>
      </c>
      <c r="BD32" s="146">
        <v>173.6</v>
      </c>
      <c r="BE32" s="146">
        <v>171.1</v>
      </c>
      <c r="BF32" s="146">
        <v>176.5</v>
      </c>
    </row>
    <row r="33" spans="2:58" x14ac:dyDescent="0.3">
      <c r="B33" s="96" t="s">
        <v>645</v>
      </c>
      <c r="C33" s="6">
        <v>87.552266068181822</v>
      </c>
      <c r="D33" s="137">
        <v>-4.5220612565410795E-2</v>
      </c>
      <c r="Z33" s="62"/>
      <c r="AB33" s="96" t="s">
        <v>433</v>
      </c>
      <c r="AC33" s="96" t="s">
        <v>646</v>
      </c>
      <c r="AD33" s="6">
        <v>78.100942275000008</v>
      </c>
      <c r="AE33" s="146">
        <v>169.2</v>
      </c>
      <c r="AF33" s="146">
        <v>209</v>
      </c>
      <c r="AG33" s="146">
        <v>190.2</v>
      </c>
      <c r="AH33" s="146">
        <v>173.6</v>
      </c>
      <c r="AI33" s="146">
        <v>188.5</v>
      </c>
      <c r="AJ33" s="146">
        <v>158</v>
      </c>
      <c r="AK33" s="146">
        <v>159.9</v>
      </c>
      <c r="AL33" s="146">
        <v>170.8</v>
      </c>
      <c r="AM33" s="146">
        <v>121.8</v>
      </c>
      <c r="AN33" s="146">
        <v>205.2</v>
      </c>
      <c r="AO33" s="146">
        <v>171</v>
      </c>
      <c r="AP33" s="146">
        <v>190.3</v>
      </c>
      <c r="AQ33" s="217">
        <v>175.9</v>
      </c>
      <c r="AR33" s="218"/>
      <c r="AS33" s="146">
        <v>197.3</v>
      </c>
      <c r="AT33" s="146">
        <v>184</v>
      </c>
      <c r="AU33" s="146">
        <v>177</v>
      </c>
      <c r="AV33" s="146">
        <v>183</v>
      </c>
      <c r="AW33" s="146">
        <v>170.7</v>
      </c>
      <c r="AX33" s="146">
        <v>182</v>
      </c>
      <c r="AY33" s="146">
        <v>172.1</v>
      </c>
      <c r="AZ33" s="146">
        <v>181.1</v>
      </c>
      <c r="BA33" s="146">
        <v>163.4</v>
      </c>
      <c r="BB33" s="146">
        <v>168.9</v>
      </c>
      <c r="BC33" s="146">
        <v>174.1</v>
      </c>
      <c r="BD33" s="146">
        <v>175.8</v>
      </c>
      <c r="BE33" s="146">
        <v>172</v>
      </c>
      <c r="BF33" s="146">
        <v>175.7</v>
      </c>
    </row>
    <row r="34" spans="2:58" x14ac:dyDescent="0.3">
      <c r="B34" s="96" t="s">
        <v>646</v>
      </c>
      <c r="C34" s="6">
        <v>78.100942275000008</v>
      </c>
      <c r="D34" s="137">
        <v>-0.1079506472833215</v>
      </c>
      <c r="Z34" s="62"/>
      <c r="AB34" s="96" t="s">
        <v>436</v>
      </c>
      <c r="AC34" s="96" t="s">
        <v>647</v>
      </c>
      <c r="AD34" s="6">
        <v>79.216541545454547</v>
      </c>
      <c r="AE34" s="146">
        <v>173.8</v>
      </c>
      <c r="AF34" s="146">
        <v>210.7</v>
      </c>
      <c r="AG34" s="146">
        <v>194.5</v>
      </c>
      <c r="AH34" s="146">
        <v>174.6</v>
      </c>
      <c r="AI34" s="146">
        <v>187.2</v>
      </c>
      <c r="AJ34" s="146">
        <v>158.30000000000001</v>
      </c>
      <c r="AK34" s="146">
        <v>153.9</v>
      </c>
      <c r="AL34" s="146">
        <v>170.9</v>
      </c>
      <c r="AM34" s="146">
        <v>121.1</v>
      </c>
      <c r="AN34" s="146">
        <v>208.4</v>
      </c>
      <c r="AO34" s="146">
        <v>171.4</v>
      </c>
      <c r="AP34" s="146">
        <v>191.2</v>
      </c>
      <c r="AQ34" s="217">
        <v>176.7</v>
      </c>
      <c r="AR34" s="218"/>
      <c r="AS34" s="146">
        <v>198.2</v>
      </c>
      <c r="AT34" s="146">
        <v>184.9</v>
      </c>
      <c r="AU34" s="146">
        <v>177.6</v>
      </c>
      <c r="AV34" s="146">
        <v>183.8</v>
      </c>
      <c r="AW34" s="146">
        <v>172.1</v>
      </c>
      <c r="AX34" s="146">
        <v>182</v>
      </c>
      <c r="AY34" s="146">
        <v>172.9</v>
      </c>
      <c r="AZ34" s="146">
        <v>182.3</v>
      </c>
      <c r="BA34" s="146">
        <v>163.6</v>
      </c>
      <c r="BB34" s="146">
        <v>169.5</v>
      </c>
      <c r="BC34" s="146">
        <v>174.3</v>
      </c>
      <c r="BD34" s="146">
        <v>178.6</v>
      </c>
      <c r="BE34" s="146">
        <v>172.8</v>
      </c>
      <c r="BF34" s="146">
        <v>176.5</v>
      </c>
    </row>
    <row r="35" spans="2:58" x14ac:dyDescent="0.3">
      <c r="B35" s="96" t="s">
        <v>647</v>
      </c>
      <c r="C35" s="6">
        <v>79.216541545454547</v>
      </c>
      <c r="D35" s="137">
        <v>1.4284069282114667E-2</v>
      </c>
      <c r="Z35" s="62"/>
      <c r="AB35" s="96" t="s">
        <v>439</v>
      </c>
      <c r="AC35" s="96" t="s">
        <v>648</v>
      </c>
      <c r="AD35" s="6">
        <v>81.621881399999992</v>
      </c>
      <c r="AE35" s="146">
        <v>174.4</v>
      </c>
      <c r="AF35" s="146">
        <v>207.7</v>
      </c>
      <c r="AG35" s="146">
        <v>175.2</v>
      </c>
      <c r="AH35" s="146">
        <v>177.3</v>
      </c>
      <c r="AI35" s="146">
        <v>179.3</v>
      </c>
      <c r="AJ35" s="146">
        <v>169.5</v>
      </c>
      <c r="AK35" s="146">
        <v>152.69999999999999</v>
      </c>
      <c r="AL35" s="146">
        <v>171</v>
      </c>
      <c r="AM35" s="146">
        <v>120</v>
      </c>
      <c r="AN35" s="146">
        <v>209.7</v>
      </c>
      <c r="AO35" s="146">
        <v>172.3</v>
      </c>
      <c r="AP35" s="146">
        <v>193</v>
      </c>
      <c r="AQ35" s="217">
        <v>177</v>
      </c>
      <c r="AR35" s="218"/>
      <c r="AS35" s="146">
        <v>199.5</v>
      </c>
      <c r="AT35" s="146">
        <v>186.2</v>
      </c>
      <c r="AU35" s="146">
        <v>178.7</v>
      </c>
      <c r="AV35" s="146">
        <v>185.1</v>
      </c>
      <c r="AW35" s="146">
        <v>173.5</v>
      </c>
      <c r="AX35" s="146">
        <v>182.1</v>
      </c>
      <c r="AY35" s="146">
        <v>174.2</v>
      </c>
      <c r="AZ35" s="146">
        <v>184.4</v>
      </c>
      <c r="BA35" s="146">
        <v>164.2</v>
      </c>
      <c r="BB35" s="146">
        <v>170.3</v>
      </c>
      <c r="BC35" s="146">
        <v>175</v>
      </c>
      <c r="BD35" s="146">
        <v>181</v>
      </c>
      <c r="BE35" s="146">
        <v>174.1</v>
      </c>
      <c r="BF35" s="146">
        <v>177.2</v>
      </c>
    </row>
    <row r="36" spans="2:58" x14ac:dyDescent="0.3">
      <c r="B36" s="96" t="s">
        <v>648</v>
      </c>
      <c r="C36" s="6">
        <v>81.621881399999992</v>
      </c>
      <c r="D36" s="137">
        <v>3.0364110924550509E-2</v>
      </c>
      <c r="Z36" s="62"/>
      <c r="AB36" s="96" t="s">
        <v>442</v>
      </c>
      <c r="AC36" s="96" t="s">
        <v>649</v>
      </c>
      <c r="AD36" s="6">
        <v>84.486883150000011</v>
      </c>
      <c r="AE36" s="146">
        <v>174.4</v>
      </c>
      <c r="AF36" s="146">
        <v>207.7</v>
      </c>
      <c r="AG36" s="146">
        <v>175.2</v>
      </c>
      <c r="AH36" s="146">
        <v>177.3</v>
      </c>
      <c r="AI36" s="146">
        <v>179.2</v>
      </c>
      <c r="AJ36" s="146">
        <v>169.5</v>
      </c>
      <c r="AK36" s="146">
        <v>152.80000000000001</v>
      </c>
      <c r="AL36" s="146">
        <v>171.1</v>
      </c>
      <c r="AM36" s="146">
        <v>120</v>
      </c>
      <c r="AN36" s="146">
        <v>209.7</v>
      </c>
      <c r="AO36" s="146">
        <v>172.3</v>
      </c>
      <c r="AP36" s="146">
        <v>193</v>
      </c>
      <c r="AQ36" s="217">
        <v>177</v>
      </c>
      <c r="AR36" s="218"/>
      <c r="AS36" s="146">
        <v>199.5</v>
      </c>
      <c r="AT36" s="146">
        <v>186.1</v>
      </c>
      <c r="AU36" s="146">
        <v>178.7</v>
      </c>
      <c r="AV36" s="146">
        <v>185.1</v>
      </c>
      <c r="AW36" s="146">
        <v>173.5</v>
      </c>
      <c r="AX36" s="146">
        <v>181.9</v>
      </c>
      <c r="AY36" s="146">
        <v>174.2</v>
      </c>
      <c r="AZ36" s="146">
        <v>184.4</v>
      </c>
      <c r="BA36" s="146">
        <v>164.2</v>
      </c>
      <c r="BB36" s="146">
        <v>170.3</v>
      </c>
      <c r="BC36" s="146">
        <v>175</v>
      </c>
      <c r="BD36" s="146">
        <v>181</v>
      </c>
      <c r="BE36" s="146">
        <v>174.1</v>
      </c>
      <c r="BF36" s="146">
        <v>177.2</v>
      </c>
    </row>
    <row r="37" spans="2:58" x14ac:dyDescent="0.3">
      <c r="B37" s="96" t="s">
        <v>649</v>
      </c>
      <c r="C37" s="6">
        <v>84.486883150000011</v>
      </c>
      <c r="D37" s="137">
        <v>3.510090310170208E-2</v>
      </c>
      <c r="T37" s="223" t="s">
        <v>659</v>
      </c>
      <c r="U37" s="223"/>
      <c r="V37" s="223"/>
      <c r="W37" s="223"/>
      <c r="X37" s="142"/>
      <c r="Z37" s="62"/>
      <c r="AB37" s="96" t="s">
        <v>445</v>
      </c>
      <c r="AC37" s="96" t="s">
        <v>650</v>
      </c>
      <c r="AD37" s="6">
        <v>83.755358416666667</v>
      </c>
      <c r="AE37" s="146">
        <v>173.8</v>
      </c>
      <c r="AF37" s="146">
        <v>209.3</v>
      </c>
      <c r="AG37" s="146">
        <v>169.6</v>
      </c>
      <c r="AH37" s="146">
        <v>178.4</v>
      </c>
      <c r="AI37" s="146">
        <v>174.9</v>
      </c>
      <c r="AJ37" s="146">
        <v>176.3</v>
      </c>
      <c r="AK37" s="146">
        <v>155.4</v>
      </c>
      <c r="AL37" s="146">
        <v>173.4</v>
      </c>
      <c r="AM37" s="146">
        <v>121.3</v>
      </c>
      <c r="AN37" s="146">
        <v>212.9</v>
      </c>
      <c r="AO37" s="146">
        <v>172.9</v>
      </c>
      <c r="AP37" s="146">
        <v>193.5</v>
      </c>
      <c r="AQ37" s="217">
        <v>177.9</v>
      </c>
      <c r="AR37" s="218"/>
      <c r="AS37" s="146">
        <v>200.6</v>
      </c>
      <c r="AT37" s="146">
        <v>186.9</v>
      </c>
      <c r="AU37" s="146">
        <v>179.2</v>
      </c>
      <c r="AV37" s="146">
        <v>185.7</v>
      </c>
      <c r="AW37" s="146">
        <v>175.2</v>
      </c>
      <c r="AX37" s="146">
        <v>181.7</v>
      </c>
      <c r="AY37" s="146">
        <v>174.6</v>
      </c>
      <c r="AZ37" s="146">
        <v>185</v>
      </c>
      <c r="BA37" s="146">
        <v>164.5</v>
      </c>
      <c r="BB37" s="146">
        <v>170.7</v>
      </c>
      <c r="BC37" s="146">
        <v>176.4</v>
      </c>
      <c r="BD37" s="146">
        <v>184</v>
      </c>
      <c r="BE37" s="146">
        <v>175</v>
      </c>
      <c r="BF37" s="146">
        <v>178.1</v>
      </c>
    </row>
    <row r="38" spans="2:58" x14ac:dyDescent="0.3">
      <c r="B38" s="96" t="s">
        <v>650</v>
      </c>
      <c r="C38" s="6">
        <v>83.755358416666667</v>
      </c>
      <c r="D38" s="137">
        <v>-8.6584414770583765E-3</v>
      </c>
      <c r="Z38" s="62"/>
      <c r="AB38" s="143" t="s">
        <v>448</v>
      </c>
      <c r="AC38" s="143" t="s">
        <v>651</v>
      </c>
      <c r="AD38" s="6">
        <v>74.981547824999993</v>
      </c>
      <c r="AE38" s="146">
        <v>173.7</v>
      </c>
      <c r="AF38" s="146">
        <v>214.3</v>
      </c>
      <c r="AG38" s="146">
        <v>173.2</v>
      </c>
      <c r="AH38" s="146">
        <v>179.5</v>
      </c>
      <c r="AI38" s="146">
        <v>170</v>
      </c>
      <c r="AJ38" s="146">
        <v>172.2</v>
      </c>
      <c r="AK38" s="146">
        <v>161</v>
      </c>
      <c r="AL38" s="146">
        <v>175.6</v>
      </c>
      <c r="AM38" s="146">
        <v>122.7</v>
      </c>
      <c r="AN38" s="146">
        <v>218</v>
      </c>
      <c r="AO38" s="146">
        <v>173.4</v>
      </c>
      <c r="AP38" s="146">
        <v>194.2</v>
      </c>
      <c r="AQ38" s="217">
        <v>179.1</v>
      </c>
      <c r="AR38" s="218"/>
      <c r="AS38" s="146">
        <v>201</v>
      </c>
      <c r="AT38" s="146">
        <v>187.3</v>
      </c>
      <c r="AU38" s="146">
        <v>179.7</v>
      </c>
      <c r="AV38" s="146">
        <v>186.2</v>
      </c>
      <c r="AW38" s="146">
        <v>175.6</v>
      </c>
      <c r="AX38" s="146">
        <v>182.8</v>
      </c>
      <c r="AY38" s="146">
        <v>175.2</v>
      </c>
      <c r="AZ38" s="146">
        <v>185.7</v>
      </c>
      <c r="BA38" s="146">
        <v>164.8</v>
      </c>
      <c r="BB38" s="146">
        <v>171.2</v>
      </c>
      <c r="BC38" s="146">
        <v>177.1</v>
      </c>
      <c r="BD38" s="146">
        <v>185.2</v>
      </c>
      <c r="BE38" s="146">
        <v>175.7</v>
      </c>
      <c r="BF38" s="146">
        <v>179.1</v>
      </c>
    </row>
    <row r="39" spans="2:58" x14ac:dyDescent="0.3">
      <c r="B39" s="96" t="s">
        <v>651</v>
      </c>
      <c r="C39" s="6">
        <v>74.981547824999993</v>
      </c>
      <c r="D39" s="137">
        <v>-0.10475521515911457</v>
      </c>
      <c r="Z39" s="62"/>
      <c r="AD39" s="147" t="s">
        <v>662</v>
      </c>
      <c r="AE39" s="150">
        <f>CORREL(AE10:AE38,$AD$10:$AD$38)</f>
        <v>7.0143529574457519E-2</v>
      </c>
      <c r="AF39" s="43">
        <v>0.26908881681866897</v>
      </c>
      <c r="AG39" s="43">
        <v>-0.37973076677678502</v>
      </c>
      <c r="AH39" s="43">
        <v>0.11683560506434454</v>
      </c>
      <c r="AI39" s="43">
        <v>0.24744677177458332</v>
      </c>
      <c r="AJ39" s="43">
        <v>0.26092328724176334</v>
      </c>
      <c r="AK39" s="43">
        <v>0.31112769846086746</v>
      </c>
      <c r="AL39" s="43">
        <v>-0.16906264668281967</v>
      </c>
      <c r="AM39" s="43">
        <v>4.9744897655546447E-2</v>
      </c>
      <c r="AN39" s="43">
        <v>0.13460407090011828</v>
      </c>
      <c r="AO39" s="43">
        <v>0.13176788359586378</v>
      </c>
      <c r="AP39" s="43">
        <v>0.16943795806990258</v>
      </c>
      <c r="AQ39" s="219">
        <v>0.24235843318621211</v>
      </c>
      <c r="AR39" s="220"/>
      <c r="AS39" s="43">
        <v>1.6444979752611541E-2</v>
      </c>
      <c r="AT39" s="43">
        <v>0.1852508344188156</v>
      </c>
      <c r="AU39" s="43">
        <v>0.21845013330752996</v>
      </c>
      <c r="AV39" s="43">
        <v>0.19069409468337487</v>
      </c>
      <c r="AW39" s="43">
        <v>0.13209573390723345</v>
      </c>
      <c r="AX39" s="43">
        <v>0.24424404280886933</v>
      </c>
      <c r="AY39" s="43">
        <v>0.16481292791271665</v>
      </c>
      <c r="AZ39" s="43">
        <v>0.1087717044311715</v>
      </c>
      <c r="BA39" s="43">
        <v>0.23698899988576216</v>
      </c>
      <c r="BB39" s="43">
        <v>0.20349204503267534</v>
      </c>
      <c r="BC39" s="43">
        <v>0.16269366761024379</v>
      </c>
      <c r="BD39" s="43">
        <v>0.1034411019101452</v>
      </c>
      <c r="BE39" s="43">
        <v>0.17054844092458277</v>
      </c>
      <c r="BF39" s="43">
        <v>0.21021161043202666</v>
      </c>
    </row>
    <row r="40" spans="2:58" x14ac:dyDescent="0.3">
      <c r="B40" s="96" t="s">
        <v>652</v>
      </c>
      <c r="C40" s="6">
        <v>74.928252024999992</v>
      </c>
      <c r="D40" s="137">
        <v>-7.1078554052242632E-4</v>
      </c>
      <c r="Z40" s="62"/>
    </row>
    <row r="41" spans="2:58" x14ac:dyDescent="0.3">
      <c r="B41" s="96" t="s">
        <v>653</v>
      </c>
      <c r="C41" s="6">
        <v>80.368492428571415</v>
      </c>
      <c r="D41" s="137">
        <v>7.2605996490566385E-2</v>
      </c>
      <c r="Z41" s="62"/>
    </row>
    <row r="42" spans="2:58" x14ac:dyDescent="0.3">
      <c r="B42" s="96" t="s">
        <v>654</v>
      </c>
      <c r="C42" s="6">
        <v>86.426703761904761</v>
      </c>
      <c r="D42" s="137">
        <v>7.5380427705766209E-2</v>
      </c>
      <c r="Z42" s="62"/>
    </row>
    <row r="43" spans="2:58" x14ac:dyDescent="0.3">
      <c r="B43" s="96" t="s">
        <v>655</v>
      </c>
      <c r="C43" s="6">
        <v>93.539339400000003</v>
      </c>
      <c r="D43" s="137">
        <v>8.2296736176468127E-2</v>
      </c>
      <c r="Z43" s="62"/>
    </row>
    <row r="44" spans="2:58" x14ac:dyDescent="0.3">
      <c r="B44" s="96" t="s">
        <v>656</v>
      </c>
      <c r="C44" s="6">
        <v>90.080343022727263</v>
      </c>
      <c r="D44" s="137">
        <v>-3.6979055010011544E-2</v>
      </c>
      <c r="Z44" s="62"/>
    </row>
    <row r="45" spans="2:58" x14ac:dyDescent="0.3">
      <c r="B45" s="96" t="s">
        <v>657</v>
      </c>
      <c r="C45" s="6">
        <v>83.455368214285699</v>
      </c>
      <c r="D45" s="137">
        <v>-7.3545177406463519E-2</v>
      </c>
      <c r="Z45" s="62"/>
      <c r="AB45" s="151" t="s">
        <v>663</v>
      </c>
      <c r="AC45" s="151" t="s">
        <v>664</v>
      </c>
    </row>
    <row r="46" spans="2:58" x14ac:dyDescent="0.3">
      <c r="B46" s="96" t="s">
        <v>658</v>
      </c>
      <c r="C46" s="6">
        <v>77.419721631578938</v>
      </c>
      <c r="D46" s="137">
        <v>-7.2321849532905103E-2</v>
      </c>
      <c r="Z46" s="62"/>
      <c r="AB46" s="64" t="s">
        <v>9</v>
      </c>
      <c r="AC46" s="94">
        <v>0.31112769846086746</v>
      </c>
    </row>
    <row r="47" spans="2:58" x14ac:dyDescent="0.3">
      <c r="AB47" s="64" t="s">
        <v>4</v>
      </c>
      <c r="AC47" s="94">
        <v>0.26908881681866931</v>
      </c>
    </row>
    <row r="48" spans="2:58" x14ac:dyDescent="0.3">
      <c r="L48" s="141"/>
      <c r="M48" s="141"/>
      <c r="AB48" s="64" t="s">
        <v>8</v>
      </c>
      <c r="AC48" s="94">
        <v>0.26092328724176334</v>
      </c>
    </row>
    <row r="49" spans="28:29" x14ac:dyDescent="0.3">
      <c r="AB49" s="64" t="s">
        <v>7</v>
      </c>
      <c r="AC49" s="94">
        <v>0.24744677177458332</v>
      </c>
    </row>
    <row r="50" spans="28:29" x14ac:dyDescent="0.3">
      <c r="AB50" s="64" t="s">
        <v>21</v>
      </c>
      <c r="AC50" s="94">
        <v>0.24424404280886933</v>
      </c>
    </row>
    <row r="51" spans="28:29" x14ac:dyDescent="0.3">
      <c r="AB51" s="64" t="s">
        <v>15</v>
      </c>
      <c r="AC51" s="153">
        <v>0.24235843318621211</v>
      </c>
    </row>
    <row r="52" spans="28:29" x14ac:dyDescent="0.3">
      <c r="AB52" s="64" t="s">
        <v>24</v>
      </c>
      <c r="AC52" s="94">
        <v>0.23698899988576216</v>
      </c>
    </row>
    <row r="53" spans="28:29" x14ac:dyDescent="0.3">
      <c r="AB53" s="64" t="s">
        <v>18</v>
      </c>
      <c r="AC53" s="94">
        <v>0.21845013330752996</v>
      </c>
    </row>
    <row r="54" spans="28:29" x14ac:dyDescent="0.3">
      <c r="AB54" s="64" t="s">
        <v>29</v>
      </c>
      <c r="AC54" s="94">
        <v>0.21021161043202666</v>
      </c>
    </row>
    <row r="55" spans="28:29" x14ac:dyDescent="0.3">
      <c r="AB55" s="64" t="s">
        <v>25</v>
      </c>
      <c r="AC55" s="94">
        <v>0.20349204503267534</v>
      </c>
    </row>
    <row r="56" spans="28:29" x14ac:dyDescent="0.3">
      <c r="AB56" s="64" t="s">
        <v>19</v>
      </c>
      <c r="AC56" s="94">
        <v>0.19069409468337487</v>
      </c>
    </row>
    <row r="57" spans="28:29" x14ac:dyDescent="0.3">
      <c r="AB57" s="64" t="s">
        <v>17</v>
      </c>
      <c r="AC57" s="94">
        <v>0.1852508344188156</v>
      </c>
    </row>
    <row r="58" spans="28:29" x14ac:dyDescent="0.3">
      <c r="AB58" s="152" t="s">
        <v>28</v>
      </c>
      <c r="AC58" s="94">
        <v>0.17054844092458277</v>
      </c>
    </row>
    <row r="59" spans="28:29" x14ac:dyDescent="0.3">
      <c r="AB59" s="64" t="s">
        <v>14</v>
      </c>
      <c r="AC59" s="94">
        <v>0.16943795806990258</v>
      </c>
    </row>
    <row r="60" spans="28:29" x14ac:dyDescent="0.3">
      <c r="AB60" s="64" t="s">
        <v>22</v>
      </c>
      <c r="AC60" s="94">
        <v>0.16481292791271665</v>
      </c>
    </row>
    <row r="61" spans="28:29" x14ac:dyDescent="0.3">
      <c r="AB61" s="64" t="s">
        <v>26</v>
      </c>
      <c r="AC61" s="94">
        <v>0.16269366761024379</v>
      </c>
    </row>
    <row r="62" spans="28:29" x14ac:dyDescent="0.3">
      <c r="AB62" s="64" t="s">
        <v>12</v>
      </c>
      <c r="AC62" s="94">
        <v>0.13460407090011828</v>
      </c>
    </row>
    <row r="63" spans="28:29" x14ac:dyDescent="0.3">
      <c r="AB63" s="64" t="s">
        <v>20</v>
      </c>
      <c r="AC63" s="94">
        <v>0.13209573390723345</v>
      </c>
    </row>
    <row r="64" spans="28:29" x14ac:dyDescent="0.3">
      <c r="AB64" s="64" t="s">
        <v>13</v>
      </c>
      <c r="AC64" s="94">
        <v>0.13176788359586378</v>
      </c>
    </row>
    <row r="65" spans="28:36" x14ac:dyDescent="0.3">
      <c r="AB65" s="64" t="s">
        <v>6</v>
      </c>
      <c r="AC65" s="94">
        <v>0.11683560506434454</v>
      </c>
    </row>
    <row r="66" spans="28:36" x14ac:dyDescent="0.3">
      <c r="AB66" s="64" t="s">
        <v>23</v>
      </c>
      <c r="AC66" s="94">
        <v>0.1087717044311715</v>
      </c>
      <c r="AE66" s="221" t="s">
        <v>665</v>
      </c>
      <c r="AF66" s="221"/>
      <c r="AG66" s="221"/>
      <c r="AH66" s="221"/>
      <c r="AI66" s="221"/>
      <c r="AJ66" s="221"/>
    </row>
    <row r="67" spans="28:36" x14ac:dyDescent="0.3">
      <c r="AB67" s="64" t="s">
        <v>27</v>
      </c>
      <c r="AC67" s="94">
        <v>0.1034411019101452</v>
      </c>
    </row>
    <row r="68" spans="28:36" x14ac:dyDescent="0.3">
      <c r="AB68" s="64" t="s">
        <v>3</v>
      </c>
      <c r="AC68" s="94">
        <v>7.0143529574457519E-2</v>
      </c>
    </row>
    <row r="69" spans="28:36" x14ac:dyDescent="0.3">
      <c r="AB69" s="64" t="s">
        <v>11</v>
      </c>
      <c r="AC69" s="94">
        <v>4.9744897655546447E-2</v>
      </c>
    </row>
    <row r="70" spans="28:36" x14ac:dyDescent="0.3">
      <c r="AB70" s="64" t="s">
        <v>16</v>
      </c>
      <c r="AC70" s="94">
        <v>1.6444979752611541E-2</v>
      </c>
    </row>
    <row r="71" spans="28:36" x14ac:dyDescent="0.3">
      <c r="AB71" s="64" t="s">
        <v>10</v>
      </c>
      <c r="AC71" s="94">
        <v>-0.16906264668281967</v>
      </c>
    </row>
    <row r="72" spans="28:36" x14ac:dyDescent="0.3">
      <c r="AB72" s="64" t="s">
        <v>5</v>
      </c>
      <c r="AC72" s="94">
        <v>-0.37973076677678502</v>
      </c>
    </row>
  </sheetData>
  <sortState xmlns:xlrd2="http://schemas.microsoft.com/office/spreadsheetml/2017/richdata2" ref="AB46:AC72">
    <sortCondition descending="1" ref="AC46:AC72"/>
  </sortState>
  <mergeCells count="36">
    <mergeCell ref="B1:N7"/>
    <mergeCell ref="T17:Z17"/>
    <mergeCell ref="T37:W37"/>
    <mergeCell ref="AQ9:AR9"/>
    <mergeCell ref="AQ10:AR10"/>
    <mergeCell ref="AQ11:AR11"/>
    <mergeCell ref="AQ12:AR12"/>
    <mergeCell ref="AQ13:AR13"/>
    <mergeCell ref="AQ14:AR14"/>
    <mergeCell ref="AQ15:AR15"/>
    <mergeCell ref="AQ16:AR16"/>
    <mergeCell ref="AQ17:AR17"/>
    <mergeCell ref="AQ30:AR30"/>
    <mergeCell ref="AQ19:AR19"/>
    <mergeCell ref="AQ20:AR20"/>
    <mergeCell ref="AQ21:AR21"/>
    <mergeCell ref="AQ22:AR22"/>
    <mergeCell ref="AQ23:AR23"/>
    <mergeCell ref="AQ24:AR24"/>
    <mergeCell ref="AB3:AI5"/>
    <mergeCell ref="AQ18:AR18"/>
    <mergeCell ref="AQ37:AR37"/>
    <mergeCell ref="AQ38:AR38"/>
    <mergeCell ref="AQ39:AR39"/>
    <mergeCell ref="AE66:AJ66"/>
    <mergeCell ref="AQ31:AR31"/>
    <mergeCell ref="AQ32:AR32"/>
    <mergeCell ref="AQ33:AR33"/>
    <mergeCell ref="AQ34:AR34"/>
    <mergeCell ref="AQ35:AR35"/>
    <mergeCell ref="AQ36:AR36"/>
    <mergeCell ref="AQ25:AR25"/>
    <mergeCell ref="AQ26:AR26"/>
    <mergeCell ref="AQ27:AR27"/>
    <mergeCell ref="AQ28:AR28"/>
    <mergeCell ref="AQ29:AR29"/>
  </mergeCells>
  <phoneticPr fontId="22" type="noConversion"/>
  <conditionalFormatting sqref="AC46:AC7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DEB1-FC52-44A7-8786-507078CE9D78}">
  <dimension ref="A1:O41"/>
  <sheetViews>
    <sheetView workbookViewId="0">
      <selection activeCell="R9" sqref="R9"/>
    </sheetView>
  </sheetViews>
  <sheetFormatPr defaultRowHeight="14.4" x14ac:dyDescent="0.3"/>
  <cols>
    <col min="2" max="2" width="8.5546875" bestFit="1" customWidth="1"/>
    <col min="3" max="3" width="9.5546875" bestFit="1" customWidth="1"/>
    <col min="5" max="5" width="7.109375" bestFit="1" customWidth="1"/>
    <col min="6" max="6" width="7.5546875" bestFit="1" customWidth="1"/>
    <col min="7" max="7" width="11.109375" bestFit="1" customWidth="1"/>
    <col min="8" max="8" width="8.77734375" bestFit="1" customWidth="1"/>
    <col min="9" max="9" width="10.6640625" bestFit="1" customWidth="1"/>
    <col min="10" max="10" width="11.109375" bestFit="1" customWidth="1"/>
    <col min="11" max="11" width="8.77734375" bestFit="1" customWidth="1"/>
    <col min="12" max="12" width="10.6640625" bestFit="1" customWidth="1"/>
    <col min="13" max="13" width="10.5546875" bestFit="1" customWidth="1"/>
  </cols>
  <sheetData>
    <row r="1" spans="1:15" ht="15.6" x14ac:dyDescent="0.3">
      <c r="A1" s="118"/>
      <c r="B1" s="119"/>
      <c r="C1" s="119"/>
      <c r="D1" s="119"/>
      <c r="E1" s="119"/>
      <c r="F1" s="119"/>
      <c r="G1" s="119"/>
      <c r="H1" s="119"/>
      <c r="I1" s="119"/>
      <c r="J1" s="119"/>
      <c r="K1" s="119"/>
      <c r="L1" s="119"/>
      <c r="M1" s="119"/>
      <c r="N1" s="119"/>
      <c r="O1" s="119"/>
    </row>
    <row r="2" spans="1:15" ht="20.399999999999999" x14ac:dyDescent="0.3">
      <c r="A2" s="226" t="s">
        <v>577</v>
      </c>
      <c r="B2" s="226"/>
      <c r="C2" s="226"/>
      <c r="D2" s="226"/>
      <c r="E2" s="226"/>
      <c r="F2" s="226"/>
      <c r="G2" s="226"/>
      <c r="H2" s="226"/>
      <c r="I2" s="226"/>
      <c r="J2" s="226"/>
      <c r="K2" s="226"/>
      <c r="L2" s="226"/>
      <c r="M2" s="226"/>
      <c r="N2" s="226"/>
      <c r="O2" s="226"/>
    </row>
    <row r="3" spans="1:15" ht="15.6" x14ac:dyDescent="0.3">
      <c r="A3" s="118"/>
      <c r="B3" s="119"/>
      <c r="C3" s="119"/>
      <c r="D3" s="119"/>
      <c r="E3" s="119"/>
      <c r="F3" s="119"/>
      <c r="G3" s="119"/>
      <c r="H3" s="119"/>
      <c r="I3" s="119"/>
      <c r="J3" s="119"/>
      <c r="K3" s="119"/>
      <c r="L3" s="119"/>
      <c r="M3" s="119"/>
      <c r="N3" s="119"/>
      <c r="O3" s="119"/>
    </row>
    <row r="4" spans="1:15" ht="15.6" x14ac:dyDescent="0.3">
      <c r="A4" s="118"/>
      <c r="B4" s="119"/>
      <c r="C4" s="119"/>
      <c r="D4" s="119"/>
      <c r="E4" s="119"/>
      <c r="F4" s="119"/>
      <c r="G4" s="119"/>
      <c r="H4" s="119"/>
      <c r="I4" s="119"/>
      <c r="J4" s="119"/>
      <c r="K4" s="119"/>
      <c r="L4" s="119"/>
      <c r="M4" s="119"/>
      <c r="N4" s="119"/>
      <c r="O4" s="119"/>
    </row>
    <row r="5" spans="1:15" ht="15.6" x14ac:dyDescent="0.3">
      <c r="A5" s="118"/>
      <c r="B5" s="119"/>
      <c r="C5" s="119"/>
      <c r="D5" s="119"/>
      <c r="E5" s="119"/>
      <c r="F5" s="119"/>
      <c r="G5" s="119"/>
      <c r="H5" s="119"/>
      <c r="I5" s="119"/>
      <c r="J5" s="119"/>
      <c r="K5" s="119"/>
      <c r="L5" s="119"/>
      <c r="M5" s="119"/>
      <c r="N5" s="119"/>
      <c r="O5" s="119"/>
    </row>
    <row r="6" spans="1:15" ht="15.6" x14ac:dyDescent="0.3">
      <c r="A6" s="118"/>
      <c r="B6" s="119"/>
      <c r="C6" s="119"/>
      <c r="D6" s="119"/>
      <c r="E6" s="119"/>
      <c r="F6" s="119"/>
      <c r="G6" s="119"/>
      <c r="H6" s="119"/>
      <c r="I6" s="119"/>
      <c r="J6" s="119"/>
      <c r="K6" s="119"/>
      <c r="L6" s="119"/>
      <c r="M6" s="119"/>
      <c r="N6" s="119"/>
      <c r="O6" s="119"/>
    </row>
    <row r="7" spans="1:15" ht="15.6" x14ac:dyDescent="0.3">
      <c r="A7" s="118"/>
      <c r="B7" s="119"/>
      <c r="C7" s="119"/>
      <c r="D7" s="119"/>
      <c r="E7" s="119"/>
      <c r="F7" s="119"/>
      <c r="G7" s="119"/>
      <c r="H7" s="119"/>
      <c r="I7" s="119"/>
      <c r="J7" s="119"/>
      <c r="K7" s="119"/>
      <c r="L7" s="119"/>
      <c r="M7" s="119"/>
      <c r="N7" s="119"/>
      <c r="O7" s="119"/>
    </row>
    <row r="8" spans="1:15" ht="17.399999999999999" x14ac:dyDescent="0.3">
      <c r="A8" s="227" t="s">
        <v>578</v>
      </c>
      <c r="B8" s="227"/>
      <c r="C8" s="227"/>
      <c r="D8" s="227"/>
      <c r="E8" s="227"/>
      <c r="F8" s="227"/>
      <c r="G8" s="227"/>
      <c r="H8" s="227"/>
      <c r="I8" s="227"/>
      <c r="J8" s="227"/>
      <c r="K8" s="227"/>
      <c r="L8" s="227"/>
      <c r="M8" s="227"/>
      <c r="N8" s="227"/>
      <c r="O8" s="227"/>
    </row>
    <row r="9" spans="1:15" ht="15.6" x14ac:dyDescent="0.3">
      <c r="A9" s="118"/>
      <c r="B9" s="119"/>
      <c r="C9" s="119"/>
      <c r="D9" s="119"/>
      <c r="E9" s="119"/>
      <c r="F9" s="119"/>
      <c r="G9" s="119"/>
      <c r="H9" s="119"/>
      <c r="I9" s="119"/>
      <c r="J9" s="119"/>
      <c r="K9" s="119"/>
      <c r="L9" s="119"/>
      <c r="M9" s="119"/>
      <c r="N9" s="119"/>
      <c r="O9" s="119"/>
    </row>
    <row r="10" spans="1:15" ht="15.6" x14ac:dyDescent="0.3">
      <c r="A10" s="118" t="s">
        <v>579</v>
      </c>
      <c r="B10" s="119"/>
      <c r="C10" s="119"/>
      <c r="D10" s="119"/>
      <c r="E10" s="119"/>
      <c r="F10" s="119"/>
      <c r="G10" s="119"/>
      <c r="H10" s="119"/>
      <c r="I10" s="119"/>
      <c r="J10" s="119"/>
      <c r="K10" s="119"/>
      <c r="L10" s="119"/>
      <c r="M10" s="119"/>
      <c r="N10" s="119"/>
      <c r="O10" s="119"/>
    </row>
    <row r="11" spans="1:15" ht="15.6" x14ac:dyDescent="0.3">
      <c r="A11" s="118" t="s">
        <v>580</v>
      </c>
      <c r="B11" s="119"/>
      <c r="C11" s="119"/>
      <c r="D11" s="119"/>
      <c r="E11" s="119"/>
      <c r="F11" s="119"/>
      <c r="G11" s="119"/>
      <c r="H11" s="119"/>
      <c r="I11" s="119"/>
      <c r="J11" s="119"/>
      <c r="K11" s="119"/>
      <c r="L11" s="119"/>
      <c r="M11" s="119"/>
      <c r="N11" s="119"/>
      <c r="O11" s="119"/>
    </row>
    <row r="12" spans="1:15" ht="15.6" x14ac:dyDescent="0.3">
      <c r="A12" s="119"/>
      <c r="B12" s="120"/>
      <c r="C12" s="120"/>
      <c r="D12" s="120"/>
      <c r="E12" s="120"/>
      <c r="F12" s="120"/>
      <c r="G12" s="120"/>
      <c r="H12" s="120"/>
      <c r="I12" s="120"/>
      <c r="J12" s="120"/>
      <c r="K12" s="120"/>
      <c r="L12" s="121"/>
      <c r="M12" s="121"/>
      <c r="N12" s="118"/>
      <c r="O12" s="122" t="s">
        <v>581</v>
      </c>
    </row>
    <row r="13" spans="1:15" ht="15.6" x14ac:dyDescent="0.3">
      <c r="A13" s="123" t="s">
        <v>1</v>
      </c>
      <c r="B13" s="124">
        <v>33329</v>
      </c>
      <c r="C13" s="124">
        <v>33359</v>
      </c>
      <c r="D13" s="124">
        <v>33390</v>
      </c>
      <c r="E13" s="124">
        <v>33420</v>
      </c>
      <c r="F13" s="124">
        <v>33451</v>
      </c>
      <c r="G13" s="124">
        <v>33482</v>
      </c>
      <c r="H13" s="124">
        <v>33512</v>
      </c>
      <c r="I13" s="124">
        <v>33543</v>
      </c>
      <c r="J13" s="124">
        <v>33573</v>
      </c>
      <c r="K13" s="124">
        <v>33604</v>
      </c>
      <c r="L13" s="124">
        <v>33635</v>
      </c>
      <c r="M13" s="124">
        <v>33664</v>
      </c>
      <c r="N13" s="124" t="s">
        <v>582</v>
      </c>
      <c r="O13" s="124" t="s">
        <v>583</v>
      </c>
    </row>
    <row r="14" spans="1:15" ht="15.6" x14ac:dyDescent="0.3">
      <c r="A14" s="125" t="s">
        <v>584</v>
      </c>
      <c r="B14" s="126">
        <v>22.51</v>
      </c>
      <c r="C14" s="126">
        <v>26.6</v>
      </c>
      <c r="D14" s="126">
        <v>28.49</v>
      </c>
      <c r="E14" s="126">
        <v>27.26</v>
      </c>
      <c r="F14" s="126">
        <v>28.328848863636367</v>
      </c>
      <c r="G14" s="126">
        <v>31.34</v>
      </c>
      <c r="H14" s="126">
        <v>30.5</v>
      </c>
      <c r="I14" s="126">
        <v>30.926621590909097</v>
      </c>
      <c r="J14" s="126">
        <v>23.25</v>
      </c>
      <c r="K14" s="126">
        <v>24.02</v>
      </c>
      <c r="L14" s="126">
        <v>25.92</v>
      </c>
      <c r="M14" s="126">
        <v>23.82</v>
      </c>
      <c r="N14" s="127">
        <v>26.924166666666665</v>
      </c>
      <c r="O14" s="128" t="s">
        <v>585</v>
      </c>
    </row>
    <row r="15" spans="1:15" ht="15.6" x14ac:dyDescent="0.3">
      <c r="A15" s="129" t="s">
        <v>586</v>
      </c>
      <c r="B15" s="126">
        <v>24.82</v>
      </c>
      <c r="C15" s="126">
        <v>26.95</v>
      </c>
      <c r="D15" s="126">
        <v>26.63</v>
      </c>
      <c r="E15" s="126">
        <v>23.99</v>
      </c>
      <c r="F15" s="126">
        <v>25.01</v>
      </c>
      <c r="G15" s="126">
        <v>24.79</v>
      </c>
      <c r="H15" s="126">
        <v>20.05</v>
      </c>
      <c r="I15" s="126">
        <v>18.239999999999998</v>
      </c>
      <c r="J15" s="126">
        <v>18.239999999999998</v>
      </c>
      <c r="K15" s="126">
        <v>18.920000000000002</v>
      </c>
      <c r="L15" s="126">
        <v>19.529986842105259</v>
      </c>
      <c r="M15" s="126">
        <v>23.31</v>
      </c>
      <c r="N15" s="127">
        <v>22.551701476377943</v>
      </c>
      <c r="O15" s="128" t="s">
        <v>585</v>
      </c>
    </row>
    <row r="16" spans="1:15" ht="15.6" x14ac:dyDescent="0.3">
      <c r="A16" s="125" t="s">
        <v>587</v>
      </c>
      <c r="B16" s="126">
        <v>25.029405681818183</v>
      </c>
      <c r="C16" s="126">
        <v>24.994865217391304</v>
      </c>
      <c r="D16" s="126">
        <v>24.051813749999997</v>
      </c>
      <c r="E16" s="126">
        <v>25.183221739130431</v>
      </c>
      <c r="F16" s="126">
        <v>25.855818181818179</v>
      </c>
      <c r="G16" s="126">
        <v>27.495242857142859</v>
      </c>
      <c r="H16" s="126">
        <v>26.902101086956524</v>
      </c>
      <c r="I16" s="126">
        <v>23.682511904761906</v>
      </c>
      <c r="J16" s="126">
        <v>27.110101190476186</v>
      </c>
      <c r="K16" s="126">
        <v>29.592549999999996</v>
      </c>
      <c r="L16" s="126">
        <v>31.308380555555548</v>
      </c>
      <c r="M16" s="126">
        <v>28.825039285714286</v>
      </c>
      <c r="N16" s="127">
        <v>26.6</v>
      </c>
      <c r="O16" s="128" t="s">
        <v>585</v>
      </c>
    </row>
    <row r="17" spans="1:15" ht="15.6" x14ac:dyDescent="0.3">
      <c r="A17" s="129" t="s">
        <v>588</v>
      </c>
      <c r="B17" s="126">
        <v>24.214591666666667</v>
      </c>
      <c r="C17" s="126">
        <v>24.98887894736842</v>
      </c>
      <c r="D17" s="126">
        <v>26.425924999999999</v>
      </c>
      <c r="E17" s="126">
        <v>27.458449999999999</v>
      </c>
      <c r="F17" s="126">
        <v>28.663598809523808</v>
      </c>
      <c r="G17" s="126">
        <v>26.265218181818184</v>
      </c>
      <c r="H17" s="126">
        <v>28.449944318181817</v>
      </c>
      <c r="I17" s="126">
        <v>28.226284210526316</v>
      </c>
      <c r="J17" s="126">
        <v>28.966610714285707</v>
      </c>
      <c r="K17" s="126">
        <v>29.999534210526313</v>
      </c>
      <c r="L17" s="126">
        <v>29.647267105263154</v>
      </c>
      <c r="M17" s="126">
        <v>32.210322826086951</v>
      </c>
      <c r="N17" s="127">
        <v>27.98</v>
      </c>
      <c r="O17" s="128" t="s">
        <v>585</v>
      </c>
    </row>
    <row r="18" spans="1:15" ht="15.6" x14ac:dyDescent="0.3">
      <c r="A18" s="125" t="s">
        <v>589</v>
      </c>
      <c r="B18" s="126">
        <v>32.365204761904764</v>
      </c>
      <c r="C18" s="126">
        <v>36.078851249999992</v>
      </c>
      <c r="D18" s="126">
        <v>34.159547619047622</v>
      </c>
      <c r="E18" s="126">
        <v>36.353381818181809</v>
      </c>
      <c r="F18" s="126">
        <v>40.517199999999995</v>
      </c>
      <c r="G18" s="126">
        <v>39.149477272727275</v>
      </c>
      <c r="H18" s="126">
        <v>43.375466666666675</v>
      </c>
      <c r="I18" s="126">
        <v>38.898870000000002</v>
      </c>
      <c r="J18" s="126">
        <v>36.816215476190465</v>
      </c>
      <c r="K18" s="126">
        <v>40.96200249999999</v>
      </c>
      <c r="L18" s="126">
        <v>42.670598611111117</v>
      </c>
      <c r="M18" s="126">
        <v>49.27002045454546</v>
      </c>
      <c r="N18" s="127">
        <v>39.205833333333331</v>
      </c>
      <c r="O18" s="128" t="s">
        <v>585</v>
      </c>
    </row>
    <row r="19" spans="1:15" ht="15.6" x14ac:dyDescent="0.3">
      <c r="A19" s="129" t="s">
        <v>590</v>
      </c>
      <c r="B19" s="126">
        <v>49.427602380952379</v>
      </c>
      <c r="C19" s="126">
        <v>46.995223684210522</v>
      </c>
      <c r="D19" s="126">
        <v>52.720745454545458</v>
      </c>
      <c r="E19" s="126">
        <v>55.008083333333325</v>
      </c>
      <c r="F19" s="126">
        <v>60.048336363636373</v>
      </c>
      <c r="G19" s="126">
        <v>59.739213636363637</v>
      </c>
      <c r="H19" s="126">
        <v>56.279061904761896</v>
      </c>
      <c r="I19" s="126">
        <v>53.143807500000001</v>
      </c>
      <c r="J19" s="126">
        <v>55.045628571428587</v>
      </c>
      <c r="K19" s="126">
        <v>60.54291666666667</v>
      </c>
      <c r="L19" s="126">
        <v>58.953329999999994</v>
      </c>
      <c r="M19" s="126">
        <v>60.011573913043478</v>
      </c>
      <c r="N19" s="127">
        <v>55.720000000000006</v>
      </c>
      <c r="O19" s="128" t="s">
        <v>591</v>
      </c>
    </row>
    <row r="20" spans="1:15" ht="15.6" x14ac:dyDescent="0.3">
      <c r="A20" s="125" t="s">
        <v>592</v>
      </c>
      <c r="B20" s="126">
        <v>67.055031315789464</v>
      </c>
      <c r="C20" s="126">
        <v>67.22359075</v>
      </c>
      <c r="D20" s="126">
        <v>66.897534999999976</v>
      </c>
      <c r="E20" s="126">
        <v>71.285795238095261</v>
      </c>
      <c r="F20" s="126">
        <v>70.775921818181828</v>
      </c>
      <c r="G20" s="126">
        <v>60.933454285714276</v>
      </c>
      <c r="H20" s="126">
        <v>57.270684761904761</v>
      </c>
      <c r="I20" s="126">
        <v>57.793637500000003</v>
      </c>
      <c r="J20" s="126">
        <v>60.34467149999999</v>
      </c>
      <c r="K20" s="126">
        <v>52.529441428571438</v>
      </c>
      <c r="L20" s="126">
        <v>56.531044722222227</v>
      </c>
      <c r="M20" s="126">
        <v>60.262107954545442</v>
      </c>
      <c r="N20" s="127">
        <v>62.46</v>
      </c>
      <c r="O20" s="128" t="s">
        <v>593</v>
      </c>
    </row>
    <row r="21" spans="1:15" ht="15.6" x14ac:dyDescent="0.3">
      <c r="A21" s="129" t="s">
        <v>594</v>
      </c>
      <c r="B21" s="126">
        <v>65.481951250000009</v>
      </c>
      <c r="C21" s="126">
        <v>65.695437249999983</v>
      </c>
      <c r="D21" s="126">
        <v>68.099250714285716</v>
      </c>
      <c r="E21" s="126">
        <v>72.575061818181794</v>
      </c>
      <c r="F21" s="126">
        <v>68.982336590909085</v>
      </c>
      <c r="G21" s="126">
        <v>74.776604250000005</v>
      </c>
      <c r="H21" s="126">
        <v>79.327164347826084</v>
      </c>
      <c r="I21" s="126">
        <v>89.107013571428567</v>
      </c>
      <c r="J21" s="126">
        <v>87.921265000000034</v>
      </c>
      <c r="K21" s="126">
        <v>89.517554090909101</v>
      </c>
      <c r="L21" s="126">
        <v>92.374237368421049</v>
      </c>
      <c r="M21" s="126">
        <v>99.759819499999978</v>
      </c>
      <c r="N21" s="127">
        <v>79.249166666666667</v>
      </c>
      <c r="O21" s="128" t="s">
        <v>595</v>
      </c>
    </row>
    <row r="22" spans="1:15" ht="15.6" x14ac:dyDescent="0.3">
      <c r="A22" s="125" t="s">
        <v>596</v>
      </c>
      <c r="B22" s="126">
        <v>105.72015318181816</v>
      </c>
      <c r="C22" s="126">
        <v>120.90896144736843</v>
      </c>
      <c r="D22" s="126">
        <v>129.71535511904762</v>
      </c>
      <c r="E22" s="126">
        <v>132.47124826086957</v>
      </c>
      <c r="F22" s="126">
        <v>113.05438523809524</v>
      </c>
      <c r="G22" s="126">
        <v>96.812891590909103</v>
      </c>
      <c r="H22" s="126">
        <v>69.121526666666668</v>
      </c>
      <c r="I22" s="126">
        <v>50.907636000000011</v>
      </c>
      <c r="J22" s="126">
        <v>40.61143324999999</v>
      </c>
      <c r="K22" s="126">
        <v>43.986057631578959</v>
      </c>
      <c r="L22" s="126">
        <v>43.217028000000006</v>
      </c>
      <c r="M22" s="126">
        <v>46.021762045454544</v>
      </c>
      <c r="N22" s="127">
        <v>83.566666666666663</v>
      </c>
      <c r="O22" s="128" t="s">
        <v>597</v>
      </c>
    </row>
    <row r="23" spans="1:15" ht="15.6" x14ac:dyDescent="0.3">
      <c r="A23" s="129" t="s">
        <v>598</v>
      </c>
      <c r="B23" s="126">
        <v>50.135601875000006</v>
      </c>
      <c r="C23" s="126">
        <v>58.003360416666673</v>
      </c>
      <c r="D23" s="126">
        <v>69.115276136363633</v>
      </c>
      <c r="E23" s="126">
        <v>64.82460978260869</v>
      </c>
      <c r="F23" s="126">
        <v>71.979192105263166</v>
      </c>
      <c r="G23" s="126">
        <v>67.701650000000001</v>
      </c>
      <c r="H23" s="126">
        <v>73.064288636363642</v>
      </c>
      <c r="I23" s="126">
        <v>77.390866249999959</v>
      </c>
      <c r="J23" s="126">
        <v>75.01622261904761</v>
      </c>
      <c r="K23" s="126">
        <v>76.608826250000021</v>
      </c>
      <c r="L23" s="126">
        <v>73.694277777777771</v>
      </c>
      <c r="M23" s="126">
        <v>78.018300000000025</v>
      </c>
      <c r="N23" s="127">
        <v>69.762270040485845</v>
      </c>
      <c r="O23" s="128" t="s">
        <v>599</v>
      </c>
    </row>
    <row r="24" spans="1:15" ht="15.6" x14ac:dyDescent="0.3">
      <c r="A24" s="129" t="s">
        <v>600</v>
      </c>
      <c r="B24" s="126">
        <v>84.08172900000001</v>
      </c>
      <c r="C24" s="126">
        <v>76.161427777777774</v>
      </c>
      <c r="D24" s="126">
        <v>74.331090000000003</v>
      </c>
      <c r="E24" s="126">
        <v>73.543052272727266</v>
      </c>
      <c r="F24" s="126">
        <v>75.126988999999995</v>
      </c>
      <c r="G24" s="126">
        <v>76.092999999999989</v>
      </c>
      <c r="H24" s="126">
        <v>81.109814285714293</v>
      </c>
      <c r="I24" s="126">
        <v>84.255698500000008</v>
      </c>
      <c r="J24" s="126">
        <v>89.772982380952385</v>
      </c>
      <c r="K24" s="126">
        <v>93.868447999999987</v>
      </c>
      <c r="L24" s="126">
        <v>101.62099944444444</v>
      </c>
      <c r="M24" s="126">
        <v>110.71446956521741</v>
      </c>
      <c r="N24" s="127">
        <v>85.09</v>
      </c>
      <c r="O24" s="128" t="s">
        <v>601</v>
      </c>
    </row>
    <row r="25" spans="1:15" ht="15.6" x14ac:dyDescent="0.3">
      <c r="A25" s="129" t="s">
        <v>602</v>
      </c>
      <c r="B25" s="126">
        <v>118.63579277777778</v>
      </c>
      <c r="C25" s="126">
        <v>110.80254368421052</v>
      </c>
      <c r="D25" s="126">
        <v>109.99406772727275</v>
      </c>
      <c r="E25" s="126">
        <v>112.52711428571428</v>
      </c>
      <c r="F25" s="126">
        <v>106.93536000000002</v>
      </c>
      <c r="G25" s="126">
        <v>108.79064681818183</v>
      </c>
      <c r="H25" s="126">
        <v>106.10836949999998</v>
      </c>
      <c r="I25" s="126">
        <v>109.61574428571427</v>
      </c>
      <c r="J25" s="126">
        <v>107.19388799999999</v>
      </c>
      <c r="K25" s="126">
        <v>110.46828473684211</v>
      </c>
      <c r="L25" s="126">
        <v>117.66619714285711</v>
      </c>
      <c r="M25" s="126">
        <v>123.61055818181818</v>
      </c>
      <c r="N25" s="127">
        <v>111.89</v>
      </c>
      <c r="O25" s="128" t="s">
        <v>603</v>
      </c>
    </row>
    <row r="26" spans="1:15" ht="15.6" x14ac:dyDescent="0.3">
      <c r="A26" s="129" t="s">
        <v>604</v>
      </c>
      <c r="B26" s="126">
        <v>117.97451263157893</v>
      </c>
      <c r="C26" s="126">
        <v>108.05380666666667</v>
      </c>
      <c r="D26" s="126">
        <v>94.507602631578962</v>
      </c>
      <c r="E26" s="126">
        <v>100.33814000000001</v>
      </c>
      <c r="F26" s="126">
        <v>110.06828299999999</v>
      </c>
      <c r="G26" s="126">
        <v>111.77087950000001</v>
      </c>
      <c r="H26" s="126">
        <v>109.78858409090908</v>
      </c>
      <c r="I26" s="126">
        <v>107.87074714285717</v>
      </c>
      <c r="J26" s="126">
        <v>107.28096684210526</v>
      </c>
      <c r="K26" s="126">
        <v>109.55123681818182</v>
      </c>
      <c r="L26" s="126">
        <v>112.67557388888889</v>
      </c>
      <c r="M26" s="126">
        <v>106.44967000000001</v>
      </c>
      <c r="N26" s="127">
        <v>107.97</v>
      </c>
      <c r="O26" s="128" t="s">
        <v>605</v>
      </c>
    </row>
    <row r="27" spans="1:15" ht="15.6" x14ac:dyDescent="0.3">
      <c r="A27" s="125" t="s">
        <v>606</v>
      </c>
      <c r="B27" s="126">
        <v>101.57480404761903</v>
      </c>
      <c r="C27" s="126">
        <v>101.09704973684211</v>
      </c>
      <c r="D27" s="126">
        <v>101.11112850000002</v>
      </c>
      <c r="E27" s="126">
        <v>104.85975108695654</v>
      </c>
      <c r="F27" s="126">
        <v>108.45469894736839</v>
      </c>
      <c r="G27" s="126">
        <v>109.46571142857142</v>
      </c>
      <c r="H27" s="126">
        <v>107.37352068181818</v>
      </c>
      <c r="I27" s="126">
        <v>106.55480452380951</v>
      </c>
      <c r="J27" s="126">
        <v>108.71841975000002</v>
      </c>
      <c r="K27" s="126">
        <v>105.29499857142855</v>
      </c>
      <c r="L27" s="126">
        <v>106.18825474999998</v>
      </c>
      <c r="M27" s="126">
        <v>105.29528785714285</v>
      </c>
      <c r="N27" s="127">
        <v>105.52</v>
      </c>
      <c r="O27" s="128" t="s">
        <v>607</v>
      </c>
    </row>
    <row r="28" spans="1:15" ht="15.6" x14ac:dyDescent="0.3">
      <c r="A28" s="125" t="s">
        <v>608</v>
      </c>
      <c r="B28" s="126">
        <v>105.55533930000001</v>
      </c>
      <c r="C28" s="126">
        <v>106.85322644444446</v>
      </c>
      <c r="D28" s="126">
        <v>109.0539181904762</v>
      </c>
      <c r="E28" s="126">
        <v>106.2961561818182</v>
      </c>
      <c r="F28" s="126">
        <v>101.89198810000001</v>
      </c>
      <c r="G28" s="126">
        <v>96.959094045454563</v>
      </c>
      <c r="H28" s="126">
        <v>86.827638380952408</v>
      </c>
      <c r="I28" s="126">
        <v>77.581451350000009</v>
      </c>
      <c r="J28" s="126">
        <v>61.211098238095246</v>
      </c>
      <c r="K28" s="126">
        <v>46.586617428571437</v>
      </c>
      <c r="L28" s="126">
        <v>56.430382166666682</v>
      </c>
      <c r="M28" s="126">
        <v>55.176776090909101</v>
      </c>
      <c r="N28" s="127">
        <v>84.156300105691088</v>
      </c>
      <c r="O28" s="128" t="s">
        <v>609</v>
      </c>
    </row>
    <row r="29" spans="1:15" ht="15.6" x14ac:dyDescent="0.3">
      <c r="A29" s="125" t="s">
        <v>610</v>
      </c>
      <c r="B29" s="126">
        <v>59.070307599999992</v>
      </c>
      <c r="C29" s="126">
        <v>63.821381000000002</v>
      </c>
      <c r="D29" s="126">
        <v>61.745464190476184</v>
      </c>
      <c r="E29" s="126">
        <v>56.300030227272721</v>
      </c>
      <c r="F29" s="126">
        <v>47.327433333333339</v>
      </c>
      <c r="G29" s="126">
        <v>46.104868599999996</v>
      </c>
      <c r="H29" s="126">
        <v>46.675260727272715</v>
      </c>
      <c r="I29" s="126">
        <v>42.504005149999998</v>
      </c>
      <c r="J29" s="126">
        <v>35.680888380952382</v>
      </c>
      <c r="K29" s="126">
        <v>28.078798200000005</v>
      </c>
      <c r="L29" s="126">
        <v>30.525591894736845</v>
      </c>
      <c r="M29" s="126">
        <v>36.421309142857147</v>
      </c>
      <c r="N29" s="127">
        <v>46.16562723966944</v>
      </c>
      <c r="O29" s="128" t="s">
        <v>611</v>
      </c>
    </row>
    <row r="30" spans="1:15" ht="15.6" x14ac:dyDescent="0.3">
      <c r="A30" s="125" t="s">
        <v>612</v>
      </c>
      <c r="B30" s="126">
        <v>39.879094571428574</v>
      </c>
      <c r="C30" s="126">
        <v>45.006805849999999</v>
      </c>
      <c r="D30" s="126">
        <v>46.963111931818183</v>
      </c>
      <c r="E30" s="126">
        <v>43.519136674999999</v>
      </c>
      <c r="F30" s="126">
        <v>44.384978928571435</v>
      </c>
      <c r="G30" s="126">
        <v>44.480860166666659</v>
      </c>
      <c r="H30" s="126">
        <v>49.252621083333331</v>
      </c>
      <c r="I30" s="126">
        <v>44.456194318181822</v>
      </c>
      <c r="J30" s="126">
        <v>52.735649124999995</v>
      </c>
      <c r="K30" s="126">
        <v>54.077528250000015</v>
      </c>
      <c r="L30" s="126">
        <v>54.86268470000001</v>
      </c>
      <c r="M30" s="126">
        <v>51.469629652173914</v>
      </c>
      <c r="N30" s="127">
        <v>47.557812594621531</v>
      </c>
      <c r="O30" s="128" t="s">
        <v>613</v>
      </c>
    </row>
    <row r="31" spans="1:15" ht="15.6" x14ac:dyDescent="0.3">
      <c r="A31" s="125" t="s">
        <v>614</v>
      </c>
      <c r="B31" s="126">
        <v>52.490691055555551</v>
      </c>
      <c r="C31" s="126">
        <v>50.567623025000003</v>
      </c>
      <c r="D31" s="126">
        <v>46.555774</v>
      </c>
      <c r="E31" s="126">
        <v>47.857632880952387</v>
      </c>
      <c r="F31" s="126">
        <v>50.633570880952391</v>
      </c>
      <c r="G31" s="126">
        <v>54.523307750000001</v>
      </c>
      <c r="H31" s="126">
        <v>56.059518095238097</v>
      </c>
      <c r="I31" s="126">
        <v>61.315904545454551</v>
      </c>
      <c r="J31" s="126">
        <v>62.290080157894742</v>
      </c>
      <c r="K31" s="126">
        <v>67.060153386363623</v>
      </c>
      <c r="L31" s="126">
        <v>63.537335763157884</v>
      </c>
      <c r="M31" s="126">
        <v>63.795413214285702</v>
      </c>
      <c r="N31" s="127">
        <v>56.426878865306136</v>
      </c>
      <c r="O31" s="128" t="s">
        <v>615</v>
      </c>
    </row>
    <row r="32" spans="1:15" ht="15.6" x14ac:dyDescent="0.3">
      <c r="A32" s="125" t="s">
        <v>616</v>
      </c>
      <c r="B32" s="126">
        <v>69.219098437499994</v>
      </c>
      <c r="C32" s="126">
        <v>75.252045250000009</v>
      </c>
      <c r="D32" s="126">
        <v>73.825793025000024</v>
      </c>
      <c r="E32" s="126">
        <v>73.468274863636353</v>
      </c>
      <c r="F32" s="126">
        <v>72.5347376</v>
      </c>
      <c r="G32" s="126">
        <v>77.883389637499988</v>
      </c>
      <c r="H32" s="126">
        <v>80.082670250000007</v>
      </c>
      <c r="I32" s="126">
        <v>65.399219369047628</v>
      </c>
      <c r="J32" s="126">
        <v>57.772638352941186</v>
      </c>
      <c r="K32" s="126">
        <v>59.26800257954546</v>
      </c>
      <c r="L32" s="126">
        <v>64.534530625000002</v>
      </c>
      <c r="M32" s="126">
        <v>66.739999999999995</v>
      </c>
      <c r="N32" s="127">
        <v>69.88</v>
      </c>
      <c r="O32" s="128" t="s">
        <v>617</v>
      </c>
    </row>
    <row r="33" spans="1:15" ht="15.6" x14ac:dyDescent="0.3">
      <c r="A33" s="125" t="s">
        <v>618</v>
      </c>
      <c r="B33" s="126">
        <v>71.000922499999987</v>
      </c>
      <c r="C33" s="126">
        <v>70.013724342105249</v>
      </c>
      <c r="D33" s="126">
        <v>62.374424999999988</v>
      </c>
      <c r="E33" s="126">
        <v>63.627010326086953</v>
      </c>
      <c r="F33" s="126">
        <v>59.349817105263163</v>
      </c>
      <c r="G33" s="126">
        <v>61.723273214285719</v>
      </c>
      <c r="H33" s="126">
        <v>59.703420454545466</v>
      </c>
      <c r="I33" s="126">
        <v>62.53257261904762</v>
      </c>
      <c r="J33" s="126">
        <v>65.502042500000016</v>
      </c>
      <c r="K33" s="126">
        <v>64.309747023809535</v>
      </c>
      <c r="L33" s="126">
        <v>54.627359999999996</v>
      </c>
      <c r="M33" s="126">
        <v>33.358738068181822</v>
      </c>
      <c r="N33" s="127">
        <v>60.470826062752998</v>
      </c>
      <c r="O33" s="128" t="s">
        <v>619</v>
      </c>
    </row>
    <row r="34" spans="1:15" ht="15.6" x14ac:dyDescent="0.3">
      <c r="A34" s="125" t="s">
        <v>620</v>
      </c>
      <c r="B34" s="126">
        <v>19.901683749999997</v>
      </c>
      <c r="C34" s="126">
        <v>30.605539617647054</v>
      </c>
      <c r="D34" s="126">
        <v>40.633868636363637</v>
      </c>
      <c r="E34" s="126">
        <v>43.347552547619046</v>
      </c>
      <c r="F34" s="126">
        <v>44.190017605263151</v>
      </c>
      <c r="G34" s="126">
        <v>41.35410665909091</v>
      </c>
      <c r="H34" s="126">
        <v>40.658228000000001</v>
      </c>
      <c r="I34" s="126">
        <v>43.340640499999999</v>
      </c>
      <c r="J34" s="126">
        <v>49.839816952380943</v>
      </c>
      <c r="K34" s="126">
        <v>54.794569624999994</v>
      </c>
      <c r="L34" s="126">
        <v>61.216117289473672</v>
      </c>
      <c r="M34" s="126">
        <v>64.729496782608663</v>
      </c>
      <c r="N34" s="127">
        <v>44.821938917004019</v>
      </c>
      <c r="O34" s="128" t="s">
        <v>621</v>
      </c>
    </row>
    <row r="35" spans="1:15" ht="15.6" x14ac:dyDescent="0.3">
      <c r="A35" s="125" t="s">
        <v>622</v>
      </c>
      <c r="B35" s="126">
        <v>63.396976500000008</v>
      </c>
      <c r="C35" s="126">
        <v>66.953084852941174</v>
      </c>
      <c r="D35" s="126">
        <v>71.982647477272721</v>
      </c>
      <c r="E35" s="126">
        <v>73.539060523809511</v>
      </c>
      <c r="F35" s="126">
        <v>69.804724424999989</v>
      </c>
      <c r="G35" s="126">
        <v>73.130738295454549</v>
      </c>
      <c r="H35" s="126">
        <v>82.107393785714294</v>
      </c>
      <c r="I35" s="126">
        <v>80.637301023809528</v>
      </c>
      <c r="J35" s="126">
        <v>73.298823523809531</v>
      </c>
      <c r="K35" s="126">
        <v>84.666318799999985</v>
      </c>
      <c r="L35" s="126">
        <v>94.067715194444446</v>
      </c>
      <c r="M35" s="126">
        <v>112.87479254347826</v>
      </c>
      <c r="N35" s="127">
        <v>79.181425130081294</v>
      </c>
      <c r="O35" s="128" t="s">
        <v>621</v>
      </c>
    </row>
    <row r="36" spans="1:15" ht="15.6" x14ac:dyDescent="0.3">
      <c r="A36" s="125" t="s">
        <v>623</v>
      </c>
      <c r="B36" s="126">
        <v>102.96599786842103</v>
      </c>
      <c r="C36" s="126">
        <v>109.50503773684208</v>
      </c>
      <c r="D36" s="126">
        <v>116.01138504999999</v>
      </c>
      <c r="E36" s="126">
        <v>105.49124737500001</v>
      </c>
      <c r="F36" s="126">
        <v>97.404465428571427</v>
      </c>
      <c r="G36" s="126">
        <v>90.706344809523813</v>
      </c>
      <c r="H36" s="126">
        <v>91.698948700000003</v>
      </c>
      <c r="I36" s="126">
        <v>87.552266068181822</v>
      </c>
      <c r="J36" s="126">
        <v>78.100942275000008</v>
      </c>
      <c r="K36" s="126">
        <v>80.922269684210534</v>
      </c>
      <c r="L36" s="126">
        <v>82.278706675000009</v>
      </c>
      <c r="M36" s="126">
        <v>78.539480282608693</v>
      </c>
      <c r="N36" s="127">
        <v>93.151566872950767</v>
      </c>
      <c r="O36" s="128" t="s">
        <v>621</v>
      </c>
    </row>
    <row r="37" spans="1:15" ht="15.6" x14ac:dyDescent="0.3">
      <c r="A37" s="125" t="s">
        <v>624</v>
      </c>
      <c r="B37" s="126">
        <v>83.755358416666667</v>
      </c>
      <c r="C37" s="126">
        <v>74.981547824999993</v>
      </c>
      <c r="D37" s="126">
        <v>74.928252024999992</v>
      </c>
      <c r="E37" s="126">
        <v>80.368492428571415</v>
      </c>
      <c r="F37" s="126">
        <v>86.426703761904761</v>
      </c>
      <c r="G37" s="126">
        <v>93.539339400000003</v>
      </c>
      <c r="H37" s="126">
        <v>90.080343022727263</v>
      </c>
      <c r="I37" s="126">
        <v>83.455368214285699</v>
      </c>
      <c r="J37" s="126">
        <v>77.419721631578938</v>
      </c>
      <c r="K37" s="126">
        <v>79.216541545454547</v>
      </c>
      <c r="L37" s="126">
        <v>81.621881399999992</v>
      </c>
      <c r="M37" s="126">
        <v>84.486883150000011</v>
      </c>
      <c r="N37" s="127">
        <v>82.580010456967216</v>
      </c>
      <c r="O37" s="128" t="s">
        <v>621</v>
      </c>
    </row>
    <row r="38" spans="1:15" ht="15.6" x14ac:dyDescent="0.3">
      <c r="A38" s="130" t="s">
        <v>625</v>
      </c>
      <c r="B38" s="131"/>
      <c r="C38" s="131"/>
      <c r="D38" s="131"/>
      <c r="E38" s="131"/>
      <c r="F38" s="131"/>
      <c r="G38" s="132"/>
      <c r="H38" s="132"/>
      <c r="I38" s="132"/>
      <c r="J38" s="132"/>
      <c r="K38" s="132"/>
      <c r="L38" s="132"/>
      <c r="M38" s="132"/>
      <c r="N38" s="119"/>
      <c r="O38" s="119"/>
    </row>
    <row r="39" spans="1:15" ht="15.6" x14ac:dyDescent="0.3">
      <c r="A39" s="228" t="s">
        <v>626</v>
      </c>
      <c r="B39" s="228"/>
      <c r="C39" s="228"/>
      <c r="D39" s="228"/>
      <c r="E39" s="228"/>
      <c r="F39" s="228"/>
      <c r="G39" s="228"/>
      <c r="H39" s="228"/>
      <c r="I39" s="228"/>
      <c r="J39" s="228"/>
      <c r="K39" s="228"/>
      <c r="L39" s="228"/>
      <c r="M39" s="228"/>
      <c r="N39" s="228"/>
      <c r="O39" s="228"/>
    </row>
    <row r="40" spans="1:15" ht="15.6" x14ac:dyDescent="0.3">
      <c r="A40" s="228" t="s">
        <v>627</v>
      </c>
      <c r="B40" s="228"/>
      <c r="C40" s="228"/>
      <c r="D40" s="228"/>
      <c r="E40" s="228"/>
      <c r="F40" s="228"/>
      <c r="G40" s="228"/>
      <c r="H40" s="228"/>
      <c r="I40" s="228"/>
      <c r="J40" s="228"/>
      <c r="K40" s="228"/>
      <c r="L40" s="228"/>
      <c r="M40" s="228"/>
      <c r="N40" s="228"/>
      <c r="O40" s="228"/>
    </row>
    <row r="41" spans="1:15" ht="15.6" x14ac:dyDescent="0.3">
      <c r="A41" s="133"/>
      <c r="B41" s="119"/>
      <c r="C41" s="119"/>
      <c r="D41" s="119"/>
      <c r="E41" s="119"/>
      <c r="F41" s="119"/>
      <c r="G41" s="119"/>
      <c r="H41" s="119"/>
      <c r="I41" s="119"/>
      <c r="J41" s="119"/>
      <c r="K41" s="119"/>
      <c r="L41" s="119"/>
      <c r="M41" s="119"/>
      <c r="N41" s="119"/>
      <c r="O41" s="119"/>
    </row>
  </sheetData>
  <mergeCells count="4">
    <mergeCell ref="A2:O2"/>
    <mergeCell ref="A8:O8"/>
    <mergeCell ref="A39:O39"/>
    <mergeCell ref="A40:O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All_India_Index_Upto_April23 </vt:lpstr>
      <vt:lpstr>data clean</vt:lpstr>
      <vt:lpstr>1st ques</vt:lpstr>
      <vt:lpstr> 2nd ques</vt:lpstr>
      <vt:lpstr>3rd ques</vt:lpstr>
      <vt:lpstr>4th ques</vt:lpstr>
      <vt:lpstr>5th ques</vt:lpstr>
      <vt:lpstr>crude oil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JIN</dc:creator>
  <cp:lastModifiedBy>Vivek JIN</cp:lastModifiedBy>
  <dcterms:created xsi:type="dcterms:W3CDTF">2024-07-13T14:52:29Z</dcterms:created>
  <dcterms:modified xsi:type="dcterms:W3CDTF">2024-10-07T10:49:54Z</dcterms:modified>
</cp:coreProperties>
</file>