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vivekraja07/Downloads/"/>
    </mc:Choice>
  </mc:AlternateContent>
  <bookViews>
    <workbookView xWindow="0" yWindow="0" windowWidth="25600" windowHeight="160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" l="1"/>
  <c r="B19" i="2"/>
  <c r="C23" i="2"/>
  <c r="C22" i="2"/>
  <c r="C21" i="2"/>
  <c r="C20" i="2"/>
  <c r="C19" i="2"/>
  <c r="B23" i="2"/>
  <c r="B22" i="2"/>
  <c r="B21" i="2"/>
  <c r="B20" i="2"/>
  <c r="B9" i="2"/>
  <c r="AB12" i="1"/>
  <c r="F15" i="2"/>
  <c r="E15" i="2"/>
  <c r="D15" i="2"/>
  <c r="C15" i="2"/>
  <c r="F13" i="2"/>
  <c r="E12" i="2"/>
  <c r="E13" i="2"/>
  <c r="D13" i="2"/>
  <c r="C13" i="2"/>
  <c r="B13" i="2"/>
  <c r="F12" i="2"/>
  <c r="D12" i="2"/>
  <c r="C12" i="2"/>
  <c r="B12" i="2"/>
  <c r="F11" i="2"/>
  <c r="E11" i="2"/>
  <c r="C11" i="2"/>
  <c r="B11" i="2"/>
  <c r="C10" i="2"/>
  <c r="D11" i="2"/>
  <c r="F9" i="2"/>
  <c r="E9" i="2"/>
  <c r="D9" i="2"/>
  <c r="C9" i="2"/>
  <c r="F10" i="2"/>
  <c r="E10" i="2"/>
  <c r="D10" i="2"/>
  <c r="B10" i="2"/>
  <c r="B15" i="2"/>
  <c r="D4" i="1"/>
  <c r="D5" i="1"/>
  <c r="D6" i="1"/>
  <c r="D7" i="1"/>
  <c r="D8" i="1"/>
  <c r="T7" i="1"/>
  <c r="P7" i="1"/>
  <c r="L7" i="1"/>
  <c r="R7" i="1"/>
  <c r="V7" i="1"/>
  <c r="X7" i="1"/>
  <c r="B9" i="1"/>
  <c r="T8" i="1"/>
  <c r="P8" i="1"/>
  <c r="L8" i="1"/>
  <c r="R8" i="1"/>
  <c r="V8" i="1"/>
  <c r="Z7" i="1"/>
  <c r="AB7" i="1"/>
  <c r="T6" i="1"/>
  <c r="P6" i="1"/>
  <c r="L6" i="1"/>
  <c r="R6" i="1"/>
  <c r="V6" i="1"/>
  <c r="T5" i="1"/>
  <c r="P5" i="1"/>
  <c r="L5" i="1"/>
  <c r="R5" i="1"/>
  <c r="V5" i="1"/>
  <c r="X5" i="1"/>
  <c r="Z5" i="1"/>
  <c r="AB5" i="1"/>
  <c r="T4" i="1"/>
  <c r="T10" i="1"/>
  <c r="P4" i="1"/>
  <c r="L4" i="1"/>
  <c r="R4" i="1"/>
  <c r="X8" i="1"/>
  <c r="Z8" i="1"/>
  <c r="AB8" i="1"/>
  <c r="R10" i="1"/>
  <c r="V4" i="1"/>
  <c r="V10" i="1"/>
  <c r="X6" i="1"/>
  <c r="Z6" i="1"/>
  <c r="AB6" i="1"/>
  <c r="X4" i="1"/>
  <c r="Z4" i="1"/>
  <c r="AB4" i="1"/>
  <c r="AB14" i="1"/>
  <c r="AB16" i="1"/>
  <c r="AB10" i="1"/>
  <c r="C11" i="1"/>
</calcChain>
</file>

<file path=xl/sharedStrings.xml><?xml version="1.0" encoding="utf-8"?>
<sst xmlns="http://schemas.openxmlformats.org/spreadsheetml/2006/main" count="56" uniqueCount="32">
  <si>
    <t>Arbitage</t>
  </si>
  <si>
    <t>Total</t>
  </si>
  <si>
    <t>Price</t>
  </si>
  <si>
    <t>Shares</t>
  </si>
  <si>
    <t>Cost</t>
  </si>
  <si>
    <t>Total Cost</t>
  </si>
  <si>
    <t>Total Shares</t>
  </si>
  <si>
    <t>Average Price</t>
  </si>
  <si>
    <t>Potential Profit</t>
  </si>
  <si>
    <t>Real Profit</t>
  </si>
  <si>
    <t>Real Return</t>
  </si>
  <si>
    <t>Complete Total</t>
  </si>
  <si>
    <t>Worst Case Real Return</t>
  </si>
  <si>
    <t>Risk</t>
  </si>
  <si>
    <t>Worst Case Real Profit</t>
  </si>
  <si>
    <t>Best Case Real Return</t>
  </si>
  <si>
    <t>Best Case Real Profit</t>
  </si>
  <si>
    <t>You want to see a positive number here</t>
  </si>
  <si>
    <t>49.5+</t>
  </si>
  <si>
    <t>49.0-49.4</t>
  </si>
  <si>
    <t>48.5-48.9</t>
  </si>
  <si>
    <t>48.0-48.4</t>
  </si>
  <si>
    <t>47.9-</t>
  </si>
  <si>
    <t>Yes/No</t>
  </si>
  <si>
    <t>Avg Price</t>
  </si>
  <si>
    <t xml:space="preserve">Yes </t>
  </si>
  <si>
    <t>No</t>
  </si>
  <si>
    <t>Contribution if B1</t>
  </si>
  <si>
    <t>Contribution if B2</t>
  </si>
  <si>
    <t>Contribution if B3</t>
  </si>
  <si>
    <t>Contribution if B4</t>
  </si>
  <si>
    <t>Contribution if 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</si>
</sst>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3" fillId="4" borderId="1" xfId="3"/>
    <xf numFmtId="14" fontId="0" fillId="0" borderId="0" xfId="0" applyNumberFormat="1"/>
    <xf numFmtId="0" fontId="4" fillId="0" borderId="0" xfId="0" applyFont="1"/>
  </cellXfs>
  <cellStyles count="54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abSelected="1" topLeftCell="G2" workbookViewId="0">
      <selection activeCell="AB4" sqref="AB4"/>
    </sheetView>
  </sheetViews>
  <sheetFormatPr baseColWidth="10" defaultColWidth="8.83203125" defaultRowHeight="15" x14ac:dyDescent="0.2"/>
  <sheetData>
    <row r="1" spans="1:28" x14ac:dyDescent="0.2">
      <c r="A1" t="s">
        <v>0</v>
      </c>
    </row>
    <row r="2" spans="1:28" x14ac:dyDescent="0.2">
      <c r="Q2" s="1"/>
      <c r="R2" s="1" t="s">
        <v>1</v>
      </c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B3" s="2" t="s">
        <v>2</v>
      </c>
      <c r="C3" s="2" t="s">
        <v>3</v>
      </c>
      <c r="D3" s="2" t="s">
        <v>4</v>
      </c>
      <c r="E3" s="2"/>
      <c r="F3" s="2" t="s">
        <v>2</v>
      </c>
      <c r="G3" s="2" t="s">
        <v>3</v>
      </c>
      <c r="H3" s="2" t="s">
        <v>4</v>
      </c>
      <c r="I3" s="2"/>
      <c r="J3" s="2" t="s">
        <v>2</v>
      </c>
      <c r="K3" s="2" t="s">
        <v>3</v>
      </c>
      <c r="L3" s="2" t="s">
        <v>4</v>
      </c>
      <c r="M3" s="2"/>
      <c r="N3" s="2" t="s">
        <v>2</v>
      </c>
      <c r="O3" s="2" t="s">
        <v>3</v>
      </c>
      <c r="P3" s="2" t="s">
        <v>4</v>
      </c>
      <c r="Q3" s="1"/>
      <c r="R3" s="1" t="s">
        <v>5</v>
      </c>
      <c r="S3" s="1"/>
      <c r="T3" s="1" t="s">
        <v>6</v>
      </c>
      <c r="U3" s="1"/>
      <c r="V3" s="1" t="s">
        <v>7</v>
      </c>
      <c r="W3" s="1"/>
      <c r="X3" s="1" t="s">
        <v>8</v>
      </c>
      <c r="Y3" s="1"/>
      <c r="Z3" s="1" t="s">
        <v>9</v>
      </c>
      <c r="AA3" s="1"/>
      <c r="AB3" s="1" t="s">
        <v>10</v>
      </c>
    </row>
    <row r="4" spans="1:28" x14ac:dyDescent="0.2">
      <c r="A4" s="2" t="s">
        <v>18</v>
      </c>
      <c r="B4" s="3">
        <v>0.26</v>
      </c>
      <c r="C4" s="3">
        <v>20</v>
      </c>
      <c r="D4">
        <f>B4*C4</f>
        <v>5.2</v>
      </c>
      <c r="F4" s="3"/>
      <c r="G4" s="3"/>
      <c r="J4" s="3"/>
      <c r="K4" s="3"/>
      <c r="L4">
        <f>J4*K4</f>
        <v>0</v>
      </c>
      <c r="N4" s="3"/>
      <c r="O4" s="3"/>
      <c r="P4">
        <f>N4*O4</f>
        <v>0</v>
      </c>
      <c r="Q4" s="1"/>
      <c r="R4" s="1">
        <f>P4+L4+H4+D4</f>
        <v>5.2</v>
      </c>
      <c r="S4" s="1"/>
      <c r="T4" s="1">
        <f>O4+K4+G4+C4</f>
        <v>20</v>
      </c>
      <c r="U4" s="1"/>
      <c r="V4" s="1">
        <f>R4/T4</f>
        <v>0.26</v>
      </c>
      <c r="W4" s="1"/>
      <c r="X4" s="1">
        <f>T4*(1-V4)</f>
        <v>14.8</v>
      </c>
      <c r="Y4" s="1"/>
      <c r="Z4" s="1">
        <f>0.9*X4</f>
        <v>13.32</v>
      </c>
      <c r="AA4" s="1"/>
      <c r="AB4" s="1">
        <f>Z4+R4</f>
        <v>18.52</v>
      </c>
    </row>
    <row r="5" spans="1:28" x14ac:dyDescent="0.2">
      <c r="A5" s="2" t="s">
        <v>19</v>
      </c>
      <c r="B5" s="3">
        <v>0.38</v>
      </c>
      <c r="C5" s="3">
        <v>10</v>
      </c>
      <c r="D5">
        <f>B5*C5</f>
        <v>3.8</v>
      </c>
      <c r="F5" s="3"/>
      <c r="G5" s="3"/>
      <c r="J5" s="3"/>
      <c r="K5" s="3"/>
      <c r="L5">
        <f>J5*K5</f>
        <v>0</v>
      </c>
      <c r="N5" s="3"/>
      <c r="O5" s="3"/>
      <c r="P5">
        <f>N5*O5</f>
        <v>0</v>
      </c>
      <c r="Q5" s="1"/>
      <c r="R5" s="1">
        <f>P5+L5+H5+D5</f>
        <v>3.8</v>
      </c>
      <c r="S5" s="1"/>
      <c r="T5" s="1">
        <f>O5+K5+G5+C5</f>
        <v>10</v>
      </c>
      <c r="U5" s="1"/>
      <c r="V5" s="1">
        <f>R5/T5</f>
        <v>0.38</v>
      </c>
      <c r="W5" s="1"/>
      <c r="X5" s="1">
        <f>T5*(1-V5)</f>
        <v>6.2</v>
      </c>
      <c r="Y5" s="1"/>
      <c r="Z5" s="1">
        <f>0.9*X5</f>
        <v>5.58</v>
      </c>
      <c r="AA5" s="1"/>
      <c r="AB5" s="1">
        <f>Z5+R5</f>
        <v>9.379999999999999</v>
      </c>
    </row>
    <row r="6" spans="1:28" x14ac:dyDescent="0.2">
      <c r="A6" s="2" t="s">
        <v>20</v>
      </c>
      <c r="B6" s="3">
        <v>0.32</v>
      </c>
      <c r="C6" s="3">
        <v>10</v>
      </c>
      <c r="D6">
        <f>B6*C6</f>
        <v>3.2</v>
      </c>
      <c r="F6" s="3"/>
      <c r="G6" s="3"/>
      <c r="J6" s="3"/>
      <c r="K6" s="3"/>
      <c r="L6">
        <f>J6*K6</f>
        <v>0</v>
      </c>
      <c r="N6" s="3"/>
      <c r="O6" s="3"/>
      <c r="P6">
        <f>N6*O6</f>
        <v>0</v>
      </c>
      <c r="Q6" s="1"/>
      <c r="R6" s="1">
        <f>P6+L6+H6+D6</f>
        <v>3.2</v>
      </c>
      <c r="S6" s="1"/>
      <c r="T6" s="1">
        <f>O6+K6+G6+C6</f>
        <v>10</v>
      </c>
      <c r="U6" s="1"/>
      <c r="V6" s="1">
        <f>R6/T6</f>
        <v>0.32</v>
      </c>
      <c r="W6" s="1"/>
      <c r="X6" s="1">
        <f>T6*(1-V6)</f>
        <v>6.7999999999999989</v>
      </c>
      <c r="Y6" s="1"/>
      <c r="Z6" s="1">
        <f>0.9*X6</f>
        <v>6.1199999999999992</v>
      </c>
      <c r="AA6" s="1"/>
      <c r="AB6" s="1">
        <f>Z6+R6</f>
        <v>9.32</v>
      </c>
    </row>
    <row r="7" spans="1:28" x14ac:dyDescent="0.2">
      <c r="A7" s="2" t="s">
        <v>21</v>
      </c>
      <c r="B7" s="3">
        <v>0.9</v>
      </c>
      <c r="C7" s="3">
        <v>10</v>
      </c>
      <c r="D7">
        <f>B7*C7</f>
        <v>9</v>
      </c>
      <c r="F7" s="3"/>
      <c r="G7" s="3"/>
      <c r="J7" s="3"/>
      <c r="K7" s="3"/>
      <c r="L7">
        <f>J7*K7</f>
        <v>0</v>
      </c>
      <c r="N7" s="3"/>
      <c r="O7" s="3"/>
      <c r="P7">
        <f>N7*O7</f>
        <v>0</v>
      </c>
      <c r="Q7" s="1"/>
      <c r="R7" s="1">
        <f>P7+L7+H7+D7</f>
        <v>9</v>
      </c>
      <c r="S7" s="1"/>
      <c r="T7" s="1">
        <f>O7+K7+G7+C7</f>
        <v>10</v>
      </c>
      <c r="U7" s="1"/>
      <c r="V7" s="1">
        <f>R7/T7</f>
        <v>0.9</v>
      </c>
      <c r="W7" s="1"/>
      <c r="X7" s="1">
        <f>T7*(1-V7)</f>
        <v>0.99999999999999978</v>
      </c>
      <c r="Y7" s="1"/>
      <c r="Z7" s="1">
        <f>0.9*X7</f>
        <v>0.8999999999999998</v>
      </c>
      <c r="AA7" s="1"/>
      <c r="AB7" s="1">
        <f>Z7+R7</f>
        <v>9.9</v>
      </c>
    </row>
    <row r="8" spans="1:28" x14ac:dyDescent="0.2">
      <c r="A8" s="2" t="s">
        <v>22</v>
      </c>
      <c r="B8" s="3">
        <v>0.9</v>
      </c>
      <c r="C8" s="3">
        <v>10</v>
      </c>
      <c r="D8">
        <f>B8*C8</f>
        <v>9</v>
      </c>
      <c r="F8" s="3"/>
      <c r="G8" s="3"/>
      <c r="J8" s="3"/>
      <c r="K8" s="3"/>
      <c r="L8">
        <f>J8*K8</f>
        <v>0</v>
      </c>
      <c r="N8" s="3"/>
      <c r="O8" s="3"/>
      <c r="P8">
        <f>N8*O8</f>
        <v>0</v>
      </c>
      <c r="Q8" s="1"/>
      <c r="R8" s="1">
        <f>P8+L8+H8+D8</f>
        <v>9</v>
      </c>
      <c r="S8" s="1"/>
      <c r="T8" s="1">
        <f>O8+K8+G8+C8</f>
        <v>10</v>
      </c>
      <c r="U8" s="1"/>
      <c r="V8" s="1">
        <f>R8/T8</f>
        <v>0.9</v>
      </c>
      <c r="W8" s="1"/>
      <c r="X8" s="1">
        <f>T8*(1-V8)</f>
        <v>0.99999999999999978</v>
      </c>
      <c r="Y8" s="1"/>
      <c r="Z8" s="1">
        <f>0.9*X8</f>
        <v>0.8999999999999998</v>
      </c>
      <c r="AA8" s="1"/>
      <c r="AB8" s="1">
        <f>Z8+R8</f>
        <v>9.9</v>
      </c>
    </row>
    <row r="9" spans="1:28" x14ac:dyDescent="0.2">
      <c r="B9">
        <f>SUM(B4:B8)</f>
        <v>2.76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Q10" s="1" t="s">
        <v>11</v>
      </c>
      <c r="R10" s="1">
        <f>SUM(R4:R8)</f>
        <v>30.2</v>
      </c>
      <c r="S10" s="1"/>
      <c r="T10" s="1">
        <f>SUM(T4:T8)</f>
        <v>60</v>
      </c>
      <c r="U10" s="1"/>
      <c r="V10" s="1">
        <f>SUM(V4:V8)</f>
        <v>2.76</v>
      </c>
      <c r="W10" s="1"/>
      <c r="X10" s="1"/>
      <c r="Y10" s="1"/>
      <c r="Z10" s="1" t="s">
        <v>12</v>
      </c>
      <c r="AA10" s="1"/>
      <c r="AB10" s="1">
        <f>SUM(AB3:AB8)-MAX(AB3:AB8)</f>
        <v>38.5</v>
      </c>
    </row>
    <row r="11" spans="1:28" x14ac:dyDescent="0.2">
      <c r="B11" t="s">
        <v>13</v>
      </c>
      <c r="C11">
        <f>AB12</f>
        <v>8.3000000000000007</v>
      </c>
      <c r="I11" s="4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C12" t="s">
        <v>17</v>
      </c>
      <c r="I12" s="4"/>
      <c r="Q12" s="1"/>
      <c r="R12" s="1"/>
      <c r="S12" s="1"/>
      <c r="T12" s="1"/>
      <c r="U12" s="1"/>
      <c r="V12" s="1"/>
      <c r="W12" s="1"/>
      <c r="X12" s="1"/>
      <c r="Y12" s="1"/>
      <c r="Z12" s="1" t="s">
        <v>14</v>
      </c>
      <c r="AA12" s="1"/>
      <c r="AB12" s="1">
        <f>AB10-R10</f>
        <v>8.3000000000000007</v>
      </c>
    </row>
    <row r="13" spans="1:28" x14ac:dyDescent="0.2">
      <c r="I13" s="4"/>
      <c r="Z13" s="1"/>
      <c r="AA13" s="1"/>
      <c r="AB13" s="1"/>
    </row>
    <row r="14" spans="1:28" x14ac:dyDescent="0.2">
      <c r="I14" s="4"/>
      <c r="Z14" s="1" t="s">
        <v>15</v>
      </c>
      <c r="AA14" s="1"/>
      <c r="AB14" s="1">
        <f>SUM(AB4:AB9)-MIN(AB4:AB9)</f>
        <v>47.699999999999996</v>
      </c>
    </row>
    <row r="15" spans="1:28" x14ac:dyDescent="0.2">
      <c r="I15" s="4"/>
      <c r="Z15" s="1"/>
      <c r="AA15" s="1"/>
      <c r="AB15" s="1"/>
    </row>
    <row r="16" spans="1:28" x14ac:dyDescent="0.2">
      <c r="I16" s="4"/>
      <c r="Z16" s="1" t="s">
        <v>16</v>
      </c>
      <c r="AA16" s="1"/>
      <c r="AB16" s="1">
        <f>AB14-R10</f>
        <v>17.499999999999996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4" zoomScale="150" workbookViewId="0">
      <selection activeCell="B26" sqref="B26"/>
    </sheetView>
  </sheetViews>
  <sheetFormatPr baseColWidth="10" defaultRowHeight="15" x14ac:dyDescent="0.2"/>
  <cols>
    <col min="2" max="2" width="14.33203125" bestFit="1" customWidth="1"/>
    <col min="3" max="6" width="14.6640625" bestFit="1" customWidth="1"/>
  </cols>
  <sheetData>
    <row r="1" spans="1:6" x14ac:dyDescent="0.2">
      <c r="B1" s="5" t="s">
        <v>23</v>
      </c>
      <c r="C1" s="5" t="s">
        <v>3</v>
      </c>
      <c r="D1" s="5" t="s">
        <v>24</v>
      </c>
      <c r="F1" s="5"/>
    </row>
    <row r="2" spans="1:6" x14ac:dyDescent="0.2">
      <c r="A2" s="5" t="s">
        <v>18</v>
      </c>
      <c r="B2" t="s">
        <v>25</v>
      </c>
      <c r="C2">
        <v>20</v>
      </c>
      <c r="D2">
        <v>0.26</v>
      </c>
    </row>
    <row r="3" spans="1:6" x14ac:dyDescent="0.2">
      <c r="A3" s="5" t="s">
        <v>19</v>
      </c>
      <c r="B3" t="s">
        <v>25</v>
      </c>
      <c r="C3">
        <v>10</v>
      </c>
      <c r="D3">
        <v>0.38</v>
      </c>
    </row>
    <row r="4" spans="1:6" x14ac:dyDescent="0.2">
      <c r="A4" s="5" t="s">
        <v>20</v>
      </c>
      <c r="B4" t="s">
        <v>25</v>
      </c>
      <c r="C4">
        <v>10</v>
      </c>
      <c r="D4">
        <v>0.32</v>
      </c>
    </row>
    <row r="5" spans="1:6" x14ac:dyDescent="0.2">
      <c r="A5" s="5" t="s">
        <v>21</v>
      </c>
      <c r="B5" t="s">
        <v>26</v>
      </c>
      <c r="C5">
        <v>10</v>
      </c>
      <c r="D5">
        <v>0.86</v>
      </c>
    </row>
    <row r="6" spans="1:6" x14ac:dyDescent="0.2">
      <c r="A6" s="5" t="s">
        <v>22</v>
      </c>
      <c r="B6" t="s">
        <v>26</v>
      </c>
      <c r="C6">
        <v>10</v>
      </c>
      <c r="D6">
        <v>0.95</v>
      </c>
    </row>
    <row r="8" spans="1:6" x14ac:dyDescent="0.2">
      <c r="B8" s="5" t="s">
        <v>27</v>
      </c>
      <c r="C8" s="5" t="s">
        <v>28</v>
      </c>
      <c r="D8" s="5" t="s">
        <v>29</v>
      </c>
      <c r="E8" s="5" t="s">
        <v>30</v>
      </c>
      <c r="F8" s="5" t="s">
        <v>31</v>
      </c>
    </row>
    <row r="9" spans="1:6" x14ac:dyDescent="0.2">
      <c r="A9" s="5" t="s">
        <v>18</v>
      </c>
      <c r="B9">
        <f>C2*(1-D2)*0.9</f>
        <v>13.32</v>
      </c>
      <c r="C9">
        <f>C2*(-D2)</f>
        <v>-5.2</v>
      </c>
      <c r="D9">
        <f>C2*(-D2)</f>
        <v>-5.2</v>
      </c>
      <c r="E9">
        <f>C2*(-D2)</f>
        <v>-5.2</v>
      </c>
      <c r="F9">
        <f>C2*(-D2)</f>
        <v>-5.2</v>
      </c>
    </row>
    <row r="10" spans="1:6" x14ac:dyDescent="0.2">
      <c r="A10" s="5" t="s">
        <v>19</v>
      </c>
      <c r="B10">
        <f>-(C3*D3)</f>
        <v>-3.8</v>
      </c>
      <c r="C10">
        <f>C3*0.9*(1-D3)</f>
        <v>5.58</v>
      </c>
      <c r="D10">
        <f>-(C3*D3)</f>
        <v>-3.8</v>
      </c>
      <c r="E10">
        <f>-(C3*D3)</f>
        <v>-3.8</v>
      </c>
      <c r="F10">
        <f>-(C3*D3)</f>
        <v>-3.8</v>
      </c>
    </row>
    <row r="11" spans="1:6" x14ac:dyDescent="0.2">
      <c r="A11" s="5" t="s">
        <v>20</v>
      </c>
      <c r="B11">
        <f>-(C4*D4)</f>
        <v>-3.2</v>
      </c>
      <c r="C11">
        <f>-(C4*D4)</f>
        <v>-3.2</v>
      </c>
      <c r="D11">
        <f>C4*0.9*(1-D4)</f>
        <v>6.1199999999999992</v>
      </c>
      <c r="E11">
        <f>-(C4*D4)</f>
        <v>-3.2</v>
      </c>
      <c r="F11">
        <f>-(C4*D4)</f>
        <v>-3.2</v>
      </c>
    </row>
    <row r="12" spans="1:6" x14ac:dyDescent="0.2">
      <c r="A12" s="5" t="s">
        <v>21</v>
      </c>
      <c r="B12">
        <f>C5*(1-D5)*0.9</f>
        <v>1.2600000000000002</v>
      </c>
      <c r="C12">
        <f>C5*(1-D5)*0.9</f>
        <v>1.2600000000000002</v>
      </c>
      <c r="D12">
        <f>C5*(1-D5)*0.9</f>
        <v>1.2600000000000002</v>
      </c>
      <c r="E12">
        <f>-(C5)*D5</f>
        <v>-8.6</v>
      </c>
      <c r="F12">
        <f>C5*(1-D5)*0.9</f>
        <v>1.2600000000000002</v>
      </c>
    </row>
    <row r="13" spans="1:6" x14ac:dyDescent="0.2">
      <c r="A13" s="5" t="s">
        <v>22</v>
      </c>
      <c r="B13">
        <f>C6*(1-D6)*0.9</f>
        <v>0.4500000000000004</v>
      </c>
      <c r="C13">
        <f>C6*(1-D6)*0.9</f>
        <v>0.4500000000000004</v>
      </c>
      <c r="D13">
        <f>C6*(1-D6)*0.9</f>
        <v>0.4500000000000004</v>
      </c>
      <c r="E13">
        <f>C6*(1-D6)*0.9</f>
        <v>0.4500000000000004</v>
      </c>
      <c r="F13">
        <f>-C6*D6</f>
        <v>-9.5</v>
      </c>
    </row>
    <row r="15" spans="1:6" x14ac:dyDescent="0.2">
      <c r="A15" s="5" t="s">
        <v>1</v>
      </c>
      <c r="B15">
        <f>SUM(B9:B14)</f>
        <v>8.0300000000000011</v>
      </c>
      <c r="C15">
        <f>SUM(C9:C13)</f>
        <v>-1.1099999999999997</v>
      </c>
      <c r="D15">
        <f>SUM(D9:D13)</f>
        <v>-1.1700000000000002</v>
      </c>
      <c r="E15">
        <f>SUM(E9:E13)</f>
        <v>-20.349999999999998</v>
      </c>
      <c r="F15">
        <f>SUM(F9:F13)</f>
        <v>-20.439999999999998</v>
      </c>
    </row>
    <row r="16" spans="1:6" x14ac:dyDescent="0.2">
      <c r="B16">
        <v>11.25</v>
      </c>
      <c r="C16">
        <v>-37.5</v>
      </c>
    </row>
    <row r="17" spans="2:6" x14ac:dyDescent="0.2">
      <c r="B17">
        <v>-20</v>
      </c>
      <c r="C17">
        <v>-20</v>
      </c>
      <c r="D17">
        <v>-20</v>
      </c>
      <c r="E17">
        <v>-20</v>
      </c>
      <c r="F17">
        <v>4.5</v>
      </c>
    </row>
    <row r="19" spans="2:6" x14ac:dyDescent="0.2">
      <c r="B19">
        <f>SUM(B15,B16,B17)</f>
        <v>-0.71999999999999886</v>
      </c>
      <c r="C19">
        <f>SUM(B15,C16,B17)</f>
        <v>-49.47</v>
      </c>
    </row>
    <row r="20" spans="2:6" x14ac:dyDescent="0.2">
      <c r="B20">
        <f>SUM(B15,B16,C17)</f>
        <v>-0.71999999999999886</v>
      </c>
      <c r="C20">
        <f>SUM(B15,C16,C17)</f>
        <v>-49.47</v>
      </c>
    </row>
    <row r="21" spans="2:6" x14ac:dyDescent="0.2">
      <c r="B21">
        <f>SUM(B15,B16,D17)</f>
        <v>-0.71999999999999886</v>
      </c>
      <c r="C21">
        <f>SUM(B15,C16,D17)</f>
        <v>-49.47</v>
      </c>
    </row>
    <row r="22" spans="2:6" x14ac:dyDescent="0.2">
      <c r="B22">
        <f>SUM(B15,B16,E17)</f>
        <v>-0.71999999999999886</v>
      </c>
      <c r="C22">
        <f>SUM(B15,C16,E17)</f>
        <v>-49.47</v>
      </c>
    </row>
    <row r="23" spans="2:6" x14ac:dyDescent="0.2">
      <c r="B23">
        <f>SUM(B15,B16,F17)</f>
        <v>23.78</v>
      </c>
      <c r="C23">
        <f>SUM(B15,C16,F17)</f>
        <v>-24.97</v>
      </c>
    </row>
    <row r="25" spans="2:6" x14ac:dyDescent="0.2">
      <c r="B25">
        <f>SUM(C15,B16,B17)</f>
        <v>-9.86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Microsoft Office User</cp:lastModifiedBy>
  <dcterms:created xsi:type="dcterms:W3CDTF">2016-05-22T04:24:30Z</dcterms:created>
  <dcterms:modified xsi:type="dcterms:W3CDTF">2016-06-24T16:30:39Z</dcterms:modified>
</cp:coreProperties>
</file>