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VEK RUGLE\Documents\#PROCESS INSTRUMENTATION\Labs\"/>
    </mc:Choice>
  </mc:AlternateContent>
  <bookViews>
    <workbookView xWindow="0" yWindow="0" windowWidth="20730" windowHeight="11760" tabRatio="500" activeTab="2"/>
  </bookViews>
  <sheets>
    <sheet name="IP" sheetId="3" r:id="rId1"/>
    <sheet name="IP (2)" sheetId="4" r:id="rId2"/>
    <sheet name="PI" sheetId="5" r:id="rId3"/>
  </sheets>
  <calcPr calcId="162913"/>
</workbook>
</file>

<file path=xl/calcChain.xml><?xml version="1.0" encoding="utf-8"?>
<calcChain xmlns="http://schemas.openxmlformats.org/spreadsheetml/2006/main">
  <c r="I14" i="5" l="1"/>
  <c r="D13" i="5"/>
  <c r="C13" i="5"/>
  <c r="C14" i="5" s="1"/>
  <c r="I12" i="5"/>
  <c r="I11" i="5"/>
  <c r="I10" i="5"/>
  <c r="I9" i="5"/>
  <c r="H9" i="5"/>
  <c r="G9" i="5"/>
  <c r="F9" i="5"/>
  <c r="E9" i="5"/>
  <c r="I8" i="5"/>
  <c r="G8" i="5"/>
  <c r="F8" i="5"/>
  <c r="E8" i="5"/>
  <c r="I7" i="5"/>
  <c r="G7" i="5"/>
  <c r="F7" i="5"/>
  <c r="E7" i="5"/>
  <c r="I6" i="5"/>
  <c r="G6" i="5"/>
  <c r="F6" i="5"/>
  <c r="E6" i="5"/>
  <c r="I5" i="5"/>
  <c r="H5" i="5"/>
  <c r="G5" i="5"/>
  <c r="G13" i="5" s="1"/>
  <c r="F5" i="5"/>
  <c r="E5" i="5"/>
  <c r="E13" i="5" s="1"/>
  <c r="I14" i="4"/>
  <c r="D13" i="4"/>
  <c r="D14" i="4" s="1"/>
  <c r="D17" i="4" s="1"/>
  <c r="C13" i="4"/>
  <c r="C14" i="4" s="1"/>
  <c r="I12" i="4"/>
  <c r="I11" i="4"/>
  <c r="I10" i="4"/>
  <c r="I9" i="4"/>
  <c r="H9" i="4"/>
  <c r="G9" i="4"/>
  <c r="F9" i="4"/>
  <c r="E9" i="4"/>
  <c r="I8" i="4"/>
  <c r="G8" i="4"/>
  <c r="F8" i="4"/>
  <c r="E8" i="4"/>
  <c r="I7" i="4"/>
  <c r="G7" i="4"/>
  <c r="F7" i="4"/>
  <c r="E7" i="4"/>
  <c r="I6" i="4"/>
  <c r="G6" i="4"/>
  <c r="F6" i="4"/>
  <c r="E6" i="4"/>
  <c r="I5" i="4"/>
  <c r="H5" i="4"/>
  <c r="G5" i="4"/>
  <c r="F5" i="4"/>
  <c r="E5" i="4"/>
  <c r="E13" i="4" s="1"/>
  <c r="I14" i="3"/>
  <c r="H9" i="3"/>
  <c r="H5" i="3"/>
  <c r="I13" i="4" l="1"/>
  <c r="I15" i="4" s="1"/>
  <c r="I13" i="5"/>
  <c r="I15" i="5" s="1"/>
  <c r="F13" i="5"/>
  <c r="C17" i="5" s="1"/>
  <c r="G14" i="5"/>
  <c r="D14" i="5"/>
  <c r="D17" i="5" s="1"/>
  <c r="G17" i="5"/>
  <c r="F13" i="4"/>
  <c r="C17" i="4" s="1"/>
  <c r="G13" i="4"/>
  <c r="G17" i="4" s="1"/>
  <c r="G14" i="4"/>
  <c r="D13" i="3"/>
  <c r="D14" i="3" s="1"/>
  <c r="C13" i="3"/>
  <c r="C14" i="3" s="1"/>
  <c r="I12" i="3"/>
  <c r="I11" i="3"/>
  <c r="I10" i="3"/>
  <c r="I9" i="3"/>
  <c r="G9" i="3"/>
  <c r="F9" i="3"/>
  <c r="E9" i="3"/>
  <c r="I8" i="3"/>
  <c r="G8" i="3"/>
  <c r="F8" i="3"/>
  <c r="E8" i="3"/>
  <c r="I7" i="3"/>
  <c r="G7" i="3"/>
  <c r="F7" i="3"/>
  <c r="E7" i="3"/>
  <c r="I6" i="3"/>
  <c r="G6" i="3"/>
  <c r="F6" i="3"/>
  <c r="E6" i="3"/>
  <c r="I5" i="3"/>
  <c r="G5" i="3"/>
  <c r="F5" i="3"/>
  <c r="F13" i="3" s="1"/>
  <c r="E5" i="3"/>
  <c r="E13" i="3" s="1"/>
  <c r="D17" i="3" s="1"/>
  <c r="G13" i="3" l="1"/>
  <c r="C17" i="3"/>
  <c r="C18" i="5"/>
  <c r="C18" i="4"/>
  <c r="I13" i="3"/>
  <c r="I15" i="3" s="1"/>
  <c r="G14" i="3"/>
  <c r="G17" i="3" s="1"/>
  <c r="C18" i="3" s="1"/>
</calcChain>
</file>

<file path=xl/comments1.xml><?xml version="1.0" encoding="utf-8"?>
<comments xmlns="http://schemas.openxmlformats.org/spreadsheetml/2006/main">
  <authors>
    <author>DELL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 xml:space="preserve">Zero Error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>
      <text>
        <r>
          <rPr>
            <sz val="9"/>
            <color indexed="81"/>
            <rFont val="Tahoma"/>
            <family val="2"/>
          </rPr>
          <t xml:space="preserve">Span Error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Average Accuracy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Linearity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 xml:space="preserve">Zero Error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>
      <text>
        <r>
          <rPr>
            <sz val="9"/>
            <color indexed="81"/>
            <rFont val="Tahoma"/>
            <family val="2"/>
          </rPr>
          <t xml:space="preserve">Span Error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Average Accuracy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Linearity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 xml:space="preserve">Zero Error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>
      <text>
        <r>
          <rPr>
            <sz val="9"/>
            <color indexed="81"/>
            <rFont val="Tahoma"/>
            <family val="2"/>
          </rPr>
          <t xml:space="preserve">Span Error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Average Accuracy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Linearity</t>
        </r>
      </text>
    </comment>
  </commentList>
</comments>
</file>

<file path=xl/sharedStrings.xml><?xml version="1.0" encoding="utf-8"?>
<sst xmlns="http://schemas.openxmlformats.org/spreadsheetml/2006/main" count="63" uniqueCount="23">
  <si>
    <t>Reading No.</t>
  </si>
  <si>
    <t>Input (in mA)</t>
  </si>
  <si>
    <t>x^2</t>
  </si>
  <si>
    <t>y^2</t>
  </si>
  <si>
    <t>XY</t>
  </si>
  <si>
    <t>Sum</t>
  </si>
  <si>
    <t>% Accuracy</t>
  </si>
  <si>
    <t>N</t>
  </si>
  <si>
    <t>Linearity</t>
  </si>
  <si>
    <t>Sum square</t>
  </si>
  <si>
    <t>(Sxy/(Sx*Sy))</t>
  </si>
  <si>
    <t>Sx (A)</t>
  </si>
  <si>
    <t>Sy (B)</t>
  </si>
  <si>
    <t>Sxy  [C]</t>
  </si>
  <si>
    <t>SUM</t>
  </si>
  <si>
    <t>Average</t>
  </si>
  <si>
    <t>Error</t>
  </si>
  <si>
    <t>Output (in kg/cm²) y</t>
  </si>
  <si>
    <t>Ideal  x</t>
  </si>
  <si>
    <t>PI Lab : Current to Pressure Convertor   (Please fill pink shaded data)</t>
  </si>
  <si>
    <t>Input (in kg/cm²)</t>
  </si>
  <si>
    <t>Output (in mA) y</t>
  </si>
  <si>
    <t>PI Lab : Pressure  to Current Convertor   (Please fill pink shaded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</si>
</sst>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34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36" borderId="15" xfId="0" applyFill="1" applyBorder="1"/>
    <xf numFmtId="0" fontId="0" fillId="0" borderId="1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35" borderId="19" xfId="0" applyNumberFormat="1" applyFill="1" applyBorder="1"/>
    <xf numFmtId="0" fontId="0" fillId="0" borderId="20" xfId="0" applyBorder="1"/>
    <xf numFmtId="0" fontId="16" fillId="37" borderId="24" xfId="0" applyFont="1" applyFill="1" applyBorder="1"/>
    <xf numFmtId="0" fontId="16" fillId="37" borderId="25" xfId="0" applyFont="1" applyFill="1" applyBorder="1"/>
    <xf numFmtId="0" fontId="16" fillId="37" borderId="25" xfId="0" applyFont="1" applyFill="1" applyBorder="1" applyAlignment="1">
      <alignment horizontal="center"/>
    </xf>
    <xf numFmtId="0" fontId="16" fillId="37" borderId="26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33" borderId="1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37" borderId="22" xfId="0" applyFill="1" applyBorder="1"/>
    <xf numFmtId="0" fontId="0" fillId="37" borderId="23" xfId="0" applyFill="1" applyBorder="1"/>
    <xf numFmtId="0" fontId="0" fillId="37" borderId="23" xfId="0" applyFill="1" applyBorder="1" applyAlignment="1">
      <alignment horizontal="center" vertical="center"/>
    </xf>
    <xf numFmtId="0" fontId="0" fillId="37" borderId="23" xfId="0" applyFill="1" applyBorder="1" applyAlignment="1">
      <alignment horizontal="center"/>
    </xf>
    <xf numFmtId="0" fontId="0" fillId="37" borderId="21" xfId="0" applyFill="1" applyBorder="1"/>
    <xf numFmtId="0" fontId="0" fillId="38" borderId="14" xfId="0" applyFill="1" applyBorder="1"/>
    <xf numFmtId="0" fontId="0" fillId="38" borderId="10" xfId="0" applyFill="1" applyBorder="1"/>
    <xf numFmtId="0" fontId="0" fillId="38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0" fillId="38" borderId="15" xfId="0" applyFill="1" applyBorder="1"/>
    <xf numFmtId="0" fontId="0" fillId="39" borderId="12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9" borderId="28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/>
    </xf>
    <xf numFmtId="164" fontId="0" fillId="0" borderId="0" xfId="0" applyNumberFormat="1" applyBorder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8"/>
  <sheetViews>
    <sheetView zoomScaleNormal="100" workbookViewId="0">
      <selection activeCell="C10" sqref="C10"/>
    </sheetView>
  </sheetViews>
  <sheetFormatPr defaultRowHeight="15" x14ac:dyDescent="0.25"/>
  <cols>
    <col min="1" max="1" width="13.140625" customWidth="1"/>
    <col min="2" max="2" width="20.5703125" customWidth="1"/>
    <col min="3" max="3" width="18.85546875" customWidth="1"/>
    <col min="9" max="9" width="16.5703125" customWidth="1"/>
  </cols>
  <sheetData>
    <row r="2" spans="1:9" x14ac:dyDescent="0.25">
      <c r="A2" s="45" t="s">
        <v>19</v>
      </c>
      <c r="B2" s="45"/>
      <c r="C2" s="45"/>
      <c r="D2" s="45"/>
      <c r="E2" s="45"/>
      <c r="F2" s="45"/>
      <c r="G2" s="45"/>
      <c r="H2" s="45"/>
      <c r="I2" s="45"/>
    </row>
    <row r="3" spans="1:9" ht="15.75" thickBot="1" x14ac:dyDescent="0.3">
      <c r="A3" s="3"/>
      <c r="B3" s="3"/>
      <c r="C3" s="3"/>
      <c r="D3" s="3"/>
      <c r="E3" s="3"/>
      <c r="F3" s="3"/>
      <c r="G3" s="3"/>
      <c r="H3" s="3"/>
      <c r="I3" s="13"/>
    </row>
    <row r="4" spans="1:9" ht="15.75" thickBot="1" x14ac:dyDescent="0.3">
      <c r="A4" s="19" t="s">
        <v>0</v>
      </c>
      <c r="B4" s="20" t="s">
        <v>1</v>
      </c>
      <c r="C4" s="21" t="s">
        <v>17</v>
      </c>
      <c r="D4" s="21" t="s">
        <v>18</v>
      </c>
      <c r="E4" s="21" t="s">
        <v>2</v>
      </c>
      <c r="F4" s="21" t="s">
        <v>3</v>
      </c>
      <c r="G4" s="21" t="s">
        <v>4</v>
      </c>
      <c r="H4" s="21" t="s">
        <v>16</v>
      </c>
      <c r="I4" s="22" t="s">
        <v>6</v>
      </c>
    </row>
    <row r="5" spans="1:9" x14ac:dyDescent="0.25">
      <c r="A5" s="23">
        <v>1</v>
      </c>
      <c r="B5" s="40">
        <v>4</v>
      </c>
      <c r="C5" s="40">
        <v>0.40200000000000002</v>
      </c>
      <c r="D5" s="40">
        <v>0.2</v>
      </c>
      <c r="E5" s="24">
        <f>D5*D5</f>
        <v>4.0000000000000008E-2</v>
      </c>
      <c r="F5" s="24">
        <f>C5*C5</f>
        <v>0.16160400000000003</v>
      </c>
      <c r="G5" s="5">
        <f>D5*C5</f>
        <v>8.0400000000000013E-2</v>
      </c>
      <c r="H5" s="25">
        <f>C5-D5</f>
        <v>0.20200000000000001</v>
      </c>
      <c r="I5" s="6">
        <f>0.2*(D5-C5)*100</f>
        <v>-4.0400000000000009</v>
      </c>
    </row>
    <row r="6" spans="1:9" x14ac:dyDescent="0.25">
      <c r="A6" s="7">
        <v>2</v>
      </c>
      <c r="B6" s="41">
        <v>8</v>
      </c>
      <c r="C6" s="41">
        <v>0.60099999999999998</v>
      </c>
      <c r="D6" s="41">
        <v>0.4</v>
      </c>
      <c r="E6" s="2">
        <f t="shared" ref="E6:E9" si="0">D6*D6</f>
        <v>0.16000000000000003</v>
      </c>
      <c r="F6" s="2">
        <f t="shared" ref="F6:F9" si="1">C6*C6</f>
        <v>0.36120099999999999</v>
      </c>
      <c r="G6" s="1">
        <f t="shared" ref="G6:G9" si="2">D6*C6</f>
        <v>0.2404</v>
      </c>
      <c r="H6" s="1"/>
      <c r="I6" s="8">
        <f t="shared" ref="I6:I12" si="3">0.2*(D6-C6)*100</f>
        <v>-4.0199999999999996</v>
      </c>
    </row>
    <row r="7" spans="1:9" x14ac:dyDescent="0.25">
      <c r="A7" s="7">
        <v>3</v>
      </c>
      <c r="B7" s="41">
        <v>12</v>
      </c>
      <c r="C7" s="41">
        <v>0.81</v>
      </c>
      <c r="D7" s="41">
        <v>0.6</v>
      </c>
      <c r="E7" s="2">
        <f t="shared" si="0"/>
        <v>0.36</v>
      </c>
      <c r="F7" s="2">
        <f t="shared" si="1"/>
        <v>0.65610000000000013</v>
      </c>
      <c r="G7" s="1">
        <f t="shared" si="2"/>
        <v>0.48599999999999999</v>
      </c>
      <c r="H7" s="1"/>
      <c r="I7" s="8">
        <f t="shared" si="3"/>
        <v>-4.200000000000002</v>
      </c>
    </row>
    <row r="8" spans="1:9" x14ac:dyDescent="0.25">
      <c r="A8" s="7">
        <v>4</v>
      </c>
      <c r="B8" s="41">
        <v>16</v>
      </c>
      <c r="C8" s="41">
        <v>0.61599999999999999</v>
      </c>
      <c r="D8" s="41">
        <v>0.8</v>
      </c>
      <c r="E8" s="2">
        <f t="shared" si="0"/>
        <v>0.64000000000000012</v>
      </c>
      <c r="F8" s="2">
        <f t="shared" si="1"/>
        <v>0.37945600000000002</v>
      </c>
      <c r="G8" s="1">
        <f t="shared" si="2"/>
        <v>0.49280000000000002</v>
      </c>
      <c r="H8" s="1"/>
      <c r="I8" s="8">
        <f t="shared" si="3"/>
        <v>3.6800000000000015</v>
      </c>
    </row>
    <row r="9" spans="1:9" x14ac:dyDescent="0.25">
      <c r="A9" s="7">
        <v>5</v>
      </c>
      <c r="B9" s="41">
        <v>20</v>
      </c>
      <c r="C9" s="41">
        <v>0.82399999999999995</v>
      </c>
      <c r="D9" s="41">
        <v>1</v>
      </c>
      <c r="E9" s="2">
        <f t="shared" si="0"/>
        <v>1</v>
      </c>
      <c r="F9" s="2">
        <f t="shared" si="1"/>
        <v>0.67897599999999991</v>
      </c>
      <c r="G9" s="1">
        <f t="shared" si="2"/>
        <v>0.82399999999999995</v>
      </c>
      <c r="H9" s="4">
        <f>C9-D9</f>
        <v>-0.17600000000000005</v>
      </c>
      <c r="I9" s="8">
        <f t="shared" si="3"/>
        <v>3.5200000000000009</v>
      </c>
    </row>
    <row r="10" spans="1:9" x14ac:dyDescent="0.25">
      <c r="A10" s="7">
        <v>6</v>
      </c>
      <c r="B10" s="41"/>
      <c r="C10" s="41"/>
      <c r="D10" s="41"/>
      <c r="E10" s="2"/>
      <c r="F10" s="2"/>
      <c r="G10" s="1"/>
      <c r="H10" s="1"/>
      <c r="I10" s="8">
        <f t="shared" si="3"/>
        <v>0</v>
      </c>
    </row>
    <row r="11" spans="1:9" x14ac:dyDescent="0.25">
      <c r="A11" s="7">
        <v>7</v>
      </c>
      <c r="B11" s="41"/>
      <c r="C11" s="41"/>
      <c r="D11" s="41"/>
      <c r="E11" s="2"/>
      <c r="F11" s="2"/>
      <c r="G11" s="1"/>
      <c r="H11" s="1"/>
      <c r="I11" s="8">
        <f t="shared" si="3"/>
        <v>0</v>
      </c>
    </row>
    <row r="12" spans="1:9" ht="15.75" thickBot="1" x14ac:dyDescent="0.3">
      <c r="A12" s="26">
        <v>8</v>
      </c>
      <c r="B12" s="42"/>
      <c r="C12" s="42"/>
      <c r="D12" s="42"/>
      <c r="E12" s="27"/>
      <c r="F12" s="27"/>
      <c r="G12" s="28"/>
      <c r="H12" s="28"/>
      <c r="I12" s="29">
        <f t="shared" si="3"/>
        <v>0</v>
      </c>
    </row>
    <row r="13" spans="1:9" x14ac:dyDescent="0.25">
      <c r="A13" s="30" t="s">
        <v>5</v>
      </c>
      <c r="B13" s="31"/>
      <c r="C13" s="31">
        <f>SUM(C5:C12)</f>
        <v>3.2530000000000001</v>
      </c>
      <c r="D13" s="32">
        <f>SUM(D5:D12)</f>
        <v>3</v>
      </c>
      <c r="E13" s="33">
        <f>SUM(E5:E12)</f>
        <v>2.2000000000000002</v>
      </c>
      <c r="F13" s="33">
        <f>SUM(F5:F12)</f>
        <v>2.2373370000000001</v>
      </c>
      <c r="G13" s="31">
        <f>SUM(G5:G12)</f>
        <v>2.1235999999999997</v>
      </c>
      <c r="H13" s="31" t="s">
        <v>14</v>
      </c>
      <c r="I13" s="34">
        <f>SUM(I5:I12)</f>
        <v>-5.0599999999999987</v>
      </c>
    </row>
    <row r="14" spans="1:9" x14ac:dyDescent="0.25">
      <c r="A14" s="35" t="s">
        <v>9</v>
      </c>
      <c r="B14" s="36"/>
      <c r="C14" s="36">
        <f>C13*C13</f>
        <v>10.582009000000001</v>
      </c>
      <c r="D14" s="37">
        <f>D13*D13</f>
        <v>9</v>
      </c>
      <c r="E14" s="38"/>
      <c r="F14" s="37"/>
      <c r="G14" s="36">
        <f>D13*C13</f>
        <v>9.7590000000000003</v>
      </c>
      <c r="H14" s="36" t="s">
        <v>7</v>
      </c>
      <c r="I14" s="39">
        <f>B15</f>
        <v>5</v>
      </c>
    </row>
    <row r="15" spans="1:9" x14ac:dyDescent="0.25">
      <c r="A15" s="9" t="s">
        <v>7</v>
      </c>
      <c r="B15" s="43">
        <v>5</v>
      </c>
      <c r="C15" s="1"/>
      <c r="D15" s="1"/>
      <c r="E15" s="1"/>
      <c r="F15" s="1"/>
      <c r="G15" s="1"/>
      <c r="H15" s="1" t="s">
        <v>15</v>
      </c>
      <c r="I15" s="10">
        <f>ABS(I13)/I14</f>
        <v>1.0119999999999998</v>
      </c>
    </row>
    <row r="16" spans="1:9" x14ac:dyDescent="0.25">
      <c r="A16" s="11"/>
      <c r="B16" s="12"/>
      <c r="C16" s="13" t="s">
        <v>12</v>
      </c>
      <c r="D16" s="13" t="s">
        <v>11</v>
      </c>
      <c r="E16" s="13"/>
      <c r="F16" s="13"/>
      <c r="G16" s="13" t="s">
        <v>13</v>
      </c>
      <c r="H16" s="12"/>
      <c r="I16" s="14"/>
    </row>
    <row r="17" spans="1:9" x14ac:dyDescent="0.25">
      <c r="A17" s="11"/>
      <c r="B17" s="12"/>
      <c r="C17" s="12">
        <f>SQRT(F13-(C14/B15))</f>
        <v>0.34775738669365447</v>
      </c>
      <c r="D17" s="12">
        <f>SQRT(E13-(D14/B15))</f>
        <v>0.63245553203367599</v>
      </c>
      <c r="E17" s="12"/>
      <c r="F17" s="12"/>
      <c r="G17" s="12">
        <f>(G13-(G14/B15))</f>
        <v>0.17179999999999973</v>
      </c>
      <c r="H17" s="12"/>
      <c r="I17" s="14"/>
    </row>
    <row r="18" spans="1:9" ht="15.75" thickBot="1" x14ac:dyDescent="0.3">
      <c r="A18" s="15" t="s">
        <v>8</v>
      </c>
      <c r="B18" s="16" t="s">
        <v>10</v>
      </c>
      <c r="C18" s="17">
        <f>(G17/(C17*D17))</f>
        <v>0.78111827786351351</v>
      </c>
      <c r="D18" s="16"/>
      <c r="E18" s="16"/>
      <c r="F18" s="16"/>
      <c r="G18" s="16"/>
      <c r="H18" s="16"/>
      <c r="I18" s="18"/>
    </row>
  </sheetData>
  <mergeCells count="1">
    <mergeCell ref="A2:I2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8"/>
  <sheetViews>
    <sheetView workbookViewId="0">
      <selection activeCell="C5" sqref="C5:C9"/>
    </sheetView>
  </sheetViews>
  <sheetFormatPr defaultRowHeight="15" x14ac:dyDescent="0.25"/>
  <cols>
    <col min="1" max="1" width="13.140625" customWidth="1"/>
    <col min="2" max="2" width="20.5703125" customWidth="1"/>
    <col min="3" max="3" width="18.85546875" customWidth="1"/>
    <col min="4" max="4" width="15.42578125" customWidth="1"/>
    <col min="9" max="9" width="14.42578125" customWidth="1"/>
  </cols>
  <sheetData>
    <row r="2" spans="1:9" x14ac:dyDescent="0.25">
      <c r="A2" s="45" t="s">
        <v>19</v>
      </c>
      <c r="B2" s="45"/>
      <c r="C2" s="45"/>
      <c r="D2" s="45"/>
      <c r="E2" s="45"/>
      <c r="F2" s="45"/>
      <c r="G2" s="45"/>
      <c r="H2" s="45"/>
      <c r="I2" s="45"/>
    </row>
    <row r="3" spans="1:9" ht="15.75" thickBot="1" x14ac:dyDescent="0.3">
      <c r="A3" s="3"/>
      <c r="B3" s="3"/>
      <c r="C3" s="3"/>
      <c r="D3" s="3"/>
      <c r="E3" s="3"/>
      <c r="F3" s="3"/>
      <c r="G3" s="3"/>
      <c r="H3" s="3"/>
      <c r="I3" s="13"/>
    </row>
    <row r="4" spans="1:9" ht="15.75" thickBot="1" x14ac:dyDescent="0.3">
      <c r="A4" s="19" t="s">
        <v>0</v>
      </c>
      <c r="B4" s="20" t="s">
        <v>1</v>
      </c>
      <c r="C4" s="21" t="s">
        <v>17</v>
      </c>
      <c r="D4" s="21" t="s">
        <v>18</v>
      </c>
      <c r="E4" s="21" t="s">
        <v>2</v>
      </c>
      <c r="F4" s="21" t="s">
        <v>3</v>
      </c>
      <c r="G4" s="21" t="s">
        <v>4</v>
      </c>
      <c r="H4" s="21" t="s">
        <v>16</v>
      </c>
      <c r="I4" s="22" t="s">
        <v>6</v>
      </c>
    </row>
    <row r="5" spans="1:9" x14ac:dyDescent="0.25">
      <c r="A5" s="23">
        <v>1</v>
      </c>
      <c r="B5" s="40">
        <v>4</v>
      </c>
      <c r="C5" s="40">
        <v>0.52600000000000002</v>
      </c>
      <c r="D5" s="40">
        <v>0.2</v>
      </c>
      <c r="E5" s="24">
        <f>D5*D5</f>
        <v>4.0000000000000008E-2</v>
      </c>
      <c r="F5" s="24">
        <f>C5*C5</f>
        <v>0.27667600000000003</v>
      </c>
      <c r="G5" s="5">
        <f>D5*C5</f>
        <v>0.10520000000000002</v>
      </c>
      <c r="H5" s="25">
        <f>C5-D5</f>
        <v>0.32600000000000001</v>
      </c>
      <c r="I5" s="6">
        <f>0.2*(D5-C5)*100</f>
        <v>-6.5200000000000005</v>
      </c>
    </row>
    <row r="6" spans="1:9" x14ac:dyDescent="0.25">
      <c r="A6" s="7">
        <v>2</v>
      </c>
      <c r="B6" s="41">
        <v>8</v>
      </c>
      <c r="C6" s="41">
        <v>0.72499999999999998</v>
      </c>
      <c r="D6" s="41">
        <v>0.4</v>
      </c>
      <c r="E6" s="2">
        <f t="shared" ref="E6:E9" si="0">D6*D6</f>
        <v>0.16000000000000003</v>
      </c>
      <c r="F6" s="2">
        <f t="shared" ref="F6:F9" si="1">C6*C6</f>
        <v>0.52562500000000001</v>
      </c>
      <c r="G6" s="1">
        <f t="shared" ref="G6:G9" si="2">D6*C6</f>
        <v>0.28999999999999998</v>
      </c>
      <c r="H6" s="1"/>
      <c r="I6" s="8">
        <f t="shared" ref="I6:I12" si="3">0.2*(D6-C6)*100</f>
        <v>-6.4999999999999991</v>
      </c>
    </row>
    <row r="7" spans="1:9" x14ac:dyDescent="0.25">
      <c r="A7" s="7">
        <v>3</v>
      </c>
      <c r="B7" s="41">
        <v>12</v>
      </c>
      <c r="C7" s="41">
        <v>0.93400000000000005</v>
      </c>
      <c r="D7" s="41">
        <v>0.6</v>
      </c>
      <c r="E7" s="2">
        <f t="shared" si="0"/>
        <v>0.36</v>
      </c>
      <c r="F7" s="2">
        <f t="shared" si="1"/>
        <v>0.87235600000000013</v>
      </c>
      <c r="G7" s="1">
        <f t="shared" si="2"/>
        <v>0.56040000000000001</v>
      </c>
      <c r="H7" s="1"/>
      <c r="I7" s="8">
        <f t="shared" si="3"/>
        <v>-6.6800000000000015</v>
      </c>
    </row>
    <row r="8" spans="1:9" x14ac:dyDescent="0.25">
      <c r="A8" s="7">
        <v>4</v>
      </c>
      <c r="B8" s="41">
        <v>16</v>
      </c>
      <c r="C8" s="41">
        <v>0.49199999999999999</v>
      </c>
      <c r="D8" s="41">
        <v>0.8</v>
      </c>
      <c r="E8" s="2">
        <f t="shared" si="0"/>
        <v>0.64000000000000012</v>
      </c>
      <c r="F8" s="2">
        <f t="shared" si="1"/>
        <v>0.242064</v>
      </c>
      <c r="G8" s="1">
        <f t="shared" si="2"/>
        <v>0.39360000000000001</v>
      </c>
      <c r="H8" s="1"/>
      <c r="I8" s="8">
        <f t="shared" si="3"/>
        <v>6.1600000000000019</v>
      </c>
    </row>
    <row r="9" spans="1:9" x14ac:dyDescent="0.25">
      <c r="A9" s="7">
        <v>5</v>
      </c>
      <c r="B9" s="41">
        <v>20</v>
      </c>
      <c r="C9" s="41">
        <v>0.7</v>
      </c>
      <c r="D9" s="41">
        <v>1</v>
      </c>
      <c r="E9" s="2">
        <f t="shared" si="0"/>
        <v>1</v>
      </c>
      <c r="F9" s="2">
        <f t="shared" si="1"/>
        <v>0.48999999999999994</v>
      </c>
      <c r="G9" s="1">
        <f t="shared" si="2"/>
        <v>0.7</v>
      </c>
      <c r="H9" s="4">
        <f>C9-D9</f>
        <v>-0.30000000000000004</v>
      </c>
      <c r="I9" s="8">
        <f t="shared" si="3"/>
        <v>6.0000000000000009</v>
      </c>
    </row>
    <row r="10" spans="1:9" x14ac:dyDescent="0.25">
      <c r="A10" s="7">
        <v>6</v>
      </c>
      <c r="B10" s="41"/>
      <c r="C10" s="41"/>
      <c r="D10" s="41"/>
      <c r="E10" s="2"/>
      <c r="F10" s="2"/>
      <c r="G10" s="1"/>
      <c r="H10" s="1"/>
      <c r="I10" s="8">
        <f t="shared" si="3"/>
        <v>0</v>
      </c>
    </row>
    <row r="11" spans="1:9" x14ac:dyDescent="0.25">
      <c r="A11" s="7">
        <v>7</v>
      </c>
      <c r="B11" s="41"/>
      <c r="C11" s="41"/>
      <c r="D11" s="41"/>
      <c r="E11" s="2"/>
      <c r="F11" s="2"/>
      <c r="G11" s="1"/>
      <c r="H11" s="1"/>
      <c r="I11" s="8">
        <f t="shared" si="3"/>
        <v>0</v>
      </c>
    </row>
    <row r="12" spans="1:9" ht="15.75" thickBot="1" x14ac:dyDescent="0.3">
      <c r="A12" s="26">
        <v>8</v>
      </c>
      <c r="B12" s="42"/>
      <c r="C12" s="42"/>
      <c r="D12" s="42"/>
      <c r="E12" s="27"/>
      <c r="F12" s="27"/>
      <c r="G12" s="28"/>
      <c r="H12" s="28"/>
      <c r="I12" s="29">
        <f t="shared" si="3"/>
        <v>0</v>
      </c>
    </row>
    <row r="13" spans="1:9" x14ac:dyDescent="0.25">
      <c r="A13" s="30" t="s">
        <v>5</v>
      </c>
      <c r="B13" s="31"/>
      <c r="C13" s="31">
        <f>SUM(C5:C12)</f>
        <v>3.3769999999999998</v>
      </c>
      <c r="D13" s="32">
        <f>SUM(D5:D12)</f>
        <v>3</v>
      </c>
      <c r="E13" s="33">
        <f>SUM(E5:E12)</f>
        <v>2.2000000000000002</v>
      </c>
      <c r="F13" s="33">
        <f>SUM(F5:F12)</f>
        <v>2.4067210000000001</v>
      </c>
      <c r="G13" s="31">
        <f>SUM(G5:G12)</f>
        <v>2.0491999999999999</v>
      </c>
      <c r="H13" s="31" t="s">
        <v>14</v>
      </c>
      <c r="I13" s="34">
        <f>SUM(I5:I12)</f>
        <v>-7.54</v>
      </c>
    </row>
    <row r="14" spans="1:9" x14ac:dyDescent="0.25">
      <c r="A14" s="35" t="s">
        <v>9</v>
      </c>
      <c r="B14" s="36"/>
      <c r="C14" s="36">
        <f>C13*C13</f>
        <v>11.404128999999999</v>
      </c>
      <c r="D14" s="37">
        <f>D13*D13</f>
        <v>9</v>
      </c>
      <c r="E14" s="38"/>
      <c r="F14" s="37"/>
      <c r="G14" s="36">
        <f>D13*C13</f>
        <v>10.131</v>
      </c>
      <c r="H14" s="36" t="s">
        <v>7</v>
      </c>
      <c r="I14" s="39">
        <f>B15</f>
        <v>5</v>
      </c>
    </row>
    <row r="15" spans="1:9" x14ac:dyDescent="0.25">
      <c r="A15" s="9" t="s">
        <v>7</v>
      </c>
      <c r="B15" s="43">
        <v>5</v>
      </c>
      <c r="C15" s="1"/>
      <c r="D15" s="1"/>
      <c r="E15" s="1"/>
      <c r="F15" s="1"/>
      <c r="G15" s="1"/>
      <c r="H15" s="1" t="s">
        <v>15</v>
      </c>
      <c r="I15" s="10">
        <f>ABS(I13)/I14</f>
        <v>1.508</v>
      </c>
    </row>
    <row r="16" spans="1:9" x14ac:dyDescent="0.25">
      <c r="A16" s="11"/>
      <c r="B16" s="12"/>
      <c r="C16" s="13" t="s">
        <v>12</v>
      </c>
      <c r="D16" s="13" t="s">
        <v>11</v>
      </c>
      <c r="E16" s="13"/>
      <c r="F16" s="13"/>
      <c r="G16" s="13" t="s">
        <v>13</v>
      </c>
      <c r="H16" s="12"/>
      <c r="I16" s="14"/>
    </row>
    <row r="17" spans="1:9" x14ac:dyDescent="0.25">
      <c r="A17" s="11"/>
      <c r="B17" s="12"/>
      <c r="C17" s="44">
        <f>SQRT(ABS((C14/B15)-F13))</f>
        <v>0.35481713600106807</v>
      </c>
      <c r="D17" s="44">
        <f>SQRT(ABS((D14/B15)-E13))</f>
        <v>0.63245553203367599</v>
      </c>
      <c r="E17" s="12"/>
      <c r="F17" s="12"/>
      <c r="G17" s="12">
        <f>ABS(((D13*C13)/B15)-G13)</f>
        <v>2.2999999999999687E-2</v>
      </c>
      <c r="H17" s="12"/>
      <c r="I17" s="14"/>
    </row>
    <row r="18" spans="1:9" ht="15.75" thickBot="1" x14ac:dyDescent="0.3">
      <c r="A18" s="15" t="s">
        <v>8</v>
      </c>
      <c r="B18" s="16" t="s">
        <v>10</v>
      </c>
      <c r="C18" s="17">
        <f>G17/(C17*D17)</f>
        <v>0.10249277557954921</v>
      </c>
      <c r="D18" s="16"/>
      <c r="E18" s="16"/>
      <c r="F18" s="16"/>
      <c r="G18" s="16"/>
      <c r="H18" s="16"/>
      <c r="I18" s="18"/>
    </row>
  </sheetData>
  <mergeCells count="1">
    <mergeCell ref="A2:I2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8"/>
  <sheetViews>
    <sheetView tabSelected="1" topLeftCell="E1" workbookViewId="0">
      <selection activeCell="C10" sqref="C10"/>
    </sheetView>
  </sheetViews>
  <sheetFormatPr defaultRowHeight="15" x14ac:dyDescent="0.25"/>
  <cols>
    <col min="1" max="1" width="13.140625" customWidth="1"/>
    <col min="2" max="2" width="20.5703125" customWidth="1"/>
    <col min="3" max="3" width="18.85546875" customWidth="1"/>
    <col min="4" max="4" width="15.42578125" customWidth="1"/>
    <col min="9" max="9" width="14.42578125" customWidth="1"/>
  </cols>
  <sheetData>
    <row r="2" spans="1:9" x14ac:dyDescent="0.25">
      <c r="A2" s="45" t="s">
        <v>22</v>
      </c>
      <c r="B2" s="45"/>
      <c r="C2" s="45"/>
      <c r="D2" s="45"/>
      <c r="E2" s="45"/>
      <c r="F2" s="45"/>
      <c r="G2" s="45"/>
      <c r="H2" s="45"/>
      <c r="I2" s="45"/>
    </row>
    <row r="3" spans="1:9" ht="15.75" thickBot="1" x14ac:dyDescent="0.3">
      <c r="A3" s="3"/>
      <c r="B3" s="3"/>
      <c r="C3" s="3"/>
      <c r="D3" s="3"/>
      <c r="E3" s="3"/>
      <c r="F3" s="3"/>
      <c r="G3" s="3"/>
      <c r="H3" s="3"/>
      <c r="I3" s="13"/>
    </row>
    <row r="4" spans="1:9" ht="15.75" thickBot="1" x14ac:dyDescent="0.3">
      <c r="A4" s="19" t="s">
        <v>0</v>
      </c>
      <c r="B4" s="20" t="s">
        <v>20</v>
      </c>
      <c r="C4" s="21" t="s">
        <v>21</v>
      </c>
      <c r="D4" s="21" t="s">
        <v>18</v>
      </c>
      <c r="E4" s="21" t="s">
        <v>2</v>
      </c>
      <c r="F4" s="21" t="s">
        <v>3</v>
      </c>
      <c r="G4" s="21" t="s">
        <v>4</v>
      </c>
      <c r="H4" s="21" t="s">
        <v>16</v>
      </c>
      <c r="I4" s="22" t="s">
        <v>6</v>
      </c>
    </row>
    <row r="5" spans="1:9" x14ac:dyDescent="0.25">
      <c r="A5" s="23">
        <v>1</v>
      </c>
      <c r="B5" s="40">
        <v>0.2</v>
      </c>
      <c r="C5" s="40">
        <v>6.56</v>
      </c>
      <c r="D5" s="40">
        <v>4</v>
      </c>
      <c r="E5" s="24">
        <f>D5*D5</f>
        <v>16</v>
      </c>
      <c r="F5" s="24">
        <f>C5*C5</f>
        <v>43.033599999999993</v>
      </c>
      <c r="G5" s="5">
        <f>D5*C5</f>
        <v>26.24</v>
      </c>
      <c r="H5" s="25">
        <f>C5-D5</f>
        <v>2.5599999999999996</v>
      </c>
      <c r="I5" s="6">
        <f>0.2*(D5-C5)*100</f>
        <v>-51.199999999999989</v>
      </c>
    </row>
    <row r="6" spans="1:9" x14ac:dyDescent="0.25">
      <c r="A6" s="7">
        <v>2</v>
      </c>
      <c r="B6" s="41">
        <v>0.4</v>
      </c>
      <c r="C6" s="41">
        <v>10.54</v>
      </c>
      <c r="D6" s="41">
        <v>8</v>
      </c>
      <c r="E6" s="2">
        <f t="shared" ref="E6:E9" si="0">D6*D6</f>
        <v>64</v>
      </c>
      <c r="F6" s="2">
        <f t="shared" ref="F6:F9" si="1">C6*C6</f>
        <v>111.09159999999999</v>
      </c>
      <c r="G6" s="1">
        <f t="shared" ref="G6:G9" si="2">D6*C6</f>
        <v>84.32</v>
      </c>
      <c r="H6" s="1"/>
      <c r="I6" s="8">
        <f t="shared" ref="I6:I12" si="3">0.2*(D6-C6)*100</f>
        <v>-50.79999999999999</v>
      </c>
    </row>
    <row r="7" spans="1:9" x14ac:dyDescent="0.25">
      <c r="A7" s="7">
        <v>3</v>
      </c>
      <c r="B7" s="41">
        <v>0.6</v>
      </c>
      <c r="C7" s="41">
        <v>14.71</v>
      </c>
      <c r="D7" s="41">
        <v>12</v>
      </c>
      <c r="E7" s="2">
        <f t="shared" si="0"/>
        <v>144</v>
      </c>
      <c r="F7" s="2">
        <f t="shared" si="1"/>
        <v>216.38410000000002</v>
      </c>
      <c r="G7" s="1">
        <f t="shared" si="2"/>
        <v>176.52</v>
      </c>
      <c r="H7" s="1"/>
      <c r="I7" s="8">
        <f t="shared" si="3"/>
        <v>-54.200000000000017</v>
      </c>
    </row>
    <row r="8" spans="1:9" x14ac:dyDescent="0.25">
      <c r="A8" s="7">
        <v>4</v>
      </c>
      <c r="B8" s="41">
        <v>0.8</v>
      </c>
      <c r="C8" s="41">
        <v>13.8</v>
      </c>
      <c r="D8" s="41">
        <v>16</v>
      </c>
      <c r="E8" s="2">
        <f t="shared" si="0"/>
        <v>256</v>
      </c>
      <c r="F8" s="2">
        <f t="shared" si="1"/>
        <v>190.44000000000003</v>
      </c>
      <c r="G8" s="1">
        <f t="shared" si="2"/>
        <v>220.8</v>
      </c>
      <c r="H8" s="1"/>
      <c r="I8" s="8">
        <f t="shared" si="3"/>
        <v>43.999999999999986</v>
      </c>
    </row>
    <row r="9" spans="1:9" x14ac:dyDescent="0.25">
      <c r="A9" s="7">
        <v>5</v>
      </c>
      <c r="B9" s="41">
        <v>1</v>
      </c>
      <c r="C9" s="41">
        <v>17.95</v>
      </c>
      <c r="D9" s="41">
        <v>20</v>
      </c>
      <c r="E9" s="2">
        <f t="shared" si="0"/>
        <v>400</v>
      </c>
      <c r="F9" s="2">
        <f t="shared" si="1"/>
        <v>322.20249999999999</v>
      </c>
      <c r="G9" s="1">
        <f t="shared" si="2"/>
        <v>359</v>
      </c>
      <c r="H9" s="4">
        <f>C9-D9</f>
        <v>-2.0500000000000007</v>
      </c>
      <c r="I9" s="8">
        <f t="shared" si="3"/>
        <v>41.000000000000014</v>
      </c>
    </row>
    <row r="10" spans="1:9" x14ac:dyDescent="0.25">
      <c r="A10" s="7">
        <v>6</v>
      </c>
      <c r="B10" s="41"/>
      <c r="C10" s="41"/>
      <c r="D10" s="41"/>
      <c r="E10" s="2"/>
      <c r="F10" s="2"/>
      <c r="G10" s="1"/>
      <c r="H10" s="1"/>
      <c r="I10" s="8">
        <f t="shared" si="3"/>
        <v>0</v>
      </c>
    </row>
    <row r="11" spans="1:9" x14ac:dyDescent="0.25">
      <c r="A11" s="7">
        <v>7</v>
      </c>
      <c r="B11" s="41"/>
      <c r="C11" s="41"/>
      <c r="D11" s="41"/>
      <c r="E11" s="2"/>
      <c r="F11" s="2"/>
      <c r="G11" s="1"/>
      <c r="H11" s="1"/>
      <c r="I11" s="8">
        <f t="shared" si="3"/>
        <v>0</v>
      </c>
    </row>
    <row r="12" spans="1:9" ht="15.75" thickBot="1" x14ac:dyDescent="0.3">
      <c r="A12" s="26">
        <v>8</v>
      </c>
      <c r="B12" s="42"/>
      <c r="C12" s="42"/>
      <c r="D12" s="42"/>
      <c r="E12" s="27"/>
      <c r="F12" s="27"/>
      <c r="G12" s="28"/>
      <c r="H12" s="28"/>
      <c r="I12" s="29">
        <f t="shared" si="3"/>
        <v>0</v>
      </c>
    </row>
    <row r="13" spans="1:9" x14ac:dyDescent="0.25">
      <c r="A13" s="30" t="s">
        <v>5</v>
      </c>
      <c r="B13" s="31"/>
      <c r="C13" s="31">
        <f>SUM(C5:C12)</f>
        <v>63.56</v>
      </c>
      <c r="D13" s="32">
        <f>SUM(D5:D12)</f>
        <v>60</v>
      </c>
      <c r="E13" s="33">
        <f>SUM(E5:E12)</f>
        <v>880</v>
      </c>
      <c r="F13" s="33">
        <f>SUM(F5:F12)</f>
        <v>883.15179999999998</v>
      </c>
      <c r="G13" s="31">
        <f>SUM(G5:G12)</f>
        <v>866.88</v>
      </c>
      <c r="H13" s="31" t="s">
        <v>14</v>
      </c>
      <c r="I13" s="34">
        <f>SUM(I5:I12)</f>
        <v>-71.199999999999989</v>
      </c>
    </row>
    <row r="14" spans="1:9" x14ac:dyDescent="0.25">
      <c r="A14" s="35" t="s">
        <v>9</v>
      </c>
      <c r="B14" s="36"/>
      <c r="C14" s="36">
        <f>C13*C13</f>
        <v>4039.8736000000004</v>
      </c>
      <c r="D14" s="37">
        <f>D13*D13</f>
        <v>3600</v>
      </c>
      <c r="E14" s="38"/>
      <c r="F14" s="37"/>
      <c r="G14" s="36">
        <f>D13*C13</f>
        <v>3813.6000000000004</v>
      </c>
      <c r="H14" s="36" t="s">
        <v>7</v>
      </c>
      <c r="I14" s="39">
        <f>B15</f>
        <v>5</v>
      </c>
    </row>
    <row r="15" spans="1:9" x14ac:dyDescent="0.25">
      <c r="A15" s="9" t="s">
        <v>7</v>
      </c>
      <c r="B15" s="43">
        <v>5</v>
      </c>
      <c r="C15" s="1"/>
      <c r="D15" s="1"/>
      <c r="E15" s="1"/>
      <c r="F15" s="1"/>
      <c r="G15" s="1"/>
      <c r="H15" s="1" t="s">
        <v>15</v>
      </c>
      <c r="I15" s="10">
        <f>ABS(I13)/I14</f>
        <v>14.239999999999998</v>
      </c>
    </row>
    <row r="16" spans="1:9" x14ac:dyDescent="0.25">
      <c r="A16" s="11"/>
      <c r="B16" s="12"/>
      <c r="C16" s="13" t="s">
        <v>12</v>
      </c>
      <c r="D16" s="13" t="s">
        <v>11</v>
      </c>
      <c r="E16" s="13"/>
      <c r="F16" s="13"/>
      <c r="G16" s="13" t="s">
        <v>13</v>
      </c>
      <c r="H16" s="12"/>
      <c r="I16" s="14"/>
    </row>
    <row r="17" spans="1:9" x14ac:dyDescent="0.25">
      <c r="A17" s="11"/>
      <c r="B17" s="12"/>
      <c r="C17" s="44">
        <f>SQRT(ABS((C14/B15)-F13))</f>
        <v>8.6704717288046051</v>
      </c>
      <c r="D17" s="44">
        <f>SQRT(ABS((D14/B15)-E13))</f>
        <v>12.649110640673518</v>
      </c>
      <c r="E17" s="12"/>
      <c r="F17" s="12"/>
      <c r="G17" s="12">
        <f>ABS(((D13*C13)/B15)-G13)</f>
        <v>104.15999999999997</v>
      </c>
      <c r="H17" s="12"/>
      <c r="I17" s="14"/>
    </row>
    <row r="18" spans="1:9" ht="15.75" thickBot="1" x14ac:dyDescent="0.3">
      <c r="A18" s="15" t="s">
        <v>8</v>
      </c>
      <c r="B18" s="16" t="s">
        <v>10</v>
      </c>
      <c r="C18" s="17">
        <f>G17/(C17*D17)</f>
        <v>0.9497258378367095</v>
      </c>
      <c r="D18" s="16"/>
      <c r="E18" s="16"/>
      <c r="F18" s="16"/>
      <c r="G18" s="16"/>
      <c r="H18" s="16"/>
      <c r="I18" s="18"/>
    </row>
  </sheetData>
  <mergeCells count="1">
    <mergeCell ref="A2:I2"/>
  </mergeCells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</vt:lpstr>
      <vt:lpstr>IP (2)</vt:lpstr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VIVEK RUGLE</cp:lastModifiedBy>
  <dcterms:created xsi:type="dcterms:W3CDTF">2020-08-26T10:46:10Z</dcterms:created>
  <dcterms:modified xsi:type="dcterms:W3CDTF">2020-08-28T13:53:05Z</dcterms:modified>
</cp:coreProperties>
</file>