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vs292\OneDrive\Desktop\"/>
    </mc:Choice>
  </mc:AlternateContent>
  <xr:revisionPtr revIDLastSave="0" documentId="8_{A7100885-EABF-4169-BCEA-92F9963653CC}" xr6:coauthVersionLast="47" xr6:coauthVersionMax="47" xr10:uidLastSave="{00000000-0000-0000-0000-000000000000}"/>
  <bookViews>
    <workbookView xWindow="-110" yWindow="-110" windowWidth="19420" windowHeight="11020" activeTab="2" xr2:uid="{B301BD2D-548F-4F17-994E-001172FA7427}"/>
  </bookViews>
  <sheets>
    <sheet name="Dataset" sheetId="1" r:id="rId1"/>
    <sheet name="Questions" sheetId="5" r:id="rId2"/>
    <sheet name="EASY" sheetId="8" r:id="rId3"/>
    <sheet name="MEDIUM" sheetId="7" r:id="rId4"/>
    <sheet name="HARD" sheetId="9" r:id="rId5"/>
  </sheets>
  <definedNames>
    <definedName name="_xlnm._FilterDatabase" localSheetId="0" hidden="1">Dataset!$A$1:$Q$501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9" l="1"/>
  <c r="A44" i="9"/>
  <c r="A38" i="9"/>
  <c r="A32" i="9"/>
  <c r="A8" i="9"/>
  <c r="A20" i="9"/>
  <c r="A2" i="9"/>
  <c r="A14" i="8"/>
  <c r="A44" i="8"/>
  <c r="A32" i="8"/>
  <c r="A26" i="8"/>
  <c r="A20" i="8"/>
  <c r="A8" i="8"/>
  <c r="A2" i="8"/>
  <c r="A44" i="7"/>
  <c r="A38" i="7"/>
  <c r="A32" i="7"/>
  <c r="A26" i="7"/>
  <c r="A20" i="7"/>
  <c r="A14" i="7"/>
  <c r="A8" i="7"/>
  <c r="A2" i="7"/>
</calcChain>
</file>

<file path=xl/sharedStrings.xml><?xml version="1.0" encoding="utf-8"?>
<sst xmlns="http://schemas.openxmlformats.org/spreadsheetml/2006/main" count="3074" uniqueCount="88">
  <si>
    <t>Order_ID</t>
  </si>
  <si>
    <t>Order_Date</t>
  </si>
  <si>
    <t>Client_Name</t>
  </si>
  <si>
    <t>Salesperson</t>
  </si>
  <si>
    <t>Region</t>
  </si>
  <si>
    <t>Payment_Type</t>
  </si>
  <si>
    <t>Category</t>
  </si>
  <si>
    <t>Unit_Price</t>
  </si>
  <si>
    <t>Quantity</t>
  </si>
  <si>
    <t>Revenue</t>
  </si>
  <si>
    <t>Profit</t>
  </si>
  <si>
    <t>Order_Status</t>
  </si>
  <si>
    <t>Discount_Rate (%)</t>
  </si>
  <si>
    <t>Shipping_Cost</t>
  </si>
  <si>
    <t>Customer_Satisfaction (1-5)</t>
  </si>
  <si>
    <t>Delivery_Time (Days)</t>
  </si>
  <si>
    <t>Return_Rate (%)</t>
  </si>
  <si>
    <t>Stellar Enterprises</t>
  </si>
  <si>
    <t>Laura</t>
  </si>
  <si>
    <t>East</t>
  </si>
  <si>
    <t>Check</t>
  </si>
  <si>
    <t>Sauces</t>
  </si>
  <si>
    <t>Cancelled</t>
  </si>
  <si>
    <t>Vertex Systems</t>
  </si>
  <si>
    <t>Jane</t>
  </si>
  <si>
    <t>South</t>
  </si>
  <si>
    <t>Credit Card</t>
  </si>
  <si>
    <t>Peak Industries</t>
  </si>
  <si>
    <t>Michael</t>
  </si>
  <si>
    <t>North</t>
  </si>
  <si>
    <t>Dairy Products</t>
  </si>
  <si>
    <t>Pending</t>
  </si>
  <si>
    <t>Elevate Inc</t>
  </si>
  <si>
    <t>Cash</t>
  </si>
  <si>
    <t>Dried Fruit &amp; Nuts</t>
  </si>
  <si>
    <t>NextGen Ventures</t>
  </si>
  <si>
    <t>West</t>
  </si>
  <si>
    <t>Beverages</t>
  </si>
  <si>
    <t>Completed</t>
  </si>
  <si>
    <t>Candy</t>
  </si>
  <si>
    <t>Maria</t>
  </si>
  <si>
    <t>Jams, Preserves</t>
  </si>
  <si>
    <t>OmniTech Ltd</t>
  </si>
  <si>
    <t>Nancy</t>
  </si>
  <si>
    <t>Baked Goods &amp; Mixes</t>
  </si>
  <si>
    <t>BlueSky Logistics</t>
  </si>
  <si>
    <t>Swift Solutions</t>
  </si>
  <si>
    <t>Pasta</t>
  </si>
  <si>
    <t>Anne</t>
  </si>
  <si>
    <t>Robert</t>
  </si>
  <si>
    <t>Zenith Innovations</t>
  </si>
  <si>
    <t>Bright Corp</t>
  </si>
  <si>
    <t>Andrew</t>
  </si>
  <si>
    <t>Easy</t>
  </si>
  <si>
    <t>1. Imagine you are the head of sales, and your manager asks you to review the total earnings from all the orders placed over the past year. Can you find the final figure to present in the next meeting?</t>
  </si>
  <si>
    <t>2. Your team wants to know how many deals have been closed so far. Can you determine the total number of orders processed?</t>
  </si>
  <si>
    <t>3. Mariya, a key salesperson in the 'West' region, has been quite active. Could you calculate how many orders she personally handled?</t>
  </si>
  <si>
    <t>4. You're trying to analyze sales trends. Can you identify how many transactions involved products priced above 20 per unit?</t>
  </si>
  <si>
    <t>5. Customer satisfaction has become a focus for the company. How many orders have a valid customer satisfaction rating recorded?</t>
  </si>
  <si>
    <t>6. You need to report on customer sentiment. What would you say is the typical customer satisfaction score based on recent data?</t>
  </si>
  <si>
    <t>7. The sales team has offered discounts to attract more customers. How much revenue was generated after applying these discounts to each order?</t>
  </si>
  <si>
    <t>8. For a promotional campaign analysis, how many orders were from customers who rated their satisfaction higher than 4?</t>
  </si>
  <si>
    <t>Medium</t>
  </si>
  <si>
    <t>1. Your supervisor wants a region-specific report. Can you calculate the total profit generated by 'Nancy' from her sales in the 'North' region?</t>
  </si>
  <si>
    <t>2. To evaluate customer satisfaction trends, you’ve been asked to find out how much revenue was generated by sales where the satisfaction score was higher than 3.5. Can you provide that information?</t>
  </si>
  <si>
    <t>3. The finance team wants to know about discounts in the 'East' region. How many orders had a discount of more than 10%?</t>
  </si>
  <si>
    <t>4. As part of a customer retention program, you’re analyzing low-satisfaction scores. How many transactions had a customer satisfaction score below 2?</t>
  </si>
  <si>
    <t>5. There’s interest in analyzing sales with significant discounts. Can you determine the average profit from transactions where the discount exceeded 5%?</t>
  </si>
  <si>
    <t>6. Your team is focused on the ‘Fruit &amp; Veg’ category. What is the typical revenue generated by orders from this category?</t>
  </si>
  <si>
    <t>7. Marketing wants to focus on lower-discount orders. Can you determine the total revenue from sales where the discount applied was less than 15%?</t>
  </si>
  <si>
    <t>8. You’re tasked with reviewing high-value transactions. How much revenue was generated from orders where the satisfaction was above 4 and payment was made by credit card?</t>
  </si>
  <si>
    <t>Hard</t>
  </si>
  <si>
    <t>1. The sales department has been curious about Mariya's performance with high customer satisfaction. How much revenue did she generate from selling 'Beverages' where the satisfaction score was higher than 4?</t>
  </si>
  <si>
    <t>2. You’ve been asked to present insights on large orders. Can you calculate the total profit from transactions where more than 100 units were sold, and the discount exceeded 10%?</t>
  </si>
  <si>
    <t>3. Your team is working on profit optimization strategies. Could you help calculate the weighted profit per unit, factoring in both the discount and quantity sold for each transaction?</t>
  </si>
  <si>
    <t>4. You’ve been tasked with finding the revenue from orders that applied exactly a 5% discount and had a customer satisfaction score of above 3. Can you find this specific data?</t>
  </si>
  <si>
    <t>5. Management is keen to identify which transaction gave the highest profit margin after accounting for the discount applied. Can you find that transaction?</t>
  </si>
  <si>
    <t>6. To analyze successful promotions, what was the total revenue generated from orders with a discount of more than 20% and a satisfaction rating above 3.5?</t>
  </si>
  <si>
    <t>7. There’s an ongoing discussion about discounts in the 'Dairy Products' category. What was the average discount applied to orders from this category?</t>
  </si>
  <si>
    <t>8. The finance team is focused on profitability. Can you calculate the overall profit for orders with less than a 5% discount and a satisfaction score higher than 4.5?</t>
  </si>
  <si>
    <t>ASSIGNMENT INSTRUCTIONS :-</t>
  </si>
  <si>
    <t>Student should use different sheet for answering each topic for eg-Easy questions can be answered in one sheet &amp; then Medium questions can be answered in another one, don't forget to name that sheet too.</t>
  </si>
  <si>
    <t>Student should provide question number above the solution. For eg- Easy- Answer 1</t>
  </si>
  <si>
    <t>Student should provide all the solution sheet in sequence.</t>
  </si>
  <si>
    <t xml:space="preserve"> </t>
  </si>
  <si>
    <t>3. Maria, a key salesperson in the 'West' region, has been quite active. Could you calculate how many orders she personally handled?</t>
  </si>
  <si>
    <t>1. The sales department has been curious about Maria's performance with high customer satisfaction. How much revenue did she generate from selling 'Beverages' where the satisfaction score was higher than 4?</t>
  </si>
  <si>
    <t>Divide total profit by total quantity to find the weighted profit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</si>
</sst>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3.5"/>
      <color theme="1"/>
      <name val="Aptos Narrow"/>
      <family val="2"/>
      <scheme val="minor"/>
    </font>
    <font>
      <i/>
      <sz val="11"/>
      <color theme="1"/>
      <name val="Aptos Narrow"/>
      <family val="2"/>
      <scheme val="minor"/>
    </font>
    <font>
      <b/>
      <sz val="10"/>
      <color theme="1"/>
      <name val="Aptos Narrow"/>
      <family val="2"/>
      <scheme val="minor"/>
    </font>
    <font>
      <sz val="10"/>
      <color theme="1"/>
      <name val="Aptos Narrow"/>
      <family val="2"/>
      <scheme val="minor"/>
    </font>
    <font>
      <sz val="11"/>
      <color theme="1"/>
      <name val="Sohne"/>
    </font>
    <font>
      <b/>
      <sz val="16"/>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59999389629810485"/>
        <bgColor indexed="64"/>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18" fillId="0" borderId="0" xfId="0" applyFont="1" applyAlignment="1">
      <alignment vertical="center"/>
    </xf>
    <xf numFmtId="0" fontId="0" fillId="0" borderId="0" xfId="0" applyAlignment="1">
      <alignment horizontal="left" vertical="center" indent="1"/>
    </xf>
    <xf numFmtId="0" fontId="19" fillId="0" borderId="0" xfId="0" applyFont="1" applyAlignment="1">
      <alignment horizontal="left" vertical="center" indent="1"/>
    </xf>
    <xf numFmtId="0" fontId="19" fillId="0" borderId="0" xfId="0" applyFont="1"/>
    <xf numFmtId="0" fontId="20" fillId="0" borderId="0" xfId="0" applyFont="1" applyAlignment="1">
      <alignment horizontal="center"/>
    </xf>
    <xf numFmtId="0" fontId="21" fillId="0" borderId="0" xfId="0" applyFont="1" applyAlignment="1">
      <alignment wrapText="1"/>
    </xf>
    <xf numFmtId="0" fontId="22" fillId="0" borderId="0" xfId="0" applyFont="1"/>
    <xf numFmtId="0" fontId="20" fillId="0" borderId="0" xfId="0" applyFont="1"/>
    <xf numFmtId="0" fontId="23" fillId="0" borderId="0" xfId="0" applyFont="1"/>
    <xf numFmtId="0" fontId="23" fillId="0" borderId="0" xfId="0" applyFont="1" applyAlignment="1">
      <alignment horizontal="center"/>
    </xf>
    <xf numFmtId="0" fontId="0" fillId="33" borderId="0" xfId="0" applyFill="1"/>
    <xf numFmtId="0" fontId="0" fillId="34" borderId="0" xfId="0" applyFill="1"/>
    <xf numFmtId="0" fontId="0" fillId="35" borderId="0" xfId="0" applyFill="1"/>
    <xf numFmtId="0" fontId="0" fillId="0" borderId="0" xfId="0"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5</xdr:col>
      <xdr:colOff>374650</xdr:colOff>
      <xdr:row>2</xdr:row>
      <xdr:rowOff>4925</xdr:rowOff>
    </xdr:to>
    <xdr:pic>
      <xdr:nvPicPr>
        <xdr:cNvPr id="2" name="Picture 1">
          <a:extLst>
            <a:ext uri="{FF2B5EF4-FFF2-40B4-BE49-F238E27FC236}">
              <a16:creationId xmlns:a16="http://schemas.microsoft.com/office/drawing/2014/main" id="{7279DAE3-FB0E-7473-889F-41F3198F76F7}"/>
            </a:ext>
          </a:extLst>
        </xdr:cNvPr>
        <xdr:cNvPicPr>
          <a:picLocks noChangeAspect="1"/>
        </xdr:cNvPicPr>
      </xdr:nvPicPr>
      <xdr:blipFill>
        <a:blip xmlns:r="http://schemas.openxmlformats.org/officeDocument/2006/relationships" r:embed="rId1"/>
        <a:stretch>
          <a:fillRect/>
        </a:stretch>
      </xdr:blipFill>
      <xdr:spPr>
        <a:xfrm>
          <a:off x="1219200" y="184150"/>
          <a:ext cx="2203450" cy="189075"/>
        </a:xfrm>
        <a:prstGeom prst="rect">
          <a:avLst/>
        </a:prstGeom>
      </xdr:spPr>
    </xdr:pic>
    <xdr:clientData/>
  </xdr:twoCellAnchor>
  <xdr:twoCellAnchor editAs="oneCell">
    <xdr:from>
      <xdr:col>2</xdr:col>
      <xdr:colOff>1</xdr:colOff>
      <xdr:row>7</xdr:row>
      <xdr:rowOff>1</xdr:rowOff>
    </xdr:from>
    <xdr:to>
      <xdr:col>5</xdr:col>
      <xdr:colOff>400051</xdr:colOff>
      <xdr:row>8</xdr:row>
      <xdr:rowOff>32545</xdr:rowOff>
    </xdr:to>
    <xdr:pic>
      <xdr:nvPicPr>
        <xdr:cNvPr id="3" name="Picture 2">
          <a:extLst>
            <a:ext uri="{FF2B5EF4-FFF2-40B4-BE49-F238E27FC236}">
              <a16:creationId xmlns:a16="http://schemas.microsoft.com/office/drawing/2014/main" id="{53AD92F0-3D3C-8299-F202-A9798B4E9B76}"/>
            </a:ext>
          </a:extLst>
        </xdr:cNvPr>
        <xdr:cNvPicPr>
          <a:picLocks noChangeAspect="1"/>
        </xdr:cNvPicPr>
      </xdr:nvPicPr>
      <xdr:blipFill>
        <a:blip xmlns:r="http://schemas.openxmlformats.org/officeDocument/2006/relationships" r:embed="rId2"/>
        <a:stretch>
          <a:fillRect/>
        </a:stretch>
      </xdr:blipFill>
      <xdr:spPr>
        <a:xfrm>
          <a:off x="1219201" y="1289051"/>
          <a:ext cx="2228850" cy="216694"/>
        </a:xfrm>
        <a:prstGeom prst="rect">
          <a:avLst/>
        </a:prstGeom>
      </xdr:spPr>
    </xdr:pic>
    <xdr:clientData/>
  </xdr:twoCellAnchor>
  <xdr:twoCellAnchor editAs="oneCell">
    <xdr:from>
      <xdr:col>2</xdr:col>
      <xdr:colOff>1</xdr:colOff>
      <xdr:row>19</xdr:row>
      <xdr:rowOff>0</xdr:rowOff>
    </xdr:from>
    <xdr:to>
      <xdr:col>6</xdr:col>
      <xdr:colOff>241301</xdr:colOff>
      <xdr:row>20</xdr:row>
      <xdr:rowOff>5900</xdr:rowOff>
    </xdr:to>
    <xdr:pic>
      <xdr:nvPicPr>
        <xdr:cNvPr id="5" name="Picture 4">
          <a:extLst>
            <a:ext uri="{FF2B5EF4-FFF2-40B4-BE49-F238E27FC236}">
              <a16:creationId xmlns:a16="http://schemas.microsoft.com/office/drawing/2014/main" id="{1A50CC35-787F-AD94-4125-57B6A893F349}"/>
            </a:ext>
          </a:extLst>
        </xdr:cNvPr>
        <xdr:cNvPicPr>
          <a:picLocks noChangeAspect="1"/>
        </xdr:cNvPicPr>
      </xdr:nvPicPr>
      <xdr:blipFill>
        <a:blip xmlns:r="http://schemas.openxmlformats.org/officeDocument/2006/relationships" r:embed="rId3"/>
        <a:stretch>
          <a:fillRect/>
        </a:stretch>
      </xdr:blipFill>
      <xdr:spPr>
        <a:xfrm>
          <a:off x="1219201" y="3498850"/>
          <a:ext cx="2679700" cy="190050"/>
        </a:xfrm>
        <a:prstGeom prst="rect">
          <a:avLst/>
        </a:prstGeom>
      </xdr:spPr>
    </xdr:pic>
    <xdr:clientData/>
  </xdr:twoCellAnchor>
  <xdr:twoCellAnchor editAs="oneCell">
    <xdr:from>
      <xdr:col>2</xdr:col>
      <xdr:colOff>1</xdr:colOff>
      <xdr:row>25</xdr:row>
      <xdr:rowOff>1</xdr:rowOff>
    </xdr:from>
    <xdr:to>
      <xdr:col>5</xdr:col>
      <xdr:colOff>203201</xdr:colOff>
      <xdr:row>26</xdr:row>
      <xdr:rowOff>68233</xdr:rowOff>
    </xdr:to>
    <xdr:pic>
      <xdr:nvPicPr>
        <xdr:cNvPr id="6" name="Picture 5">
          <a:extLst>
            <a:ext uri="{FF2B5EF4-FFF2-40B4-BE49-F238E27FC236}">
              <a16:creationId xmlns:a16="http://schemas.microsoft.com/office/drawing/2014/main" id="{5635E3B2-38C8-78CF-CA2E-2B6178C61695}"/>
            </a:ext>
          </a:extLst>
        </xdr:cNvPr>
        <xdr:cNvPicPr>
          <a:picLocks noChangeAspect="1"/>
        </xdr:cNvPicPr>
      </xdr:nvPicPr>
      <xdr:blipFill>
        <a:blip xmlns:r="http://schemas.openxmlformats.org/officeDocument/2006/relationships" r:embed="rId4"/>
        <a:stretch>
          <a:fillRect/>
        </a:stretch>
      </xdr:blipFill>
      <xdr:spPr>
        <a:xfrm>
          <a:off x="1219201" y="4603751"/>
          <a:ext cx="2032000" cy="252382"/>
        </a:xfrm>
        <a:prstGeom prst="rect">
          <a:avLst/>
        </a:prstGeom>
      </xdr:spPr>
    </xdr:pic>
    <xdr:clientData/>
  </xdr:twoCellAnchor>
  <xdr:twoCellAnchor editAs="oneCell">
    <xdr:from>
      <xdr:col>2</xdr:col>
      <xdr:colOff>1</xdr:colOff>
      <xdr:row>31</xdr:row>
      <xdr:rowOff>0</xdr:rowOff>
    </xdr:from>
    <xdr:to>
      <xdr:col>5</xdr:col>
      <xdr:colOff>298451</xdr:colOff>
      <xdr:row>32</xdr:row>
      <xdr:rowOff>35910</xdr:rowOff>
    </xdr:to>
    <xdr:pic>
      <xdr:nvPicPr>
        <xdr:cNvPr id="7" name="Picture 6">
          <a:extLst>
            <a:ext uri="{FF2B5EF4-FFF2-40B4-BE49-F238E27FC236}">
              <a16:creationId xmlns:a16="http://schemas.microsoft.com/office/drawing/2014/main" id="{DCC414FA-5813-CD0A-720E-4FC48ECD45F2}"/>
            </a:ext>
          </a:extLst>
        </xdr:cNvPr>
        <xdr:cNvPicPr>
          <a:picLocks noChangeAspect="1"/>
        </xdr:cNvPicPr>
      </xdr:nvPicPr>
      <xdr:blipFill>
        <a:blip xmlns:r="http://schemas.openxmlformats.org/officeDocument/2006/relationships" r:embed="rId5"/>
        <a:stretch>
          <a:fillRect/>
        </a:stretch>
      </xdr:blipFill>
      <xdr:spPr>
        <a:xfrm>
          <a:off x="1219201" y="5708650"/>
          <a:ext cx="2127250" cy="220060"/>
        </a:xfrm>
        <a:prstGeom prst="rect">
          <a:avLst/>
        </a:prstGeom>
      </xdr:spPr>
    </xdr:pic>
    <xdr:clientData/>
  </xdr:twoCellAnchor>
  <xdr:twoCellAnchor editAs="oneCell">
    <xdr:from>
      <xdr:col>2</xdr:col>
      <xdr:colOff>0</xdr:colOff>
      <xdr:row>43</xdr:row>
      <xdr:rowOff>0</xdr:rowOff>
    </xdr:from>
    <xdr:to>
      <xdr:col>5</xdr:col>
      <xdr:colOff>546100</xdr:colOff>
      <xdr:row>44</xdr:row>
      <xdr:rowOff>43234</xdr:rowOff>
    </xdr:to>
    <xdr:pic>
      <xdr:nvPicPr>
        <xdr:cNvPr id="8" name="Picture 7">
          <a:extLst>
            <a:ext uri="{FF2B5EF4-FFF2-40B4-BE49-F238E27FC236}">
              <a16:creationId xmlns:a16="http://schemas.microsoft.com/office/drawing/2014/main" id="{C414697A-72CC-A788-3AFD-424AC6D5E743}"/>
            </a:ext>
          </a:extLst>
        </xdr:cNvPr>
        <xdr:cNvPicPr>
          <a:picLocks noChangeAspect="1"/>
        </xdr:cNvPicPr>
      </xdr:nvPicPr>
      <xdr:blipFill>
        <a:blip xmlns:r="http://schemas.openxmlformats.org/officeDocument/2006/relationships" r:embed="rId6"/>
        <a:stretch>
          <a:fillRect/>
        </a:stretch>
      </xdr:blipFill>
      <xdr:spPr>
        <a:xfrm>
          <a:off x="1219200" y="7918450"/>
          <a:ext cx="2374900" cy="227384"/>
        </a:xfrm>
        <a:prstGeom prst="rect">
          <a:avLst/>
        </a:prstGeom>
      </xdr:spPr>
    </xdr:pic>
    <xdr:clientData/>
  </xdr:twoCellAnchor>
  <xdr:twoCellAnchor editAs="oneCell">
    <xdr:from>
      <xdr:col>2</xdr:col>
      <xdr:colOff>0</xdr:colOff>
      <xdr:row>13</xdr:row>
      <xdr:rowOff>1</xdr:rowOff>
    </xdr:from>
    <xdr:to>
      <xdr:col>6</xdr:col>
      <xdr:colOff>374650</xdr:colOff>
      <xdr:row>14</xdr:row>
      <xdr:rowOff>21841</xdr:rowOff>
    </xdr:to>
    <xdr:pic>
      <xdr:nvPicPr>
        <xdr:cNvPr id="9" name="Picture 8">
          <a:extLst>
            <a:ext uri="{FF2B5EF4-FFF2-40B4-BE49-F238E27FC236}">
              <a16:creationId xmlns:a16="http://schemas.microsoft.com/office/drawing/2014/main" id="{002AE715-B266-0040-B212-29D6B0735201}"/>
            </a:ext>
          </a:extLst>
        </xdr:cNvPr>
        <xdr:cNvPicPr>
          <a:picLocks noChangeAspect="1"/>
        </xdr:cNvPicPr>
      </xdr:nvPicPr>
      <xdr:blipFill>
        <a:blip xmlns:r="http://schemas.openxmlformats.org/officeDocument/2006/relationships" r:embed="rId7"/>
        <a:stretch>
          <a:fillRect/>
        </a:stretch>
      </xdr:blipFill>
      <xdr:spPr>
        <a:xfrm>
          <a:off x="1219200" y="2393951"/>
          <a:ext cx="2813050" cy="205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12701</xdr:colOff>
      <xdr:row>1</xdr:row>
      <xdr:rowOff>6350</xdr:rowOff>
    </xdr:from>
    <xdr:to>
      <xdr:col>9</xdr:col>
      <xdr:colOff>44450</xdr:colOff>
      <xdr:row>2</xdr:row>
      <xdr:rowOff>137107</xdr:rowOff>
    </xdr:to>
    <xdr:pic>
      <xdr:nvPicPr>
        <xdr:cNvPr id="2" name="Picture 1">
          <a:extLst>
            <a:ext uri="{FF2B5EF4-FFF2-40B4-BE49-F238E27FC236}">
              <a16:creationId xmlns:a16="http://schemas.microsoft.com/office/drawing/2014/main" id="{F7D2A129-F9E2-E8EF-424C-AF6E5BDD3EBD}"/>
            </a:ext>
          </a:extLst>
        </xdr:cNvPr>
        <xdr:cNvPicPr>
          <a:picLocks noChangeAspect="1"/>
        </xdr:cNvPicPr>
      </xdr:nvPicPr>
      <xdr:blipFill>
        <a:blip xmlns:r="http://schemas.openxmlformats.org/officeDocument/2006/relationships" r:embed="rId1"/>
        <a:stretch>
          <a:fillRect/>
        </a:stretch>
      </xdr:blipFill>
      <xdr:spPr>
        <a:xfrm>
          <a:off x="1231901" y="190500"/>
          <a:ext cx="4298949" cy="314907"/>
        </a:xfrm>
        <a:prstGeom prst="rect">
          <a:avLst/>
        </a:prstGeom>
      </xdr:spPr>
    </xdr:pic>
    <xdr:clientData/>
  </xdr:twoCellAnchor>
  <xdr:twoCellAnchor editAs="oneCell">
    <xdr:from>
      <xdr:col>2</xdr:col>
      <xdr:colOff>1</xdr:colOff>
      <xdr:row>7</xdr:row>
      <xdr:rowOff>0</xdr:rowOff>
    </xdr:from>
    <xdr:to>
      <xdr:col>7</xdr:col>
      <xdr:colOff>6350</xdr:colOff>
      <xdr:row>8</xdr:row>
      <xdr:rowOff>44660</xdr:rowOff>
    </xdr:to>
    <xdr:pic>
      <xdr:nvPicPr>
        <xdr:cNvPr id="3" name="Picture 2">
          <a:extLst>
            <a:ext uri="{FF2B5EF4-FFF2-40B4-BE49-F238E27FC236}">
              <a16:creationId xmlns:a16="http://schemas.microsoft.com/office/drawing/2014/main" id="{627CE065-2DE8-D026-4433-9CBC18781316}"/>
            </a:ext>
          </a:extLst>
        </xdr:cNvPr>
        <xdr:cNvPicPr>
          <a:picLocks noChangeAspect="1"/>
        </xdr:cNvPicPr>
      </xdr:nvPicPr>
      <xdr:blipFill>
        <a:blip xmlns:r="http://schemas.openxmlformats.org/officeDocument/2006/relationships" r:embed="rId2"/>
        <a:stretch>
          <a:fillRect/>
        </a:stretch>
      </xdr:blipFill>
      <xdr:spPr>
        <a:xfrm>
          <a:off x="1219201" y="1289050"/>
          <a:ext cx="3054349" cy="228810"/>
        </a:xfrm>
        <a:prstGeom prst="rect">
          <a:avLst/>
        </a:prstGeom>
      </xdr:spPr>
    </xdr:pic>
    <xdr:clientData/>
  </xdr:twoCellAnchor>
  <xdr:twoCellAnchor editAs="oneCell">
    <xdr:from>
      <xdr:col>2</xdr:col>
      <xdr:colOff>1</xdr:colOff>
      <xdr:row>13</xdr:row>
      <xdr:rowOff>0</xdr:rowOff>
    </xdr:from>
    <xdr:to>
      <xdr:col>7</xdr:col>
      <xdr:colOff>1</xdr:colOff>
      <xdr:row>14</xdr:row>
      <xdr:rowOff>25595</xdr:rowOff>
    </xdr:to>
    <xdr:pic>
      <xdr:nvPicPr>
        <xdr:cNvPr id="4" name="Picture 3">
          <a:extLst>
            <a:ext uri="{FF2B5EF4-FFF2-40B4-BE49-F238E27FC236}">
              <a16:creationId xmlns:a16="http://schemas.microsoft.com/office/drawing/2014/main" id="{6EF27B4C-B769-6E88-A3C5-A6D20912DFD4}"/>
            </a:ext>
          </a:extLst>
        </xdr:cNvPr>
        <xdr:cNvPicPr>
          <a:picLocks noChangeAspect="1"/>
        </xdr:cNvPicPr>
      </xdr:nvPicPr>
      <xdr:blipFill>
        <a:blip xmlns:r="http://schemas.openxmlformats.org/officeDocument/2006/relationships" r:embed="rId3"/>
        <a:stretch>
          <a:fillRect/>
        </a:stretch>
      </xdr:blipFill>
      <xdr:spPr>
        <a:xfrm>
          <a:off x="1219201" y="2393950"/>
          <a:ext cx="3048000" cy="209745"/>
        </a:xfrm>
        <a:prstGeom prst="rect">
          <a:avLst/>
        </a:prstGeom>
      </xdr:spPr>
    </xdr:pic>
    <xdr:clientData/>
  </xdr:twoCellAnchor>
  <xdr:twoCellAnchor editAs="oneCell">
    <xdr:from>
      <xdr:col>2</xdr:col>
      <xdr:colOff>0</xdr:colOff>
      <xdr:row>19</xdr:row>
      <xdr:rowOff>0</xdr:rowOff>
    </xdr:from>
    <xdr:to>
      <xdr:col>5</xdr:col>
      <xdr:colOff>107950</xdr:colOff>
      <xdr:row>20</xdr:row>
      <xdr:rowOff>31589</xdr:rowOff>
    </xdr:to>
    <xdr:pic>
      <xdr:nvPicPr>
        <xdr:cNvPr id="5" name="Picture 4">
          <a:extLst>
            <a:ext uri="{FF2B5EF4-FFF2-40B4-BE49-F238E27FC236}">
              <a16:creationId xmlns:a16="http://schemas.microsoft.com/office/drawing/2014/main" id="{96EDA493-2E04-4540-F2C9-E5C335D94C19}"/>
            </a:ext>
          </a:extLst>
        </xdr:cNvPr>
        <xdr:cNvPicPr>
          <a:picLocks noChangeAspect="1"/>
        </xdr:cNvPicPr>
      </xdr:nvPicPr>
      <xdr:blipFill>
        <a:blip xmlns:r="http://schemas.openxmlformats.org/officeDocument/2006/relationships" r:embed="rId4"/>
        <a:stretch>
          <a:fillRect/>
        </a:stretch>
      </xdr:blipFill>
      <xdr:spPr>
        <a:xfrm>
          <a:off x="1219200" y="3498850"/>
          <a:ext cx="1936750" cy="215739"/>
        </a:xfrm>
        <a:prstGeom prst="rect">
          <a:avLst/>
        </a:prstGeom>
      </xdr:spPr>
    </xdr:pic>
    <xdr:clientData/>
  </xdr:twoCellAnchor>
  <xdr:twoCellAnchor editAs="oneCell">
    <xdr:from>
      <xdr:col>2</xdr:col>
      <xdr:colOff>0</xdr:colOff>
      <xdr:row>25</xdr:row>
      <xdr:rowOff>1</xdr:rowOff>
    </xdr:from>
    <xdr:to>
      <xdr:col>7</xdr:col>
      <xdr:colOff>350521</xdr:colOff>
      <xdr:row>26</xdr:row>
      <xdr:rowOff>19051</xdr:rowOff>
    </xdr:to>
    <xdr:pic>
      <xdr:nvPicPr>
        <xdr:cNvPr id="6" name="Picture 5">
          <a:extLst>
            <a:ext uri="{FF2B5EF4-FFF2-40B4-BE49-F238E27FC236}">
              <a16:creationId xmlns:a16="http://schemas.microsoft.com/office/drawing/2014/main" id="{0462799C-D2B2-78B4-13D4-A881B5CC7670}"/>
            </a:ext>
          </a:extLst>
        </xdr:cNvPr>
        <xdr:cNvPicPr>
          <a:picLocks noChangeAspect="1"/>
        </xdr:cNvPicPr>
      </xdr:nvPicPr>
      <xdr:blipFill>
        <a:blip xmlns:r="http://schemas.openxmlformats.org/officeDocument/2006/relationships" r:embed="rId5"/>
        <a:stretch>
          <a:fillRect/>
        </a:stretch>
      </xdr:blipFill>
      <xdr:spPr>
        <a:xfrm>
          <a:off x="1219200" y="4603751"/>
          <a:ext cx="3398521" cy="203200"/>
        </a:xfrm>
        <a:prstGeom prst="rect">
          <a:avLst/>
        </a:prstGeom>
      </xdr:spPr>
    </xdr:pic>
    <xdr:clientData/>
  </xdr:twoCellAnchor>
  <xdr:twoCellAnchor editAs="oneCell">
    <xdr:from>
      <xdr:col>2</xdr:col>
      <xdr:colOff>0</xdr:colOff>
      <xdr:row>31</xdr:row>
      <xdr:rowOff>0</xdr:rowOff>
    </xdr:from>
    <xdr:to>
      <xdr:col>7</xdr:col>
      <xdr:colOff>565150</xdr:colOff>
      <xdr:row>32</xdr:row>
      <xdr:rowOff>48803</xdr:rowOff>
    </xdr:to>
    <xdr:pic>
      <xdr:nvPicPr>
        <xdr:cNvPr id="8" name="Picture 7">
          <a:extLst>
            <a:ext uri="{FF2B5EF4-FFF2-40B4-BE49-F238E27FC236}">
              <a16:creationId xmlns:a16="http://schemas.microsoft.com/office/drawing/2014/main" id="{0C83C2EF-872C-F436-5376-A56829024FB1}"/>
            </a:ext>
          </a:extLst>
        </xdr:cNvPr>
        <xdr:cNvPicPr>
          <a:picLocks noChangeAspect="1"/>
        </xdr:cNvPicPr>
      </xdr:nvPicPr>
      <xdr:blipFill>
        <a:blip xmlns:r="http://schemas.openxmlformats.org/officeDocument/2006/relationships" r:embed="rId6"/>
        <a:stretch>
          <a:fillRect/>
        </a:stretch>
      </xdr:blipFill>
      <xdr:spPr>
        <a:xfrm>
          <a:off x="1219200" y="5708650"/>
          <a:ext cx="3613150" cy="232953"/>
        </a:xfrm>
        <a:prstGeom prst="rect">
          <a:avLst/>
        </a:prstGeom>
      </xdr:spPr>
    </xdr:pic>
    <xdr:clientData/>
  </xdr:twoCellAnchor>
  <xdr:twoCellAnchor editAs="oneCell">
    <xdr:from>
      <xdr:col>2</xdr:col>
      <xdr:colOff>0</xdr:colOff>
      <xdr:row>37</xdr:row>
      <xdr:rowOff>0</xdr:rowOff>
    </xdr:from>
    <xdr:to>
      <xdr:col>7</xdr:col>
      <xdr:colOff>552450</xdr:colOff>
      <xdr:row>38</xdr:row>
      <xdr:rowOff>64366</xdr:rowOff>
    </xdr:to>
    <xdr:pic>
      <xdr:nvPicPr>
        <xdr:cNvPr id="9" name="Picture 8">
          <a:extLst>
            <a:ext uri="{FF2B5EF4-FFF2-40B4-BE49-F238E27FC236}">
              <a16:creationId xmlns:a16="http://schemas.microsoft.com/office/drawing/2014/main" id="{089B362D-BCCE-F1F4-2E9F-24951827DB19}"/>
            </a:ext>
          </a:extLst>
        </xdr:cNvPr>
        <xdr:cNvPicPr>
          <a:picLocks noChangeAspect="1"/>
        </xdr:cNvPicPr>
      </xdr:nvPicPr>
      <xdr:blipFill>
        <a:blip xmlns:r="http://schemas.openxmlformats.org/officeDocument/2006/relationships" r:embed="rId7"/>
        <a:stretch>
          <a:fillRect/>
        </a:stretch>
      </xdr:blipFill>
      <xdr:spPr>
        <a:xfrm>
          <a:off x="1219200" y="6813550"/>
          <a:ext cx="3600450" cy="248516"/>
        </a:xfrm>
        <a:prstGeom prst="rect">
          <a:avLst/>
        </a:prstGeom>
      </xdr:spPr>
    </xdr:pic>
    <xdr:clientData/>
  </xdr:twoCellAnchor>
  <xdr:twoCellAnchor editAs="oneCell">
    <xdr:from>
      <xdr:col>2</xdr:col>
      <xdr:colOff>1</xdr:colOff>
      <xdr:row>43</xdr:row>
      <xdr:rowOff>0</xdr:rowOff>
    </xdr:from>
    <xdr:to>
      <xdr:col>9</xdr:col>
      <xdr:colOff>590551</xdr:colOff>
      <xdr:row>44</xdr:row>
      <xdr:rowOff>49958</xdr:rowOff>
    </xdr:to>
    <xdr:pic>
      <xdr:nvPicPr>
        <xdr:cNvPr id="10" name="Picture 9">
          <a:extLst>
            <a:ext uri="{FF2B5EF4-FFF2-40B4-BE49-F238E27FC236}">
              <a16:creationId xmlns:a16="http://schemas.microsoft.com/office/drawing/2014/main" id="{9AF2AD87-9113-4651-6403-EE28D72B4F2D}"/>
            </a:ext>
          </a:extLst>
        </xdr:cNvPr>
        <xdr:cNvPicPr>
          <a:picLocks noChangeAspect="1"/>
        </xdr:cNvPicPr>
      </xdr:nvPicPr>
      <xdr:blipFill>
        <a:blip xmlns:r="http://schemas.openxmlformats.org/officeDocument/2006/relationships" r:embed="rId8"/>
        <a:stretch>
          <a:fillRect/>
        </a:stretch>
      </xdr:blipFill>
      <xdr:spPr>
        <a:xfrm>
          <a:off x="1219201" y="7918450"/>
          <a:ext cx="4857750" cy="2341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xdr:colOff>
      <xdr:row>1</xdr:row>
      <xdr:rowOff>1</xdr:rowOff>
    </xdr:from>
    <xdr:to>
      <xdr:col>11</xdr:col>
      <xdr:colOff>409067</xdr:colOff>
      <xdr:row>2</xdr:row>
      <xdr:rowOff>6351</xdr:rowOff>
    </xdr:to>
    <xdr:pic>
      <xdr:nvPicPr>
        <xdr:cNvPr id="3" name="Picture 2">
          <a:extLst>
            <a:ext uri="{FF2B5EF4-FFF2-40B4-BE49-F238E27FC236}">
              <a16:creationId xmlns:a16="http://schemas.microsoft.com/office/drawing/2014/main" id="{DE8B4BA8-24A1-8DD4-AEA6-CC29BD0043C8}"/>
            </a:ext>
          </a:extLst>
        </xdr:cNvPr>
        <xdr:cNvPicPr>
          <a:picLocks noChangeAspect="1"/>
        </xdr:cNvPicPr>
      </xdr:nvPicPr>
      <xdr:blipFill>
        <a:blip xmlns:r="http://schemas.openxmlformats.org/officeDocument/2006/relationships" r:embed="rId1"/>
        <a:stretch>
          <a:fillRect/>
        </a:stretch>
      </xdr:blipFill>
      <xdr:spPr>
        <a:xfrm>
          <a:off x="1219201" y="184151"/>
          <a:ext cx="5895466" cy="190500"/>
        </a:xfrm>
        <a:prstGeom prst="rect">
          <a:avLst/>
        </a:prstGeom>
      </xdr:spPr>
    </xdr:pic>
    <xdr:clientData/>
  </xdr:twoCellAnchor>
  <xdr:twoCellAnchor editAs="oneCell">
    <xdr:from>
      <xdr:col>2</xdr:col>
      <xdr:colOff>0</xdr:colOff>
      <xdr:row>7</xdr:row>
      <xdr:rowOff>0</xdr:rowOff>
    </xdr:from>
    <xdr:to>
      <xdr:col>9</xdr:col>
      <xdr:colOff>511091</xdr:colOff>
      <xdr:row>8</xdr:row>
      <xdr:rowOff>44450</xdr:rowOff>
    </xdr:to>
    <xdr:pic>
      <xdr:nvPicPr>
        <xdr:cNvPr id="4" name="Picture 3">
          <a:extLst>
            <a:ext uri="{FF2B5EF4-FFF2-40B4-BE49-F238E27FC236}">
              <a16:creationId xmlns:a16="http://schemas.microsoft.com/office/drawing/2014/main" id="{FE4E17DA-0548-417C-F37D-E914994D95C9}"/>
            </a:ext>
          </a:extLst>
        </xdr:cNvPr>
        <xdr:cNvPicPr>
          <a:picLocks noChangeAspect="1"/>
        </xdr:cNvPicPr>
      </xdr:nvPicPr>
      <xdr:blipFill>
        <a:blip xmlns:r="http://schemas.openxmlformats.org/officeDocument/2006/relationships" r:embed="rId2"/>
        <a:stretch>
          <a:fillRect/>
        </a:stretch>
      </xdr:blipFill>
      <xdr:spPr>
        <a:xfrm>
          <a:off x="1219200" y="1289050"/>
          <a:ext cx="4778291" cy="228600"/>
        </a:xfrm>
        <a:prstGeom prst="rect">
          <a:avLst/>
        </a:prstGeom>
      </xdr:spPr>
    </xdr:pic>
    <xdr:clientData/>
  </xdr:twoCellAnchor>
  <xdr:twoCellAnchor editAs="oneCell">
    <xdr:from>
      <xdr:col>2</xdr:col>
      <xdr:colOff>1</xdr:colOff>
      <xdr:row>19</xdr:row>
      <xdr:rowOff>0</xdr:rowOff>
    </xdr:from>
    <xdr:to>
      <xdr:col>9</xdr:col>
      <xdr:colOff>12701</xdr:colOff>
      <xdr:row>19</xdr:row>
      <xdr:rowOff>169083</xdr:rowOff>
    </xdr:to>
    <xdr:pic>
      <xdr:nvPicPr>
        <xdr:cNvPr id="5" name="Picture 4">
          <a:extLst>
            <a:ext uri="{FF2B5EF4-FFF2-40B4-BE49-F238E27FC236}">
              <a16:creationId xmlns:a16="http://schemas.microsoft.com/office/drawing/2014/main" id="{87344894-9052-0C30-04F2-0713A8344759}"/>
            </a:ext>
          </a:extLst>
        </xdr:cNvPr>
        <xdr:cNvPicPr>
          <a:picLocks noChangeAspect="1"/>
        </xdr:cNvPicPr>
      </xdr:nvPicPr>
      <xdr:blipFill>
        <a:blip xmlns:r="http://schemas.openxmlformats.org/officeDocument/2006/relationships" r:embed="rId3"/>
        <a:stretch>
          <a:fillRect/>
        </a:stretch>
      </xdr:blipFill>
      <xdr:spPr>
        <a:xfrm>
          <a:off x="1219201" y="3498850"/>
          <a:ext cx="4279900" cy="169083"/>
        </a:xfrm>
        <a:prstGeom prst="rect">
          <a:avLst/>
        </a:prstGeom>
      </xdr:spPr>
    </xdr:pic>
    <xdr:clientData/>
  </xdr:twoCellAnchor>
  <xdr:twoCellAnchor editAs="oneCell">
    <xdr:from>
      <xdr:col>2</xdr:col>
      <xdr:colOff>0</xdr:colOff>
      <xdr:row>31</xdr:row>
      <xdr:rowOff>1</xdr:rowOff>
    </xdr:from>
    <xdr:to>
      <xdr:col>9</xdr:col>
      <xdr:colOff>447192</xdr:colOff>
      <xdr:row>31</xdr:row>
      <xdr:rowOff>177801</xdr:rowOff>
    </xdr:to>
    <xdr:pic>
      <xdr:nvPicPr>
        <xdr:cNvPr id="6" name="Picture 5">
          <a:extLst>
            <a:ext uri="{FF2B5EF4-FFF2-40B4-BE49-F238E27FC236}">
              <a16:creationId xmlns:a16="http://schemas.microsoft.com/office/drawing/2014/main" id="{E0CB4A70-6811-7EBB-FA47-AB608626D7E0}"/>
            </a:ext>
          </a:extLst>
        </xdr:cNvPr>
        <xdr:cNvPicPr>
          <a:picLocks noChangeAspect="1"/>
        </xdr:cNvPicPr>
      </xdr:nvPicPr>
      <xdr:blipFill>
        <a:blip xmlns:r="http://schemas.openxmlformats.org/officeDocument/2006/relationships" r:embed="rId4"/>
        <a:stretch>
          <a:fillRect/>
        </a:stretch>
      </xdr:blipFill>
      <xdr:spPr>
        <a:xfrm>
          <a:off x="1219200" y="5708651"/>
          <a:ext cx="4714392" cy="177800"/>
        </a:xfrm>
        <a:prstGeom prst="rect">
          <a:avLst/>
        </a:prstGeom>
      </xdr:spPr>
    </xdr:pic>
    <xdr:clientData/>
  </xdr:twoCellAnchor>
  <xdr:twoCellAnchor editAs="oneCell">
    <xdr:from>
      <xdr:col>2</xdr:col>
      <xdr:colOff>12700</xdr:colOff>
      <xdr:row>37</xdr:row>
      <xdr:rowOff>12701</xdr:rowOff>
    </xdr:from>
    <xdr:to>
      <xdr:col>10</xdr:col>
      <xdr:colOff>29033</xdr:colOff>
      <xdr:row>38</xdr:row>
      <xdr:rowOff>12701</xdr:rowOff>
    </xdr:to>
    <xdr:pic>
      <xdr:nvPicPr>
        <xdr:cNvPr id="7" name="Picture 6">
          <a:extLst>
            <a:ext uri="{FF2B5EF4-FFF2-40B4-BE49-F238E27FC236}">
              <a16:creationId xmlns:a16="http://schemas.microsoft.com/office/drawing/2014/main" id="{980077AC-8D82-1E2F-A7D7-9EF32D265251}"/>
            </a:ext>
          </a:extLst>
        </xdr:cNvPr>
        <xdr:cNvPicPr>
          <a:picLocks noChangeAspect="1"/>
        </xdr:cNvPicPr>
      </xdr:nvPicPr>
      <xdr:blipFill>
        <a:blip xmlns:r="http://schemas.openxmlformats.org/officeDocument/2006/relationships" r:embed="rId5"/>
        <a:stretch>
          <a:fillRect/>
        </a:stretch>
      </xdr:blipFill>
      <xdr:spPr>
        <a:xfrm>
          <a:off x="1231900" y="6826251"/>
          <a:ext cx="4893133" cy="184150"/>
        </a:xfrm>
        <a:prstGeom prst="rect">
          <a:avLst/>
        </a:prstGeom>
      </xdr:spPr>
    </xdr:pic>
    <xdr:clientData/>
  </xdr:twoCellAnchor>
  <xdr:twoCellAnchor editAs="oneCell">
    <xdr:from>
      <xdr:col>2</xdr:col>
      <xdr:colOff>1</xdr:colOff>
      <xdr:row>43</xdr:row>
      <xdr:rowOff>0</xdr:rowOff>
    </xdr:from>
    <xdr:to>
      <xdr:col>9</xdr:col>
      <xdr:colOff>596901</xdr:colOff>
      <xdr:row>44</xdr:row>
      <xdr:rowOff>13808</xdr:rowOff>
    </xdr:to>
    <xdr:pic>
      <xdr:nvPicPr>
        <xdr:cNvPr id="8" name="Picture 7">
          <a:extLst>
            <a:ext uri="{FF2B5EF4-FFF2-40B4-BE49-F238E27FC236}">
              <a16:creationId xmlns:a16="http://schemas.microsoft.com/office/drawing/2014/main" id="{8913E960-15A6-062C-B11D-C5BA9AC60C88}"/>
            </a:ext>
          </a:extLst>
        </xdr:cNvPr>
        <xdr:cNvPicPr>
          <a:picLocks noChangeAspect="1"/>
        </xdr:cNvPicPr>
      </xdr:nvPicPr>
      <xdr:blipFill>
        <a:blip xmlns:r="http://schemas.openxmlformats.org/officeDocument/2006/relationships" r:embed="rId6"/>
        <a:stretch>
          <a:fillRect/>
        </a:stretch>
      </xdr:blipFill>
      <xdr:spPr>
        <a:xfrm>
          <a:off x="1219201" y="7918450"/>
          <a:ext cx="4864100" cy="197958"/>
        </a:xfrm>
        <a:prstGeom prst="rect">
          <a:avLst/>
        </a:prstGeom>
      </xdr:spPr>
    </xdr:pic>
    <xdr:clientData/>
  </xdr:twoCellAnchor>
  <xdr:twoCellAnchor editAs="oneCell">
    <xdr:from>
      <xdr:col>2</xdr:col>
      <xdr:colOff>0</xdr:colOff>
      <xdr:row>13</xdr:row>
      <xdr:rowOff>0</xdr:rowOff>
    </xdr:from>
    <xdr:to>
      <xdr:col>7</xdr:col>
      <xdr:colOff>501650</xdr:colOff>
      <xdr:row>14</xdr:row>
      <xdr:rowOff>33453</xdr:rowOff>
    </xdr:to>
    <xdr:pic>
      <xdr:nvPicPr>
        <xdr:cNvPr id="9" name="Picture 8">
          <a:extLst>
            <a:ext uri="{FF2B5EF4-FFF2-40B4-BE49-F238E27FC236}">
              <a16:creationId xmlns:a16="http://schemas.microsoft.com/office/drawing/2014/main" id="{486CB1E4-5389-12C7-8399-D65CEA742983}"/>
            </a:ext>
          </a:extLst>
        </xdr:cNvPr>
        <xdr:cNvPicPr>
          <a:picLocks noChangeAspect="1"/>
        </xdr:cNvPicPr>
      </xdr:nvPicPr>
      <xdr:blipFill>
        <a:blip xmlns:r="http://schemas.openxmlformats.org/officeDocument/2006/relationships" r:embed="rId7"/>
        <a:stretch>
          <a:fillRect/>
        </a:stretch>
      </xdr:blipFill>
      <xdr:spPr>
        <a:xfrm>
          <a:off x="1219200" y="2393950"/>
          <a:ext cx="3549650" cy="2176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07858-AF89-4089-9C1D-63490C8B718F}">
  <dimension ref="A1:Q501"/>
  <sheetViews>
    <sheetView workbookViewId="0">
      <selection activeCell="I2" sqref="I2"/>
    </sheetView>
  </sheetViews>
  <sheetFormatPr defaultRowHeight="14.5"/>
  <cols>
    <col min="1" max="1" width="10.26953125" bestFit="1" customWidth="1"/>
    <col min="2" max="2" width="12.453125" bestFit="1" customWidth="1"/>
    <col min="3" max="3" width="13.54296875" bestFit="1" customWidth="1"/>
    <col min="4" max="4" width="13" bestFit="1" customWidth="1"/>
    <col min="5" max="5" width="8.54296875" bestFit="1" customWidth="1"/>
    <col min="6" max="6" width="14.7265625" bestFit="1" customWidth="1"/>
    <col min="7" max="7" width="10.36328125" bestFit="1" customWidth="1"/>
    <col min="8" max="8" width="11.453125" bestFit="1" customWidth="1"/>
    <col min="9" max="10" width="10" bestFit="1" customWidth="1"/>
    <col min="11" max="11" width="7.453125" bestFit="1" customWidth="1"/>
    <col min="12" max="12" width="13.7265625" bestFit="1" customWidth="1"/>
    <col min="13" max="13" width="18.1796875" bestFit="1" customWidth="1"/>
    <col min="14" max="14" width="14.54296875" bestFit="1" customWidth="1"/>
    <col min="15" max="15" width="26.08984375" bestFit="1" customWidth="1"/>
    <col min="16" max="16" width="20.08984375" bestFit="1" customWidth="1"/>
    <col min="17" max="17" width="16.26953125" bestFit="1"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c r="A2">
        <v>1001</v>
      </c>
      <c r="B2" s="1">
        <v>44197</v>
      </c>
      <c r="C2" t="s">
        <v>17</v>
      </c>
      <c r="D2" t="s">
        <v>18</v>
      </c>
      <c r="E2" t="s">
        <v>19</v>
      </c>
      <c r="F2" t="s">
        <v>20</v>
      </c>
      <c r="G2" t="s">
        <v>21</v>
      </c>
      <c r="H2">
        <v>45.88</v>
      </c>
      <c r="I2">
        <v>19</v>
      </c>
      <c r="J2">
        <v>2931.7</v>
      </c>
      <c r="K2">
        <v>771.9</v>
      </c>
      <c r="L2" t="s">
        <v>22</v>
      </c>
      <c r="M2">
        <v>12.58</v>
      </c>
      <c r="N2">
        <v>30.78</v>
      </c>
      <c r="O2">
        <v>1</v>
      </c>
      <c r="P2">
        <v>18</v>
      </c>
      <c r="Q2">
        <v>9.58</v>
      </c>
    </row>
    <row r="3" spans="1:17">
      <c r="A3">
        <v>1002</v>
      </c>
      <c r="B3" s="1">
        <v>44198</v>
      </c>
      <c r="C3" t="s">
        <v>23</v>
      </c>
      <c r="D3" t="s">
        <v>24</v>
      </c>
      <c r="E3" t="s">
        <v>25</v>
      </c>
      <c r="F3" t="s">
        <v>26</v>
      </c>
      <c r="G3" t="s">
        <v>21</v>
      </c>
      <c r="H3">
        <v>71.31</v>
      </c>
      <c r="I3">
        <v>26</v>
      </c>
      <c r="J3">
        <v>2487.38</v>
      </c>
      <c r="K3">
        <v>966.5</v>
      </c>
      <c r="L3" t="s">
        <v>22</v>
      </c>
      <c r="M3">
        <v>10.39</v>
      </c>
      <c r="N3">
        <v>87.61</v>
      </c>
      <c r="O3">
        <v>4</v>
      </c>
      <c r="P3">
        <v>6</v>
      </c>
      <c r="Q3">
        <v>4.16</v>
      </c>
    </row>
    <row r="4" spans="1:17">
      <c r="A4">
        <v>1003</v>
      </c>
      <c r="B4" s="1">
        <v>44199</v>
      </c>
      <c r="C4" t="s">
        <v>27</v>
      </c>
      <c r="D4" t="s">
        <v>28</v>
      </c>
      <c r="E4" t="s">
        <v>29</v>
      </c>
      <c r="F4" t="s">
        <v>20</v>
      </c>
      <c r="G4" t="s">
        <v>30</v>
      </c>
      <c r="H4">
        <v>45.46</v>
      </c>
      <c r="I4">
        <v>24</v>
      </c>
      <c r="J4">
        <v>579.55999999999995</v>
      </c>
      <c r="K4">
        <v>1266.6099999999999</v>
      </c>
      <c r="L4" t="s">
        <v>31</v>
      </c>
      <c r="M4">
        <v>10.27</v>
      </c>
      <c r="N4">
        <v>13.36</v>
      </c>
      <c r="O4">
        <v>1</v>
      </c>
      <c r="P4">
        <v>2</v>
      </c>
      <c r="Q4">
        <v>7.14</v>
      </c>
    </row>
    <row r="5" spans="1:17">
      <c r="A5">
        <v>1004</v>
      </c>
      <c r="B5" s="1">
        <v>44200</v>
      </c>
      <c r="C5" t="s">
        <v>32</v>
      </c>
      <c r="D5" t="s">
        <v>24</v>
      </c>
      <c r="E5" t="s">
        <v>25</v>
      </c>
      <c r="F5" t="s">
        <v>33</v>
      </c>
      <c r="G5" t="s">
        <v>34</v>
      </c>
      <c r="H5">
        <v>70.38</v>
      </c>
      <c r="I5">
        <v>77</v>
      </c>
      <c r="J5">
        <v>3869.33</v>
      </c>
      <c r="K5">
        <v>1044.49</v>
      </c>
      <c r="L5" t="s">
        <v>22</v>
      </c>
      <c r="M5">
        <v>14.34</v>
      </c>
      <c r="N5">
        <v>29</v>
      </c>
      <c r="O5">
        <v>5</v>
      </c>
      <c r="P5">
        <v>4</v>
      </c>
      <c r="Q5">
        <v>6.75</v>
      </c>
    </row>
    <row r="6" spans="1:17">
      <c r="A6">
        <v>1005</v>
      </c>
      <c r="B6" s="1">
        <v>44201</v>
      </c>
      <c r="C6" t="s">
        <v>35</v>
      </c>
      <c r="D6" t="s">
        <v>18</v>
      </c>
      <c r="E6" t="s">
        <v>36</v>
      </c>
      <c r="F6" t="s">
        <v>20</v>
      </c>
      <c r="G6" t="s">
        <v>37</v>
      </c>
      <c r="H6">
        <v>21.46</v>
      </c>
      <c r="I6">
        <v>24</v>
      </c>
      <c r="J6">
        <v>2513.1</v>
      </c>
      <c r="K6">
        <v>1433.79</v>
      </c>
      <c r="L6" t="s">
        <v>38</v>
      </c>
      <c r="M6">
        <v>4.13</v>
      </c>
      <c r="N6">
        <v>35.799999999999997</v>
      </c>
      <c r="O6">
        <v>4</v>
      </c>
      <c r="P6">
        <v>4</v>
      </c>
      <c r="Q6">
        <v>0.03</v>
      </c>
    </row>
    <row r="7" spans="1:17">
      <c r="A7">
        <v>1006</v>
      </c>
      <c r="B7" s="1">
        <v>44202</v>
      </c>
      <c r="C7" t="s">
        <v>23</v>
      </c>
      <c r="D7" t="s">
        <v>18</v>
      </c>
      <c r="E7" t="s">
        <v>19</v>
      </c>
      <c r="F7" t="s">
        <v>26</v>
      </c>
      <c r="G7" t="s">
        <v>39</v>
      </c>
      <c r="H7">
        <v>25.85</v>
      </c>
      <c r="I7">
        <v>35</v>
      </c>
      <c r="J7">
        <v>1233.47</v>
      </c>
      <c r="K7">
        <v>878.93</v>
      </c>
      <c r="L7" t="s">
        <v>31</v>
      </c>
      <c r="M7">
        <v>14.23</v>
      </c>
      <c r="N7">
        <v>30.77</v>
      </c>
      <c r="O7">
        <v>2</v>
      </c>
      <c r="P7">
        <v>23</v>
      </c>
      <c r="Q7">
        <v>0.91</v>
      </c>
    </row>
    <row r="8" spans="1:17">
      <c r="A8">
        <v>1007</v>
      </c>
      <c r="B8" s="1">
        <v>44203</v>
      </c>
      <c r="C8" t="s">
        <v>27</v>
      </c>
      <c r="D8" t="s">
        <v>40</v>
      </c>
      <c r="E8" t="s">
        <v>29</v>
      </c>
      <c r="F8" t="s">
        <v>33</v>
      </c>
      <c r="G8" t="s">
        <v>41</v>
      </c>
      <c r="H8">
        <v>7.14</v>
      </c>
      <c r="I8">
        <v>94</v>
      </c>
      <c r="J8">
        <v>2409.27</v>
      </c>
      <c r="K8">
        <v>1430.67</v>
      </c>
      <c r="L8" t="s">
        <v>31</v>
      </c>
      <c r="M8">
        <v>4.17</v>
      </c>
      <c r="N8">
        <v>73.3</v>
      </c>
      <c r="O8">
        <v>1</v>
      </c>
      <c r="P8">
        <v>12</v>
      </c>
      <c r="Q8">
        <v>7.06</v>
      </c>
    </row>
    <row r="9" spans="1:17">
      <c r="A9">
        <v>1008</v>
      </c>
      <c r="B9" s="1">
        <v>44204</v>
      </c>
      <c r="C9" t="s">
        <v>42</v>
      </c>
      <c r="D9" t="s">
        <v>43</v>
      </c>
      <c r="E9" t="s">
        <v>25</v>
      </c>
      <c r="F9" t="s">
        <v>33</v>
      </c>
      <c r="G9" t="s">
        <v>44</v>
      </c>
      <c r="H9">
        <v>38.1</v>
      </c>
      <c r="I9">
        <v>30</v>
      </c>
      <c r="J9">
        <v>1262.24</v>
      </c>
      <c r="K9">
        <v>923.99</v>
      </c>
      <c r="L9" t="s">
        <v>22</v>
      </c>
      <c r="M9">
        <v>1.88</v>
      </c>
      <c r="N9">
        <v>18.37</v>
      </c>
      <c r="O9">
        <v>1</v>
      </c>
      <c r="P9">
        <v>14</v>
      </c>
      <c r="Q9">
        <v>1.34</v>
      </c>
    </row>
    <row r="10" spans="1:17">
      <c r="A10">
        <v>1009</v>
      </c>
      <c r="B10" s="1">
        <v>44205</v>
      </c>
      <c r="C10" t="s">
        <v>45</v>
      </c>
      <c r="D10" t="s">
        <v>28</v>
      </c>
      <c r="E10" t="s">
        <v>19</v>
      </c>
      <c r="F10" t="s">
        <v>33</v>
      </c>
      <c r="G10" t="s">
        <v>41</v>
      </c>
      <c r="H10">
        <v>75.45</v>
      </c>
      <c r="I10">
        <v>39</v>
      </c>
      <c r="J10">
        <v>2594.84</v>
      </c>
      <c r="K10">
        <v>899.36</v>
      </c>
      <c r="L10" t="s">
        <v>22</v>
      </c>
      <c r="M10">
        <v>16.37</v>
      </c>
      <c r="N10">
        <v>39.950000000000003</v>
      </c>
      <c r="O10">
        <v>5</v>
      </c>
      <c r="P10">
        <v>25</v>
      </c>
      <c r="Q10">
        <v>1.1000000000000001</v>
      </c>
    </row>
    <row r="11" spans="1:17">
      <c r="A11">
        <v>1010</v>
      </c>
      <c r="B11" s="1">
        <v>44206</v>
      </c>
      <c r="C11" t="s">
        <v>42</v>
      </c>
      <c r="D11" t="s">
        <v>28</v>
      </c>
      <c r="E11" t="s">
        <v>25</v>
      </c>
      <c r="F11" t="s">
        <v>26</v>
      </c>
      <c r="G11" t="s">
        <v>34</v>
      </c>
      <c r="H11">
        <v>25.7</v>
      </c>
      <c r="I11">
        <v>22</v>
      </c>
      <c r="J11">
        <v>383.58</v>
      </c>
      <c r="K11">
        <v>969.57</v>
      </c>
      <c r="L11" t="s">
        <v>38</v>
      </c>
      <c r="M11">
        <v>2.95</v>
      </c>
      <c r="N11">
        <v>15.71</v>
      </c>
      <c r="O11">
        <v>3</v>
      </c>
      <c r="P11">
        <v>25</v>
      </c>
      <c r="Q11">
        <v>4.93</v>
      </c>
    </row>
    <row r="12" spans="1:17">
      <c r="A12">
        <v>1011</v>
      </c>
      <c r="B12" s="1">
        <v>44207</v>
      </c>
      <c r="C12" t="s">
        <v>32</v>
      </c>
      <c r="D12" t="s">
        <v>28</v>
      </c>
      <c r="E12" t="s">
        <v>36</v>
      </c>
      <c r="F12" t="s">
        <v>20</v>
      </c>
      <c r="G12" t="s">
        <v>39</v>
      </c>
      <c r="H12">
        <v>73.260000000000005</v>
      </c>
      <c r="I12">
        <v>10</v>
      </c>
      <c r="J12">
        <v>2421.06</v>
      </c>
      <c r="K12">
        <v>1110.3399999999999</v>
      </c>
      <c r="L12" t="s">
        <v>38</v>
      </c>
      <c r="M12">
        <v>1.7</v>
      </c>
      <c r="N12">
        <v>82.31</v>
      </c>
      <c r="O12">
        <v>5</v>
      </c>
      <c r="P12">
        <v>15</v>
      </c>
      <c r="Q12">
        <v>0.33</v>
      </c>
    </row>
    <row r="13" spans="1:17">
      <c r="A13">
        <v>1012</v>
      </c>
      <c r="B13" s="1">
        <v>44208</v>
      </c>
      <c r="C13" t="s">
        <v>46</v>
      </c>
      <c r="D13" t="s">
        <v>28</v>
      </c>
      <c r="E13" t="s">
        <v>25</v>
      </c>
      <c r="F13" t="s">
        <v>26</v>
      </c>
      <c r="G13" t="s">
        <v>21</v>
      </c>
      <c r="H13">
        <v>48.64</v>
      </c>
      <c r="I13">
        <v>90</v>
      </c>
      <c r="J13">
        <v>2644.84</v>
      </c>
      <c r="K13">
        <v>1263.6300000000001</v>
      </c>
      <c r="L13" t="s">
        <v>31</v>
      </c>
      <c r="M13">
        <v>16.11</v>
      </c>
      <c r="N13">
        <v>50.41</v>
      </c>
      <c r="O13">
        <v>4</v>
      </c>
      <c r="P13">
        <v>18</v>
      </c>
      <c r="Q13">
        <v>2.8</v>
      </c>
    </row>
    <row r="14" spans="1:17">
      <c r="A14">
        <v>1013</v>
      </c>
      <c r="B14" s="1">
        <v>44209</v>
      </c>
      <c r="C14" t="s">
        <v>42</v>
      </c>
      <c r="D14" t="s">
        <v>28</v>
      </c>
      <c r="E14" t="s">
        <v>29</v>
      </c>
      <c r="F14" t="s">
        <v>20</v>
      </c>
      <c r="G14" t="s">
        <v>47</v>
      </c>
      <c r="H14">
        <v>41.26</v>
      </c>
      <c r="I14">
        <v>94</v>
      </c>
      <c r="J14">
        <v>2846.3</v>
      </c>
      <c r="K14">
        <v>917.49</v>
      </c>
      <c r="L14" t="s">
        <v>38</v>
      </c>
      <c r="M14">
        <v>15.08</v>
      </c>
      <c r="N14">
        <v>61.94</v>
      </c>
      <c r="O14">
        <v>4</v>
      </c>
      <c r="P14">
        <v>29</v>
      </c>
      <c r="Q14">
        <v>1.1200000000000001</v>
      </c>
    </row>
    <row r="15" spans="1:17">
      <c r="A15">
        <v>1014</v>
      </c>
      <c r="B15" s="1">
        <v>44210</v>
      </c>
      <c r="C15" t="s">
        <v>35</v>
      </c>
      <c r="D15" t="s">
        <v>48</v>
      </c>
      <c r="E15" t="s">
        <v>29</v>
      </c>
      <c r="F15" t="s">
        <v>33</v>
      </c>
      <c r="G15" t="s">
        <v>41</v>
      </c>
      <c r="H15">
        <v>58.13</v>
      </c>
      <c r="I15">
        <v>79</v>
      </c>
      <c r="J15">
        <v>1430.22</v>
      </c>
      <c r="K15">
        <v>802.15</v>
      </c>
      <c r="L15" t="s">
        <v>22</v>
      </c>
      <c r="M15">
        <v>5.9</v>
      </c>
      <c r="N15">
        <v>58.4</v>
      </c>
      <c r="O15">
        <v>1</v>
      </c>
      <c r="P15">
        <v>18</v>
      </c>
      <c r="Q15">
        <v>4.38</v>
      </c>
    </row>
    <row r="16" spans="1:17">
      <c r="A16">
        <v>1015</v>
      </c>
      <c r="B16" s="1">
        <v>44211</v>
      </c>
      <c r="C16" t="s">
        <v>32</v>
      </c>
      <c r="D16" t="s">
        <v>40</v>
      </c>
      <c r="E16" t="s">
        <v>25</v>
      </c>
      <c r="F16" t="s">
        <v>20</v>
      </c>
      <c r="G16" t="s">
        <v>44</v>
      </c>
      <c r="H16">
        <v>29.12</v>
      </c>
      <c r="I16">
        <v>17</v>
      </c>
      <c r="J16">
        <v>4756.33</v>
      </c>
      <c r="K16">
        <v>1474.58</v>
      </c>
      <c r="L16" t="s">
        <v>38</v>
      </c>
      <c r="M16">
        <v>15.54</v>
      </c>
      <c r="N16">
        <v>72.44</v>
      </c>
      <c r="O16">
        <v>3</v>
      </c>
      <c r="P16">
        <v>21</v>
      </c>
      <c r="Q16">
        <v>8.3000000000000007</v>
      </c>
    </row>
    <row r="17" spans="1:17">
      <c r="A17">
        <v>1016</v>
      </c>
      <c r="B17" s="1">
        <v>44212</v>
      </c>
      <c r="C17" t="s">
        <v>17</v>
      </c>
      <c r="D17" t="s">
        <v>40</v>
      </c>
      <c r="E17" t="s">
        <v>36</v>
      </c>
      <c r="F17" t="s">
        <v>20</v>
      </c>
      <c r="G17" t="s">
        <v>34</v>
      </c>
      <c r="H17">
        <v>13.57</v>
      </c>
      <c r="I17">
        <v>38</v>
      </c>
      <c r="J17">
        <v>2996.04</v>
      </c>
      <c r="K17">
        <v>1249.3599999999999</v>
      </c>
      <c r="L17" t="s">
        <v>31</v>
      </c>
      <c r="M17">
        <v>16.899999999999999</v>
      </c>
      <c r="N17">
        <v>53.06</v>
      </c>
      <c r="O17">
        <v>4</v>
      </c>
      <c r="P17">
        <v>18</v>
      </c>
      <c r="Q17">
        <v>2.48</v>
      </c>
    </row>
    <row r="18" spans="1:17">
      <c r="A18">
        <v>1017</v>
      </c>
      <c r="B18" s="1">
        <v>44213</v>
      </c>
      <c r="C18" t="s">
        <v>23</v>
      </c>
      <c r="D18" t="s">
        <v>18</v>
      </c>
      <c r="E18" t="s">
        <v>19</v>
      </c>
      <c r="F18" t="s">
        <v>20</v>
      </c>
      <c r="G18" t="s">
        <v>30</v>
      </c>
      <c r="H18">
        <v>69.69</v>
      </c>
      <c r="I18">
        <v>49</v>
      </c>
      <c r="J18">
        <v>4675.38</v>
      </c>
      <c r="K18">
        <v>70.14</v>
      </c>
      <c r="L18" t="s">
        <v>38</v>
      </c>
      <c r="M18">
        <v>19.510000000000002</v>
      </c>
      <c r="N18">
        <v>21.7</v>
      </c>
      <c r="O18">
        <v>4</v>
      </c>
      <c r="P18">
        <v>12</v>
      </c>
      <c r="Q18">
        <v>0.11</v>
      </c>
    </row>
    <row r="19" spans="1:17">
      <c r="A19">
        <v>1018</v>
      </c>
      <c r="B19" s="1">
        <v>44214</v>
      </c>
      <c r="C19" t="s">
        <v>17</v>
      </c>
      <c r="D19" t="s">
        <v>43</v>
      </c>
      <c r="E19" t="s">
        <v>19</v>
      </c>
      <c r="F19" t="s">
        <v>26</v>
      </c>
      <c r="G19" t="s">
        <v>37</v>
      </c>
      <c r="H19">
        <v>62.36</v>
      </c>
      <c r="I19">
        <v>28</v>
      </c>
      <c r="J19">
        <v>1258.78</v>
      </c>
      <c r="K19">
        <v>503.76</v>
      </c>
      <c r="L19" t="s">
        <v>31</v>
      </c>
      <c r="M19">
        <v>16.72</v>
      </c>
      <c r="N19">
        <v>55.43</v>
      </c>
      <c r="O19">
        <v>3</v>
      </c>
      <c r="P19">
        <v>13</v>
      </c>
      <c r="Q19">
        <v>2.5499999999999998</v>
      </c>
    </row>
    <row r="20" spans="1:17">
      <c r="A20">
        <v>1019</v>
      </c>
      <c r="B20" s="1">
        <v>44215</v>
      </c>
      <c r="C20" t="s">
        <v>35</v>
      </c>
      <c r="D20" t="s">
        <v>49</v>
      </c>
      <c r="E20" t="s">
        <v>36</v>
      </c>
      <c r="F20" t="s">
        <v>26</v>
      </c>
      <c r="G20" t="s">
        <v>47</v>
      </c>
      <c r="H20">
        <v>70.22</v>
      </c>
      <c r="I20">
        <v>90</v>
      </c>
      <c r="J20">
        <v>3250.21</v>
      </c>
      <c r="K20">
        <v>753.66</v>
      </c>
      <c r="L20" t="s">
        <v>31</v>
      </c>
      <c r="M20">
        <v>15.01</v>
      </c>
      <c r="N20">
        <v>8.15</v>
      </c>
      <c r="O20">
        <v>2</v>
      </c>
      <c r="P20">
        <v>8</v>
      </c>
      <c r="Q20">
        <v>5.86</v>
      </c>
    </row>
    <row r="21" spans="1:17">
      <c r="A21">
        <v>1020</v>
      </c>
      <c r="B21" s="1">
        <v>44216</v>
      </c>
      <c r="C21" t="s">
        <v>46</v>
      </c>
      <c r="D21" t="s">
        <v>24</v>
      </c>
      <c r="E21" t="s">
        <v>29</v>
      </c>
      <c r="F21" t="s">
        <v>26</v>
      </c>
      <c r="G21" t="s">
        <v>34</v>
      </c>
      <c r="H21">
        <v>10.8</v>
      </c>
      <c r="I21">
        <v>99</v>
      </c>
      <c r="J21">
        <v>4361.46</v>
      </c>
      <c r="K21">
        <v>543.30999999999995</v>
      </c>
      <c r="L21" t="s">
        <v>38</v>
      </c>
      <c r="M21">
        <v>11.58</v>
      </c>
      <c r="N21">
        <v>26.68</v>
      </c>
      <c r="O21">
        <v>5</v>
      </c>
      <c r="P21">
        <v>9</v>
      </c>
      <c r="Q21">
        <v>5.0599999999999996</v>
      </c>
    </row>
    <row r="22" spans="1:17">
      <c r="A22">
        <v>1021</v>
      </c>
      <c r="B22" s="1">
        <v>44217</v>
      </c>
      <c r="C22" t="s">
        <v>23</v>
      </c>
      <c r="D22" t="s">
        <v>43</v>
      </c>
      <c r="E22" t="s">
        <v>25</v>
      </c>
      <c r="F22" t="s">
        <v>33</v>
      </c>
      <c r="G22" t="s">
        <v>44</v>
      </c>
      <c r="H22">
        <v>57.24</v>
      </c>
      <c r="I22">
        <v>30</v>
      </c>
      <c r="J22">
        <v>335.07</v>
      </c>
      <c r="K22">
        <v>747.45</v>
      </c>
      <c r="L22" t="s">
        <v>22</v>
      </c>
      <c r="M22">
        <v>1.55</v>
      </c>
      <c r="N22">
        <v>95.78</v>
      </c>
      <c r="O22">
        <v>5</v>
      </c>
      <c r="P22">
        <v>22</v>
      </c>
      <c r="Q22">
        <v>7.23</v>
      </c>
    </row>
    <row r="23" spans="1:17">
      <c r="A23">
        <v>1022</v>
      </c>
      <c r="B23" s="1">
        <v>44218</v>
      </c>
      <c r="C23" t="s">
        <v>35</v>
      </c>
      <c r="D23" t="s">
        <v>28</v>
      </c>
      <c r="E23" t="s">
        <v>36</v>
      </c>
      <c r="F23" t="s">
        <v>26</v>
      </c>
      <c r="G23" t="s">
        <v>34</v>
      </c>
      <c r="H23">
        <v>78.78</v>
      </c>
      <c r="I23">
        <v>34</v>
      </c>
      <c r="J23">
        <v>2532.33</v>
      </c>
      <c r="K23">
        <v>151.99</v>
      </c>
      <c r="L23" t="s">
        <v>38</v>
      </c>
      <c r="M23">
        <v>14.56</v>
      </c>
      <c r="N23">
        <v>63.62</v>
      </c>
      <c r="O23">
        <v>2</v>
      </c>
      <c r="P23">
        <v>3</v>
      </c>
      <c r="Q23">
        <v>1.52</v>
      </c>
    </row>
    <row r="24" spans="1:17">
      <c r="A24">
        <v>1023</v>
      </c>
      <c r="B24" s="1">
        <v>44219</v>
      </c>
      <c r="C24" t="s">
        <v>23</v>
      </c>
      <c r="D24" t="s">
        <v>43</v>
      </c>
      <c r="E24" t="s">
        <v>29</v>
      </c>
      <c r="F24" t="s">
        <v>20</v>
      </c>
      <c r="G24" t="s">
        <v>39</v>
      </c>
      <c r="H24">
        <v>10.59</v>
      </c>
      <c r="I24">
        <v>81</v>
      </c>
      <c r="J24">
        <v>1804.39</v>
      </c>
      <c r="K24">
        <v>1036.3599999999999</v>
      </c>
      <c r="L24" t="s">
        <v>22</v>
      </c>
      <c r="M24">
        <v>15.32</v>
      </c>
      <c r="N24">
        <v>50.61</v>
      </c>
      <c r="O24">
        <v>5</v>
      </c>
      <c r="P24">
        <v>16</v>
      </c>
      <c r="Q24">
        <v>9.0299999999999994</v>
      </c>
    </row>
    <row r="25" spans="1:17">
      <c r="A25">
        <v>1024</v>
      </c>
      <c r="B25" s="1">
        <v>44220</v>
      </c>
      <c r="C25" t="s">
        <v>42</v>
      </c>
      <c r="D25" t="s">
        <v>48</v>
      </c>
      <c r="E25" t="s">
        <v>25</v>
      </c>
      <c r="F25" t="s">
        <v>33</v>
      </c>
      <c r="G25" t="s">
        <v>41</v>
      </c>
      <c r="H25">
        <v>51.12</v>
      </c>
      <c r="I25">
        <v>59</v>
      </c>
      <c r="J25">
        <v>3775.13</v>
      </c>
      <c r="K25">
        <v>1487.96</v>
      </c>
      <c r="L25" t="s">
        <v>38</v>
      </c>
      <c r="M25">
        <v>12.75</v>
      </c>
      <c r="N25">
        <v>95.21</v>
      </c>
      <c r="O25">
        <v>3</v>
      </c>
      <c r="P25">
        <v>21</v>
      </c>
      <c r="Q25">
        <v>3.49</v>
      </c>
    </row>
    <row r="26" spans="1:17">
      <c r="A26">
        <v>1025</v>
      </c>
      <c r="B26" s="1">
        <v>44221</v>
      </c>
      <c r="C26" t="s">
        <v>32</v>
      </c>
      <c r="D26" t="s">
        <v>24</v>
      </c>
      <c r="E26" t="s">
        <v>36</v>
      </c>
      <c r="F26" t="s">
        <v>20</v>
      </c>
      <c r="G26" t="s">
        <v>37</v>
      </c>
      <c r="H26">
        <v>3.12</v>
      </c>
      <c r="I26">
        <v>92</v>
      </c>
      <c r="J26">
        <v>2690.69</v>
      </c>
      <c r="K26">
        <v>943.21</v>
      </c>
      <c r="L26" t="s">
        <v>38</v>
      </c>
      <c r="M26">
        <v>1.9</v>
      </c>
      <c r="N26">
        <v>71.010000000000005</v>
      </c>
      <c r="O26">
        <v>2</v>
      </c>
      <c r="P26">
        <v>13</v>
      </c>
      <c r="Q26">
        <v>3.93</v>
      </c>
    </row>
    <row r="27" spans="1:17">
      <c r="A27">
        <v>1026</v>
      </c>
      <c r="B27" s="1">
        <v>44222</v>
      </c>
      <c r="C27" t="s">
        <v>35</v>
      </c>
      <c r="D27" t="s">
        <v>24</v>
      </c>
      <c r="E27" t="s">
        <v>36</v>
      </c>
      <c r="F27" t="s">
        <v>26</v>
      </c>
      <c r="G27" t="s">
        <v>41</v>
      </c>
      <c r="H27">
        <v>79.34</v>
      </c>
      <c r="I27">
        <v>12</v>
      </c>
      <c r="J27">
        <v>1061.44</v>
      </c>
      <c r="K27">
        <v>1245.45</v>
      </c>
      <c r="L27" t="s">
        <v>22</v>
      </c>
      <c r="M27">
        <v>4.55</v>
      </c>
      <c r="N27">
        <v>10.77</v>
      </c>
      <c r="O27">
        <v>3</v>
      </c>
      <c r="P27">
        <v>10</v>
      </c>
      <c r="Q27">
        <v>4.66</v>
      </c>
    </row>
    <row r="28" spans="1:17">
      <c r="A28">
        <v>1027</v>
      </c>
      <c r="B28" s="1">
        <v>44223</v>
      </c>
      <c r="C28" t="s">
        <v>46</v>
      </c>
      <c r="D28" t="s">
        <v>28</v>
      </c>
      <c r="E28" t="s">
        <v>19</v>
      </c>
      <c r="F28" t="s">
        <v>20</v>
      </c>
      <c r="G28" t="s">
        <v>21</v>
      </c>
      <c r="H28">
        <v>59.23</v>
      </c>
      <c r="I28">
        <v>98</v>
      </c>
      <c r="J28">
        <v>1335.06</v>
      </c>
      <c r="K28">
        <v>1394.72</v>
      </c>
      <c r="L28" t="s">
        <v>31</v>
      </c>
      <c r="M28">
        <v>7.44</v>
      </c>
      <c r="N28">
        <v>14.37</v>
      </c>
      <c r="O28">
        <v>3</v>
      </c>
      <c r="P28">
        <v>22</v>
      </c>
      <c r="Q28">
        <v>1.3</v>
      </c>
    </row>
    <row r="29" spans="1:17">
      <c r="A29">
        <v>1028</v>
      </c>
      <c r="B29" s="1">
        <v>44224</v>
      </c>
      <c r="C29" t="s">
        <v>50</v>
      </c>
      <c r="D29" t="s">
        <v>24</v>
      </c>
      <c r="E29" t="s">
        <v>19</v>
      </c>
      <c r="F29" t="s">
        <v>33</v>
      </c>
      <c r="G29" t="s">
        <v>30</v>
      </c>
      <c r="H29">
        <v>46.55</v>
      </c>
      <c r="I29">
        <v>17</v>
      </c>
      <c r="J29">
        <v>4242.71</v>
      </c>
      <c r="K29">
        <v>1055.4100000000001</v>
      </c>
      <c r="L29" t="s">
        <v>31</v>
      </c>
      <c r="M29">
        <v>1.51</v>
      </c>
      <c r="N29">
        <v>81.290000000000006</v>
      </c>
      <c r="O29">
        <v>4</v>
      </c>
      <c r="P29">
        <v>16</v>
      </c>
      <c r="Q29">
        <v>5.23</v>
      </c>
    </row>
    <row r="30" spans="1:17">
      <c r="A30">
        <v>1029</v>
      </c>
      <c r="B30" s="1">
        <v>44225</v>
      </c>
      <c r="C30" t="s">
        <v>50</v>
      </c>
      <c r="D30" t="s">
        <v>18</v>
      </c>
      <c r="E30" t="s">
        <v>25</v>
      </c>
      <c r="F30" t="s">
        <v>33</v>
      </c>
      <c r="G30" t="s">
        <v>34</v>
      </c>
      <c r="H30">
        <v>59.51</v>
      </c>
      <c r="I30">
        <v>67</v>
      </c>
      <c r="J30">
        <v>1620.03</v>
      </c>
      <c r="K30">
        <v>155.02000000000001</v>
      </c>
      <c r="L30" t="s">
        <v>38</v>
      </c>
      <c r="M30">
        <v>15.35</v>
      </c>
      <c r="N30">
        <v>42.33</v>
      </c>
      <c r="O30">
        <v>4</v>
      </c>
      <c r="P30">
        <v>27</v>
      </c>
      <c r="Q30">
        <v>1.9</v>
      </c>
    </row>
    <row r="31" spans="1:17">
      <c r="A31">
        <v>1030</v>
      </c>
      <c r="B31" s="1">
        <v>44226</v>
      </c>
      <c r="C31" t="s">
        <v>45</v>
      </c>
      <c r="D31" t="s">
        <v>49</v>
      </c>
      <c r="E31" t="s">
        <v>36</v>
      </c>
      <c r="F31" t="s">
        <v>20</v>
      </c>
      <c r="G31" t="s">
        <v>34</v>
      </c>
      <c r="H31">
        <v>30.25</v>
      </c>
      <c r="I31">
        <v>70</v>
      </c>
      <c r="J31">
        <v>1056.28</v>
      </c>
      <c r="K31">
        <v>83.3</v>
      </c>
      <c r="L31" t="s">
        <v>22</v>
      </c>
      <c r="M31">
        <v>3.77</v>
      </c>
      <c r="N31">
        <v>79.09</v>
      </c>
      <c r="O31">
        <v>3</v>
      </c>
      <c r="P31">
        <v>15</v>
      </c>
      <c r="Q31">
        <v>6.32</v>
      </c>
    </row>
    <row r="32" spans="1:17">
      <c r="A32">
        <v>1031</v>
      </c>
      <c r="B32" s="1">
        <v>44227</v>
      </c>
      <c r="C32" t="s">
        <v>50</v>
      </c>
      <c r="D32" t="s">
        <v>43</v>
      </c>
      <c r="E32" t="s">
        <v>19</v>
      </c>
      <c r="F32" t="s">
        <v>26</v>
      </c>
      <c r="G32" t="s">
        <v>34</v>
      </c>
      <c r="H32">
        <v>42.69</v>
      </c>
      <c r="I32">
        <v>51</v>
      </c>
      <c r="J32">
        <v>2072.9499999999998</v>
      </c>
      <c r="K32">
        <v>392.8</v>
      </c>
      <c r="L32" t="s">
        <v>31</v>
      </c>
      <c r="M32">
        <v>3.84</v>
      </c>
      <c r="N32">
        <v>32.9</v>
      </c>
      <c r="O32">
        <v>3</v>
      </c>
      <c r="P32">
        <v>23</v>
      </c>
      <c r="Q32">
        <v>2.65</v>
      </c>
    </row>
    <row r="33" spans="1:17">
      <c r="A33">
        <v>1032</v>
      </c>
      <c r="B33" s="1">
        <v>44228</v>
      </c>
      <c r="C33" t="s">
        <v>46</v>
      </c>
      <c r="D33" t="s">
        <v>49</v>
      </c>
      <c r="E33" t="s">
        <v>19</v>
      </c>
      <c r="F33" t="s">
        <v>26</v>
      </c>
      <c r="G33" t="s">
        <v>30</v>
      </c>
      <c r="H33">
        <v>74.83</v>
      </c>
      <c r="I33">
        <v>49</v>
      </c>
      <c r="J33">
        <v>4632.2</v>
      </c>
      <c r="K33">
        <v>709.86</v>
      </c>
      <c r="L33" t="s">
        <v>31</v>
      </c>
      <c r="M33">
        <v>11.85</v>
      </c>
      <c r="N33">
        <v>78.790000000000006</v>
      </c>
      <c r="O33">
        <v>5</v>
      </c>
      <c r="P33">
        <v>5</v>
      </c>
      <c r="Q33">
        <v>0.43</v>
      </c>
    </row>
    <row r="34" spans="1:17">
      <c r="A34">
        <v>1033</v>
      </c>
      <c r="B34" s="1">
        <v>44229</v>
      </c>
      <c r="C34" t="s">
        <v>45</v>
      </c>
      <c r="D34" t="s">
        <v>48</v>
      </c>
      <c r="E34" t="s">
        <v>25</v>
      </c>
      <c r="F34" t="s">
        <v>33</v>
      </c>
      <c r="G34" t="s">
        <v>30</v>
      </c>
      <c r="H34">
        <v>17.72</v>
      </c>
      <c r="I34">
        <v>36</v>
      </c>
      <c r="J34">
        <v>3893.74</v>
      </c>
      <c r="K34">
        <v>1135.43</v>
      </c>
      <c r="L34" t="s">
        <v>38</v>
      </c>
      <c r="M34">
        <v>7.5</v>
      </c>
      <c r="N34">
        <v>99.84</v>
      </c>
      <c r="O34">
        <v>4</v>
      </c>
      <c r="P34">
        <v>26</v>
      </c>
      <c r="Q34">
        <v>1.41</v>
      </c>
    </row>
    <row r="35" spans="1:17">
      <c r="A35">
        <v>1034</v>
      </c>
      <c r="B35" s="1">
        <v>44230</v>
      </c>
      <c r="C35" t="s">
        <v>42</v>
      </c>
      <c r="D35" t="s">
        <v>48</v>
      </c>
      <c r="E35" t="s">
        <v>29</v>
      </c>
      <c r="F35" t="s">
        <v>20</v>
      </c>
      <c r="G35" t="s">
        <v>37</v>
      </c>
      <c r="H35">
        <v>36.33</v>
      </c>
      <c r="I35">
        <v>30</v>
      </c>
      <c r="J35">
        <v>2431</v>
      </c>
      <c r="K35">
        <v>783.02</v>
      </c>
      <c r="L35" t="s">
        <v>38</v>
      </c>
      <c r="M35">
        <v>18.690000000000001</v>
      </c>
      <c r="N35">
        <v>17.62</v>
      </c>
      <c r="O35">
        <v>4</v>
      </c>
      <c r="P35">
        <v>27</v>
      </c>
      <c r="Q35">
        <v>7</v>
      </c>
    </row>
    <row r="36" spans="1:17">
      <c r="A36">
        <v>1035</v>
      </c>
      <c r="B36" s="1">
        <v>44231</v>
      </c>
      <c r="C36" t="s">
        <v>35</v>
      </c>
      <c r="D36" t="s">
        <v>43</v>
      </c>
      <c r="E36" t="s">
        <v>19</v>
      </c>
      <c r="F36" t="s">
        <v>20</v>
      </c>
      <c r="G36" t="s">
        <v>44</v>
      </c>
      <c r="H36">
        <v>37.36</v>
      </c>
      <c r="I36">
        <v>67</v>
      </c>
      <c r="J36">
        <v>1002.07</v>
      </c>
      <c r="K36">
        <v>1266.8399999999999</v>
      </c>
      <c r="L36" t="s">
        <v>22</v>
      </c>
      <c r="M36">
        <v>13.58</v>
      </c>
      <c r="N36">
        <v>64.25</v>
      </c>
      <c r="O36">
        <v>5</v>
      </c>
      <c r="P36">
        <v>5</v>
      </c>
      <c r="Q36">
        <v>3.59</v>
      </c>
    </row>
    <row r="37" spans="1:17">
      <c r="A37">
        <v>1036</v>
      </c>
      <c r="B37" s="1">
        <v>44232</v>
      </c>
      <c r="C37" t="s">
        <v>50</v>
      </c>
      <c r="D37" t="s">
        <v>43</v>
      </c>
      <c r="E37" t="s">
        <v>19</v>
      </c>
      <c r="F37" t="s">
        <v>33</v>
      </c>
      <c r="G37" t="s">
        <v>44</v>
      </c>
      <c r="H37">
        <v>75.599999999999994</v>
      </c>
      <c r="I37">
        <v>50</v>
      </c>
      <c r="J37">
        <v>1438.57</v>
      </c>
      <c r="K37">
        <v>1276</v>
      </c>
      <c r="L37" t="s">
        <v>31</v>
      </c>
      <c r="M37">
        <v>10.46</v>
      </c>
      <c r="N37">
        <v>18.690000000000001</v>
      </c>
      <c r="O37">
        <v>5</v>
      </c>
      <c r="P37">
        <v>23</v>
      </c>
      <c r="Q37">
        <v>3.4</v>
      </c>
    </row>
    <row r="38" spans="1:17">
      <c r="A38">
        <v>1037</v>
      </c>
      <c r="B38" s="1">
        <v>44233</v>
      </c>
      <c r="C38" t="s">
        <v>51</v>
      </c>
      <c r="D38" t="s">
        <v>40</v>
      </c>
      <c r="E38" t="s">
        <v>19</v>
      </c>
      <c r="F38" t="s">
        <v>20</v>
      </c>
      <c r="G38" t="s">
        <v>34</v>
      </c>
      <c r="H38">
        <v>3.76</v>
      </c>
      <c r="I38">
        <v>40</v>
      </c>
      <c r="J38">
        <v>4812.62</v>
      </c>
      <c r="K38">
        <v>171.52</v>
      </c>
      <c r="L38" t="s">
        <v>38</v>
      </c>
      <c r="M38">
        <v>12.37</v>
      </c>
      <c r="N38">
        <v>77.83</v>
      </c>
      <c r="O38">
        <v>5</v>
      </c>
      <c r="P38">
        <v>28</v>
      </c>
      <c r="Q38">
        <v>7.08</v>
      </c>
    </row>
    <row r="39" spans="1:17">
      <c r="A39">
        <v>1038</v>
      </c>
      <c r="B39" s="1">
        <v>44234</v>
      </c>
      <c r="C39" t="s">
        <v>23</v>
      </c>
      <c r="D39" t="s">
        <v>24</v>
      </c>
      <c r="E39" t="s">
        <v>19</v>
      </c>
      <c r="F39" t="s">
        <v>20</v>
      </c>
      <c r="G39" t="s">
        <v>39</v>
      </c>
      <c r="H39">
        <v>75.790000000000006</v>
      </c>
      <c r="I39">
        <v>79</v>
      </c>
      <c r="J39">
        <v>3098.12</v>
      </c>
      <c r="K39">
        <v>1056.1300000000001</v>
      </c>
      <c r="L39" t="s">
        <v>38</v>
      </c>
      <c r="M39">
        <v>15.79</v>
      </c>
      <c r="N39">
        <v>10.27</v>
      </c>
      <c r="O39">
        <v>3</v>
      </c>
      <c r="P39">
        <v>4</v>
      </c>
      <c r="Q39">
        <v>4.08</v>
      </c>
    </row>
    <row r="40" spans="1:17">
      <c r="A40">
        <v>1039</v>
      </c>
      <c r="B40" s="1">
        <v>44235</v>
      </c>
      <c r="C40" t="s">
        <v>45</v>
      </c>
      <c r="D40" t="s">
        <v>52</v>
      </c>
      <c r="E40" t="s">
        <v>29</v>
      </c>
      <c r="F40" t="s">
        <v>20</v>
      </c>
      <c r="G40" t="s">
        <v>30</v>
      </c>
      <c r="H40">
        <v>44.4</v>
      </c>
      <c r="I40">
        <v>55</v>
      </c>
      <c r="J40">
        <v>4467.16</v>
      </c>
      <c r="K40">
        <v>474.48</v>
      </c>
      <c r="L40" t="s">
        <v>38</v>
      </c>
      <c r="M40">
        <v>6.54</v>
      </c>
      <c r="N40">
        <v>10.09</v>
      </c>
      <c r="O40">
        <v>4</v>
      </c>
      <c r="P40">
        <v>17</v>
      </c>
      <c r="Q40">
        <v>6.74</v>
      </c>
    </row>
    <row r="41" spans="1:17">
      <c r="A41">
        <v>1040</v>
      </c>
      <c r="B41" s="1">
        <v>44236</v>
      </c>
      <c r="C41" t="s">
        <v>17</v>
      </c>
      <c r="D41" t="s">
        <v>28</v>
      </c>
      <c r="E41" t="s">
        <v>36</v>
      </c>
      <c r="F41" t="s">
        <v>20</v>
      </c>
      <c r="G41" t="s">
        <v>30</v>
      </c>
      <c r="H41">
        <v>76.19</v>
      </c>
      <c r="I41">
        <v>74</v>
      </c>
      <c r="J41">
        <v>3467.6</v>
      </c>
      <c r="K41">
        <v>92.15</v>
      </c>
      <c r="L41" t="s">
        <v>31</v>
      </c>
      <c r="M41">
        <v>0.55000000000000004</v>
      </c>
      <c r="N41">
        <v>60.14</v>
      </c>
      <c r="O41">
        <v>1</v>
      </c>
      <c r="P41">
        <v>7</v>
      </c>
      <c r="Q41">
        <v>2.7</v>
      </c>
    </row>
    <row r="42" spans="1:17">
      <c r="A42">
        <v>1041</v>
      </c>
      <c r="B42" s="1">
        <v>44237</v>
      </c>
      <c r="C42" t="s">
        <v>45</v>
      </c>
      <c r="D42" t="s">
        <v>18</v>
      </c>
      <c r="E42" t="s">
        <v>36</v>
      </c>
      <c r="F42" t="s">
        <v>20</v>
      </c>
      <c r="G42" t="s">
        <v>30</v>
      </c>
      <c r="H42">
        <v>55.24</v>
      </c>
      <c r="I42">
        <v>40</v>
      </c>
      <c r="J42">
        <v>3229.71</v>
      </c>
      <c r="K42">
        <v>183.69</v>
      </c>
      <c r="L42" t="s">
        <v>22</v>
      </c>
      <c r="M42">
        <v>11.32</v>
      </c>
      <c r="N42">
        <v>45.9</v>
      </c>
      <c r="O42">
        <v>2</v>
      </c>
      <c r="P42">
        <v>13</v>
      </c>
      <c r="Q42">
        <v>0.25</v>
      </c>
    </row>
    <row r="43" spans="1:17">
      <c r="A43">
        <v>1042</v>
      </c>
      <c r="B43" s="1">
        <v>44238</v>
      </c>
      <c r="C43" t="s">
        <v>32</v>
      </c>
      <c r="D43" t="s">
        <v>48</v>
      </c>
      <c r="E43" t="s">
        <v>36</v>
      </c>
      <c r="F43" t="s">
        <v>26</v>
      </c>
      <c r="G43" t="s">
        <v>47</v>
      </c>
      <c r="H43">
        <v>3.78</v>
      </c>
      <c r="I43">
        <v>77</v>
      </c>
      <c r="J43">
        <v>3417.82</v>
      </c>
      <c r="K43">
        <v>150.55000000000001</v>
      </c>
      <c r="L43" t="s">
        <v>22</v>
      </c>
      <c r="M43">
        <v>8.6999999999999993</v>
      </c>
      <c r="N43">
        <v>83.75</v>
      </c>
      <c r="O43">
        <v>1</v>
      </c>
      <c r="P43">
        <v>13</v>
      </c>
      <c r="Q43">
        <v>3.65</v>
      </c>
    </row>
    <row r="44" spans="1:17">
      <c r="A44">
        <v>1043</v>
      </c>
      <c r="B44" s="1">
        <v>44239</v>
      </c>
      <c r="C44" t="s">
        <v>46</v>
      </c>
      <c r="D44" t="s">
        <v>48</v>
      </c>
      <c r="E44" t="s">
        <v>29</v>
      </c>
      <c r="F44" t="s">
        <v>26</v>
      </c>
      <c r="G44" t="s">
        <v>39</v>
      </c>
      <c r="H44">
        <v>5.38</v>
      </c>
      <c r="I44">
        <v>93</v>
      </c>
      <c r="J44">
        <v>3411.48</v>
      </c>
      <c r="K44">
        <v>73.739999999999995</v>
      </c>
      <c r="L44" t="s">
        <v>31</v>
      </c>
      <c r="M44">
        <v>10.09</v>
      </c>
      <c r="N44">
        <v>36.770000000000003</v>
      </c>
      <c r="O44">
        <v>4</v>
      </c>
      <c r="P44">
        <v>18</v>
      </c>
      <c r="Q44">
        <v>5.7</v>
      </c>
    </row>
    <row r="45" spans="1:17">
      <c r="A45">
        <v>1044</v>
      </c>
      <c r="B45" s="1">
        <v>44240</v>
      </c>
      <c r="C45" t="s">
        <v>23</v>
      </c>
      <c r="D45" t="s">
        <v>24</v>
      </c>
      <c r="E45" t="s">
        <v>19</v>
      </c>
      <c r="F45" t="s">
        <v>20</v>
      </c>
      <c r="G45" t="s">
        <v>47</v>
      </c>
      <c r="H45">
        <v>12.93</v>
      </c>
      <c r="I45">
        <v>36</v>
      </c>
      <c r="J45">
        <v>344.42</v>
      </c>
      <c r="K45">
        <v>1435.36</v>
      </c>
      <c r="L45" t="s">
        <v>22</v>
      </c>
      <c r="M45">
        <v>15.97</v>
      </c>
      <c r="N45">
        <v>99.46</v>
      </c>
      <c r="O45">
        <v>2</v>
      </c>
      <c r="P45">
        <v>22</v>
      </c>
      <c r="Q45">
        <v>1.87</v>
      </c>
    </row>
    <row r="46" spans="1:17">
      <c r="A46">
        <v>1045</v>
      </c>
      <c r="B46" s="1">
        <v>44241</v>
      </c>
      <c r="C46" t="s">
        <v>46</v>
      </c>
      <c r="D46" t="s">
        <v>40</v>
      </c>
      <c r="E46" t="s">
        <v>25</v>
      </c>
      <c r="F46" t="s">
        <v>33</v>
      </c>
      <c r="G46" t="s">
        <v>44</v>
      </c>
      <c r="H46">
        <v>75.72</v>
      </c>
      <c r="I46">
        <v>17</v>
      </c>
      <c r="J46">
        <v>337.16</v>
      </c>
      <c r="K46">
        <v>456.67</v>
      </c>
      <c r="L46" t="s">
        <v>31</v>
      </c>
      <c r="M46">
        <v>15.14</v>
      </c>
      <c r="N46">
        <v>9.4700000000000006</v>
      </c>
      <c r="O46">
        <v>3</v>
      </c>
      <c r="P46">
        <v>11</v>
      </c>
      <c r="Q46">
        <v>9.65</v>
      </c>
    </row>
    <row r="47" spans="1:17">
      <c r="A47">
        <v>1046</v>
      </c>
      <c r="B47" s="1">
        <v>44242</v>
      </c>
      <c r="C47" t="s">
        <v>27</v>
      </c>
      <c r="D47" t="s">
        <v>24</v>
      </c>
      <c r="E47" t="s">
        <v>25</v>
      </c>
      <c r="F47" t="s">
        <v>33</v>
      </c>
      <c r="G47" t="s">
        <v>39</v>
      </c>
      <c r="H47">
        <v>54.06</v>
      </c>
      <c r="I47">
        <v>51</v>
      </c>
      <c r="J47">
        <v>1800.18</v>
      </c>
      <c r="K47">
        <v>1275.82</v>
      </c>
      <c r="L47" t="s">
        <v>22</v>
      </c>
      <c r="M47">
        <v>5.84</v>
      </c>
      <c r="N47">
        <v>61.77</v>
      </c>
      <c r="O47">
        <v>1</v>
      </c>
      <c r="P47">
        <v>15</v>
      </c>
      <c r="Q47">
        <v>9.9</v>
      </c>
    </row>
    <row r="48" spans="1:17">
      <c r="A48">
        <v>1047</v>
      </c>
      <c r="B48" s="1">
        <v>44243</v>
      </c>
      <c r="C48" t="s">
        <v>42</v>
      </c>
      <c r="D48" t="s">
        <v>40</v>
      </c>
      <c r="E48" t="s">
        <v>25</v>
      </c>
      <c r="F48" t="s">
        <v>26</v>
      </c>
      <c r="G48" t="s">
        <v>39</v>
      </c>
      <c r="H48">
        <v>55.23</v>
      </c>
      <c r="I48">
        <v>39</v>
      </c>
      <c r="J48">
        <v>3081.78</v>
      </c>
      <c r="K48">
        <v>812.1</v>
      </c>
      <c r="L48" t="s">
        <v>22</v>
      </c>
      <c r="M48">
        <v>5.82</v>
      </c>
      <c r="N48">
        <v>64.33</v>
      </c>
      <c r="O48">
        <v>3</v>
      </c>
      <c r="P48">
        <v>25</v>
      </c>
      <c r="Q48">
        <v>5.86</v>
      </c>
    </row>
    <row r="49" spans="1:17">
      <c r="A49">
        <v>1048</v>
      </c>
      <c r="B49" s="1">
        <v>44244</v>
      </c>
      <c r="C49" t="s">
        <v>50</v>
      </c>
      <c r="D49" t="s">
        <v>40</v>
      </c>
      <c r="E49" t="s">
        <v>25</v>
      </c>
      <c r="F49" t="s">
        <v>20</v>
      </c>
      <c r="G49" t="s">
        <v>30</v>
      </c>
      <c r="H49">
        <v>10.14</v>
      </c>
      <c r="I49">
        <v>54</v>
      </c>
      <c r="J49">
        <v>4447.1899999999996</v>
      </c>
      <c r="K49">
        <v>120.92</v>
      </c>
      <c r="L49" t="s">
        <v>22</v>
      </c>
      <c r="M49">
        <v>2.42</v>
      </c>
      <c r="N49">
        <v>29.79</v>
      </c>
      <c r="O49">
        <v>4</v>
      </c>
      <c r="P49">
        <v>5</v>
      </c>
      <c r="Q49">
        <v>6.67</v>
      </c>
    </row>
    <row r="50" spans="1:17">
      <c r="A50">
        <v>1049</v>
      </c>
      <c r="B50" s="1">
        <v>44245</v>
      </c>
      <c r="C50" t="s">
        <v>32</v>
      </c>
      <c r="D50" t="s">
        <v>28</v>
      </c>
      <c r="E50" t="s">
        <v>25</v>
      </c>
      <c r="F50" t="s">
        <v>33</v>
      </c>
      <c r="G50" t="s">
        <v>30</v>
      </c>
      <c r="H50">
        <v>64.510000000000005</v>
      </c>
      <c r="I50">
        <v>56</v>
      </c>
      <c r="J50">
        <v>1604.14</v>
      </c>
      <c r="K50">
        <v>1328.39</v>
      </c>
      <c r="L50" t="s">
        <v>38</v>
      </c>
      <c r="M50">
        <v>11.76</v>
      </c>
      <c r="N50">
        <v>60.67</v>
      </c>
      <c r="O50">
        <v>3</v>
      </c>
      <c r="P50">
        <v>10</v>
      </c>
      <c r="Q50">
        <v>6.72</v>
      </c>
    </row>
    <row r="51" spans="1:17">
      <c r="A51">
        <v>1050</v>
      </c>
      <c r="B51" s="1">
        <v>44246</v>
      </c>
      <c r="C51" t="s">
        <v>35</v>
      </c>
      <c r="D51" t="s">
        <v>48</v>
      </c>
      <c r="E51" t="s">
        <v>19</v>
      </c>
      <c r="F51" t="s">
        <v>20</v>
      </c>
      <c r="G51" t="s">
        <v>30</v>
      </c>
      <c r="H51">
        <v>9.0500000000000007</v>
      </c>
      <c r="I51">
        <v>35</v>
      </c>
      <c r="J51">
        <v>1646.07</v>
      </c>
      <c r="K51">
        <v>786.17</v>
      </c>
      <c r="L51" t="s">
        <v>22</v>
      </c>
      <c r="M51">
        <v>14.98</v>
      </c>
      <c r="N51">
        <v>7.57</v>
      </c>
      <c r="O51">
        <v>2</v>
      </c>
      <c r="P51">
        <v>17</v>
      </c>
      <c r="Q51">
        <v>6.34</v>
      </c>
    </row>
    <row r="52" spans="1:17">
      <c r="A52">
        <v>1051</v>
      </c>
      <c r="B52" s="1">
        <v>44247</v>
      </c>
      <c r="C52" t="s">
        <v>51</v>
      </c>
      <c r="D52" t="s">
        <v>43</v>
      </c>
      <c r="E52" t="s">
        <v>29</v>
      </c>
      <c r="F52" t="s">
        <v>26</v>
      </c>
      <c r="G52" t="s">
        <v>30</v>
      </c>
      <c r="H52">
        <v>45.57</v>
      </c>
      <c r="I52">
        <v>15</v>
      </c>
      <c r="J52">
        <v>4739.46</v>
      </c>
      <c r="K52">
        <v>586.64</v>
      </c>
      <c r="L52" t="s">
        <v>38</v>
      </c>
      <c r="M52">
        <v>11.57</v>
      </c>
      <c r="N52">
        <v>22.62</v>
      </c>
      <c r="O52">
        <v>4</v>
      </c>
      <c r="P52">
        <v>11</v>
      </c>
      <c r="Q52">
        <v>0.18</v>
      </c>
    </row>
    <row r="53" spans="1:17">
      <c r="A53">
        <v>1052</v>
      </c>
      <c r="B53" s="1">
        <v>44248</v>
      </c>
      <c r="C53" t="s">
        <v>32</v>
      </c>
      <c r="D53" t="s">
        <v>24</v>
      </c>
      <c r="E53" t="s">
        <v>19</v>
      </c>
      <c r="F53" t="s">
        <v>20</v>
      </c>
      <c r="G53" t="s">
        <v>34</v>
      </c>
      <c r="H53">
        <v>64.17</v>
      </c>
      <c r="I53">
        <v>16</v>
      </c>
      <c r="J53">
        <v>2554.08</v>
      </c>
      <c r="K53">
        <v>1181.47</v>
      </c>
      <c r="L53" t="s">
        <v>38</v>
      </c>
      <c r="M53">
        <v>1.57</v>
      </c>
      <c r="N53">
        <v>77.64</v>
      </c>
      <c r="O53">
        <v>2</v>
      </c>
      <c r="P53">
        <v>9</v>
      </c>
      <c r="Q53">
        <v>5.83</v>
      </c>
    </row>
    <row r="54" spans="1:17">
      <c r="A54">
        <v>1053</v>
      </c>
      <c r="B54" s="1">
        <v>44249</v>
      </c>
      <c r="C54" t="s">
        <v>32</v>
      </c>
      <c r="D54" t="s">
        <v>43</v>
      </c>
      <c r="E54" t="s">
        <v>36</v>
      </c>
      <c r="F54" t="s">
        <v>33</v>
      </c>
      <c r="G54" t="s">
        <v>41</v>
      </c>
      <c r="H54">
        <v>60.7</v>
      </c>
      <c r="I54">
        <v>63</v>
      </c>
      <c r="J54">
        <v>1516.36</v>
      </c>
      <c r="K54">
        <v>582.98</v>
      </c>
      <c r="L54" t="s">
        <v>38</v>
      </c>
      <c r="M54">
        <v>4.3499999999999996</v>
      </c>
      <c r="N54">
        <v>23.93</v>
      </c>
      <c r="O54">
        <v>5</v>
      </c>
      <c r="P54">
        <v>11</v>
      </c>
      <c r="Q54">
        <v>3.95</v>
      </c>
    </row>
    <row r="55" spans="1:17">
      <c r="A55">
        <v>1054</v>
      </c>
      <c r="B55" s="1">
        <v>44250</v>
      </c>
      <c r="C55" t="s">
        <v>27</v>
      </c>
      <c r="D55" t="s">
        <v>52</v>
      </c>
      <c r="E55" t="s">
        <v>29</v>
      </c>
      <c r="F55" t="s">
        <v>33</v>
      </c>
      <c r="G55" t="s">
        <v>39</v>
      </c>
      <c r="H55">
        <v>9.42</v>
      </c>
      <c r="I55">
        <v>33</v>
      </c>
      <c r="J55">
        <v>1771.19</v>
      </c>
      <c r="K55">
        <v>1491.89</v>
      </c>
      <c r="L55" t="s">
        <v>22</v>
      </c>
      <c r="M55">
        <v>4.88</v>
      </c>
      <c r="N55">
        <v>85.15</v>
      </c>
      <c r="O55">
        <v>3</v>
      </c>
      <c r="P55">
        <v>2</v>
      </c>
      <c r="Q55">
        <v>3.45</v>
      </c>
    </row>
    <row r="56" spans="1:17">
      <c r="A56">
        <v>1055</v>
      </c>
      <c r="B56" s="1">
        <v>44251</v>
      </c>
      <c r="C56" t="s">
        <v>46</v>
      </c>
      <c r="D56" t="s">
        <v>48</v>
      </c>
      <c r="E56" t="s">
        <v>19</v>
      </c>
      <c r="F56" t="s">
        <v>26</v>
      </c>
      <c r="G56" t="s">
        <v>37</v>
      </c>
      <c r="H56">
        <v>70.489999999999995</v>
      </c>
      <c r="I56">
        <v>26</v>
      </c>
      <c r="J56">
        <v>1421.68</v>
      </c>
      <c r="K56">
        <v>581.29999999999995</v>
      </c>
      <c r="L56" t="s">
        <v>38</v>
      </c>
      <c r="M56">
        <v>4.3099999999999996</v>
      </c>
      <c r="N56">
        <v>97.4</v>
      </c>
      <c r="O56">
        <v>1</v>
      </c>
      <c r="P56">
        <v>24</v>
      </c>
      <c r="Q56">
        <v>2.3199999999999998</v>
      </c>
    </row>
    <row r="57" spans="1:17">
      <c r="A57">
        <v>1056</v>
      </c>
      <c r="B57" s="1">
        <v>44252</v>
      </c>
      <c r="C57" t="s">
        <v>27</v>
      </c>
      <c r="D57" t="s">
        <v>24</v>
      </c>
      <c r="E57" t="s">
        <v>25</v>
      </c>
      <c r="F57" t="s">
        <v>20</v>
      </c>
      <c r="G57" t="s">
        <v>39</v>
      </c>
      <c r="H57">
        <v>79.819999999999993</v>
      </c>
      <c r="I57">
        <v>31</v>
      </c>
      <c r="J57">
        <v>3774.09</v>
      </c>
      <c r="K57">
        <v>419.9</v>
      </c>
      <c r="L57" t="s">
        <v>31</v>
      </c>
      <c r="M57">
        <v>15.59</v>
      </c>
      <c r="N57">
        <v>88.26</v>
      </c>
      <c r="O57">
        <v>1</v>
      </c>
      <c r="P57">
        <v>19</v>
      </c>
      <c r="Q57">
        <v>9.31</v>
      </c>
    </row>
    <row r="58" spans="1:17">
      <c r="A58">
        <v>1057</v>
      </c>
      <c r="B58" s="1">
        <v>44253</v>
      </c>
      <c r="C58" t="s">
        <v>50</v>
      </c>
      <c r="D58" t="s">
        <v>18</v>
      </c>
      <c r="E58" t="s">
        <v>19</v>
      </c>
      <c r="F58" t="s">
        <v>20</v>
      </c>
      <c r="G58" t="s">
        <v>41</v>
      </c>
      <c r="H58">
        <v>5.74</v>
      </c>
      <c r="I58">
        <v>14</v>
      </c>
      <c r="J58">
        <v>4840.7299999999996</v>
      </c>
      <c r="K58">
        <v>562.66999999999996</v>
      </c>
      <c r="L58" t="s">
        <v>22</v>
      </c>
      <c r="M58">
        <v>13.12</v>
      </c>
      <c r="N58">
        <v>63.57</v>
      </c>
      <c r="O58">
        <v>4</v>
      </c>
      <c r="P58">
        <v>9</v>
      </c>
      <c r="Q58">
        <v>9.99</v>
      </c>
    </row>
    <row r="59" spans="1:17">
      <c r="A59">
        <v>1058</v>
      </c>
      <c r="B59" s="1">
        <v>44254</v>
      </c>
      <c r="C59" t="s">
        <v>27</v>
      </c>
      <c r="D59" t="s">
        <v>40</v>
      </c>
      <c r="E59" t="s">
        <v>29</v>
      </c>
      <c r="F59" t="s">
        <v>33</v>
      </c>
      <c r="G59" t="s">
        <v>47</v>
      </c>
      <c r="H59">
        <v>67.91</v>
      </c>
      <c r="I59">
        <v>91</v>
      </c>
      <c r="J59">
        <v>4623.09</v>
      </c>
      <c r="K59">
        <v>568.9</v>
      </c>
      <c r="L59" t="s">
        <v>38</v>
      </c>
      <c r="M59">
        <v>10.08</v>
      </c>
      <c r="N59">
        <v>36.01</v>
      </c>
      <c r="O59">
        <v>4</v>
      </c>
      <c r="P59">
        <v>24</v>
      </c>
      <c r="Q59">
        <v>6.48</v>
      </c>
    </row>
    <row r="60" spans="1:17">
      <c r="A60">
        <v>1059</v>
      </c>
      <c r="B60" s="1">
        <v>44255</v>
      </c>
      <c r="C60" t="s">
        <v>46</v>
      </c>
      <c r="D60" t="s">
        <v>49</v>
      </c>
      <c r="E60" t="s">
        <v>25</v>
      </c>
      <c r="F60" t="s">
        <v>33</v>
      </c>
      <c r="G60" t="s">
        <v>39</v>
      </c>
      <c r="H60">
        <v>68.540000000000006</v>
      </c>
      <c r="I60">
        <v>22</v>
      </c>
      <c r="J60">
        <v>4484.26</v>
      </c>
      <c r="K60">
        <v>1276.6500000000001</v>
      </c>
      <c r="L60" t="s">
        <v>38</v>
      </c>
      <c r="M60">
        <v>16.64</v>
      </c>
      <c r="N60">
        <v>9.4</v>
      </c>
      <c r="O60">
        <v>5</v>
      </c>
      <c r="P60">
        <v>16</v>
      </c>
      <c r="Q60">
        <v>2.4500000000000002</v>
      </c>
    </row>
    <row r="61" spans="1:17">
      <c r="A61">
        <v>1060</v>
      </c>
      <c r="B61" s="1">
        <v>44256</v>
      </c>
      <c r="C61" t="s">
        <v>23</v>
      </c>
      <c r="D61" t="s">
        <v>28</v>
      </c>
      <c r="E61" t="s">
        <v>29</v>
      </c>
      <c r="F61" t="s">
        <v>26</v>
      </c>
      <c r="G61" t="s">
        <v>39</v>
      </c>
      <c r="H61">
        <v>45.61</v>
      </c>
      <c r="I61">
        <v>76</v>
      </c>
      <c r="J61">
        <v>2227.85</v>
      </c>
      <c r="K61">
        <v>293.95</v>
      </c>
      <c r="L61" t="s">
        <v>22</v>
      </c>
      <c r="M61">
        <v>9.42</v>
      </c>
      <c r="N61">
        <v>41.29</v>
      </c>
      <c r="O61">
        <v>2</v>
      </c>
      <c r="P61">
        <v>30</v>
      </c>
      <c r="Q61">
        <v>3.71</v>
      </c>
    </row>
    <row r="62" spans="1:17">
      <c r="A62">
        <v>1061</v>
      </c>
      <c r="B62" s="1">
        <v>44257</v>
      </c>
      <c r="C62" t="s">
        <v>42</v>
      </c>
      <c r="D62" t="s">
        <v>43</v>
      </c>
      <c r="E62" t="s">
        <v>25</v>
      </c>
      <c r="F62" t="s">
        <v>33</v>
      </c>
      <c r="G62" t="s">
        <v>37</v>
      </c>
      <c r="H62">
        <v>46.54</v>
      </c>
      <c r="I62">
        <v>17</v>
      </c>
      <c r="J62">
        <v>3608.7</v>
      </c>
      <c r="K62">
        <v>1467.82</v>
      </c>
      <c r="L62" t="s">
        <v>38</v>
      </c>
      <c r="M62">
        <v>2.96</v>
      </c>
      <c r="N62">
        <v>60.4</v>
      </c>
      <c r="O62">
        <v>4</v>
      </c>
      <c r="P62">
        <v>15</v>
      </c>
      <c r="Q62">
        <v>0.79</v>
      </c>
    </row>
    <row r="63" spans="1:17">
      <c r="A63">
        <v>1062</v>
      </c>
      <c r="B63" s="1">
        <v>44258</v>
      </c>
      <c r="C63" t="s">
        <v>27</v>
      </c>
      <c r="D63" t="s">
        <v>18</v>
      </c>
      <c r="E63" t="s">
        <v>36</v>
      </c>
      <c r="F63" t="s">
        <v>33</v>
      </c>
      <c r="G63" t="s">
        <v>30</v>
      </c>
      <c r="H63">
        <v>54.53</v>
      </c>
      <c r="I63">
        <v>14</v>
      </c>
      <c r="J63">
        <v>2696.01</v>
      </c>
      <c r="K63">
        <v>356.66</v>
      </c>
      <c r="L63" t="s">
        <v>31</v>
      </c>
      <c r="M63">
        <v>5.52</v>
      </c>
      <c r="N63">
        <v>36.090000000000003</v>
      </c>
      <c r="O63">
        <v>2</v>
      </c>
      <c r="P63">
        <v>29</v>
      </c>
      <c r="Q63">
        <v>8.68</v>
      </c>
    </row>
    <row r="64" spans="1:17">
      <c r="A64">
        <v>1063</v>
      </c>
      <c r="B64" s="1">
        <v>44259</v>
      </c>
      <c r="C64" t="s">
        <v>42</v>
      </c>
      <c r="D64" t="s">
        <v>43</v>
      </c>
      <c r="E64" t="s">
        <v>25</v>
      </c>
      <c r="F64" t="s">
        <v>26</v>
      </c>
      <c r="G64" t="s">
        <v>37</v>
      </c>
      <c r="H64">
        <v>66.150000000000006</v>
      </c>
      <c r="I64">
        <v>43</v>
      </c>
      <c r="J64">
        <v>4994.9799999999996</v>
      </c>
      <c r="K64">
        <v>445.55</v>
      </c>
      <c r="L64" t="s">
        <v>22</v>
      </c>
      <c r="M64">
        <v>12.74</v>
      </c>
      <c r="N64">
        <v>30.57</v>
      </c>
      <c r="O64">
        <v>2</v>
      </c>
      <c r="P64">
        <v>7</v>
      </c>
      <c r="Q64">
        <v>7.2</v>
      </c>
    </row>
    <row r="65" spans="1:17">
      <c r="A65">
        <v>1064</v>
      </c>
      <c r="B65" s="1">
        <v>44260</v>
      </c>
      <c r="C65" t="s">
        <v>32</v>
      </c>
      <c r="D65" t="s">
        <v>48</v>
      </c>
      <c r="E65" t="s">
        <v>29</v>
      </c>
      <c r="F65" t="s">
        <v>20</v>
      </c>
      <c r="G65" t="s">
        <v>30</v>
      </c>
      <c r="H65">
        <v>48.79</v>
      </c>
      <c r="I65">
        <v>71</v>
      </c>
      <c r="J65">
        <v>2401.63</v>
      </c>
      <c r="K65">
        <v>479.83</v>
      </c>
      <c r="L65" t="s">
        <v>31</v>
      </c>
      <c r="M65">
        <v>18.100000000000001</v>
      </c>
      <c r="N65">
        <v>77.819999999999993</v>
      </c>
      <c r="O65">
        <v>4</v>
      </c>
      <c r="P65">
        <v>1</v>
      </c>
      <c r="Q65">
        <v>8.92</v>
      </c>
    </row>
    <row r="66" spans="1:17">
      <c r="A66">
        <v>1065</v>
      </c>
      <c r="B66" s="1">
        <v>44261</v>
      </c>
      <c r="C66" t="s">
        <v>45</v>
      </c>
      <c r="D66" t="s">
        <v>24</v>
      </c>
      <c r="E66" t="s">
        <v>25</v>
      </c>
      <c r="F66" t="s">
        <v>26</v>
      </c>
      <c r="G66" t="s">
        <v>41</v>
      </c>
      <c r="H66">
        <v>5.73</v>
      </c>
      <c r="I66">
        <v>68</v>
      </c>
      <c r="J66">
        <v>4901.09</v>
      </c>
      <c r="K66">
        <v>1144.29</v>
      </c>
      <c r="L66" t="s">
        <v>22</v>
      </c>
      <c r="M66">
        <v>11.27</v>
      </c>
      <c r="N66">
        <v>34.840000000000003</v>
      </c>
      <c r="O66">
        <v>5</v>
      </c>
      <c r="P66">
        <v>12</v>
      </c>
      <c r="Q66">
        <v>0.56000000000000005</v>
      </c>
    </row>
    <row r="67" spans="1:17">
      <c r="A67">
        <v>1066</v>
      </c>
      <c r="B67" s="1">
        <v>44262</v>
      </c>
      <c r="C67" t="s">
        <v>27</v>
      </c>
      <c r="D67" t="s">
        <v>18</v>
      </c>
      <c r="E67" t="s">
        <v>19</v>
      </c>
      <c r="F67" t="s">
        <v>33</v>
      </c>
      <c r="G67" t="s">
        <v>34</v>
      </c>
      <c r="H67">
        <v>60.4</v>
      </c>
      <c r="I67">
        <v>91</v>
      </c>
      <c r="J67">
        <v>4749.41</v>
      </c>
      <c r="K67">
        <v>419.18</v>
      </c>
      <c r="L67" t="s">
        <v>38</v>
      </c>
      <c r="M67">
        <v>7.35</v>
      </c>
      <c r="N67">
        <v>55.5</v>
      </c>
      <c r="O67">
        <v>3</v>
      </c>
      <c r="P67">
        <v>9</v>
      </c>
      <c r="Q67">
        <v>9.43</v>
      </c>
    </row>
    <row r="68" spans="1:17">
      <c r="A68">
        <v>1067</v>
      </c>
      <c r="B68" s="1">
        <v>44263</v>
      </c>
      <c r="C68" t="s">
        <v>51</v>
      </c>
      <c r="D68" t="s">
        <v>18</v>
      </c>
      <c r="E68" t="s">
        <v>36</v>
      </c>
      <c r="F68" t="s">
        <v>33</v>
      </c>
      <c r="G68" t="s">
        <v>37</v>
      </c>
      <c r="H68">
        <v>73.52</v>
      </c>
      <c r="I68">
        <v>67</v>
      </c>
      <c r="J68">
        <v>4314.57</v>
      </c>
      <c r="K68">
        <v>947.42</v>
      </c>
      <c r="L68" t="s">
        <v>31</v>
      </c>
      <c r="M68">
        <v>14.52</v>
      </c>
      <c r="N68">
        <v>13.2</v>
      </c>
      <c r="O68">
        <v>4</v>
      </c>
      <c r="P68">
        <v>22</v>
      </c>
      <c r="Q68">
        <v>2.42</v>
      </c>
    </row>
    <row r="69" spans="1:17">
      <c r="A69">
        <v>1068</v>
      </c>
      <c r="B69" s="1">
        <v>44264</v>
      </c>
      <c r="C69" t="s">
        <v>46</v>
      </c>
      <c r="D69" t="s">
        <v>40</v>
      </c>
      <c r="E69" t="s">
        <v>25</v>
      </c>
      <c r="F69" t="s">
        <v>20</v>
      </c>
      <c r="G69" t="s">
        <v>21</v>
      </c>
      <c r="H69">
        <v>41.76</v>
      </c>
      <c r="I69">
        <v>48</v>
      </c>
      <c r="J69">
        <v>635.71</v>
      </c>
      <c r="K69">
        <v>144.47999999999999</v>
      </c>
      <c r="L69" t="s">
        <v>22</v>
      </c>
      <c r="M69">
        <v>18.489999999999998</v>
      </c>
      <c r="N69">
        <v>49.95</v>
      </c>
      <c r="O69">
        <v>1</v>
      </c>
      <c r="P69">
        <v>19</v>
      </c>
      <c r="Q69">
        <v>0.08</v>
      </c>
    </row>
    <row r="70" spans="1:17">
      <c r="A70">
        <v>1069</v>
      </c>
      <c r="B70" s="1">
        <v>44265</v>
      </c>
      <c r="C70" t="s">
        <v>51</v>
      </c>
      <c r="D70" t="s">
        <v>28</v>
      </c>
      <c r="E70" t="s">
        <v>25</v>
      </c>
      <c r="F70" t="s">
        <v>26</v>
      </c>
      <c r="G70" t="s">
        <v>39</v>
      </c>
      <c r="H70">
        <v>65.900000000000006</v>
      </c>
      <c r="I70">
        <v>89</v>
      </c>
      <c r="J70">
        <v>2717.03</v>
      </c>
      <c r="K70">
        <v>901.72</v>
      </c>
      <c r="L70" t="s">
        <v>22</v>
      </c>
      <c r="M70">
        <v>10.039999999999999</v>
      </c>
      <c r="N70">
        <v>12.49</v>
      </c>
      <c r="O70">
        <v>2</v>
      </c>
      <c r="P70">
        <v>10</v>
      </c>
      <c r="Q70">
        <v>3.08</v>
      </c>
    </row>
    <row r="71" spans="1:17">
      <c r="A71">
        <v>1070</v>
      </c>
      <c r="B71" s="1">
        <v>44266</v>
      </c>
      <c r="C71" t="s">
        <v>32</v>
      </c>
      <c r="D71" t="s">
        <v>24</v>
      </c>
      <c r="E71" t="s">
        <v>29</v>
      </c>
      <c r="F71" t="s">
        <v>33</v>
      </c>
      <c r="G71" t="s">
        <v>34</v>
      </c>
      <c r="H71">
        <v>16.82</v>
      </c>
      <c r="I71">
        <v>53</v>
      </c>
      <c r="J71">
        <v>2621.37</v>
      </c>
      <c r="K71">
        <v>183.54</v>
      </c>
      <c r="L71" t="s">
        <v>22</v>
      </c>
      <c r="M71">
        <v>18.5</v>
      </c>
      <c r="N71">
        <v>23.07</v>
      </c>
      <c r="O71">
        <v>4</v>
      </c>
      <c r="P71">
        <v>5</v>
      </c>
      <c r="Q71">
        <v>3.09</v>
      </c>
    </row>
    <row r="72" spans="1:17">
      <c r="A72">
        <v>1071</v>
      </c>
      <c r="B72" s="1">
        <v>44267</v>
      </c>
      <c r="C72" t="s">
        <v>17</v>
      </c>
      <c r="D72" t="s">
        <v>24</v>
      </c>
      <c r="E72" t="s">
        <v>29</v>
      </c>
      <c r="F72" t="s">
        <v>26</v>
      </c>
      <c r="G72" t="s">
        <v>37</v>
      </c>
      <c r="H72">
        <v>11.97</v>
      </c>
      <c r="I72">
        <v>50</v>
      </c>
      <c r="J72">
        <v>2732.26</v>
      </c>
      <c r="K72">
        <v>1073.6400000000001</v>
      </c>
      <c r="L72" t="s">
        <v>22</v>
      </c>
      <c r="M72">
        <v>10.75</v>
      </c>
      <c r="N72">
        <v>98.26</v>
      </c>
      <c r="O72">
        <v>2</v>
      </c>
      <c r="P72">
        <v>6</v>
      </c>
      <c r="Q72">
        <v>8.14</v>
      </c>
    </row>
    <row r="73" spans="1:17">
      <c r="A73">
        <v>1072</v>
      </c>
      <c r="B73" s="1">
        <v>44268</v>
      </c>
      <c r="C73" t="s">
        <v>46</v>
      </c>
      <c r="D73" t="s">
        <v>43</v>
      </c>
      <c r="E73" t="s">
        <v>25</v>
      </c>
      <c r="F73" t="s">
        <v>20</v>
      </c>
      <c r="G73" t="s">
        <v>37</v>
      </c>
      <c r="H73">
        <v>41.8</v>
      </c>
      <c r="I73">
        <v>71</v>
      </c>
      <c r="J73">
        <v>2327.65</v>
      </c>
      <c r="K73">
        <v>175.48</v>
      </c>
      <c r="L73" t="s">
        <v>31</v>
      </c>
      <c r="M73">
        <v>18.27</v>
      </c>
      <c r="N73">
        <v>68.150000000000006</v>
      </c>
      <c r="O73">
        <v>2</v>
      </c>
      <c r="P73">
        <v>20</v>
      </c>
      <c r="Q73">
        <v>2.9</v>
      </c>
    </row>
    <row r="74" spans="1:17">
      <c r="A74">
        <v>1073</v>
      </c>
      <c r="B74" s="1">
        <v>44269</v>
      </c>
      <c r="C74" t="s">
        <v>45</v>
      </c>
      <c r="D74" t="s">
        <v>49</v>
      </c>
      <c r="E74" t="s">
        <v>36</v>
      </c>
      <c r="F74" t="s">
        <v>26</v>
      </c>
      <c r="G74" t="s">
        <v>41</v>
      </c>
      <c r="H74">
        <v>72.03</v>
      </c>
      <c r="I74">
        <v>44</v>
      </c>
      <c r="J74">
        <v>4493.09</v>
      </c>
      <c r="K74">
        <v>534.64</v>
      </c>
      <c r="L74" t="s">
        <v>38</v>
      </c>
      <c r="M74">
        <v>2.33</v>
      </c>
      <c r="N74">
        <v>8.33</v>
      </c>
      <c r="O74">
        <v>1</v>
      </c>
      <c r="P74">
        <v>13</v>
      </c>
      <c r="Q74">
        <v>6.34</v>
      </c>
    </row>
    <row r="75" spans="1:17">
      <c r="A75">
        <v>1074</v>
      </c>
      <c r="B75" s="1">
        <v>44270</v>
      </c>
      <c r="C75" t="s">
        <v>42</v>
      </c>
      <c r="D75" t="s">
        <v>40</v>
      </c>
      <c r="E75" t="s">
        <v>19</v>
      </c>
      <c r="F75" t="s">
        <v>26</v>
      </c>
      <c r="G75" t="s">
        <v>21</v>
      </c>
      <c r="H75">
        <v>47.27</v>
      </c>
      <c r="I75">
        <v>42</v>
      </c>
      <c r="J75">
        <v>3224.69</v>
      </c>
      <c r="K75">
        <v>949.75</v>
      </c>
      <c r="L75" t="s">
        <v>31</v>
      </c>
      <c r="M75">
        <v>2.96</v>
      </c>
      <c r="N75">
        <v>10.66</v>
      </c>
      <c r="O75">
        <v>5</v>
      </c>
      <c r="P75">
        <v>6</v>
      </c>
      <c r="Q75">
        <v>0.55000000000000004</v>
      </c>
    </row>
    <row r="76" spans="1:17">
      <c r="A76">
        <v>1075</v>
      </c>
      <c r="B76" s="1">
        <v>44271</v>
      </c>
      <c r="C76" t="s">
        <v>45</v>
      </c>
      <c r="D76" t="s">
        <v>40</v>
      </c>
      <c r="E76" t="s">
        <v>36</v>
      </c>
      <c r="F76" t="s">
        <v>26</v>
      </c>
      <c r="G76" t="s">
        <v>44</v>
      </c>
      <c r="H76">
        <v>41.6</v>
      </c>
      <c r="I76">
        <v>63</v>
      </c>
      <c r="J76">
        <v>3102.58</v>
      </c>
      <c r="K76">
        <v>1307.3</v>
      </c>
      <c r="L76" t="s">
        <v>31</v>
      </c>
      <c r="M76">
        <v>17.670000000000002</v>
      </c>
      <c r="N76">
        <v>60.09</v>
      </c>
      <c r="O76">
        <v>1</v>
      </c>
      <c r="P76">
        <v>4</v>
      </c>
      <c r="Q76">
        <v>2.96</v>
      </c>
    </row>
    <row r="77" spans="1:17">
      <c r="A77">
        <v>1076</v>
      </c>
      <c r="B77" s="1">
        <v>44272</v>
      </c>
      <c r="C77" t="s">
        <v>17</v>
      </c>
      <c r="D77" t="s">
        <v>18</v>
      </c>
      <c r="E77" t="s">
        <v>19</v>
      </c>
      <c r="F77" t="s">
        <v>20</v>
      </c>
      <c r="G77" t="s">
        <v>39</v>
      </c>
      <c r="H77">
        <v>20.010000000000002</v>
      </c>
      <c r="I77">
        <v>94</v>
      </c>
      <c r="J77">
        <v>4730.22</v>
      </c>
      <c r="K77">
        <v>87.55</v>
      </c>
      <c r="L77" t="s">
        <v>31</v>
      </c>
      <c r="M77">
        <v>4.13</v>
      </c>
      <c r="N77">
        <v>60.96</v>
      </c>
      <c r="O77">
        <v>2</v>
      </c>
      <c r="P77">
        <v>26</v>
      </c>
      <c r="Q77">
        <v>3.24</v>
      </c>
    </row>
    <row r="78" spans="1:17">
      <c r="A78">
        <v>1077</v>
      </c>
      <c r="B78" s="1">
        <v>44273</v>
      </c>
      <c r="C78" t="s">
        <v>23</v>
      </c>
      <c r="D78" t="s">
        <v>43</v>
      </c>
      <c r="E78" t="s">
        <v>29</v>
      </c>
      <c r="F78" t="s">
        <v>26</v>
      </c>
      <c r="G78" t="s">
        <v>47</v>
      </c>
      <c r="H78">
        <v>12.98</v>
      </c>
      <c r="I78">
        <v>83</v>
      </c>
      <c r="J78">
        <v>567.62</v>
      </c>
      <c r="K78">
        <v>917.61</v>
      </c>
      <c r="L78" t="s">
        <v>22</v>
      </c>
      <c r="M78">
        <v>15.15</v>
      </c>
      <c r="N78">
        <v>12.4</v>
      </c>
      <c r="O78">
        <v>3</v>
      </c>
      <c r="P78">
        <v>6</v>
      </c>
      <c r="Q78">
        <v>9.58</v>
      </c>
    </row>
    <row r="79" spans="1:17">
      <c r="A79">
        <v>1078</v>
      </c>
      <c r="B79" s="1">
        <v>44274</v>
      </c>
      <c r="C79" t="s">
        <v>42</v>
      </c>
      <c r="D79" t="s">
        <v>28</v>
      </c>
      <c r="E79" t="s">
        <v>25</v>
      </c>
      <c r="F79" t="s">
        <v>20</v>
      </c>
      <c r="G79" t="s">
        <v>30</v>
      </c>
      <c r="H79">
        <v>71.459999999999994</v>
      </c>
      <c r="I79">
        <v>72</v>
      </c>
      <c r="J79">
        <v>1601.16</v>
      </c>
      <c r="K79">
        <v>1208.17</v>
      </c>
      <c r="L79" t="s">
        <v>31</v>
      </c>
      <c r="M79">
        <v>12.34</v>
      </c>
      <c r="N79">
        <v>78.709999999999994</v>
      </c>
      <c r="O79">
        <v>2</v>
      </c>
      <c r="P79">
        <v>2</v>
      </c>
      <c r="Q79">
        <v>6.15</v>
      </c>
    </row>
    <row r="80" spans="1:17">
      <c r="A80">
        <v>1079</v>
      </c>
      <c r="B80" s="1">
        <v>44275</v>
      </c>
      <c r="C80" t="s">
        <v>51</v>
      </c>
      <c r="D80" t="s">
        <v>40</v>
      </c>
      <c r="E80" t="s">
        <v>19</v>
      </c>
      <c r="F80" t="s">
        <v>33</v>
      </c>
      <c r="G80" t="s">
        <v>21</v>
      </c>
      <c r="H80">
        <v>33.44</v>
      </c>
      <c r="I80">
        <v>68</v>
      </c>
      <c r="J80">
        <v>1901.32</v>
      </c>
      <c r="K80">
        <v>1135.44</v>
      </c>
      <c r="L80" t="s">
        <v>31</v>
      </c>
      <c r="M80">
        <v>5.92</v>
      </c>
      <c r="N80">
        <v>26.66</v>
      </c>
      <c r="O80">
        <v>5</v>
      </c>
      <c r="P80">
        <v>23</v>
      </c>
      <c r="Q80">
        <v>3.91</v>
      </c>
    </row>
    <row r="81" spans="1:17">
      <c r="A81">
        <v>1080</v>
      </c>
      <c r="B81" s="1">
        <v>44276</v>
      </c>
      <c r="C81" t="s">
        <v>35</v>
      </c>
      <c r="D81" t="s">
        <v>28</v>
      </c>
      <c r="E81" t="s">
        <v>29</v>
      </c>
      <c r="F81" t="s">
        <v>33</v>
      </c>
      <c r="G81" t="s">
        <v>44</v>
      </c>
      <c r="H81">
        <v>59.64</v>
      </c>
      <c r="I81">
        <v>89</v>
      </c>
      <c r="J81">
        <v>1154.6600000000001</v>
      </c>
      <c r="K81">
        <v>704.51</v>
      </c>
      <c r="L81" t="s">
        <v>38</v>
      </c>
      <c r="M81">
        <v>3.02</v>
      </c>
      <c r="N81">
        <v>92.78</v>
      </c>
      <c r="O81">
        <v>2</v>
      </c>
      <c r="P81">
        <v>27</v>
      </c>
      <c r="Q81">
        <v>1.38</v>
      </c>
    </row>
    <row r="82" spans="1:17">
      <c r="A82">
        <v>1081</v>
      </c>
      <c r="B82" s="1">
        <v>44277</v>
      </c>
      <c r="C82" t="s">
        <v>17</v>
      </c>
      <c r="D82" t="s">
        <v>48</v>
      </c>
      <c r="E82" t="s">
        <v>19</v>
      </c>
      <c r="F82" t="s">
        <v>26</v>
      </c>
      <c r="G82" t="s">
        <v>21</v>
      </c>
      <c r="H82">
        <v>13.39</v>
      </c>
      <c r="I82">
        <v>96</v>
      </c>
      <c r="J82">
        <v>2247.84</v>
      </c>
      <c r="K82">
        <v>1147.73</v>
      </c>
      <c r="L82" t="s">
        <v>22</v>
      </c>
      <c r="M82">
        <v>11.51</v>
      </c>
      <c r="N82">
        <v>86.23</v>
      </c>
      <c r="O82">
        <v>5</v>
      </c>
      <c r="P82">
        <v>28</v>
      </c>
      <c r="Q82">
        <v>7.91</v>
      </c>
    </row>
    <row r="83" spans="1:17">
      <c r="A83">
        <v>1082</v>
      </c>
      <c r="B83" s="1">
        <v>44278</v>
      </c>
      <c r="C83" t="s">
        <v>50</v>
      </c>
      <c r="D83" t="s">
        <v>24</v>
      </c>
      <c r="E83" t="s">
        <v>36</v>
      </c>
      <c r="F83" t="s">
        <v>26</v>
      </c>
      <c r="G83" t="s">
        <v>34</v>
      </c>
      <c r="H83">
        <v>4.68</v>
      </c>
      <c r="I83">
        <v>64</v>
      </c>
      <c r="J83">
        <v>2103.0700000000002</v>
      </c>
      <c r="K83">
        <v>721.52</v>
      </c>
      <c r="L83" t="s">
        <v>38</v>
      </c>
      <c r="M83">
        <v>2.4700000000000002</v>
      </c>
      <c r="N83">
        <v>7.76</v>
      </c>
      <c r="O83">
        <v>2</v>
      </c>
      <c r="P83">
        <v>20</v>
      </c>
      <c r="Q83">
        <v>1.98</v>
      </c>
    </row>
    <row r="84" spans="1:17">
      <c r="A84">
        <v>1083</v>
      </c>
      <c r="B84" s="1">
        <v>44279</v>
      </c>
      <c r="C84" t="s">
        <v>51</v>
      </c>
      <c r="D84" t="s">
        <v>18</v>
      </c>
      <c r="E84" t="s">
        <v>25</v>
      </c>
      <c r="F84" t="s">
        <v>20</v>
      </c>
      <c r="G84" t="s">
        <v>41</v>
      </c>
      <c r="H84">
        <v>17.559999999999999</v>
      </c>
      <c r="I84">
        <v>41</v>
      </c>
      <c r="J84">
        <v>1868.08</v>
      </c>
      <c r="K84">
        <v>600.51</v>
      </c>
      <c r="L84" t="s">
        <v>22</v>
      </c>
      <c r="M84">
        <v>10.87</v>
      </c>
      <c r="N84">
        <v>9.73</v>
      </c>
      <c r="O84">
        <v>2</v>
      </c>
      <c r="P84">
        <v>23</v>
      </c>
      <c r="Q84">
        <v>7.95</v>
      </c>
    </row>
    <row r="85" spans="1:17">
      <c r="A85">
        <v>1084</v>
      </c>
      <c r="B85" s="1">
        <v>44280</v>
      </c>
      <c r="C85" t="s">
        <v>23</v>
      </c>
      <c r="D85" t="s">
        <v>40</v>
      </c>
      <c r="E85" t="s">
        <v>29</v>
      </c>
      <c r="F85" t="s">
        <v>26</v>
      </c>
      <c r="G85" t="s">
        <v>34</v>
      </c>
      <c r="H85">
        <v>35.799999999999997</v>
      </c>
      <c r="I85">
        <v>61</v>
      </c>
      <c r="J85">
        <v>2670.74</v>
      </c>
      <c r="K85">
        <v>1113.3599999999999</v>
      </c>
      <c r="L85" t="s">
        <v>22</v>
      </c>
      <c r="M85">
        <v>7.86</v>
      </c>
      <c r="N85">
        <v>72.709999999999994</v>
      </c>
      <c r="O85">
        <v>5</v>
      </c>
      <c r="P85">
        <v>1</v>
      </c>
      <c r="Q85">
        <v>0.5</v>
      </c>
    </row>
    <row r="86" spans="1:17">
      <c r="A86">
        <v>1085</v>
      </c>
      <c r="B86" s="1">
        <v>44281</v>
      </c>
      <c r="C86" t="s">
        <v>32</v>
      </c>
      <c r="D86" t="s">
        <v>40</v>
      </c>
      <c r="E86" t="s">
        <v>19</v>
      </c>
      <c r="F86" t="s">
        <v>26</v>
      </c>
      <c r="G86" t="s">
        <v>41</v>
      </c>
      <c r="H86">
        <v>51.74</v>
      </c>
      <c r="I86">
        <v>26</v>
      </c>
      <c r="J86">
        <v>3108.29</v>
      </c>
      <c r="K86">
        <v>1378.53</v>
      </c>
      <c r="L86" t="s">
        <v>38</v>
      </c>
      <c r="M86">
        <v>6.91</v>
      </c>
      <c r="N86">
        <v>93.5</v>
      </c>
      <c r="O86">
        <v>3</v>
      </c>
      <c r="P86">
        <v>28</v>
      </c>
      <c r="Q86">
        <v>5.69</v>
      </c>
    </row>
    <row r="87" spans="1:17">
      <c r="A87">
        <v>1086</v>
      </c>
      <c r="B87" s="1">
        <v>44282</v>
      </c>
      <c r="C87" t="s">
        <v>17</v>
      </c>
      <c r="D87" t="s">
        <v>43</v>
      </c>
      <c r="E87" t="s">
        <v>19</v>
      </c>
      <c r="F87" t="s">
        <v>33</v>
      </c>
      <c r="G87" t="s">
        <v>30</v>
      </c>
      <c r="H87">
        <v>66.14</v>
      </c>
      <c r="I87">
        <v>25</v>
      </c>
      <c r="J87">
        <v>4772.12</v>
      </c>
      <c r="K87">
        <v>580.01</v>
      </c>
      <c r="L87" t="s">
        <v>38</v>
      </c>
      <c r="M87">
        <v>19.87</v>
      </c>
      <c r="N87">
        <v>8.09</v>
      </c>
      <c r="O87">
        <v>5</v>
      </c>
      <c r="P87">
        <v>5</v>
      </c>
      <c r="Q87">
        <v>3.39</v>
      </c>
    </row>
    <row r="88" spans="1:17">
      <c r="A88">
        <v>1087</v>
      </c>
      <c r="B88" s="1">
        <v>44283</v>
      </c>
      <c r="C88" t="s">
        <v>45</v>
      </c>
      <c r="D88" t="s">
        <v>40</v>
      </c>
      <c r="E88" t="s">
        <v>29</v>
      </c>
      <c r="F88" t="s">
        <v>26</v>
      </c>
      <c r="G88" t="s">
        <v>21</v>
      </c>
      <c r="H88">
        <v>31.27</v>
      </c>
      <c r="I88">
        <v>29</v>
      </c>
      <c r="J88">
        <v>1988.45</v>
      </c>
      <c r="K88">
        <v>785.74</v>
      </c>
      <c r="L88" t="s">
        <v>38</v>
      </c>
      <c r="M88">
        <v>17.16</v>
      </c>
      <c r="N88">
        <v>71.66</v>
      </c>
      <c r="O88">
        <v>4</v>
      </c>
      <c r="P88">
        <v>12</v>
      </c>
      <c r="Q88">
        <v>9.7200000000000006</v>
      </c>
    </row>
    <row r="89" spans="1:17">
      <c r="A89">
        <v>1088</v>
      </c>
      <c r="B89" s="1">
        <v>44284</v>
      </c>
      <c r="C89" t="s">
        <v>42</v>
      </c>
      <c r="D89" t="s">
        <v>18</v>
      </c>
      <c r="E89" t="s">
        <v>19</v>
      </c>
      <c r="F89" t="s">
        <v>26</v>
      </c>
      <c r="G89" t="s">
        <v>34</v>
      </c>
      <c r="H89">
        <v>43.85</v>
      </c>
      <c r="I89">
        <v>57</v>
      </c>
      <c r="J89">
        <v>2766.03</v>
      </c>
      <c r="K89">
        <v>511.3</v>
      </c>
      <c r="L89" t="s">
        <v>22</v>
      </c>
      <c r="M89">
        <v>11.86</v>
      </c>
      <c r="N89">
        <v>86.36</v>
      </c>
      <c r="O89">
        <v>4</v>
      </c>
      <c r="P89">
        <v>23</v>
      </c>
      <c r="Q89">
        <v>9.91</v>
      </c>
    </row>
    <row r="90" spans="1:17">
      <c r="A90">
        <v>1089</v>
      </c>
      <c r="B90" s="1">
        <v>44285</v>
      </c>
      <c r="C90" t="s">
        <v>46</v>
      </c>
      <c r="D90" t="s">
        <v>18</v>
      </c>
      <c r="E90" t="s">
        <v>19</v>
      </c>
      <c r="F90" t="s">
        <v>33</v>
      </c>
      <c r="G90" t="s">
        <v>37</v>
      </c>
      <c r="H90">
        <v>27.18</v>
      </c>
      <c r="I90">
        <v>51</v>
      </c>
      <c r="J90">
        <v>3797.03</v>
      </c>
      <c r="K90">
        <v>779.4</v>
      </c>
      <c r="L90" t="s">
        <v>38</v>
      </c>
      <c r="M90">
        <v>18.11</v>
      </c>
      <c r="N90">
        <v>24.95</v>
      </c>
      <c r="O90">
        <v>4</v>
      </c>
      <c r="P90">
        <v>21</v>
      </c>
      <c r="Q90">
        <v>9.32</v>
      </c>
    </row>
    <row r="91" spans="1:17">
      <c r="A91">
        <v>1090</v>
      </c>
      <c r="B91" s="1">
        <v>44286</v>
      </c>
      <c r="C91" t="s">
        <v>23</v>
      </c>
      <c r="D91" t="s">
        <v>48</v>
      </c>
      <c r="E91" t="s">
        <v>36</v>
      </c>
      <c r="F91" t="s">
        <v>26</v>
      </c>
      <c r="G91" t="s">
        <v>21</v>
      </c>
      <c r="H91">
        <v>56.2</v>
      </c>
      <c r="I91">
        <v>96</v>
      </c>
      <c r="J91">
        <v>1822.19</v>
      </c>
      <c r="K91">
        <v>1216.22</v>
      </c>
      <c r="L91" t="s">
        <v>38</v>
      </c>
      <c r="M91">
        <v>12.82</v>
      </c>
      <c r="N91">
        <v>56.94</v>
      </c>
      <c r="O91">
        <v>1</v>
      </c>
      <c r="P91">
        <v>20</v>
      </c>
      <c r="Q91">
        <v>2.87</v>
      </c>
    </row>
    <row r="92" spans="1:17">
      <c r="A92">
        <v>1091</v>
      </c>
      <c r="B92" s="1">
        <v>44287</v>
      </c>
      <c r="C92" t="s">
        <v>50</v>
      </c>
      <c r="D92" t="s">
        <v>43</v>
      </c>
      <c r="E92" t="s">
        <v>36</v>
      </c>
      <c r="F92" t="s">
        <v>33</v>
      </c>
      <c r="G92" t="s">
        <v>21</v>
      </c>
      <c r="H92">
        <v>9.51</v>
      </c>
      <c r="I92">
        <v>39</v>
      </c>
      <c r="J92">
        <v>300.67</v>
      </c>
      <c r="K92">
        <v>937.52</v>
      </c>
      <c r="L92" t="s">
        <v>38</v>
      </c>
      <c r="M92">
        <v>14.01</v>
      </c>
      <c r="N92">
        <v>74.34</v>
      </c>
      <c r="O92">
        <v>1</v>
      </c>
      <c r="P92">
        <v>24</v>
      </c>
      <c r="Q92">
        <v>4.07</v>
      </c>
    </row>
    <row r="93" spans="1:17">
      <c r="A93">
        <v>1092</v>
      </c>
      <c r="B93" s="1">
        <v>44288</v>
      </c>
      <c r="C93" t="s">
        <v>23</v>
      </c>
      <c r="D93" t="s">
        <v>43</v>
      </c>
      <c r="E93" t="s">
        <v>29</v>
      </c>
      <c r="F93" t="s">
        <v>26</v>
      </c>
      <c r="G93" t="s">
        <v>41</v>
      </c>
      <c r="H93">
        <v>13.21</v>
      </c>
      <c r="I93">
        <v>11</v>
      </c>
      <c r="J93">
        <v>2982.49</v>
      </c>
      <c r="K93">
        <v>321.70999999999998</v>
      </c>
      <c r="L93" t="s">
        <v>38</v>
      </c>
      <c r="M93">
        <v>11.74</v>
      </c>
      <c r="N93">
        <v>39.28</v>
      </c>
      <c r="O93">
        <v>1</v>
      </c>
      <c r="P93">
        <v>7</v>
      </c>
      <c r="Q93">
        <v>2.2999999999999998</v>
      </c>
    </row>
    <row r="94" spans="1:17">
      <c r="A94">
        <v>1093</v>
      </c>
      <c r="B94" s="1">
        <v>44289</v>
      </c>
      <c r="C94" t="s">
        <v>17</v>
      </c>
      <c r="D94" t="s">
        <v>28</v>
      </c>
      <c r="E94" t="s">
        <v>29</v>
      </c>
      <c r="F94" t="s">
        <v>33</v>
      </c>
      <c r="G94" t="s">
        <v>41</v>
      </c>
      <c r="H94">
        <v>18.04</v>
      </c>
      <c r="I94">
        <v>92</v>
      </c>
      <c r="J94">
        <v>1029.42</v>
      </c>
      <c r="K94">
        <v>631.30999999999995</v>
      </c>
      <c r="L94" t="s">
        <v>22</v>
      </c>
      <c r="M94">
        <v>5.0599999999999996</v>
      </c>
      <c r="N94">
        <v>23.98</v>
      </c>
      <c r="O94">
        <v>5</v>
      </c>
      <c r="P94">
        <v>25</v>
      </c>
      <c r="Q94">
        <v>3.28</v>
      </c>
    </row>
    <row r="95" spans="1:17">
      <c r="A95">
        <v>1094</v>
      </c>
      <c r="B95" s="1">
        <v>44290</v>
      </c>
      <c r="C95" t="s">
        <v>50</v>
      </c>
      <c r="D95" t="s">
        <v>52</v>
      </c>
      <c r="E95" t="s">
        <v>29</v>
      </c>
      <c r="F95" t="s">
        <v>20</v>
      </c>
      <c r="G95" t="s">
        <v>21</v>
      </c>
      <c r="H95">
        <v>37.090000000000003</v>
      </c>
      <c r="I95">
        <v>14</v>
      </c>
      <c r="J95">
        <v>2264.7199999999998</v>
      </c>
      <c r="K95">
        <v>472.57</v>
      </c>
      <c r="L95" t="s">
        <v>38</v>
      </c>
      <c r="M95">
        <v>11.83</v>
      </c>
      <c r="N95">
        <v>34.19</v>
      </c>
      <c r="O95">
        <v>3</v>
      </c>
      <c r="P95">
        <v>4</v>
      </c>
      <c r="Q95">
        <v>9.57</v>
      </c>
    </row>
    <row r="96" spans="1:17">
      <c r="A96">
        <v>1095</v>
      </c>
      <c r="B96" s="1">
        <v>44291</v>
      </c>
      <c r="C96" t="s">
        <v>50</v>
      </c>
      <c r="D96" t="s">
        <v>49</v>
      </c>
      <c r="E96" t="s">
        <v>29</v>
      </c>
      <c r="F96" t="s">
        <v>20</v>
      </c>
      <c r="G96" t="s">
        <v>37</v>
      </c>
      <c r="H96">
        <v>80.78</v>
      </c>
      <c r="I96">
        <v>65</v>
      </c>
      <c r="J96">
        <v>1286.3800000000001</v>
      </c>
      <c r="K96">
        <v>1078.1199999999999</v>
      </c>
      <c r="L96" t="s">
        <v>22</v>
      </c>
      <c r="M96">
        <v>6.33</v>
      </c>
      <c r="N96">
        <v>27.7</v>
      </c>
      <c r="O96">
        <v>5</v>
      </c>
      <c r="P96">
        <v>13</v>
      </c>
      <c r="Q96">
        <v>6.83</v>
      </c>
    </row>
    <row r="97" spans="1:17">
      <c r="A97">
        <v>1096</v>
      </c>
      <c r="B97" s="1">
        <v>44292</v>
      </c>
      <c r="C97" t="s">
        <v>32</v>
      </c>
      <c r="D97" t="s">
        <v>40</v>
      </c>
      <c r="E97" t="s">
        <v>19</v>
      </c>
      <c r="F97" t="s">
        <v>20</v>
      </c>
      <c r="G97" t="s">
        <v>37</v>
      </c>
      <c r="H97">
        <v>53.18</v>
      </c>
      <c r="I97">
        <v>23</v>
      </c>
      <c r="J97">
        <v>1743.01</v>
      </c>
      <c r="K97">
        <v>1098.3900000000001</v>
      </c>
      <c r="L97" t="s">
        <v>22</v>
      </c>
      <c r="M97">
        <v>1.28</v>
      </c>
      <c r="N97">
        <v>67.97</v>
      </c>
      <c r="O97">
        <v>3</v>
      </c>
      <c r="P97">
        <v>4</v>
      </c>
      <c r="Q97">
        <v>7.17</v>
      </c>
    </row>
    <row r="98" spans="1:17">
      <c r="A98">
        <v>1097</v>
      </c>
      <c r="B98" s="1">
        <v>44293</v>
      </c>
      <c r="C98" t="s">
        <v>42</v>
      </c>
      <c r="D98" t="s">
        <v>49</v>
      </c>
      <c r="E98" t="s">
        <v>36</v>
      </c>
      <c r="F98" t="s">
        <v>33</v>
      </c>
      <c r="G98" t="s">
        <v>34</v>
      </c>
      <c r="H98">
        <v>70.650000000000006</v>
      </c>
      <c r="I98">
        <v>27</v>
      </c>
      <c r="J98">
        <v>4173.74</v>
      </c>
      <c r="K98">
        <v>78.36</v>
      </c>
      <c r="L98" t="s">
        <v>22</v>
      </c>
      <c r="M98">
        <v>0.35</v>
      </c>
      <c r="N98">
        <v>44.82</v>
      </c>
      <c r="O98">
        <v>3</v>
      </c>
      <c r="P98">
        <v>29</v>
      </c>
      <c r="Q98">
        <v>9.8000000000000007</v>
      </c>
    </row>
    <row r="99" spans="1:17">
      <c r="A99">
        <v>1098</v>
      </c>
      <c r="B99" s="1">
        <v>44294</v>
      </c>
      <c r="C99" t="s">
        <v>23</v>
      </c>
      <c r="D99" t="s">
        <v>52</v>
      </c>
      <c r="E99" t="s">
        <v>25</v>
      </c>
      <c r="F99" t="s">
        <v>26</v>
      </c>
      <c r="G99" t="s">
        <v>21</v>
      </c>
      <c r="H99">
        <v>79.48</v>
      </c>
      <c r="I99">
        <v>29</v>
      </c>
      <c r="J99">
        <v>4684.16</v>
      </c>
      <c r="K99">
        <v>479.68</v>
      </c>
      <c r="L99" t="s">
        <v>38</v>
      </c>
      <c r="M99">
        <v>12.93</v>
      </c>
      <c r="N99">
        <v>83.42</v>
      </c>
      <c r="O99">
        <v>3</v>
      </c>
      <c r="P99">
        <v>21</v>
      </c>
      <c r="Q99">
        <v>9.6</v>
      </c>
    </row>
    <row r="100" spans="1:17">
      <c r="A100">
        <v>1099</v>
      </c>
      <c r="B100" s="1">
        <v>44295</v>
      </c>
      <c r="C100" t="s">
        <v>32</v>
      </c>
      <c r="D100" t="s">
        <v>52</v>
      </c>
      <c r="E100" t="s">
        <v>19</v>
      </c>
      <c r="F100" t="s">
        <v>33</v>
      </c>
      <c r="G100" t="s">
        <v>34</v>
      </c>
      <c r="H100">
        <v>29.71</v>
      </c>
      <c r="I100">
        <v>15</v>
      </c>
      <c r="J100">
        <v>445.74</v>
      </c>
      <c r="K100">
        <v>820.1</v>
      </c>
      <c r="L100" t="s">
        <v>22</v>
      </c>
      <c r="M100">
        <v>17.46</v>
      </c>
      <c r="N100">
        <v>77.36</v>
      </c>
      <c r="O100">
        <v>2</v>
      </c>
      <c r="P100">
        <v>5</v>
      </c>
      <c r="Q100">
        <v>7.73</v>
      </c>
    </row>
    <row r="101" spans="1:17">
      <c r="A101">
        <v>1100</v>
      </c>
      <c r="B101" s="1">
        <v>44296</v>
      </c>
      <c r="C101" t="s">
        <v>45</v>
      </c>
      <c r="D101" t="s">
        <v>52</v>
      </c>
      <c r="E101" t="s">
        <v>29</v>
      </c>
      <c r="F101" t="s">
        <v>20</v>
      </c>
      <c r="G101" t="s">
        <v>21</v>
      </c>
      <c r="H101">
        <v>27.76</v>
      </c>
      <c r="I101">
        <v>40</v>
      </c>
      <c r="J101">
        <v>2989.6</v>
      </c>
      <c r="K101">
        <v>140.44999999999999</v>
      </c>
      <c r="L101" t="s">
        <v>31</v>
      </c>
      <c r="M101">
        <v>2.88</v>
      </c>
      <c r="N101">
        <v>53.37</v>
      </c>
      <c r="O101">
        <v>4</v>
      </c>
      <c r="P101">
        <v>8</v>
      </c>
      <c r="Q101">
        <v>7.87</v>
      </c>
    </row>
    <row r="102" spans="1:17">
      <c r="A102">
        <v>1101</v>
      </c>
      <c r="B102" s="1">
        <v>44297</v>
      </c>
      <c r="C102" t="s">
        <v>42</v>
      </c>
      <c r="D102" t="s">
        <v>18</v>
      </c>
      <c r="E102" t="s">
        <v>29</v>
      </c>
      <c r="F102" t="s">
        <v>26</v>
      </c>
      <c r="G102" t="s">
        <v>37</v>
      </c>
      <c r="H102">
        <v>41.03</v>
      </c>
      <c r="I102">
        <v>30</v>
      </c>
      <c r="J102">
        <v>1442.96</v>
      </c>
      <c r="K102">
        <v>1396.79</v>
      </c>
      <c r="L102" t="s">
        <v>31</v>
      </c>
      <c r="M102">
        <v>15.16</v>
      </c>
      <c r="N102">
        <v>12.38</v>
      </c>
      <c r="O102">
        <v>5</v>
      </c>
      <c r="P102">
        <v>16</v>
      </c>
      <c r="Q102">
        <v>7.26</v>
      </c>
    </row>
    <row r="103" spans="1:17">
      <c r="A103">
        <v>1102</v>
      </c>
      <c r="B103" s="1">
        <v>44298</v>
      </c>
      <c r="C103" t="s">
        <v>42</v>
      </c>
      <c r="D103" t="s">
        <v>52</v>
      </c>
      <c r="E103" t="s">
        <v>29</v>
      </c>
      <c r="F103" t="s">
        <v>20</v>
      </c>
      <c r="G103" t="s">
        <v>44</v>
      </c>
      <c r="H103">
        <v>13.81</v>
      </c>
      <c r="I103">
        <v>12</v>
      </c>
      <c r="J103">
        <v>1699.4</v>
      </c>
      <c r="K103">
        <v>73.64</v>
      </c>
      <c r="L103" t="s">
        <v>31</v>
      </c>
      <c r="M103">
        <v>12.92</v>
      </c>
      <c r="N103">
        <v>35.78</v>
      </c>
      <c r="O103">
        <v>5</v>
      </c>
      <c r="P103">
        <v>3</v>
      </c>
      <c r="Q103">
        <v>3.71</v>
      </c>
    </row>
    <row r="104" spans="1:17">
      <c r="A104">
        <v>1103</v>
      </c>
      <c r="B104" s="1">
        <v>44299</v>
      </c>
      <c r="C104" t="s">
        <v>50</v>
      </c>
      <c r="D104" t="s">
        <v>28</v>
      </c>
      <c r="E104" t="s">
        <v>19</v>
      </c>
      <c r="F104" t="s">
        <v>26</v>
      </c>
      <c r="G104" t="s">
        <v>34</v>
      </c>
      <c r="H104">
        <v>12.13</v>
      </c>
      <c r="I104">
        <v>19</v>
      </c>
      <c r="J104">
        <v>1269.9000000000001</v>
      </c>
      <c r="K104">
        <v>1102.28</v>
      </c>
      <c r="L104" t="s">
        <v>38</v>
      </c>
      <c r="M104">
        <v>14.69</v>
      </c>
      <c r="N104">
        <v>39.22</v>
      </c>
      <c r="O104">
        <v>2</v>
      </c>
      <c r="P104">
        <v>21</v>
      </c>
      <c r="Q104">
        <v>8.64</v>
      </c>
    </row>
    <row r="105" spans="1:17">
      <c r="A105">
        <v>1104</v>
      </c>
      <c r="B105" s="1">
        <v>44300</v>
      </c>
      <c r="C105" t="s">
        <v>27</v>
      </c>
      <c r="D105" t="s">
        <v>43</v>
      </c>
      <c r="E105" t="s">
        <v>36</v>
      </c>
      <c r="F105" t="s">
        <v>26</v>
      </c>
      <c r="G105" t="s">
        <v>34</v>
      </c>
      <c r="H105">
        <v>68.5</v>
      </c>
      <c r="I105">
        <v>93</v>
      </c>
      <c r="J105">
        <v>3772.99</v>
      </c>
      <c r="K105">
        <v>714.65</v>
      </c>
      <c r="L105" t="s">
        <v>38</v>
      </c>
      <c r="M105">
        <v>8.36</v>
      </c>
      <c r="N105">
        <v>95.23</v>
      </c>
      <c r="O105">
        <v>1</v>
      </c>
      <c r="P105">
        <v>26</v>
      </c>
      <c r="Q105">
        <v>5.09</v>
      </c>
    </row>
    <row r="106" spans="1:17">
      <c r="A106">
        <v>1105</v>
      </c>
      <c r="B106" s="1">
        <v>44301</v>
      </c>
      <c r="C106" t="s">
        <v>27</v>
      </c>
      <c r="D106" t="s">
        <v>24</v>
      </c>
      <c r="E106" t="s">
        <v>19</v>
      </c>
      <c r="F106" t="s">
        <v>20</v>
      </c>
      <c r="G106" t="s">
        <v>37</v>
      </c>
      <c r="H106">
        <v>26.39</v>
      </c>
      <c r="I106">
        <v>99</v>
      </c>
      <c r="J106">
        <v>523.79</v>
      </c>
      <c r="K106">
        <v>909.51</v>
      </c>
      <c r="L106" t="s">
        <v>38</v>
      </c>
      <c r="M106">
        <v>0.94</v>
      </c>
      <c r="N106">
        <v>18.649999999999999</v>
      </c>
      <c r="O106">
        <v>2</v>
      </c>
      <c r="P106">
        <v>15</v>
      </c>
      <c r="Q106">
        <v>0.37</v>
      </c>
    </row>
    <row r="107" spans="1:17">
      <c r="A107">
        <v>1106</v>
      </c>
      <c r="B107" s="1">
        <v>44302</v>
      </c>
      <c r="C107" t="s">
        <v>46</v>
      </c>
      <c r="D107" t="s">
        <v>24</v>
      </c>
      <c r="E107" t="s">
        <v>25</v>
      </c>
      <c r="F107" t="s">
        <v>26</v>
      </c>
      <c r="G107" t="s">
        <v>44</v>
      </c>
      <c r="H107">
        <v>31.57</v>
      </c>
      <c r="I107">
        <v>84</v>
      </c>
      <c r="J107">
        <v>4149.2700000000004</v>
      </c>
      <c r="K107">
        <v>1191.78</v>
      </c>
      <c r="L107" t="s">
        <v>31</v>
      </c>
      <c r="M107">
        <v>18.71</v>
      </c>
      <c r="N107">
        <v>68.959999999999994</v>
      </c>
      <c r="O107">
        <v>1</v>
      </c>
      <c r="P107">
        <v>23</v>
      </c>
      <c r="Q107">
        <v>5.13</v>
      </c>
    </row>
    <row r="108" spans="1:17">
      <c r="A108">
        <v>1107</v>
      </c>
      <c r="B108" s="1">
        <v>44303</v>
      </c>
      <c r="C108" t="s">
        <v>50</v>
      </c>
      <c r="D108" t="s">
        <v>48</v>
      </c>
      <c r="E108" t="s">
        <v>19</v>
      </c>
      <c r="F108" t="s">
        <v>33</v>
      </c>
      <c r="G108" t="s">
        <v>41</v>
      </c>
      <c r="H108">
        <v>23.41</v>
      </c>
      <c r="I108">
        <v>81</v>
      </c>
      <c r="J108">
        <v>3525.43</v>
      </c>
      <c r="K108">
        <v>811.48</v>
      </c>
      <c r="L108" t="s">
        <v>38</v>
      </c>
      <c r="M108">
        <v>1.25</v>
      </c>
      <c r="N108">
        <v>37.909999999999997</v>
      </c>
      <c r="O108">
        <v>4</v>
      </c>
      <c r="P108">
        <v>3</v>
      </c>
      <c r="Q108">
        <v>3.8</v>
      </c>
    </row>
    <row r="109" spans="1:17">
      <c r="A109">
        <v>1108</v>
      </c>
      <c r="B109" s="1">
        <v>44304</v>
      </c>
      <c r="C109" t="s">
        <v>50</v>
      </c>
      <c r="D109" t="s">
        <v>24</v>
      </c>
      <c r="E109" t="s">
        <v>36</v>
      </c>
      <c r="F109" t="s">
        <v>20</v>
      </c>
      <c r="G109" t="s">
        <v>44</v>
      </c>
      <c r="H109">
        <v>64.11</v>
      </c>
      <c r="I109">
        <v>59</v>
      </c>
      <c r="J109">
        <v>4045.8</v>
      </c>
      <c r="K109">
        <v>404.55</v>
      </c>
      <c r="L109" t="s">
        <v>22</v>
      </c>
      <c r="M109">
        <v>2.27</v>
      </c>
      <c r="N109">
        <v>48.69</v>
      </c>
      <c r="O109">
        <v>4</v>
      </c>
      <c r="P109">
        <v>30</v>
      </c>
      <c r="Q109">
        <v>0.52</v>
      </c>
    </row>
    <row r="110" spans="1:17">
      <c r="A110">
        <v>1109</v>
      </c>
      <c r="B110" s="1">
        <v>44305</v>
      </c>
      <c r="C110" t="s">
        <v>42</v>
      </c>
      <c r="D110" t="s">
        <v>18</v>
      </c>
      <c r="E110" t="s">
        <v>19</v>
      </c>
      <c r="F110" t="s">
        <v>20</v>
      </c>
      <c r="G110" t="s">
        <v>30</v>
      </c>
      <c r="H110">
        <v>17.579999999999998</v>
      </c>
      <c r="I110">
        <v>10</v>
      </c>
      <c r="J110">
        <v>3865.36</v>
      </c>
      <c r="K110">
        <v>881.42</v>
      </c>
      <c r="L110" t="s">
        <v>31</v>
      </c>
      <c r="M110">
        <v>19.73</v>
      </c>
      <c r="N110">
        <v>73.7</v>
      </c>
      <c r="O110">
        <v>1</v>
      </c>
      <c r="P110">
        <v>28</v>
      </c>
      <c r="Q110">
        <v>8.16</v>
      </c>
    </row>
    <row r="111" spans="1:17">
      <c r="A111">
        <v>1110</v>
      </c>
      <c r="B111" s="1">
        <v>44306</v>
      </c>
      <c r="C111" t="s">
        <v>35</v>
      </c>
      <c r="D111" t="s">
        <v>49</v>
      </c>
      <c r="E111" t="s">
        <v>19</v>
      </c>
      <c r="F111" t="s">
        <v>26</v>
      </c>
      <c r="G111" t="s">
        <v>37</v>
      </c>
      <c r="H111">
        <v>21.18</v>
      </c>
      <c r="I111">
        <v>72</v>
      </c>
      <c r="J111">
        <v>3240.77</v>
      </c>
      <c r="K111">
        <v>335.91</v>
      </c>
      <c r="L111" t="s">
        <v>38</v>
      </c>
      <c r="M111">
        <v>5.39</v>
      </c>
      <c r="N111">
        <v>94.44</v>
      </c>
      <c r="O111">
        <v>2</v>
      </c>
      <c r="P111">
        <v>7</v>
      </c>
      <c r="Q111">
        <v>6.17</v>
      </c>
    </row>
    <row r="112" spans="1:17">
      <c r="A112">
        <v>1111</v>
      </c>
      <c r="B112" s="1">
        <v>44307</v>
      </c>
      <c r="C112" t="s">
        <v>35</v>
      </c>
      <c r="D112" t="s">
        <v>24</v>
      </c>
      <c r="E112" t="s">
        <v>29</v>
      </c>
      <c r="F112" t="s">
        <v>26</v>
      </c>
      <c r="G112" t="s">
        <v>44</v>
      </c>
      <c r="H112">
        <v>24.86</v>
      </c>
      <c r="I112">
        <v>80</v>
      </c>
      <c r="J112">
        <v>2422.73</v>
      </c>
      <c r="K112">
        <v>1469.98</v>
      </c>
      <c r="L112" t="s">
        <v>31</v>
      </c>
      <c r="M112">
        <v>5.62</v>
      </c>
      <c r="N112">
        <v>74.83</v>
      </c>
      <c r="O112">
        <v>3</v>
      </c>
      <c r="P112">
        <v>26</v>
      </c>
      <c r="Q112">
        <v>2.69</v>
      </c>
    </row>
    <row r="113" spans="1:17">
      <c r="A113">
        <v>1112</v>
      </c>
      <c r="B113" s="1">
        <v>44308</v>
      </c>
      <c r="C113" t="s">
        <v>27</v>
      </c>
      <c r="D113" t="s">
        <v>49</v>
      </c>
      <c r="E113" t="s">
        <v>25</v>
      </c>
      <c r="F113" t="s">
        <v>20</v>
      </c>
      <c r="G113" t="s">
        <v>44</v>
      </c>
      <c r="H113">
        <v>36.979999999999997</v>
      </c>
      <c r="I113">
        <v>24</v>
      </c>
      <c r="J113">
        <v>2034.04</v>
      </c>
      <c r="K113">
        <v>1134.77</v>
      </c>
      <c r="L113" t="s">
        <v>38</v>
      </c>
      <c r="M113">
        <v>2.4300000000000002</v>
      </c>
      <c r="N113">
        <v>54.43</v>
      </c>
      <c r="O113">
        <v>2</v>
      </c>
      <c r="P113">
        <v>5</v>
      </c>
      <c r="Q113">
        <v>0.13</v>
      </c>
    </row>
    <row r="114" spans="1:17">
      <c r="A114">
        <v>1113</v>
      </c>
      <c r="B114" s="1">
        <v>44309</v>
      </c>
      <c r="C114" t="s">
        <v>51</v>
      </c>
      <c r="D114" t="s">
        <v>43</v>
      </c>
      <c r="E114" t="s">
        <v>29</v>
      </c>
      <c r="F114" t="s">
        <v>26</v>
      </c>
      <c r="G114" t="s">
        <v>39</v>
      </c>
      <c r="H114">
        <v>25.91</v>
      </c>
      <c r="I114">
        <v>47</v>
      </c>
      <c r="J114">
        <v>343.57</v>
      </c>
      <c r="K114">
        <v>679.12</v>
      </c>
      <c r="L114" t="s">
        <v>31</v>
      </c>
      <c r="M114">
        <v>5.23</v>
      </c>
      <c r="N114">
        <v>74.319999999999993</v>
      </c>
      <c r="O114">
        <v>5</v>
      </c>
      <c r="P114">
        <v>19</v>
      </c>
      <c r="Q114">
        <v>6.05</v>
      </c>
    </row>
    <row r="115" spans="1:17">
      <c r="A115">
        <v>1114</v>
      </c>
      <c r="B115" s="1">
        <v>44310</v>
      </c>
      <c r="C115" t="s">
        <v>17</v>
      </c>
      <c r="D115" t="s">
        <v>52</v>
      </c>
      <c r="E115" t="s">
        <v>25</v>
      </c>
      <c r="F115" t="s">
        <v>20</v>
      </c>
      <c r="G115" t="s">
        <v>21</v>
      </c>
      <c r="H115">
        <v>46.54</v>
      </c>
      <c r="I115">
        <v>12</v>
      </c>
      <c r="J115">
        <v>4583.41</v>
      </c>
      <c r="K115">
        <v>155.12</v>
      </c>
      <c r="L115" t="s">
        <v>31</v>
      </c>
      <c r="M115">
        <v>3.09</v>
      </c>
      <c r="N115">
        <v>23.98</v>
      </c>
      <c r="O115">
        <v>3</v>
      </c>
      <c r="P115">
        <v>15</v>
      </c>
      <c r="Q115">
        <v>9.98</v>
      </c>
    </row>
    <row r="116" spans="1:17">
      <c r="A116">
        <v>1115</v>
      </c>
      <c r="B116" s="1">
        <v>44311</v>
      </c>
      <c r="C116" t="s">
        <v>35</v>
      </c>
      <c r="D116" t="s">
        <v>18</v>
      </c>
      <c r="E116" t="s">
        <v>19</v>
      </c>
      <c r="F116" t="s">
        <v>26</v>
      </c>
      <c r="G116" t="s">
        <v>44</v>
      </c>
      <c r="H116">
        <v>79.42</v>
      </c>
      <c r="I116">
        <v>87</v>
      </c>
      <c r="J116">
        <v>416.31</v>
      </c>
      <c r="K116">
        <v>1158.81</v>
      </c>
      <c r="L116" t="s">
        <v>38</v>
      </c>
      <c r="M116">
        <v>8.9600000000000009</v>
      </c>
      <c r="N116">
        <v>95.53</v>
      </c>
      <c r="O116">
        <v>2</v>
      </c>
      <c r="P116">
        <v>4</v>
      </c>
      <c r="Q116">
        <v>8.2799999999999994</v>
      </c>
    </row>
    <row r="117" spans="1:17">
      <c r="A117">
        <v>1116</v>
      </c>
      <c r="B117" s="1">
        <v>44312</v>
      </c>
      <c r="C117" t="s">
        <v>50</v>
      </c>
      <c r="D117" t="s">
        <v>18</v>
      </c>
      <c r="E117" t="s">
        <v>19</v>
      </c>
      <c r="F117" t="s">
        <v>26</v>
      </c>
      <c r="G117" t="s">
        <v>44</v>
      </c>
      <c r="H117">
        <v>69.98</v>
      </c>
      <c r="I117">
        <v>52</v>
      </c>
      <c r="J117">
        <v>3364.12</v>
      </c>
      <c r="K117">
        <v>1114.28</v>
      </c>
      <c r="L117" t="s">
        <v>38</v>
      </c>
      <c r="M117">
        <v>7.4</v>
      </c>
      <c r="N117">
        <v>12.11</v>
      </c>
      <c r="O117">
        <v>2</v>
      </c>
      <c r="P117">
        <v>6</v>
      </c>
      <c r="Q117">
        <v>7.98</v>
      </c>
    </row>
    <row r="118" spans="1:17">
      <c r="A118">
        <v>1117</v>
      </c>
      <c r="B118" s="1">
        <v>44313</v>
      </c>
      <c r="C118" t="s">
        <v>42</v>
      </c>
      <c r="D118" t="s">
        <v>52</v>
      </c>
      <c r="E118" t="s">
        <v>36</v>
      </c>
      <c r="F118" t="s">
        <v>20</v>
      </c>
      <c r="G118" t="s">
        <v>30</v>
      </c>
      <c r="H118">
        <v>80.73</v>
      </c>
      <c r="I118">
        <v>99</v>
      </c>
      <c r="J118">
        <v>2422.44</v>
      </c>
      <c r="K118">
        <v>508.83</v>
      </c>
      <c r="L118" t="s">
        <v>22</v>
      </c>
      <c r="M118">
        <v>6.59</v>
      </c>
      <c r="N118">
        <v>23.02</v>
      </c>
      <c r="O118">
        <v>4</v>
      </c>
      <c r="P118">
        <v>5</v>
      </c>
      <c r="Q118">
        <v>3.35</v>
      </c>
    </row>
    <row r="119" spans="1:17">
      <c r="A119">
        <v>1118</v>
      </c>
      <c r="B119" s="1">
        <v>44314</v>
      </c>
      <c r="C119" t="s">
        <v>51</v>
      </c>
      <c r="D119" t="s">
        <v>18</v>
      </c>
      <c r="E119" t="s">
        <v>19</v>
      </c>
      <c r="F119" t="s">
        <v>26</v>
      </c>
      <c r="G119" t="s">
        <v>34</v>
      </c>
      <c r="H119">
        <v>41.75</v>
      </c>
      <c r="I119">
        <v>96</v>
      </c>
      <c r="J119">
        <v>4525.28</v>
      </c>
      <c r="K119">
        <v>755.02</v>
      </c>
      <c r="L119" t="s">
        <v>38</v>
      </c>
      <c r="M119">
        <v>8.5</v>
      </c>
      <c r="N119">
        <v>42.55</v>
      </c>
      <c r="O119">
        <v>5</v>
      </c>
      <c r="P119">
        <v>30</v>
      </c>
      <c r="Q119">
        <v>5.46</v>
      </c>
    </row>
    <row r="120" spans="1:17">
      <c r="A120">
        <v>1119</v>
      </c>
      <c r="B120" s="1">
        <v>44315</v>
      </c>
      <c r="C120" t="s">
        <v>27</v>
      </c>
      <c r="D120" t="s">
        <v>24</v>
      </c>
      <c r="E120" t="s">
        <v>29</v>
      </c>
      <c r="F120" t="s">
        <v>26</v>
      </c>
      <c r="G120" t="s">
        <v>37</v>
      </c>
      <c r="H120">
        <v>63.82</v>
      </c>
      <c r="I120">
        <v>32</v>
      </c>
      <c r="J120">
        <v>4244.8500000000004</v>
      </c>
      <c r="K120">
        <v>1236.24</v>
      </c>
      <c r="L120" t="s">
        <v>31</v>
      </c>
      <c r="M120">
        <v>12.37</v>
      </c>
      <c r="N120">
        <v>41.54</v>
      </c>
      <c r="O120">
        <v>5</v>
      </c>
      <c r="P120">
        <v>2</v>
      </c>
      <c r="Q120">
        <v>9.58</v>
      </c>
    </row>
    <row r="121" spans="1:17">
      <c r="A121">
        <v>1120</v>
      </c>
      <c r="B121" s="1">
        <v>44316</v>
      </c>
      <c r="C121" t="s">
        <v>42</v>
      </c>
      <c r="D121" t="s">
        <v>49</v>
      </c>
      <c r="E121" t="s">
        <v>29</v>
      </c>
      <c r="F121" t="s">
        <v>26</v>
      </c>
      <c r="G121" t="s">
        <v>34</v>
      </c>
      <c r="H121">
        <v>72.42</v>
      </c>
      <c r="I121">
        <v>78</v>
      </c>
      <c r="J121">
        <v>2979.58</v>
      </c>
      <c r="K121">
        <v>1445.11</v>
      </c>
      <c r="L121" t="s">
        <v>38</v>
      </c>
      <c r="M121">
        <v>1.62</v>
      </c>
      <c r="N121">
        <v>47.14</v>
      </c>
      <c r="O121">
        <v>5</v>
      </c>
      <c r="P121">
        <v>23</v>
      </c>
      <c r="Q121">
        <v>6</v>
      </c>
    </row>
    <row r="122" spans="1:17">
      <c r="A122">
        <v>1121</v>
      </c>
      <c r="B122" s="1">
        <v>44317</v>
      </c>
      <c r="C122" t="s">
        <v>23</v>
      </c>
      <c r="D122" t="s">
        <v>24</v>
      </c>
      <c r="E122" t="s">
        <v>36</v>
      </c>
      <c r="F122" t="s">
        <v>26</v>
      </c>
      <c r="G122" t="s">
        <v>30</v>
      </c>
      <c r="H122">
        <v>29.18</v>
      </c>
      <c r="I122">
        <v>34</v>
      </c>
      <c r="J122">
        <v>4810.62</v>
      </c>
      <c r="K122">
        <v>113.97</v>
      </c>
      <c r="L122" t="s">
        <v>38</v>
      </c>
      <c r="M122">
        <v>11.02</v>
      </c>
      <c r="N122">
        <v>14.85</v>
      </c>
      <c r="O122">
        <v>5</v>
      </c>
      <c r="P122">
        <v>13</v>
      </c>
      <c r="Q122">
        <v>9.24</v>
      </c>
    </row>
    <row r="123" spans="1:17">
      <c r="A123">
        <v>1122</v>
      </c>
      <c r="B123" s="1">
        <v>44318</v>
      </c>
      <c r="C123" t="s">
        <v>46</v>
      </c>
      <c r="D123" t="s">
        <v>18</v>
      </c>
      <c r="E123" t="s">
        <v>29</v>
      </c>
      <c r="F123" t="s">
        <v>33</v>
      </c>
      <c r="G123" t="s">
        <v>37</v>
      </c>
      <c r="H123">
        <v>7.96</v>
      </c>
      <c r="I123">
        <v>94</v>
      </c>
      <c r="J123">
        <v>4617.28</v>
      </c>
      <c r="K123">
        <v>784.45</v>
      </c>
      <c r="L123" t="s">
        <v>22</v>
      </c>
      <c r="M123">
        <v>1.23</v>
      </c>
      <c r="N123">
        <v>24.2</v>
      </c>
      <c r="O123">
        <v>3</v>
      </c>
      <c r="P123">
        <v>28</v>
      </c>
      <c r="Q123">
        <v>0.08</v>
      </c>
    </row>
    <row r="124" spans="1:17">
      <c r="A124">
        <v>1123</v>
      </c>
      <c r="B124" s="1">
        <v>44319</v>
      </c>
      <c r="C124" t="s">
        <v>42</v>
      </c>
      <c r="D124" t="s">
        <v>28</v>
      </c>
      <c r="E124" t="s">
        <v>25</v>
      </c>
      <c r="F124" t="s">
        <v>33</v>
      </c>
      <c r="G124" t="s">
        <v>21</v>
      </c>
      <c r="H124">
        <v>29.32</v>
      </c>
      <c r="I124">
        <v>38</v>
      </c>
      <c r="J124">
        <v>1167.9100000000001</v>
      </c>
      <c r="K124">
        <v>83.47</v>
      </c>
      <c r="L124" t="s">
        <v>22</v>
      </c>
      <c r="M124">
        <v>13.63</v>
      </c>
      <c r="N124">
        <v>82.69</v>
      </c>
      <c r="O124">
        <v>2</v>
      </c>
      <c r="P124">
        <v>4</v>
      </c>
      <c r="Q124">
        <v>2.02</v>
      </c>
    </row>
    <row r="125" spans="1:17">
      <c r="A125">
        <v>1124</v>
      </c>
      <c r="B125" s="1">
        <v>44320</v>
      </c>
      <c r="C125" t="s">
        <v>51</v>
      </c>
      <c r="D125" t="s">
        <v>48</v>
      </c>
      <c r="E125" t="s">
        <v>36</v>
      </c>
      <c r="F125" t="s">
        <v>26</v>
      </c>
      <c r="G125" t="s">
        <v>30</v>
      </c>
      <c r="H125">
        <v>38.049999999999997</v>
      </c>
      <c r="I125">
        <v>88</v>
      </c>
      <c r="J125">
        <v>4656.2</v>
      </c>
      <c r="K125">
        <v>592.59</v>
      </c>
      <c r="L125" t="s">
        <v>31</v>
      </c>
      <c r="M125">
        <v>9.34</v>
      </c>
      <c r="N125">
        <v>8.0500000000000007</v>
      </c>
      <c r="O125">
        <v>1</v>
      </c>
      <c r="P125">
        <v>22</v>
      </c>
      <c r="Q125">
        <v>6.98</v>
      </c>
    </row>
    <row r="126" spans="1:17">
      <c r="A126">
        <v>1125</v>
      </c>
      <c r="B126" s="1">
        <v>44321</v>
      </c>
      <c r="C126" t="s">
        <v>45</v>
      </c>
      <c r="D126" t="s">
        <v>28</v>
      </c>
      <c r="E126" t="s">
        <v>19</v>
      </c>
      <c r="F126" t="s">
        <v>26</v>
      </c>
      <c r="G126" t="s">
        <v>37</v>
      </c>
      <c r="H126">
        <v>38.4</v>
      </c>
      <c r="I126">
        <v>50</v>
      </c>
      <c r="J126">
        <v>4256.45</v>
      </c>
      <c r="K126">
        <v>571.80999999999995</v>
      </c>
      <c r="L126" t="s">
        <v>38</v>
      </c>
      <c r="M126">
        <v>7.54</v>
      </c>
      <c r="N126">
        <v>62.06</v>
      </c>
      <c r="O126">
        <v>5</v>
      </c>
      <c r="P126">
        <v>1</v>
      </c>
      <c r="Q126">
        <v>8.69</v>
      </c>
    </row>
    <row r="127" spans="1:17">
      <c r="A127">
        <v>1126</v>
      </c>
      <c r="B127" s="1">
        <v>44322</v>
      </c>
      <c r="C127" t="s">
        <v>46</v>
      </c>
      <c r="D127" t="s">
        <v>49</v>
      </c>
      <c r="E127" t="s">
        <v>19</v>
      </c>
      <c r="F127" t="s">
        <v>26</v>
      </c>
      <c r="G127" t="s">
        <v>21</v>
      </c>
      <c r="H127">
        <v>64.47</v>
      </c>
      <c r="I127">
        <v>76</v>
      </c>
      <c r="J127">
        <v>552.91999999999996</v>
      </c>
      <c r="K127">
        <v>998.68</v>
      </c>
      <c r="L127" t="s">
        <v>38</v>
      </c>
      <c r="M127">
        <v>5.74</v>
      </c>
      <c r="N127">
        <v>23.07</v>
      </c>
      <c r="O127">
        <v>3</v>
      </c>
      <c r="P127">
        <v>14</v>
      </c>
      <c r="Q127">
        <v>3.57</v>
      </c>
    </row>
    <row r="128" spans="1:17">
      <c r="A128">
        <v>1127</v>
      </c>
      <c r="B128" s="1">
        <v>44323</v>
      </c>
      <c r="C128" t="s">
        <v>35</v>
      </c>
      <c r="D128" t="s">
        <v>49</v>
      </c>
      <c r="E128" t="s">
        <v>29</v>
      </c>
      <c r="F128" t="s">
        <v>33</v>
      </c>
      <c r="G128" t="s">
        <v>30</v>
      </c>
      <c r="H128">
        <v>49.81</v>
      </c>
      <c r="I128">
        <v>42</v>
      </c>
      <c r="J128">
        <v>4065.04</v>
      </c>
      <c r="K128">
        <v>885.37</v>
      </c>
      <c r="L128" t="s">
        <v>31</v>
      </c>
      <c r="M128">
        <v>2.39</v>
      </c>
      <c r="N128">
        <v>65.77</v>
      </c>
      <c r="O128">
        <v>3</v>
      </c>
      <c r="P128">
        <v>17</v>
      </c>
      <c r="Q128">
        <v>2.31</v>
      </c>
    </row>
    <row r="129" spans="1:17">
      <c r="A129">
        <v>1128</v>
      </c>
      <c r="B129" s="1">
        <v>44324</v>
      </c>
      <c r="C129" t="s">
        <v>46</v>
      </c>
      <c r="D129" t="s">
        <v>28</v>
      </c>
      <c r="E129" t="s">
        <v>25</v>
      </c>
      <c r="F129" t="s">
        <v>33</v>
      </c>
      <c r="G129" t="s">
        <v>39</v>
      </c>
      <c r="H129">
        <v>52.63</v>
      </c>
      <c r="I129">
        <v>24</v>
      </c>
      <c r="J129">
        <v>4693.7299999999996</v>
      </c>
      <c r="K129">
        <v>205.59</v>
      </c>
      <c r="L129" t="s">
        <v>22</v>
      </c>
      <c r="M129">
        <v>9.32</v>
      </c>
      <c r="N129">
        <v>10.16</v>
      </c>
      <c r="O129">
        <v>2</v>
      </c>
      <c r="P129">
        <v>29</v>
      </c>
      <c r="Q129">
        <v>0.99</v>
      </c>
    </row>
    <row r="130" spans="1:17">
      <c r="A130">
        <v>1129</v>
      </c>
      <c r="B130" s="1">
        <v>44325</v>
      </c>
      <c r="C130" t="s">
        <v>50</v>
      </c>
      <c r="D130" t="s">
        <v>40</v>
      </c>
      <c r="E130" t="s">
        <v>36</v>
      </c>
      <c r="F130" t="s">
        <v>33</v>
      </c>
      <c r="G130" t="s">
        <v>21</v>
      </c>
      <c r="H130">
        <v>7.71</v>
      </c>
      <c r="I130">
        <v>68</v>
      </c>
      <c r="J130">
        <v>2532.25</v>
      </c>
      <c r="K130">
        <v>334.3</v>
      </c>
      <c r="L130" t="s">
        <v>38</v>
      </c>
      <c r="M130">
        <v>1.1200000000000001</v>
      </c>
      <c r="N130">
        <v>29.96</v>
      </c>
      <c r="O130">
        <v>4</v>
      </c>
      <c r="P130">
        <v>30</v>
      </c>
      <c r="Q130">
        <v>0.98</v>
      </c>
    </row>
    <row r="131" spans="1:17">
      <c r="A131">
        <v>1130</v>
      </c>
      <c r="B131" s="1">
        <v>44326</v>
      </c>
      <c r="C131" t="s">
        <v>32</v>
      </c>
      <c r="D131" t="s">
        <v>52</v>
      </c>
      <c r="E131" t="s">
        <v>25</v>
      </c>
      <c r="F131" t="s">
        <v>26</v>
      </c>
      <c r="G131" t="s">
        <v>37</v>
      </c>
      <c r="H131">
        <v>31.41</v>
      </c>
      <c r="I131">
        <v>69</v>
      </c>
      <c r="J131">
        <v>580.69000000000005</v>
      </c>
      <c r="K131">
        <v>1227.92</v>
      </c>
      <c r="L131" t="s">
        <v>38</v>
      </c>
      <c r="M131">
        <v>10.14</v>
      </c>
      <c r="N131">
        <v>16.309999999999999</v>
      </c>
      <c r="O131">
        <v>4</v>
      </c>
      <c r="P131">
        <v>1</v>
      </c>
      <c r="Q131">
        <v>5.18</v>
      </c>
    </row>
    <row r="132" spans="1:17">
      <c r="A132">
        <v>1131</v>
      </c>
      <c r="B132" s="1">
        <v>44327</v>
      </c>
      <c r="C132" t="s">
        <v>32</v>
      </c>
      <c r="D132" t="s">
        <v>52</v>
      </c>
      <c r="E132" t="s">
        <v>29</v>
      </c>
      <c r="F132" t="s">
        <v>20</v>
      </c>
      <c r="G132" t="s">
        <v>37</v>
      </c>
      <c r="H132">
        <v>24.56</v>
      </c>
      <c r="I132">
        <v>10</v>
      </c>
      <c r="J132">
        <v>593.33000000000004</v>
      </c>
      <c r="K132">
        <v>193.62</v>
      </c>
      <c r="L132" t="s">
        <v>22</v>
      </c>
      <c r="M132">
        <v>15.33</v>
      </c>
      <c r="N132">
        <v>20.61</v>
      </c>
      <c r="O132">
        <v>5</v>
      </c>
      <c r="P132">
        <v>29</v>
      </c>
      <c r="Q132">
        <v>2.2999999999999998</v>
      </c>
    </row>
    <row r="133" spans="1:17">
      <c r="A133">
        <v>1132</v>
      </c>
      <c r="B133" s="1">
        <v>44328</v>
      </c>
      <c r="C133" t="s">
        <v>17</v>
      </c>
      <c r="D133" t="s">
        <v>43</v>
      </c>
      <c r="E133" t="s">
        <v>29</v>
      </c>
      <c r="F133" t="s">
        <v>20</v>
      </c>
      <c r="G133" t="s">
        <v>44</v>
      </c>
      <c r="H133">
        <v>3.68</v>
      </c>
      <c r="I133">
        <v>82</v>
      </c>
      <c r="J133">
        <v>4471.75</v>
      </c>
      <c r="K133">
        <v>1407.02</v>
      </c>
      <c r="L133" t="s">
        <v>31</v>
      </c>
      <c r="M133">
        <v>1.7</v>
      </c>
      <c r="N133">
        <v>93.36</v>
      </c>
      <c r="O133">
        <v>2</v>
      </c>
      <c r="P133">
        <v>21</v>
      </c>
      <c r="Q133">
        <v>4.6100000000000003</v>
      </c>
    </row>
    <row r="134" spans="1:17">
      <c r="A134">
        <v>1133</v>
      </c>
      <c r="B134" s="1">
        <v>44329</v>
      </c>
      <c r="C134" t="s">
        <v>32</v>
      </c>
      <c r="D134" t="s">
        <v>49</v>
      </c>
      <c r="E134" t="s">
        <v>36</v>
      </c>
      <c r="F134" t="s">
        <v>33</v>
      </c>
      <c r="G134" t="s">
        <v>47</v>
      </c>
      <c r="H134">
        <v>10.5</v>
      </c>
      <c r="I134">
        <v>47</v>
      </c>
      <c r="J134">
        <v>1486.93</v>
      </c>
      <c r="K134">
        <v>1417.49</v>
      </c>
      <c r="L134" t="s">
        <v>31</v>
      </c>
      <c r="M134">
        <v>13.69</v>
      </c>
      <c r="N134">
        <v>14.89</v>
      </c>
      <c r="O134">
        <v>2</v>
      </c>
      <c r="P134">
        <v>2</v>
      </c>
      <c r="Q134">
        <v>1.68</v>
      </c>
    </row>
    <row r="135" spans="1:17">
      <c r="A135">
        <v>1134</v>
      </c>
      <c r="B135" s="1">
        <v>44330</v>
      </c>
      <c r="C135" t="s">
        <v>35</v>
      </c>
      <c r="D135" t="s">
        <v>52</v>
      </c>
      <c r="E135" t="s">
        <v>19</v>
      </c>
      <c r="F135" t="s">
        <v>20</v>
      </c>
      <c r="G135" t="s">
        <v>44</v>
      </c>
      <c r="H135">
        <v>74.55</v>
      </c>
      <c r="I135">
        <v>37</v>
      </c>
      <c r="J135">
        <v>2036.8</v>
      </c>
      <c r="K135">
        <v>807.19</v>
      </c>
      <c r="L135" t="s">
        <v>31</v>
      </c>
      <c r="M135">
        <v>8.93</v>
      </c>
      <c r="N135">
        <v>43.75</v>
      </c>
      <c r="O135">
        <v>4</v>
      </c>
      <c r="P135">
        <v>18</v>
      </c>
      <c r="Q135">
        <v>2.06</v>
      </c>
    </row>
    <row r="136" spans="1:17">
      <c r="A136">
        <v>1135</v>
      </c>
      <c r="B136" s="1">
        <v>44331</v>
      </c>
      <c r="C136" t="s">
        <v>35</v>
      </c>
      <c r="D136" t="s">
        <v>24</v>
      </c>
      <c r="E136" t="s">
        <v>36</v>
      </c>
      <c r="F136" t="s">
        <v>33</v>
      </c>
      <c r="G136" t="s">
        <v>39</v>
      </c>
      <c r="H136">
        <v>75.56</v>
      </c>
      <c r="I136">
        <v>46</v>
      </c>
      <c r="J136">
        <v>1536.32</v>
      </c>
      <c r="K136">
        <v>165.19</v>
      </c>
      <c r="L136" t="s">
        <v>38</v>
      </c>
      <c r="M136">
        <v>15.5</v>
      </c>
      <c r="N136">
        <v>54.75</v>
      </c>
      <c r="O136">
        <v>3</v>
      </c>
      <c r="P136">
        <v>22</v>
      </c>
      <c r="Q136">
        <v>6.78</v>
      </c>
    </row>
    <row r="137" spans="1:17">
      <c r="A137">
        <v>1136</v>
      </c>
      <c r="B137" s="1">
        <v>44332</v>
      </c>
      <c r="C137" t="s">
        <v>46</v>
      </c>
      <c r="D137" t="s">
        <v>48</v>
      </c>
      <c r="E137" t="s">
        <v>19</v>
      </c>
      <c r="F137" t="s">
        <v>20</v>
      </c>
      <c r="G137" t="s">
        <v>30</v>
      </c>
      <c r="H137">
        <v>80.400000000000006</v>
      </c>
      <c r="I137">
        <v>89</v>
      </c>
      <c r="J137">
        <v>2174.16</v>
      </c>
      <c r="K137">
        <v>1438.36</v>
      </c>
      <c r="L137" t="s">
        <v>22</v>
      </c>
      <c r="M137">
        <v>14.85</v>
      </c>
      <c r="N137">
        <v>37.93</v>
      </c>
      <c r="O137">
        <v>3</v>
      </c>
      <c r="P137">
        <v>7</v>
      </c>
      <c r="Q137">
        <v>0.35</v>
      </c>
    </row>
    <row r="138" spans="1:17">
      <c r="A138">
        <v>1137</v>
      </c>
      <c r="B138" s="1">
        <v>44333</v>
      </c>
      <c r="C138" t="s">
        <v>45</v>
      </c>
      <c r="D138" t="s">
        <v>24</v>
      </c>
      <c r="E138" t="s">
        <v>25</v>
      </c>
      <c r="F138" t="s">
        <v>33</v>
      </c>
      <c r="G138" t="s">
        <v>44</v>
      </c>
      <c r="H138">
        <v>12.95</v>
      </c>
      <c r="I138">
        <v>35</v>
      </c>
      <c r="J138">
        <v>3996.37</v>
      </c>
      <c r="K138">
        <v>523.15</v>
      </c>
      <c r="L138" t="s">
        <v>31</v>
      </c>
      <c r="M138">
        <v>10.24</v>
      </c>
      <c r="N138">
        <v>67.819999999999993</v>
      </c>
      <c r="O138">
        <v>1</v>
      </c>
      <c r="P138">
        <v>10</v>
      </c>
      <c r="Q138">
        <v>1.4</v>
      </c>
    </row>
    <row r="139" spans="1:17">
      <c r="A139">
        <v>1138</v>
      </c>
      <c r="B139" s="1">
        <v>44334</v>
      </c>
      <c r="C139" t="s">
        <v>45</v>
      </c>
      <c r="D139" t="s">
        <v>28</v>
      </c>
      <c r="E139" t="s">
        <v>19</v>
      </c>
      <c r="F139" t="s">
        <v>26</v>
      </c>
      <c r="G139" t="s">
        <v>47</v>
      </c>
      <c r="H139">
        <v>46.85</v>
      </c>
      <c r="I139">
        <v>21</v>
      </c>
      <c r="J139">
        <v>2531.04</v>
      </c>
      <c r="K139">
        <v>363.28</v>
      </c>
      <c r="L139" t="s">
        <v>38</v>
      </c>
      <c r="M139">
        <v>9.91</v>
      </c>
      <c r="N139">
        <v>20.2</v>
      </c>
      <c r="O139">
        <v>4</v>
      </c>
      <c r="P139">
        <v>8</v>
      </c>
      <c r="Q139">
        <v>6.53</v>
      </c>
    </row>
    <row r="140" spans="1:17">
      <c r="A140">
        <v>1139</v>
      </c>
      <c r="B140" s="1">
        <v>44335</v>
      </c>
      <c r="C140" t="s">
        <v>45</v>
      </c>
      <c r="D140" t="s">
        <v>24</v>
      </c>
      <c r="E140" t="s">
        <v>29</v>
      </c>
      <c r="F140" t="s">
        <v>26</v>
      </c>
      <c r="G140" t="s">
        <v>21</v>
      </c>
      <c r="H140">
        <v>66.400000000000006</v>
      </c>
      <c r="I140">
        <v>89</v>
      </c>
      <c r="J140">
        <v>3321.69</v>
      </c>
      <c r="K140">
        <v>958.16</v>
      </c>
      <c r="L140" t="s">
        <v>22</v>
      </c>
      <c r="M140">
        <v>3.03</v>
      </c>
      <c r="N140">
        <v>58.59</v>
      </c>
      <c r="O140">
        <v>2</v>
      </c>
      <c r="P140">
        <v>7</v>
      </c>
      <c r="Q140">
        <v>5.35</v>
      </c>
    </row>
    <row r="141" spans="1:17">
      <c r="A141">
        <v>1140</v>
      </c>
      <c r="B141" s="1">
        <v>44336</v>
      </c>
      <c r="C141" t="s">
        <v>46</v>
      </c>
      <c r="D141" t="s">
        <v>18</v>
      </c>
      <c r="E141" t="s">
        <v>19</v>
      </c>
      <c r="F141" t="s">
        <v>33</v>
      </c>
      <c r="G141" t="s">
        <v>34</v>
      </c>
      <c r="H141">
        <v>79.290000000000006</v>
      </c>
      <c r="I141">
        <v>23</v>
      </c>
      <c r="J141">
        <v>4971.97</v>
      </c>
      <c r="K141">
        <v>1181.76</v>
      </c>
      <c r="L141" t="s">
        <v>38</v>
      </c>
      <c r="M141">
        <v>9.14</v>
      </c>
      <c r="N141">
        <v>36.92</v>
      </c>
      <c r="O141">
        <v>1</v>
      </c>
      <c r="P141">
        <v>19</v>
      </c>
      <c r="Q141">
        <v>8.58</v>
      </c>
    </row>
    <row r="142" spans="1:17">
      <c r="A142">
        <v>1141</v>
      </c>
      <c r="B142" s="1">
        <v>44337</v>
      </c>
      <c r="C142" t="s">
        <v>32</v>
      </c>
      <c r="D142" t="s">
        <v>43</v>
      </c>
      <c r="E142" t="s">
        <v>19</v>
      </c>
      <c r="F142" t="s">
        <v>33</v>
      </c>
      <c r="G142" t="s">
        <v>47</v>
      </c>
      <c r="H142">
        <v>16.91</v>
      </c>
      <c r="I142">
        <v>31</v>
      </c>
      <c r="J142">
        <v>1160.95</v>
      </c>
      <c r="K142">
        <v>1425.76</v>
      </c>
      <c r="L142" t="s">
        <v>38</v>
      </c>
      <c r="M142">
        <v>3.72</v>
      </c>
      <c r="N142">
        <v>78.06</v>
      </c>
      <c r="O142">
        <v>4</v>
      </c>
      <c r="P142">
        <v>16</v>
      </c>
      <c r="Q142">
        <v>2.63</v>
      </c>
    </row>
    <row r="143" spans="1:17">
      <c r="A143">
        <v>1142</v>
      </c>
      <c r="B143" s="1">
        <v>44338</v>
      </c>
      <c r="C143" t="s">
        <v>23</v>
      </c>
      <c r="D143" t="s">
        <v>49</v>
      </c>
      <c r="E143" t="s">
        <v>19</v>
      </c>
      <c r="F143" t="s">
        <v>33</v>
      </c>
      <c r="G143" t="s">
        <v>44</v>
      </c>
      <c r="H143">
        <v>47.62</v>
      </c>
      <c r="I143">
        <v>23</v>
      </c>
      <c r="J143">
        <v>395.48</v>
      </c>
      <c r="K143">
        <v>221.41</v>
      </c>
      <c r="L143" t="s">
        <v>38</v>
      </c>
      <c r="M143">
        <v>14.4</v>
      </c>
      <c r="N143">
        <v>88.46</v>
      </c>
      <c r="O143">
        <v>5</v>
      </c>
      <c r="P143">
        <v>13</v>
      </c>
      <c r="Q143">
        <v>6.01</v>
      </c>
    </row>
    <row r="144" spans="1:17">
      <c r="A144">
        <v>1143</v>
      </c>
      <c r="B144" s="1">
        <v>44339</v>
      </c>
      <c r="C144" t="s">
        <v>27</v>
      </c>
      <c r="D144" t="s">
        <v>18</v>
      </c>
      <c r="E144" t="s">
        <v>25</v>
      </c>
      <c r="F144" t="s">
        <v>20</v>
      </c>
      <c r="G144" t="s">
        <v>37</v>
      </c>
      <c r="H144">
        <v>4.75</v>
      </c>
      <c r="I144">
        <v>22</v>
      </c>
      <c r="J144">
        <v>668.55</v>
      </c>
      <c r="K144">
        <v>307.74</v>
      </c>
      <c r="L144" t="s">
        <v>22</v>
      </c>
      <c r="M144">
        <v>5.67</v>
      </c>
      <c r="N144">
        <v>72.81</v>
      </c>
      <c r="O144">
        <v>5</v>
      </c>
      <c r="P144">
        <v>8</v>
      </c>
      <c r="Q144">
        <v>0.64</v>
      </c>
    </row>
    <row r="145" spans="1:17">
      <c r="A145">
        <v>1144</v>
      </c>
      <c r="B145" s="1">
        <v>44340</v>
      </c>
      <c r="C145" t="s">
        <v>32</v>
      </c>
      <c r="D145" t="s">
        <v>28</v>
      </c>
      <c r="E145" t="s">
        <v>36</v>
      </c>
      <c r="F145" t="s">
        <v>33</v>
      </c>
      <c r="G145" t="s">
        <v>47</v>
      </c>
      <c r="H145">
        <v>59.47</v>
      </c>
      <c r="I145">
        <v>81</v>
      </c>
      <c r="J145">
        <v>3799.08</v>
      </c>
      <c r="K145">
        <v>1270.01</v>
      </c>
      <c r="L145" t="s">
        <v>38</v>
      </c>
      <c r="M145">
        <v>11.99</v>
      </c>
      <c r="N145">
        <v>43.91</v>
      </c>
      <c r="O145">
        <v>1</v>
      </c>
      <c r="P145">
        <v>26</v>
      </c>
      <c r="Q145">
        <v>9.9499999999999993</v>
      </c>
    </row>
    <row r="146" spans="1:17">
      <c r="A146">
        <v>1145</v>
      </c>
      <c r="B146" s="1">
        <v>44341</v>
      </c>
      <c r="C146" t="s">
        <v>35</v>
      </c>
      <c r="D146" t="s">
        <v>43</v>
      </c>
      <c r="E146" t="s">
        <v>25</v>
      </c>
      <c r="F146" t="s">
        <v>20</v>
      </c>
      <c r="G146" t="s">
        <v>30</v>
      </c>
      <c r="H146">
        <v>35.97</v>
      </c>
      <c r="I146">
        <v>87</v>
      </c>
      <c r="J146">
        <v>1476.69</v>
      </c>
      <c r="K146">
        <v>317.32</v>
      </c>
      <c r="L146" t="s">
        <v>31</v>
      </c>
      <c r="M146">
        <v>11.13</v>
      </c>
      <c r="N146">
        <v>9.49</v>
      </c>
      <c r="O146">
        <v>1</v>
      </c>
      <c r="P146">
        <v>4</v>
      </c>
      <c r="Q146">
        <v>7.07</v>
      </c>
    </row>
    <row r="147" spans="1:17">
      <c r="A147">
        <v>1146</v>
      </c>
      <c r="B147" s="1">
        <v>44342</v>
      </c>
      <c r="C147" t="s">
        <v>32</v>
      </c>
      <c r="D147" t="s">
        <v>49</v>
      </c>
      <c r="E147" t="s">
        <v>19</v>
      </c>
      <c r="F147" t="s">
        <v>26</v>
      </c>
      <c r="G147" t="s">
        <v>37</v>
      </c>
      <c r="H147">
        <v>47.85</v>
      </c>
      <c r="I147">
        <v>12</v>
      </c>
      <c r="J147">
        <v>516.64</v>
      </c>
      <c r="K147">
        <v>1214.1500000000001</v>
      </c>
      <c r="L147" t="s">
        <v>22</v>
      </c>
      <c r="M147">
        <v>0.42</v>
      </c>
      <c r="N147">
        <v>9.5500000000000007</v>
      </c>
      <c r="O147">
        <v>3</v>
      </c>
      <c r="P147">
        <v>20</v>
      </c>
      <c r="Q147">
        <v>9.99</v>
      </c>
    </row>
    <row r="148" spans="1:17">
      <c r="A148">
        <v>1147</v>
      </c>
      <c r="B148" s="1">
        <v>44343</v>
      </c>
      <c r="C148" t="s">
        <v>27</v>
      </c>
      <c r="D148" t="s">
        <v>48</v>
      </c>
      <c r="E148" t="s">
        <v>19</v>
      </c>
      <c r="F148" t="s">
        <v>33</v>
      </c>
      <c r="G148" t="s">
        <v>41</v>
      </c>
      <c r="H148">
        <v>45.62</v>
      </c>
      <c r="I148">
        <v>67</v>
      </c>
      <c r="J148">
        <v>1381.89</v>
      </c>
      <c r="K148">
        <v>318.72000000000003</v>
      </c>
      <c r="L148" t="s">
        <v>22</v>
      </c>
      <c r="M148">
        <v>7.85</v>
      </c>
      <c r="N148">
        <v>58.59</v>
      </c>
      <c r="O148">
        <v>4</v>
      </c>
      <c r="P148">
        <v>11</v>
      </c>
      <c r="Q148">
        <v>0.55000000000000004</v>
      </c>
    </row>
    <row r="149" spans="1:17">
      <c r="A149">
        <v>1148</v>
      </c>
      <c r="B149" s="1">
        <v>44344</v>
      </c>
      <c r="C149" t="s">
        <v>45</v>
      </c>
      <c r="D149" t="s">
        <v>24</v>
      </c>
      <c r="E149" t="s">
        <v>25</v>
      </c>
      <c r="F149" t="s">
        <v>33</v>
      </c>
      <c r="G149" t="s">
        <v>39</v>
      </c>
      <c r="H149">
        <v>67.69</v>
      </c>
      <c r="I149">
        <v>73</v>
      </c>
      <c r="J149">
        <v>1146.42</v>
      </c>
      <c r="K149">
        <v>682.33</v>
      </c>
      <c r="L149" t="s">
        <v>31</v>
      </c>
      <c r="M149">
        <v>6.86</v>
      </c>
      <c r="N149">
        <v>83.01</v>
      </c>
      <c r="O149">
        <v>4</v>
      </c>
      <c r="P149">
        <v>30</v>
      </c>
      <c r="Q149">
        <v>8.41</v>
      </c>
    </row>
    <row r="150" spans="1:17">
      <c r="A150">
        <v>1149</v>
      </c>
      <c r="B150" s="1">
        <v>44345</v>
      </c>
      <c r="C150" t="s">
        <v>35</v>
      </c>
      <c r="D150" t="s">
        <v>52</v>
      </c>
      <c r="E150" t="s">
        <v>25</v>
      </c>
      <c r="F150" t="s">
        <v>26</v>
      </c>
      <c r="G150" t="s">
        <v>47</v>
      </c>
      <c r="H150">
        <v>68.16</v>
      </c>
      <c r="I150">
        <v>25</v>
      </c>
      <c r="J150">
        <v>1597.68</v>
      </c>
      <c r="K150">
        <v>1233.3599999999999</v>
      </c>
      <c r="L150" t="s">
        <v>22</v>
      </c>
      <c r="M150">
        <v>3.51</v>
      </c>
      <c r="N150">
        <v>60.45</v>
      </c>
      <c r="O150">
        <v>5</v>
      </c>
      <c r="P150">
        <v>25</v>
      </c>
      <c r="Q150">
        <v>2.59</v>
      </c>
    </row>
    <row r="151" spans="1:17">
      <c r="A151">
        <v>1150</v>
      </c>
      <c r="B151" s="1">
        <v>44346</v>
      </c>
      <c r="C151" t="s">
        <v>45</v>
      </c>
      <c r="D151" t="s">
        <v>40</v>
      </c>
      <c r="E151" t="s">
        <v>19</v>
      </c>
      <c r="F151" t="s">
        <v>26</v>
      </c>
      <c r="G151" t="s">
        <v>37</v>
      </c>
      <c r="H151">
        <v>13.63</v>
      </c>
      <c r="I151">
        <v>74</v>
      </c>
      <c r="J151">
        <v>2551.62</v>
      </c>
      <c r="K151">
        <v>1382.81</v>
      </c>
      <c r="L151" t="s">
        <v>38</v>
      </c>
      <c r="M151">
        <v>5.31</v>
      </c>
      <c r="N151">
        <v>71.78</v>
      </c>
      <c r="O151">
        <v>4</v>
      </c>
      <c r="P151">
        <v>12</v>
      </c>
      <c r="Q151">
        <v>2.14</v>
      </c>
    </row>
    <row r="152" spans="1:17">
      <c r="A152">
        <v>1151</v>
      </c>
      <c r="B152" s="1">
        <v>44347</v>
      </c>
      <c r="C152" t="s">
        <v>32</v>
      </c>
      <c r="D152" t="s">
        <v>28</v>
      </c>
      <c r="E152" t="s">
        <v>36</v>
      </c>
      <c r="F152" t="s">
        <v>26</v>
      </c>
      <c r="G152" t="s">
        <v>30</v>
      </c>
      <c r="H152">
        <v>48.68</v>
      </c>
      <c r="I152">
        <v>92</v>
      </c>
      <c r="J152">
        <v>3465.48</v>
      </c>
      <c r="K152">
        <v>723.85</v>
      </c>
      <c r="L152" t="s">
        <v>38</v>
      </c>
      <c r="M152">
        <v>14.93</v>
      </c>
      <c r="N152">
        <v>70.12</v>
      </c>
      <c r="O152">
        <v>3</v>
      </c>
      <c r="P152">
        <v>28</v>
      </c>
      <c r="Q152">
        <v>1.28</v>
      </c>
    </row>
    <row r="153" spans="1:17">
      <c r="A153">
        <v>1152</v>
      </c>
      <c r="B153" s="1">
        <v>44348</v>
      </c>
      <c r="C153" t="s">
        <v>27</v>
      </c>
      <c r="D153" t="s">
        <v>49</v>
      </c>
      <c r="E153" t="s">
        <v>25</v>
      </c>
      <c r="F153" t="s">
        <v>20</v>
      </c>
      <c r="G153" t="s">
        <v>37</v>
      </c>
      <c r="H153">
        <v>23.22</v>
      </c>
      <c r="I153">
        <v>96</v>
      </c>
      <c r="J153">
        <v>361.86</v>
      </c>
      <c r="K153">
        <v>900.34</v>
      </c>
      <c r="L153" t="s">
        <v>22</v>
      </c>
      <c r="M153">
        <v>3.35</v>
      </c>
      <c r="N153">
        <v>50.67</v>
      </c>
      <c r="O153">
        <v>3</v>
      </c>
      <c r="P153">
        <v>27</v>
      </c>
      <c r="Q153">
        <v>2.4500000000000002</v>
      </c>
    </row>
    <row r="154" spans="1:17">
      <c r="A154">
        <v>1153</v>
      </c>
      <c r="B154" s="1">
        <v>44349</v>
      </c>
      <c r="C154" t="s">
        <v>51</v>
      </c>
      <c r="D154" t="s">
        <v>49</v>
      </c>
      <c r="E154" t="s">
        <v>19</v>
      </c>
      <c r="F154" t="s">
        <v>20</v>
      </c>
      <c r="G154" t="s">
        <v>30</v>
      </c>
      <c r="H154">
        <v>13.29</v>
      </c>
      <c r="I154">
        <v>80</v>
      </c>
      <c r="J154">
        <v>345.07</v>
      </c>
      <c r="K154">
        <v>1018.51</v>
      </c>
      <c r="L154" t="s">
        <v>38</v>
      </c>
      <c r="M154">
        <v>10.83</v>
      </c>
      <c r="N154">
        <v>20.85</v>
      </c>
      <c r="O154">
        <v>4</v>
      </c>
      <c r="P154">
        <v>21</v>
      </c>
      <c r="Q154">
        <v>0.26</v>
      </c>
    </row>
    <row r="155" spans="1:17">
      <c r="A155">
        <v>1154</v>
      </c>
      <c r="B155" s="1">
        <v>44350</v>
      </c>
      <c r="C155" t="s">
        <v>50</v>
      </c>
      <c r="D155" t="s">
        <v>18</v>
      </c>
      <c r="E155" t="s">
        <v>19</v>
      </c>
      <c r="F155" t="s">
        <v>26</v>
      </c>
      <c r="G155" t="s">
        <v>30</v>
      </c>
      <c r="H155">
        <v>24.34</v>
      </c>
      <c r="I155">
        <v>87</v>
      </c>
      <c r="J155">
        <v>663</v>
      </c>
      <c r="K155">
        <v>871.37</v>
      </c>
      <c r="L155" t="s">
        <v>31</v>
      </c>
      <c r="M155">
        <v>7.96</v>
      </c>
      <c r="N155">
        <v>44.87</v>
      </c>
      <c r="O155">
        <v>5</v>
      </c>
      <c r="P155">
        <v>12</v>
      </c>
      <c r="Q155">
        <v>5.49</v>
      </c>
    </row>
    <row r="156" spans="1:17">
      <c r="A156">
        <v>1155</v>
      </c>
      <c r="B156" s="1">
        <v>44351</v>
      </c>
      <c r="C156" t="s">
        <v>46</v>
      </c>
      <c r="D156" t="s">
        <v>24</v>
      </c>
      <c r="E156" t="s">
        <v>19</v>
      </c>
      <c r="F156" t="s">
        <v>33</v>
      </c>
      <c r="G156" t="s">
        <v>41</v>
      </c>
      <c r="H156">
        <v>33.450000000000003</v>
      </c>
      <c r="I156">
        <v>30</v>
      </c>
      <c r="J156">
        <v>647.95000000000005</v>
      </c>
      <c r="K156">
        <v>672.3</v>
      </c>
      <c r="L156" t="s">
        <v>31</v>
      </c>
      <c r="M156">
        <v>15.46</v>
      </c>
      <c r="N156">
        <v>35.57</v>
      </c>
      <c r="O156">
        <v>3</v>
      </c>
      <c r="P156">
        <v>29</v>
      </c>
      <c r="Q156">
        <v>4.18</v>
      </c>
    </row>
    <row r="157" spans="1:17">
      <c r="A157">
        <v>1156</v>
      </c>
      <c r="B157" s="1">
        <v>44352</v>
      </c>
      <c r="C157" t="s">
        <v>51</v>
      </c>
      <c r="D157" t="s">
        <v>48</v>
      </c>
      <c r="E157" t="s">
        <v>25</v>
      </c>
      <c r="F157" t="s">
        <v>26</v>
      </c>
      <c r="G157" t="s">
        <v>37</v>
      </c>
      <c r="H157">
        <v>38.020000000000003</v>
      </c>
      <c r="I157">
        <v>72</v>
      </c>
      <c r="J157">
        <v>2724.12</v>
      </c>
      <c r="K157">
        <v>1383.87</v>
      </c>
      <c r="L157" t="s">
        <v>22</v>
      </c>
      <c r="M157">
        <v>12.91</v>
      </c>
      <c r="N157">
        <v>70.650000000000006</v>
      </c>
      <c r="O157">
        <v>3</v>
      </c>
      <c r="P157">
        <v>3</v>
      </c>
      <c r="Q157">
        <v>7.37</v>
      </c>
    </row>
    <row r="158" spans="1:17">
      <c r="A158">
        <v>1157</v>
      </c>
      <c r="B158" s="1">
        <v>44353</v>
      </c>
      <c r="C158" t="s">
        <v>45</v>
      </c>
      <c r="D158" t="s">
        <v>18</v>
      </c>
      <c r="E158" t="s">
        <v>29</v>
      </c>
      <c r="F158" t="s">
        <v>20</v>
      </c>
      <c r="G158" t="s">
        <v>34</v>
      </c>
      <c r="H158">
        <v>69.94</v>
      </c>
      <c r="I158">
        <v>43</v>
      </c>
      <c r="J158">
        <v>2465.61</v>
      </c>
      <c r="K158">
        <v>492.48</v>
      </c>
      <c r="L158" t="s">
        <v>31</v>
      </c>
      <c r="M158">
        <v>0.83</v>
      </c>
      <c r="N158">
        <v>53.89</v>
      </c>
      <c r="O158">
        <v>1</v>
      </c>
      <c r="P158">
        <v>3</v>
      </c>
      <c r="Q158">
        <v>3.11</v>
      </c>
    </row>
    <row r="159" spans="1:17">
      <c r="A159">
        <v>1158</v>
      </c>
      <c r="B159" s="1">
        <v>44354</v>
      </c>
      <c r="C159" t="s">
        <v>45</v>
      </c>
      <c r="D159" t="s">
        <v>48</v>
      </c>
      <c r="E159" t="s">
        <v>19</v>
      </c>
      <c r="F159" t="s">
        <v>33</v>
      </c>
      <c r="G159" t="s">
        <v>37</v>
      </c>
      <c r="H159">
        <v>27.2</v>
      </c>
      <c r="I159">
        <v>61</v>
      </c>
      <c r="J159">
        <v>4255.62</v>
      </c>
      <c r="K159">
        <v>312.27999999999997</v>
      </c>
      <c r="L159" t="s">
        <v>31</v>
      </c>
      <c r="M159">
        <v>4.82</v>
      </c>
      <c r="N159">
        <v>13.79</v>
      </c>
      <c r="O159">
        <v>4</v>
      </c>
      <c r="P159">
        <v>23</v>
      </c>
      <c r="Q159">
        <v>6.24</v>
      </c>
    </row>
    <row r="160" spans="1:17">
      <c r="A160">
        <v>1159</v>
      </c>
      <c r="B160" s="1">
        <v>44355</v>
      </c>
      <c r="C160" t="s">
        <v>50</v>
      </c>
      <c r="D160" t="s">
        <v>18</v>
      </c>
      <c r="E160" t="s">
        <v>19</v>
      </c>
      <c r="F160" t="s">
        <v>26</v>
      </c>
      <c r="G160" t="s">
        <v>34</v>
      </c>
      <c r="H160">
        <v>12.7</v>
      </c>
      <c r="I160">
        <v>62</v>
      </c>
      <c r="J160">
        <v>330.94</v>
      </c>
      <c r="K160">
        <v>352.64</v>
      </c>
      <c r="L160" t="s">
        <v>38</v>
      </c>
      <c r="M160">
        <v>9.99</v>
      </c>
      <c r="N160">
        <v>48.23</v>
      </c>
      <c r="O160">
        <v>1</v>
      </c>
      <c r="P160">
        <v>17</v>
      </c>
      <c r="Q160">
        <v>2.99</v>
      </c>
    </row>
    <row r="161" spans="1:17">
      <c r="A161">
        <v>1160</v>
      </c>
      <c r="B161" s="1">
        <v>44356</v>
      </c>
      <c r="C161" t="s">
        <v>35</v>
      </c>
      <c r="D161" t="s">
        <v>49</v>
      </c>
      <c r="E161" t="s">
        <v>36</v>
      </c>
      <c r="F161" t="s">
        <v>20</v>
      </c>
      <c r="G161" t="s">
        <v>30</v>
      </c>
      <c r="H161">
        <v>54.63</v>
      </c>
      <c r="I161">
        <v>33</v>
      </c>
      <c r="J161">
        <v>2353.5100000000002</v>
      </c>
      <c r="K161">
        <v>1238.5899999999999</v>
      </c>
      <c r="L161" t="s">
        <v>38</v>
      </c>
      <c r="M161">
        <v>2.9</v>
      </c>
      <c r="N161">
        <v>28.02</v>
      </c>
      <c r="O161">
        <v>4</v>
      </c>
      <c r="P161">
        <v>1</v>
      </c>
      <c r="Q161">
        <v>4.51</v>
      </c>
    </row>
    <row r="162" spans="1:17">
      <c r="A162">
        <v>1161</v>
      </c>
      <c r="B162" s="1">
        <v>44357</v>
      </c>
      <c r="C162" t="s">
        <v>27</v>
      </c>
      <c r="D162" t="s">
        <v>49</v>
      </c>
      <c r="E162" t="s">
        <v>36</v>
      </c>
      <c r="F162" t="s">
        <v>20</v>
      </c>
      <c r="G162" t="s">
        <v>34</v>
      </c>
      <c r="H162">
        <v>78.75</v>
      </c>
      <c r="I162">
        <v>18</v>
      </c>
      <c r="J162">
        <v>4991.25</v>
      </c>
      <c r="K162">
        <v>948.75</v>
      </c>
      <c r="L162" t="s">
        <v>31</v>
      </c>
      <c r="M162">
        <v>18.2</v>
      </c>
      <c r="N162">
        <v>11.63</v>
      </c>
      <c r="O162">
        <v>1</v>
      </c>
      <c r="P162">
        <v>28</v>
      </c>
      <c r="Q162">
        <v>0.84</v>
      </c>
    </row>
    <row r="163" spans="1:17">
      <c r="A163">
        <v>1162</v>
      </c>
      <c r="B163" s="1">
        <v>44358</v>
      </c>
      <c r="C163" t="s">
        <v>50</v>
      </c>
      <c r="D163" t="s">
        <v>43</v>
      </c>
      <c r="E163" t="s">
        <v>25</v>
      </c>
      <c r="F163" t="s">
        <v>20</v>
      </c>
      <c r="G163" t="s">
        <v>21</v>
      </c>
      <c r="H163">
        <v>43.78</v>
      </c>
      <c r="I163">
        <v>25</v>
      </c>
      <c r="J163">
        <v>1046.6400000000001</v>
      </c>
      <c r="K163">
        <v>386.46</v>
      </c>
      <c r="L163" t="s">
        <v>31</v>
      </c>
      <c r="M163">
        <v>6.74</v>
      </c>
      <c r="N163">
        <v>31.81</v>
      </c>
      <c r="O163">
        <v>5</v>
      </c>
      <c r="P163">
        <v>15</v>
      </c>
      <c r="Q163">
        <v>8.24</v>
      </c>
    </row>
    <row r="164" spans="1:17">
      <c r="A164">
        <v>1163</v>
      </c>
      <c r="B164" s="1">
        <v>44359</v>
      </c>
      <c r="C164" t="s">
        <v>17</v>
      </c>
      <c r="D164" t="s">
        <v>49</v>
      </c>
      <c r="E164" t="s">
        <v>29</v>
      </c>
      <c r="F164" t="s">
        <v>33</v>
      </c>
      <c r="G164" t="s">
        <v>47</v>
      </c>
      <c r="H164">
        <v>59.26</v>
      </c>
      <c r="I164">
        <v>68</v>
      </c>
      <c r="J164">
        <v>4284.6499999999996</v>
      </c>
      <c r="K164">
        <v>231.97</v>
      </c>
      <c r="L164" t="s">
        <v>31</v>
      </c>
      <c r="M164">
        <v>16.88</v>
      </c>
      <c r="N164">
        <v>83.94</v>
      </c>
      <c r="O164">
        <v>1</v>
      </c>
      <c r="P164">
        <v>12</v>
      </c>
      <c r="Q164">
        <v>5.03</v>
      </c>
    </row>
    <row r="165" spans="1:17">
      <c r="A165">
        <v>1164</v>
      </c>
      <c r="B165" s="1">
        <v>44360</v>
      </c>
      <c r="C165" t="s">
        <v>27</v>
      </c>
      <c r="D165" t="s">
        <v>48</v>
      </c>
      <c r="E165" t="s">
        <v>25</v>
      </c>
      <c r="F165" t="s">
        <v>26</v>
      </c>
      <c r="G165" t="s">
        <v>44</v>
      </c>
      <c r="H165">
        <v>39.270000000000003</v>
      </c>
      <c r="I165">
        <v>89</v>
      </c>
      <c r="J165">
        <v>1041.57</v>
      </c>
      <c r="K165">
        <v>211.84</v>
      </c>
      <c r="L165" t="s">
        <v>31</v>
      </c>
      <c r="M165">
        <v>10.86</v>
      </c>
      <c r="N165">
        <v>40.520000000000003</v>
      </c>
      <c r="O165">
        <v>5</v>
      </c>
      <c r="P165">
        <v>14</v>
      </c>
      <c r="Q165">
        <v>7.83</v>
      </c>
    </row>
    <row r="166" spans="1:17">
      <c r="A166">
        <v>1165</v>
      </c>
      <c r="B166" s="1">
        <v>44361</v>
      </c>
      <c r="C166" t="s">
        <v>17</v>
      </c>
      <c r="D166" t="s">
        <v>40</v>
      </c>
      <c r="E166" t="s">
        <v>25</v>
      </c>
      <c r="F166" t="s">
        <v>20</v>
      </c>
      <c r="G166" t="s">
        <v>44</v>
      </c>
      <c r="H166">
        <v>51.17</v>
      </c>
      <c r="I166">
        <v>29</v>
      </c>
      <c r="J166">
        <v>3589.96</v>
      </c>
      <c r="K166">
        <v>1341.89</v>
      </c>
      <c r="L166" t="s">
        <v>31</v>
      </c>
      <c r="M166">
        <v>7.4</v>
      </c>
      <c r="N166">
        <v>67.17</v>
      </c>
      <c r="O166">
        <v>2</v>
      </c>
      <c r="P166">
        <v>12</v>
      </c>
      <c r="Q166">
        <v>5.54</v>
      </c>
    </row>
    <row r="167" spans="1:17">
      <c r="A167">
        <v>1166</v>
      </c>
      <c r="B167" s="1">
        <v>44362</v>
      </c>
      <c r="C167" t="s">
        <v>23</v>
      </c>
      <c r="D167" t="s">
        <v>28</v>
      </c>
      <c r="E167" t="s">
        <v>25</v>
      </c>
      <c r="F167" t="s">
        <v>33</v>
      </c>
      <c r="G167" t="s">
        <v>44</v>
      </c>
      <c r="H167">
        <v>50.41</v>
      </c>
      <c r="I167">
        <v>55</v>
      </c>
      <c r="J167">
        <v>4928.13</v>
      </c>
      <c r="K167">
        <v>695.8</v>
      </c>
      <c r="L167" t="s">
        <v>22</v>
      </c>
      <c r="M167">
        <v>15.76</v>
      </c>
      <c r="N167">
        <v>13.73</v>
      </c>
      <c r="O167">
        <v>2</v>
      </c>
      <c r="P167">
        <v>13</v>
      </c>
      <c r="Q167">
        <v>1.4</v>
      </c>
    </row>
    <row r="168" spans="1:17">
      <c r="A168">
        <v>1167</v>
      </c>
      <c r="B168" s="1">
        <v>44363</v>
      </c>
      <c r="C168" t="s">
        <v>32</v>
      </c>
      <c r="D168" t="s">
        <v>28</v>
      </c>
      <c r="E168" t="s">
        <v>29</v>
      </c>
      <c r="F168" t="s">
        <v>20</v>
      </c>
      <c r="G168" t="s">
        <v>39</v>
      </c>
      <c r="H168">
        <v>13.15</v>
      </c>
      <c r="I168">
        <v>45</v>
      </c>
      <c r="J168">
        <v>3224.28</v>
      </c>
      <c r="K168">
        <v>1314</v>
      </c>
      <c r="L168" t="s">
        <v>31</v>
      </c>
      <c r="M168">
        <v>10.23</v>
      </c>
      <c r="N168">
        <v>41.08</v>
      </c>
      <c r="O168">
        <v>2</v>
      </c>
      <c r="P168">
        <v>13</v>
      </c>
      <c r="Q168">
        <v>9.11</v>
      </c>
    </row>
    <row r="169" spans="1:17">
      <c r="A169">
        <v>1168</v>
      </c>
      <c r="B169" s="1">
        <v>44364</v>
      </c>
      <c r="C169" t="s">
        <v>50</v>
      </c>
      <c r="D169" t="s">
        <v>24</v>
      </c>
      <c r="E169" t="s">
        <v>29</v>
      </c>
      <c r="F169" t="s">
        <v>20</v>
      </c>
      <c r="G169" t="s">
        <v>30</v>
      </c>
      <c r="H169">
        <v>56.43</v>
      </c>
      <c r="I169">
        <v>24</v>
      </c>
      <c r="J169">
        <v>1470.6</v>
      </c>
      <c r="K169">
        <v>807.18</v>
      </c>
      <c r="L169" t="s">
        <v>38</v>
      </c>
      <c r="M169">
        <v>9.01</v>
      </c>
      <c r="N169">
        <v>23.45</v>
      </c>
      <c r="O169">
        <v>1</v>
      </c>
      <c r="P169">
        <v>23</v>
      </c>
      <c r="Q169">
        <v>4.6500000000000004</v>
      </c>
    </row>
    <row r="170" spans="1:17">
      <c r="A170">
        <v>1169</v>
      </c>
      <c r="B170" s="1">
        <v>44365</v>
      </c>
      <c r="C170" t="s">
        <v>50</v>
      </c>
      <c r="D170" t="s">
        <v>28</v>
      </c>
      <c r="E170" t="s">
        <v>36</v>
      </c>
      <c r="F170" t="s">
        <v>26</v>
      </c>
      <c r="G170" t="s">
        <v>41</v>
      </c>
      <c r="H170">
        <v>53.3</v>
      </c>
      <c r="I170">
        <v>96</v>
      </c>
      <c r="J170">
        <v>4484.97</v>
      </c>
      <c r="K170">
        <v>1057.5</v>
      </c>
      <c r="L170" t="s">
        <v>38</v>
      </c>
      <c r="M170">
        <v>12.13</v>
      </c>
      <c r="N170">
        <v>81.63</v>
      </c>
      <c r="O170">
        <v>4</v>
      </c>
      <c r="P170">
        <v>22</v>
      </c>
      <c r="Q170">
        <v>9.1199999999999992</v>
      </c>
    </row>
    <row r="171" spans="1:17">
      <c r="A171">
        <v>1170</v>
      </c>
      <c r="B171" s="1">
        <v>44366</v>
      </c>
      <c r="C171" t="s">
        <v>17</v>
      </c>
      <c r="D171" t="s">
        <v>18</v>
      </c>
      <c r="E171" t="s">
        <v>25</v>
      </c>
      <c r="F171" t="s">
        <v>33</v>
      </c>
      <c r="G171" t="s">
        <v>21</v>
      </c>
      <c r="H171">
        <v>55.26</v>
      </c>
      <c r="I171">
        <v>54</v>
      </c>
      <c r="J171">
        <v>3598.58</v>
      </c>
      <c r="K171">
        <v>58.36</v>
      </c>
      <c r="L171" t="s">
        <v>22</v>
      </c>
      <c r="M171">
        <v>12.36</v>
      </c>
      <c r="N171">
        <v>6.99</v>
      </c>
      <c r="O171">
        <v>1</v>
      </c>
      <c r="P171">
        <v>25</v>
      </c>
      <c r="Q171">
        <v>4.8499999999999996</v>
      </c>
    </row>
    <row r="172" spans="1:17">
      <c r="A172">
        <v>1171</v>
      </c>
      <c r="B172" s="1">
        <v>44367</v>
      </c>
      <c r="C172" t="s">
        <v>51</v>
      </c>
      <c r="D172" t="s">
        <v>18</v>
      </c>
      <c r="E172" t="s">
        <v>25</v>
      </c>
      <c r="F172" t="s">
        <v>33</v>
      </c>
      <c r="G172" t="s">
        <v>34</v>
      </c>
      <c r="H172">
        <v>69.44</v>
      </c>
      <c r="I172">
        <v>10</v>
      </c>
      <c r="J172">
        <v>4757.1499999999996</v>
      </c>
      <c r="K172">
        <v>674.49</v>
      </c>
      <c r="L172" t="s">
        <v>31</v>
      </c>
      <c r="M172">
        <v>12.97</v>
      </c>
      <c r="N172">
        <v>77.349999999999994</v>
      </c>
      <c r="O172">
        <v>1</v>
      </c>
      <c r="P172">
        <v>4</v>
      </c>
      <c r="Q172">
        <v>9.48</v>
      </c>
    </row>
    <row r="173" spans="1:17">
      <c r="A173">
        <v>1172</v>
      </c>
      <c r="B173" s="1">
        <v>44368</v>
      </c>
      <c r="C173" t="s">
        <v>27</v>
      </c>
      <c r="D173" t="s">
        <v>43</v>
      </c>
      <c r="E173" t="s">
        <v>25</v>
      </c>
      <c r="F173" t="s">
        <v>26</v>
      </c>
      <c r="G173" t="s">
        <v>44</v>
      </c>
      <c r="H173">
        <v>17.93</v>
      </c>
      <c r="I173">
        <v>68</v>
      </c>
      <c r="J173">
        <v>666.24</v>
      </c>
      <c r="K173">
        <v>378.36</v>
      </c>
      <c r="L173" t="s">
        <v>22</v>
      </c>
      <c r="M173">
        <v>2.76</v>
      </c>
      <c r="N173">
        <v>67.709999999999994</v>
      </c>
      <c r="O173">
        <v>1</v>
      </c>
      <c r="P173">
        <v>25</v>
      </c>
      <c r="Q173">
        <v>7.03</v>
      </c>
    </row>
    <row r="174" spans="1:17">
      <c r="A174">
        <v>1173</v>
      </c>
      <c r="B174" s="1">
        <v>44369</v>
      </c>
      <c r="C174" t="s">
        <v>46</v>
      </c>
      <c r="D174" t="s">
        <v>40</v>
      </c>
      <c r="E174" t="s">
        <v>29</v>
      </c>
      <c r="F174" t="s">
        <v>33</v>
      </c>
      <c r="G174" t="s">
        <v>44</v>
      </c>
      <c r="H174">
        <v>4.8899999999999997</v>
      </c>
      <c r="I174">
        <v>94</v>
      </c>
      <c r="J174">
        <v>4241.26</v>
      </c>
      <c r="K174">
        <v>1216.3499999999999</v>
      </c>
      <c r="L174" t="s">
        <v>31</v>
      </c>
      <c r="M174">
        <v>0.51</v>
      </c>
      <c r="N174">
        <v>47.86</v>
      </c>
      <c r="O174">
        <v>2</v>
      </c>
      <c r="P174">
        <v>22</v>
      </c>
      <c r="Q174">
        <v>3.33</v>
      </c>
    </row>
    <row r="175" spans="1:17">
      <c r="A175">
        <v>1174</v>
      </c>
      <c r="B175" s="1">
        <v>44370</v>
      </c>
      <c r="C175" t="s">
        <v>50</v>
      </c>
      <c r="D175" t="s">
        <v>28</v>
      </c>
      <c r="E175" t="s">
        <v>25</v>
      </c>
      <c r="F175" t="s">
        <v>26</v>
      </c>
      <c r="G175" t="s">
        <v>39</v>
      </c>
      <c r="H175">
        <v>23.05</v>
      </c>
      <c r="I175">
        <v>18</v>
      </c>
      <c r="J175">
        <v>2071.29</v>
      </c>
      <c r="K175">
        <v>144.41</v>
      </c>
      <c r="L175" t="s">
        <v>31</v>
      </c>
      <c r="M175">
        <v>16.190000000000001</v>
      </c>
      <c r="N175">
        <v>60.54</v>
      </c>
      <c r="O175">
        <v>3</v>
      </c>
      <c r="P175">
        <v>27</v>
      </c>
      <c r="Q175">
        <v>3.81</v>
      </c>
    </row>
    <row r="176" spans="1:17">
      <c r="A176">
        <v>1175</v>
      </c>
      <c r="B176" s="1">
        <v>44371</v>
      </c>
      <c r="C176" t="s">
        <v>23</v>
      </c>
      <c r="D176" t="s">
        <v>18</v>
      </c>
      <c r="E176" t="s">
        <v>36</v>
      </c>
      <c r="F176" t="s">
        <v>20</v>
      </c>
      <c r="G176" t="s">
        <v>47</v>
      </c>
      <c r="H176">
        <v>79.900000000000006</v>
      </c>
      <c r="I176">
        <v>29</v>
      </c>
      <c r="J176">
        <v>3543.81</v>
      </c>
      <c r="K176">
        <v>135.66</v>
      </c>
      <c r="L176" t="s">
        <v>22</v>
      </c>
      <c r="M176">
        <v>7.83</v>
      </c>
      <c r="N176">
        <v>30.26</v>
      </c>
      <c r="O176">
        <v>5</v>
      </c>
      <c r="P176">
        <v>12</v>
      </c>
      <c r="Q176">
        <v>7.11</v>
      </c>
    </row>
    <row r="177" spans="1:17">
      <c r="A177">
        <v>1176</v>
      </c>
      <c r="B177" s="1">
        <v>44372</v>
      </c>
      <c r="C177" t="s">
        <v>42</v>
      </c>
      <c r="D177" t="s">
        <v>18</v>
      </c>
      <c r="E177" t="s">
        <v>19</v>
      </c>
      <c r="F177" t="s">
        <v>26</v>
      </c>
      <c r="G177" t="s">
        <v>47</v>
      </c>
      <c r="H177">
        <v>38.17</v>
      </c>
      <c r="I177">
        <v>36</v>
      </c>
      <c r="J177">
        <v>1744.81</v>
      </c>
      <c r="K177">
        <v>225.34</v>
      </c>
      <c r="L177" t="s">
        <v>38</v>
      </c>
      <c r="M177">
        <v>11.25</v>
      </c>
      <c r="N177">
        <v>45.83</v>
      </c>
      <c r="O177">
        <v>2</v>
      </c>
      <c r="P177">
        <v>29</v>
      </c>
      <c r="Q177">
        <v>8.6</v>
      </c>
    </row>
    <row r="178" spans="1:17">
      <c r="A178">
        <v>1177</v>
      </c>
      <c r="B178" s="1">
        <v>44373</v>
      </c>
      <c r="C178" t="s">
        <v>46</v>
      </c>
      <c r="D178" t="s">
        <v>52</v>
      </c>
      <c r="E178" t="s">
        <v>29</v>
      </c>
      <c r="F178" t="s">
        <v>20</v>
      </c>
      <c r="G178" t="s">
        <v>41</v>
      </c>
      <c r="H178">
        <v>60.93</v>
      </c>
      <c r="I178">
        <v>32</v>
      </c>
      <c r="J178">
        <v>1097.98</v>
      </c>
      <c r="K178">
        <v>1139.33</v>
      </c>
      <c r="L178" t="s">
        <v>22</v>
      </c>
      <c r="M178">
        <v>17.510000000000002</v>
      </c>
      <c r="N178">
        <v>95.16</v>
      </c>
      <c r="O178">
        <v>3</v>
      </c>
      <c r="P178">
        <v>23</v>
      </c>
      <c r="Q178">
        <v>2.3199999999999998</v>
      </c>
    </row>
    <row r="179" spans="1:17">
      <c r="A179">
        <v>1178</v>
      </c>
      <c r="B179" s="1">
        <v>44374</v>
      </c>
      <c r="C179" t="s">
        <v>32</v>
      </c>
      <c r="D179" t="s">
        <v>18</v>
      </c>
      <c r="E179" t="s">
        <v>25</v>
      </c>
      <c r="F179" t="s">
        <v>20</v>
      </c>
      <c r="G179" t="s">
        <v>47</v>
      </c>
      <c r="H179">
        <v>15.59</v>
      </c>
      <c r="I179">
        <v>20</v>
      </c>
      <c r="J179">
        <v>1880.75</v>
      </c>
      <c r="K179">
        <v>333.11</v>
      </c>
      <c r="L179" t="s">
        <v>22</v>
      </c>
      <c r="M179">
        <v>8.31</v>
      </c>
      <c r="N179">
        <v>51.26</v>
      </c>
      <c r="O179">
        <v>3</v>
      </c>
      <c r="P179">
        <v>7</v>
      </c>
      <c r="Q179">
        <v>2.87</v>
      </c>
    </row>
    <row r="180" spans="1:17">
      <c r="A180">
        <v>1179</v>
      </c>
      <c r="B180" s="1">
        <v>44375</v>
      </c>
      <c r="C180" t="s">
        <v>46</v>
      </c>
      <c r="D180" t="s">
        <v>43</v>
      </c>
      <c r="E180" t="s">
        <v>29</v>
      </c>
      <c r="F180" t="s">
        <v>20</v>
      </c>
      <c r="G180" t="s">
        <v>34</v>
      </c>
      <c r="H180">
        <v>44.49</v>
      </c>
      <c r="I180">
        <v>12</v>
      </c>
      <c r="J180">
        <v>4067.52</v>
      </c>
      <c r="K180">
        <v>835.33</v>
      </c>
      <c r="L180" t="s">
        <v>22</v>
      </c>
      <c r="M180">
        <v>7.74</v>
      </c>
      <c r="N180">
        <v>38.799999999999997</v>
      </c>
      <c r="O180">
        <v>1</v>
      </c>
      <c r="P180">
        <v>20</v>
      </c>
      <c r="Q180">
        <v>0.74</v>
      </c>
    </row>
    <row r="181" spans="1:17">
      <c r="A181">
        <v>1180</v>
      </c>
      <c r="B181" s="1">
        <v>44376</v>
      </c>
      <c r="C181" t="s">
        <v>45</v>
      </c>
      <c r="D181" t="s">
        <v>24</v>
      </c>
      <c r="E181" t="s">
        <v>19</v>
      </c>
      <c r="F181" t="s">
        <v>26</v>
      </c>
      <c r="G181" t="s">
        <v>21</v>
      </c>
      <c r="H181">
        <v>65.05</v>
      </c>
      <c r="I181">
        <v>88</v>
      </c>
      <c r="J181">
        <v>1604.21</v>
      </c>
      <c r="K181">
        <v>704.43</v>
      </c>
      <c r="L181" t="s">
        <v>31</v>
      </c>
      <c r="M181">
        <v>1.71</v>
      </c>
      <c r="N181">
        <v>72.36</v>
      </c>
      <c r="O181">
        <v>4</v>
      </c>
      <c r="P181">
        <v>15</v>
      </c>
      <c r="Q181">
        <v>9.39</v>
      </c>
    </row>
    <row r="182" spans="1:17">
      <c r="A182">
        <v>1181</v>
      </c>
      <c r="B182" s="1">
        <v>44377</v>
      </c>
      <c r="C182" t="s">
        <v>45</v>
      </c>
      <c r="D182" t="s">
        <v>48</v>
      </c>
      <c r="E182" t="s">
        <v>29</v>
      </c>
      <c r="F182" t="s">
        <v>33</v>
      </c>
      <c r="G182" t="s">
        <v>44</v>
      </c>
      <c r="H182">
        <v>62.6</v>
      </c>
      <c r="I182">
        <v>14</v>
      </c>
      <c r="J182">
        <v>4961.18</v>
      </c>
      <c r="K182">
        <v>156.28</v>
      </c>
      <c r="L182" t="s">
        <v>38</v>
      </c>
      <c r="M182">
        <v>6.35</v>
      </c>
      <c r="N182">
        <v>33.44</v>
      </c>
      <c r="O182">
        <v>2</v>
      </c>
      <c r="P182">
        <v>14</v>
      </c>
      <c r="Q182">
        <v>2.93</v>
      </c>
    </row>
    <row r="183" spans="1:17">
      <c r="A183">
        <v>1182</v>
      </c>
      <c r="B183" s="1">
        <v>44378</v>
      </c>
      <c r="C183" t="s">
        <v>17</v>
      </c>
      <c r="D183" t="s">
        <v>24</v>
      </c>
      <c r="E183" t="s">
        <v>19</v>
      </c>
      <c r="F183" t="s">
        <v>33</v>
      </c>
      <c r="G183" t="s">
        <v>34</v>
      </c>
      <c r="H183">
        <v>68.069999999999993</v>
      </c>
      <c r="I183">
        <v>22</v>
      </c>
      <c r="J183">
        <v>1646.36</v>
      </c>
      <c r="K183">
        <v>1052.03</v>
      </c>
      <c r="L183" t="s">
        <v>31</v>
      </c>
      <c r="M183">
        <v>12.37</v>
      </c>
      <c r="N183">
        <v>38.15</v>
      </c>
      <c r="O183">
        <v>2</v>
      </c>
      <c r="P183">
        <v>23</v>
      </c>
      <c r="Q183">
        <v>1.6</v>
      </c>
    </row>
    <row r="184" spans="1:17">
      <c r="A184">
        <v>1183</v>
      </c>
      <c r="B184" s="1">
        <v>44379</v>
      </c>
      <c r="C184" t="s">
        <v>42</v>
      </c>
      <c r="D184" t="s">
        <v>48</v>
      </c>
      <c r="E184" t="s">
        <v>19</v>
      </c>
      <c r="F184" t="s">
        <v>20</v>
      </c>
      <c r="G184" t="s">
        <v>47</v>
      </c>
      <c r="H184">
        <v>73.56</v>
      </c>
      <c r="I184">
        <v>10</v>
      </c>
      <c r="J184">
        <v>2275.5100000000002</v>
      </c>
      <c r="K184">
        <v>1283.18</v>
      </c>
      <c r="L184" t="s">
        <v>31</v>
      </c>
      <c r="M184">
        <v>19.48</v>
      </c>
      <c r="N184">
        <v>83.58</v>
      </c>
      <c r="O184">
        <v>1</v>
      </c>
      <c r="P184">
        <v>25</v>
      </c>
      <c r="Q184">
        <v>6.57</v>
      </c>
    </row>
    <row r="185" spans="1:17">
      <c r="A185">
        <v>1184</v>
      </c>
      <c r="B185" s="1">
        <v>44380</v>
      </c>
      <c r="C185" t="s">
        <v>17</v>
      </c>
      <c r="D185" t="s">
        <v>40</v>
      </c>
      <c r="E185" t="s">
        <v>19</v>
      </c>
      <c r="F185" t="s">
        <v>33</v>
      </c>
      <c r="G185" t="s">
        <v>37</v>
      </c>
      <c r="H185">
        <v>59.66</v>
      </c>
      <c r="I185">
        <v>78</v>
      </c>
      <c r="J185">
        <v>2702.66</v>
      </c>
      <c r="K185">
        <v>1433.64</v>
      </c>
      <c r="L185" t="s">
        <v>31</v>
      </c>
      <c r="M185">
        <v>11.74</v>
      </c>
      <c r="N185">
        <v>53.54</v>
      </c>
      <c r="O185">
        <v>2</v>
      </c>
      <c r="P185">
        <v>6</v>
      </c>
      <c r="Q185">
        <v>5.92</v>
      </c>
    </row>
    <row r="186" spans="1:17">
      <c r="A186">
        <v>1185</v>
      </c>
      <c r="B186" s="1">
        <v>44381</v>
      </c>
      <c r="C186" t="s">
        <v>51</v>
      </c>
      <c r="D186" t="s">
        <v>24</v>
      </c>
      <c r="E186" t="s">
        <v>25</v>
      </c>
      <c r="F186" t="s">
        <v>26</v>
      </c>
      <c r="G186" t="s">
        <v>44</v>
      </c>
      <c r="H186">
        <v>24.82</v>
      </c>
      <c r="I186">
        <v>35</v>
      </c>
      <c r="J186">
        <v>1873.4</v>
      </c>
      <c r="K186">
        <v>1201.1400000000001</v>
      </c>
      <c r="L186" t="s">
        <v>38</v>
      </c>
      <c r="M186">
        <v>9.9</v>
      </c>
      <c r="N186">
        <v>44.73</v>
      </c>
      <c r="O186">
        <v>4</v>
      </c>
      <c r="P186">
        <v>19</v>
      </c>
      <c r="Q186">
        <v>9.39</v>
      </c>
    </row>
    <row r="187" spans="1:17">
      <c r="A187">
        <v>1186</v>
      </c>
      <c r="B187" s="1">
        <v>44382</v>
      </c>
      <c r="C187" t="s">
        <v>35</v>
      </c>
      <c r="D187" t="s">
        <v>24</v>
      </c>
      <c r="E187" t="s">
        <v>29</v>
      </c>
      <c r="F187" t="s">
        <v>26</v>
      </c>
      <c r="G187" t="s">
        <v>44</v>
      </c>
      <c r="H187">
        <v>61.73</v>
      </c>
      <c r="I187">
        <v>56</v>
      </c>
      <c r="J187">
        <v>1183.78</v>
      </c>
      <c r="K187">
        <v>1318.64</v>
      </c>
      <c r="L187" t="s">
        <v>22</v>
      </c>
      <c r="M187">
        <v>5.0599999999999996</v>
      </c>
      <c r="N187">
        <v>92.3</v>
      </c>
      <c r="O187">
        <v>3</v>
      </c>
      <c r="P187">
        <v>21</v>
      </c>
      <c r="Q187">
        <v>4.4000000000000004</v>
      </c>
    </row>
    <row r="188" spans="1:17">
      <c r="A188">
        <v>1187</v>
      </c>
      <c r="B188" s="1">
        <v>44383</v>
      </c>
      <c r="C188" t="s">
        <v>46</v>
      </c>
      <c r="D188" t="s">
        <v>24</v>
      </c>
      <c r="E188" t="s">
        <v>29</v>
      </c>
      <c r="F188" t="s">
        <v>26</v>
      </c>
      <c r="G188" t="s">
        <v>47</v>
      </c>
      <c r="H188">
        <v>67.23</v>
      </c>
      <c r="I188">
        <v>20</v>
      </c>
      <c r="J188">
        <v>819.84</v>
      </c>
      <c r="K188">
        <v>1221.79</v>
      </c>
      <c r="L188" t="s">
        <v>22</v>
      </c>
      <c r="M188">
        <v>3.72</v>
      </c>
      <c r="N188">
        <v>58.9</v>
      </c>
      <c r="O188">
        <v>3</v>
      </c>
      <c r="P188">
        <v>13</v>
      </c>
      <c r="Q188">
        <v>1</v>
      </c>
    </row>
    <row r="189" spans="1:17">
      <c r="A189">
        <v>1188</v>
      </c>
      <c r="B189" s="1">
        <v>44384</v>
      </c>
      <c r="C189" t="s">
        <v>32</v>
      </c>
      <c r="D189" t="s">
        <v>28</v>
      </c>
      <c r="E189" t="s">
        <v>36</v>
      </c>
      <c r="F189" t="s">
        <v>20</v>
      </c>
      <c r="G189" t="s">
        <v>34</v>
      </c>
      <c r="H189">
        <v>22.09</v>
      </c>
      <c r="I189">
        <v>10</v>
      </c>
      <c r="J189">
        <v>1586.74</v>
      </c>
      <c r="K189">
        <v>510.19</v>
      </c>
      <c r="L189" t="s">
        <v>22</v>
      </c>
      <c r="M189">
        <v>12.54</v>
      </c>
      <c r="N189">
        <v>22.62</v>
      </c>
      <c r="O189">
        <v>4</v>
      </c>
      <c r="P189">
        <v>1</v>
      </c>
      <c r="Q189">
        <v>5.01</v>
      </c>
    </row>
    <row r="190" spans="1:17">
      <c r="A190">
        <v>1189</v>
      </c>
      <c r="B190" s="1">
        <v>44385</v>
      </c>
      <c r="C190" t="s">
        <v>45</v>
      </c>
      <c r="D190" t="s">
        <v>49</v>
      </c>
      <c r="E190" t="s">
        <v>25</v>
      </c>
      <c r="F190" t="s">
        <v>20</v>
      </c>
      <c r="G190" t="s">
        <v>30</v>
      </c>
      <c r="H190">
        <v>80.930000000000007</v>
      </c>
      <c r="I190">
        <v>50</v>
      </c>
      <c r="J190">
        <v>1046.58</v>
      </c>
      <c r="K190">
        <v>468.23</v>
      </c>
      <c r="L190" t="s">
        <v>22</v>
      </c>
      <c r="M190">
        <v>14.83</v>
      </c>
      <c r="N190">
        <v>66.22</v>
      </c>
      <c r="O190">
        <v>5</v>
      </c>
      <c r="P190">
        <v>6</v>
      </c>
      <c r="Q190">
        <v>3.56</v>
      </c>
    </row>
    <row r="191" spans="1:17">
      <c r="A191">
        <v>1190</v>
      </c>
      <c r="B191" s="1">
        <v>44386</v>
      </c>
      <c r="C191" t="s">
        <v>23</v>
      </c>
      <c r="D191" t="s">
        <v>43</v>
      </c>
      <c r="E191" t="s">
        <v>29</v>
      </c>
      <c r="F191" t="s">
        <v>26</v>
      </c>
      <c r="G191" t="s">
        <v>34</v>
      </c>
      <c r="H191">
        <v>17.62</v>
      </c>
      <c r="I191">
        <v>52</v>
      </c>
      <c r="J191">
        <v>3721.87</v>
      </c>
      <c r="K191">
        <v>1466.08</v>
      </c>
      <c r="L191" t="s">
        <v>38</v>
      </c>
      <c r="M191">
        <v>1.0900000000000001</v>
      </c>
      <c r="N191">
        <v>49.72</v>
      </c>
      <c r="O191">
        <v>4</v>
      </c>
      <c r="P191">
        <v>15</v>
      </c>
      <c r="Q191">
        <v>8.7799999999999994</v>
      </c>
    </row>
    <row r="192" spans="1:17">
      <c r="A192">
        <v>1191</v>
      </c>
      <c r="B192" s="1">
        <v>44387</v>
      </c>
      <c r="C192" t="s">
        <v>23</v>
      </c>
      <c r="D192" t="s">
        <v>52</v>
      </c>
      <c r="E192" t="s">
        <v>25</v>
      </c>
      <c r="F192" t="s">
        <v>20</v>
      </c>
      <c r="G192" t="s">
        <v>39</v>
      </c>
      <c r="H192">
        <v>24.48</v>
      </c>
      <c r="I192">
        <v>89</v>
      </c>
      <c r="J192">
        <v>1543.81</v>
      </c>
      <c r="K192">
        <v>1227.82</v>
      </c>
      <c r="L192" t="s">
        <v>31</v>
      </c>
      <c r="M192">
        <v>6.81</v>
      </c>
      <c r="N192">
        <v>73.36</v>
      </c>
      <c r="O192">
        <v>2</v>
      </c>
      <c r="P192">
        <v>24</v>
      </c>
      <c r="Q192">
        <v>9.11</v>
      </c>
    </row>
    <row r="193" spans="1:17">
      <c r="A193">
        <v>1192</v>
      </c>
      <c r="B193" s="1">
        <v>44388</v>
      </c>
      <c r="C193" t="s">
        <v>45</v>
      </c>
      <c r="D193" t="s">
        <v>48</v>
      </c>
      <c r="E193" t="s">
        <v>19</v>
      </c>
      <c r="F193" t="s">
        <v>26</v>
      </c>
      <c r="G193" t="s">
        <v>47</v>
      </c>
      <c r="H193">
        <v>52.52</v>
      </c>
      <c r="I193">
        <v>52</v>
      </c>
      <c r="J193">
        <v>2117.0500000000002</v>
      </c>
      <c r="K193">
        <v>815.45</v>
      </c>
      <c r="L193" t="s">
        <v>31</v>
      </c>
      <c r="M193">
        <v>16.3</v>
      </c>
      <c r="N193">
        <v>59.69</v>
      </c>
      <c r="O193">
        <v>3</v>
      </c>
      <c r="P193">
        <v>24</v>
      </c>
      <c r="Q193">
        <v>1.98</v>
      </c>
    </row>
    <row r="194" spans="1:17">
      <c r="A194">
        <v>1193</v>
      </c>
      <c r="B194" s="1">
        <v>44389</v>
      </c>
      <c r="C194" t="s">
        <v>35</v>
      </c>
      <c r="D194" t="s">
        <v>18</v>
      </c>
      <c r="E194" t="s">
        <v>29</v>
      </c>
      <c r="F194" t="s">
        <v>20</v>
      </c>
      <c r="G194" t="s">
        <v>47</v>
      </c>
      <c r="H194">
        <v>60.76</v>
      </c>
      <c r="I194">
        <v>15</v>
      </c>
      <c r="J194">
        <v>3048.82</v>
      </c>
      <c r="K194">
        <v>1176.6600000000001</v>
      </c>
      <c r="L194" t="s">
        <v>22</v>
      </c>
      <c r="M194">
        <v>10.71</v>
      </c>
      <c r="N194">
        <v>96.73</v>
      </c>
      <c r="O194">
        <v>3</v>
      </c>
      <c r="P194">
        <v>21</v>
      </c>
      <c r="Q194">
        <v>5.52</v>
      </c>
    </row>
    <row r="195" spans="1:17">
      <c r="A195">
        <v>1194</v>
      </c>
      <c r="B195" s="1">
        <v>44390</v>
      </c>
      <c r="C195" t="s">
        <v>51</v>
      </c>
      <c r="D195" t="s">
        <v>52</v>
      </c>
      <c r="E195" t="s">
        <v>25</v>
      </c>
      <c r="F195" t="s">
        <v>26</v>
      </c>
      <c r="G195" t="s">
        <v>47</v>
      </c>
      <c r="H195">
        <v>29.73</v>
      </c>
      <c r="I195">
        <v>94</v>
      </c>
      <c r="J195">
        <v>3753.76</v>
      </c>
      <c r="K195">
        <v>1208.9100000000001</v>
      </c>
      <c r="L195" t="s">
        <v>31</v>
      </c>
      <c r="M195">
        <v>16.239999999999998</v>
      </c>
      <c r="N195">
        <v>82.91</v>
      </c>
      <c r="O195">
        <v>1</v>
      </c>
      <c r="P195">
        <v>3</v>
      </c>
      <c r="Q195">
        <v>1.21</v>
      </c>
    </row>
    <row r="196" spans="1:17">
      <c r="A196">
        <v>1195</v>
      </c>
      <c r="B196" s="1">
        <v>44391</v>
      </c>
      <c r="C196" t="s">
        <v>32</v>
      </c>
      <c r="D196" t="s">
        <v>49</v>
      </c>
      <c r="E196" t="s">
        <v>36</v>
      </c>
      <c r="F196" t="s">
        <v>20</v>
      </c>
      <c r="G196" t="s">
        <v>30</v>
      </c>
      <c r="H196">
        <v>69.17</v>
      </c>
      <c r="I196">
        <v>29</v>
      </c>
      <c r="J196">
        <v>232.97</v>
      </c>
      <c r="K196">
        <v>792.28</v>
      </c>
      <c r="L196" t="s">
        <v>22</v>
      </c>
      <c r="M196">
        <v>6.34</v>
      </c>
      <c r="N196">
        <v>93.55</v>
      </c>
      <c r="O196">
        <v>3</v>
      </c>
      <c r="P196">
        <v>11</v>
      </c>
      <c r="Q196">
        <v>5.87</v>
      </c>
    </row>
    <row r="197" spans="1:17">
      <c r="A197">
        <v>1196</v>
      </c>
      <c r="B197" s="1">
        <v>44392</v>
      </c>
      <c r="C197" t="s">
        <v>50</v>
      </c>
      <c r="D197" t="s">
        <v>28</v>
      </c>
      <c r="E197" t="s">
        <v>36</v>
      </c>
      <c r="F197" t="s">
        <v>33</v>
      </c>
      <c r="G197" t="s">
        <v>41</v>
      </c>
      <c r="H197">
        <v>61.02</v>
      </c>
      <c r="I197">
        <v>73</v>
      </c>
      <c r="J197">
        <v>1315.16</v>
      </c>
      <c r="K197">
        <v>957.65</v>
      </c>
      <c r="L197" t="s">
        <v>38</v>
      </c>
      <c r="M197">
        <v>16.79</v>
      </c>
      <c r="N197">
        <v>10.94</v>
      </c>
      <c r="O197">
        <v>2</v>
      </c>
      <c r="P197">
        <v>17</v>
      </c>
      <c r="Q197">
        <v>8.67</v>
      </c>
    </row>
    <row r="198" spans="1:17">
      <c r="A198">
        <v>1197</v>
      </c>
      <c r="B198" s="1">
        <v>44393</v>
      </c>
      <c r="C198" t="s">
        <v>32</v>
      </c>
      <c r="D198" t="s">
        <v>49</v>
      </c>
      <c r="E198" t="s">
        <v>36</v>
      </c>
      <c r="F198" t="s">
        <v>33</v>
      </c>
      <c r="G198" t="s">
        <v>37</v>
      </c>
      <c r="H198">
        <v>58.68</v>
      </c>
      <c r="I198">
        <v>50</v>
      </c>
      <c r="J198">
        <v>1423.23</v>
      </c>
      <c r="K198">
        <v>484.16</v>
      </c>
      <c r="L198" t="s">
        <v>22</v>
      </c>
      <c r="M198">
        <v>0.83</v>
      </c>
      <c r="N198">
        <v>14.77</v>
      </c>
      <c r="O198">
        <v>4</v>
      </c>
      <c r="P198">
        <v>17</v>
      </c>
      <c r="Q198">
        <v>7.62</v>
      </c>
    </row>
    <row r="199" spans="1:17">
      <c r="A199">
        <v>1198</v>
      </c>
      <c r="B199" s="1">
        <v>44394</v>
      </c>
      <c r="C199" t="s">
        <v>46</v>
      </c>
      <c r="D199" t="s">
        <v>52</v>
      </c>
      <c r="E199" t="s">
        <v>25</v>
      </c>
      <c r="F199" t="s">
        <v>20</v>
      </c>
      <c r="G199" t="s">
        <v>30</v>
      </c>
      <c r="H199">
        <v>17.809999999999999</v>
      </c>
      <c r="I199">
        <v>25</v>
      </c>
      <c r="J199">
        <v>939.15</v>
      </c>
      <c r="K199">
        <v>527.88</v>
      </c>
      <c r="L199" t="s">
        <v>31</v>
      </c>
      <c r="M199">
        <v>0.04</v>
      </c>
      <c r="N199">
        <v>8.3000000000000007</v>
      </c>
      <c r="O199">
        <v>5</v>
      </c>
      <c r="P199">
        <v>4</v>
      </c>
      <c r="Q199">
        <v>8.24</v>
      </c>
    </row>
    <row r="200" spans="1:17">
      <c r="A200">
        <v>1199</v>
      </c>
      <c r="B200" s="1">
        <v>44395</v>
      </c>
      <c r="C200" t="s">
        <v>51</v>
      </c>
      <c r="D200" t="s">
        <v>48</v>
      </c>
      <c r="E200" t="s">
        <v>19</v>
      </c>
      <c r="F200" t="s">
        <v>33</v>
      </c>
      <c r="G200" t="s">
        <v>37</v>
      </c>
      <c r="H200">
        <v>49.68</v>
      </c>
      <c r="I200">
        <v>78</v>
      </c>
      <c r="J200">
        <v>4760.51</v>
      </c>
      <c r="K200">
        <v>818.69</v>
      </c>
      <c r="L200" t="s">
        <v>22</v>
      </c>
      <c r="M200">
        <v>17.84</v>
      </c>
      <c r="N200">
        <v>91.11</v>
      </c>
      <c r="O200">
        <v>2</v>
      </c>
      <c r="P200">
        <v>21</v>
      </c>
      <c r="Q200">
        <v>4.4800000000000004</v>
      </c>
    </row>
    <row r="201" spans="1:17">
      <c r="A201">
        <v>1200</v>
      </c>
      <c r="B201" s="1">
        <v>44396</v>
      </c>
      <c r="C201" t="s">
        <v>42</v>
      </c>
      <c r="D201" t="s">
        <v>52</v>
      </c>
      <c r="E201" t="s">
        <v>36</v>
      </c>
      <c r="F201" t="s">
        <v>26</v>
      </c>
      <c r="G201" t="s">
        <v>30</v>
      </c>
      <c r="H201">
        <v>28.54</v>
      </c>
      <c r="I201">
        <v>68</v>
      </c>
      <c r="J201">
        <v>3718.37</v>
      </c>
      <c r="K201">
        <v>620.82000000000005</v>
      </c>
      <c r="L201" t="s">
        <v>31</v>
      </c>
      <c r="M201">
        <v>12.92</v>
      </c>
      <c r="N201">
        <v>67.94</v>
      </c>
      <c r="O201">
        <v>1</v>
      </c>
      <c r="P201">
        <v>9</v>
      </c>
      <c r="Q201">
        <v>6.56</v>
      </c>
    </row>
    <row r="202" spans="1:17">
      <c r="A202">
        <v>1201</v>
      </c>
      <c r="B202" s="1">
        <v>44397</v>
      </c>
      <c r="C202" t="s">
        <v>27</v>
      </c>
      <c r="D202" t="s">
        <v>48</v>
      </c>
      <c r="E202" t="s">
        <v>29</v>
      </c>
      <c r="F202" t="s">
        <v>33</v>
      </c>
      <c r="G202" t="s">
        <v>39</v>
      </c>
      <c r="H202">
        <v>23.53</v>
      </c>
      <c r="I202">
        <v>88</v>
      </c>
      <c r="J202">
        <v>4405.93</v>
      </c>
      <c r="K202">
        <v>1055.4100000000001</v>
      </c>
      <c r="L202" t="s">
        <v>31</v>
      </c>
      <c r="M202">
        <v>10.74</v>
      </c>
      <c r="N202">
        <v>94.9</v>
      </c>
      <c r="O202">
        <v>5</v>
      </c>
      <c r="P202">
        <v>19</v>
      </c>
      <c r="Q202">
        <v>2.4500000000000002</v>
      </c>
    </row>
    <row r="203" spans="1:17">
      <c r="A203">
        <v>1202</v>
      </c>
      <c r="B203" s="1">
        <v>44398</v>
      </c>
      <c r="C203" t="s">
        <v>32</v>
      </c>
      <c r="D203" t="s">
        <v>28</v>
      </c>
      <c r="E203" t="s">
        <v>25</v>
      </c>
      <c r="F203" t="s">
        <v>33</v>
      </c>
      <c r="G203" t="s">
        <v>44</v>
      </c>
      <c r="H203">
        <v>79.52</v>
      </c>
      <c r="I203">
        <v>14</v>
      </c>
      <c r="J203">
        <v>3813.88</v>
      </c>
      <c r="K203">
        <v>300.33999999999997</v>
      </c>
      <c r="L203" t="s">
        <v>22</v>
      </c>
      <c r="M203">
        <v>5.21</v>
      </c>
      <c r="N203">
        <v>50.91</v>
      </c>
      <c r="O203">
        <v>2</v>
      </c>
      <c r="P203">
        <v>20</v>
      </c>
      <c r="Q203">
        <v>0.77</v>
      </c>
    </row>
    <row r="204" spans="1:17">
      <c r="A204">
        <v>1203</v>
      </c>
      <c r="B204" s="1">
        <v>44399</v>
      </c>
      <c r="C204" t="s">
        <v>27</v>
      </c>
      <c r="D204" t="s">
        <v>40</v>
      </c>
      <c r="E204" t="s">
        <v>25</v>
      </c>
      <c r="F204" t="s">
        <v>33</v>
      </c>
      <c r="G204" t="s">
        <v>30</v>
      </c>
      <c r="H204">
        <v>14.69</v>
      </c>
      <c r="I204">
        <v>95</v>
      </c>
      <c r="J204">
        <v>2167.5700000000002</v>
      </c>
      <c r="K204">
        <v>164.77</v>
      </c>
      <c r="L204" t="s">
        <v>22</v>
      </c>
      <c r="M204">
        <v>10.98</v>
      </c>
      <c r="N204">
        <v>36.979999999999997</v>
      </c>
      <c r="O204">
        <v>2</v>
      </c>
      <c r="P204">
        <v>18</v>
      </c>
      <c r="Q204">
        <v>5.4</v>
      </c>
    </row>
    <row r="205" spans="1:17">
      <c r="A205">
        <v>1204</v>
      </c>
      <c r="B205" s="1">
        <v>44400</v>
      </c>
      <c r="C205" t="s">
        <v>32</v>
      </c>
      <c r="D205" t="s">
        <v>48</v>
      </c>
      <c r="E205" t="s">
        <v>29</v>
      </c>
      <c r="F205" t="s">
        <v>26</v>
      </c>
      <c r="G205" t="s">
        <v>39</v>
      </c>
      <c r="H205">
        <v>39.85</v>
      </c>
      <c r="I205">
        <v>86</v>
      </c>
      <c r="J205">
        <v>894.22</v>
      </c>
      <c r="K205">
        <v>927.78</v>
      </c>
      <c r="L205" t="s">
        <v>38</v>
      </c>
      <c r="M205">
        <v>12.75</v>
      </c>
      <c r="N205">
        <v>41.84</v>
      </c>
      <c r="O205">
        <v>2</v>
      </c>
      <c r="P205">
        <v>23</v>
      </c>
      <c r="Q205">
        <v>3.19</v>
      </c>
    </row>
    <row r="206" spans="1:17">
      <c r="A206">
        <v>1205</v>
      </c>
      <c r="B206" s="1">
        <v>44401</v>
      </c>
      <c r="C206" t="s">
        <v>42</v>
      </c>
      <c r="D206" t="s">
        <v>43</v>
      </c>
      <c r="E206" t="s">
        <v>36</v>
      </c>
      <c r="F206" t="s">
        <v>20</v>
      </c>
      <c r="G206" t="s">
        <v>39</v>
      </c>
      <c r="H206">
        <v>55.01</v>
      </c>
      <c r="I206">
        <v>77</v>
      </c>
      <c r="J206">
        <v>745.07</v>
      </c>
      <c r="K206">
        <v>496.54</v>
      </c>
      <c r="L206" t="s">
        <v>38</v>
      </c>
      <c r="M206">
        <v>7.19</v>
      </c>
      <c r="N206">
        <v>5.16</v>
      </c>
      <c r="O206">
        <v>1</v>
      </c>
      <c r="P206">
        <v>13</v>
      </c>
      <c r="Q206">
        <v>2.36</v>
      </c>
    </row>
    <row r="207" spans="1:17">
      <c r="A207">
        <v>1206</v>
      </c>
      <c r="B207" s="1">
        <v>44402</v>
      </c>
      <c r="C207" t="s">
        <v>35</v>
      </c>
      <c r="D207" t="s">
        <v>24</v>
      </c>
      <c r="E207" t="s">
        <v>19</v>
      </c>
      <c r="F207" t="s">
        <v>26</v>
      </c>
      <c r="G207" t="s">
        <v>41</v>
      </c>
      <c r="H207">
        <v>75.95</v>
      </c>
      <c r="I207">
        <v>69</v>
      </c>
      <c r="J207">
        <v>3633.03</v>
      </c>
      <c r="K207">
        <v>862.57</v>
      </c>
      <c r="L207" t="s">
        <v>38</v>
      </c>
      <c r="M207">
        <v>11.61</v>
      </c>
      <c r="N207">
        <v>14.1</v>
      </c>
      <c r="O207">
        <v>3</v>
      </c>
      <c r="P207">
        <v>6</v>
      </c>
      <c r="Q207">
        <v>2.15</v>
      </c>
    </row>
    <row r="208" spans="1:17">
      <c r="A208">
        <v>1207</v>
      </c>
      <c r="B208" s="1">
        <v>44403</v>
      </c>
      <c r="C208" t="s">
        <v>35</v>
      </c>
      <c r="D208" t="s">
        <v>52</v>
      </c>
      <c r="E208" t="s">
        <v>19</v>
      </c>
      <c r="F208" t="s">
        <v>20</v>
      </c>
      <c r="G208" t="s">
        <v>34</v>
      </c>
      <c r="H208">
        <v>56.6</v>
      </c>
      <c r="I208">
        <v>21</v>
      </c>
      <c r="J208">
        <v>3108.6</v>
      </c>
      <c r="K208">
        <v>575.12</v>
      </c>
      <c r="L208" t="s">
        <v>31</v>
      </c>
      <c r="M208">
        <v>19.12</v>
      </c>
      <c r="N208">
        <v>50.93</v>
      </c>
      <c r="O208">
        <v>1</v>
      </c>
      <c r="P208">
        <v>2</v>
      </c>
      <c r="Q208">
        <v>4.46</v>
      </c>
    </row>
    <row r="209" spans="1:17">
      <c r="A209">
        <v>1208</v>
      </c>
      <c r="B209" s="1">
        <v>44404</v>
      </c>
      <c r="C209" t="s">
        <v>17</v>
      </c>
      <c r="D209" t="s">
        <v>52</v>
      </c>
      <c r="E209" t="s">
        <v>36</v>
      </c>
      <c r="F209" t="s">
        <v>20</v>
      </c>
      <c r="G209" t="s">
        <v>30</v>
      </c>
      <c r="H209">
        <v>21.54</v>
      </c>
      <c r="I209">
        <v>76</v>
      </c>
      <c r="J209">
        <v>3604.8</v>
      </c>
      <c r="K209">
        <v>240.11</v>
      </c>
      <c r="L209" t="s">
        <v>38</v>
      </c>
      <c r="M209">
        <v>15.11</v>
      </c>
      <c r="N209">
        <v>74.11</v>
      </c>
      <c r="O209">
        <v>5</v>
      </c>
      <c r="P209">
        <v>1</v>
      </c>
      <c r="Q209">
        <v>1.93</v>
      </c>
    </row>
    <row r="210" spans="1:17">
      <c r="A210">
        <v>1209</v>
      </c>
      <c r="B210" s="1">
        <v>44405</v>
      </c>
      <c r="C210" t="s">
        <v>50</v>
      </c>
      <c r="D210" t="s">
        <v>52</v>
      </c>
      <c r="E210" t="s">
        <v>29</v>
      </c>
      <c r="F210" t="s">
        <v>33</v>
      </c>
      <c r="G210" t="s">
        <v>41</v>
      </c>
      <c r="H210">
        <v>77.23</v>
      </c>
      <c r="I210">
        <v>41</v>
      </c>
      <c r="J210">
        <v>4948.87</v>
      </c>
      <c r="K210">
        <v>1200.8</v>
      </c>
      <c r="L210" t="s">
        <v>31</v>
      </c>
      <c r="M210">
        <v>6.07</v>
      </c>
      <c r="N210">
        <v>11.67</v>
      </c>
      <c r="O210">
        <v>5</v>
      </c>
      <c r="P210">
        <v>24</v>
      </c>
      <c r="Q210">
        <v>8.81</v>
      </c>
    </row>
    <row r="211" spans="1:17">
      <c r="A211">
        <v>1210</v>
      </c>
      <c r="B211" s="1">
        <v>44406</v>
      </c>
      <c r="C211" t="s">
        <v>17</v>
      </c>
      <c r="D211" t="s">
        <v>49</v>
      </c>
      <c r="E211" t="s">
        <v>19</v>
      </c>
      <c r="F211" t="s">
        <v>20</v>
      </c>
      <c r="G211" t="s">
        <v>47</v>
      </c>
      <c r="H211">
        <v>42.76</v>
      </c>
      <c r="I211">
        <v>11</v>
      </c>
      <c r="J211">
        <v>4381.5</v>
      </c>
      <c r="K211">
        <v>987.27</v>
      </c>
      <c r="L211" t="s">
        <v>22</v>
      </c>
      <c r="M211">
        <v>17.75</v>
      </c>
      <c r="N211">
        <v>19.66</v>
      </c>
      <c r="O211">
        <v>2</v>
      </c>
      <c r="P211">
        <v>30</v>
      </c>
      <c r="Q211">
        <v>8.83</v>
      </c>
    </row>
    <row r="212" spans="1:17">
      <c r="A212">
        <v>1211</v>
      </c>
      <c r="B212" s="1">
        <v>44407</v>
      </c>
      <c r="C212" t="s">
        <v>46</v>
      </c>
      <c r="D212" t="s">
        <v>18</v>
      </c>
      <c r="E212" t="s">
        <v>19</v>
      </c>
      <c r="F212" t="s">
        <v>33</v>
      </c>
      <c r="G212" t="s">
        <v>37</v>
      </c>
      <c r="H212">
        <v>62.64</v>
      </c>
      <c r="I212">
        <v>98</v>
      </c>
      <c r="J212">
        <v>3555.1</v>
      </c>
      <c r="K212">
        <v>848.36</v>
      </c>
      <c r="L212" t="s">
        <v>31</v>
      </c>
      <c r="M212">
        <v>16.12</v>
      </c>
      <c r="N212">
        <v>97.82</v>
      </c>
      <c r="O212">
        <v>4</v>
      </c>
      <c r="P212">
        <v>20</v>
      </c>
      <c r="Q212">
        <v>3.58</v>
      </c>
    </row>
    <row r="213" spans="1:17">
      <c r="A213">
        <v>1212</v>
      </c>
      <c r="B213" s="1">
        <v>44408</v>
      </c>
      <c r="C213" t="s">
        <v>42</v>
      </c>
      <c r="D213" t="s">
        <v>48</v>
      </c>
      <c r="E213" t="s">
        <v>19</v>
      </c>
      <c r="F213" t="s">
        <v>26</v>
      </c>
      <c r="G213" t="s">
        <v>37</v>
      </c>
      <c r="H213">
        <v>3.6</v>
      </c>
      <c r="I213">
        <v>96</v>
      </c>
      <c r="J213">
        <v>2034.95</v>
      </c>
      <c r="K213">
        <v>313.27999999999997</v>
      </c>
      <c r="L213" t="s">
        <v>38</v>
      </c>
      <c r="M213">
        <v>4.4800000000000004</v>
      </c>
      <c r="N213">
        <v>56.78</v>
      </c>
      <c r="O213">
        <v>3</v>
      </c>
      <c r="P213">
        <v>26</v>
      </c>
      <c r="Q213">
        <v>6.64</v>
      </c>
    </row>
    <row r="214" spans="1:17">
      <c r="A214">
        <v>1213</v>
      </c>
      <c r="B214" s="1">
        <v>44409</v>
      </c>
      <c r="C214" t="s">
        <v>35</v>
      </c>
      <c r="D214" t="s">
        <v>28</v>
      </c>
      <c r="E214" t="s">
        <v>36</v>
      </c>
      <c r="F214" t="s">
        <v>20</v>
      </c>
      <c r="G214" t="s">
        <v>21</v>
      </c>
      <c r="H214">
        <v>32.979999999999997</v>
      </c>
      <c r="I214">
        <v>48</v>
      </c>
      <c r="J214">
        <v>3339.04</v>
      </c>
      <c r="K214">
        <v>439.23</v>
      </c>
      <c r="L214" t="s">
        <v>38</v>
      </c>
      <c r="M214">
        <v>7.04</v>
      </c>
      <c r="N214">
        <v>54.73</v>
      </c>
      <c r="O214">
        <v>5</v>
      </c>
      <c r="P214">
        <v>28</v>
      </c>
      <c r="Q214">
        <v>8.68</v>
      </c>
    </row>
    <row r="215" spans="1:17">
      <c r="A215">
        <v>1214</v>
      </c>
      <c r="B215" s="1">
        <v>44410</v>
      </c>
      <c r="C215" t="s">
        <v>35</v>
      </c>
      <c r="D215" t="s">
        <v>52</v>
      </c>
      <c r="E215" t="s">
        <v>29</v>
      </c>
      <c r="F215" t="s">
        <v>20</v>
      </c>
      <c r="G215" t="s">
        <v>30</v>
      </c>
      <c r="H215">
        <v>17.260000000000002</v>
      </c>
      <c r="I215">
        <v>25</v>
      </c>
      <c r="J215">
        <v>845.95</v>
      </c>
      <c r="K215">
        <v>468.84</v>
      </c>
      <c r="L215" t="s">
        <v>22</v>
      </c>
      <c r="M215">
        <v>4.58</v>
      </c>
      <c r="N215">
        <v>25.32</v>
      </c>
      <c r="O215">
        <v>3</v>
      </c>
      <c r="P215">
        <v>13</v>
      </c>
      <c r="Q215">
        <v>8.4499999999999993</v>
      </c>
    </row>
    <row r="216" spans="1:17">
      <c r="A216">
        <v>1215</v>
      </c>
      <c r="B216" s="1">
        <v>44411</v>
      </c>
      <c r="C216" t="s">
        <v>32</v>
      </c>
      <c r="D216" t="s">
        <v>40</v>
      </c>
      <c r="E216" t="s">
        <v>29</v>
      </c>
      <c r="F216" t="s">
        <v>20</v>
      </c>
      <c r="G216" t="s">
        <v>34</v>
      </c>
      <c r="H216">
        <v>52.63</v>
      </c>
      <c r="I216">
        <v>12</v>
      </c>
      <c r="J216">
        <v>4648.55</v>
      </c>
      <c r="K216">
        <v>725.42</v>
      </c>
      <c r="L216" t="s">
        <v>22</v>
      </c>
      <c r="M216">
        <v>8.0500000000000007</v>
      </c>
      <c r="N216">
        <v>12.77</v>
      </c>
      <c r="O216">
        <v>3</v>
      </c>
      <c r="P216">
        <v>16</v>
      </c>
      <c r="Q216">
        <v>9.06</v>
      </c>
    </row>
    <row r="217" spans="1:17">
      <c r="A217">
        <v>1216</v>
      </c>
      <c r="B217" s="1">
        <v>44412</v>
      </c>
      <c r="C217" t="s">
        <v>42</v>
      </c>
      <c r="D217" t="s">
        <v>48</v>
      </c>
      <c r="E217" t="s">
        <v>36</v>
      </c>
      <c r="F217" t="s">
        <v>20</v>
      </c>
      <c r="G217" t="s">
        <v>44</v>
      </c>
      <c r="H217">
        <v>41.69</v>
      </c>
      <c r="I217">
        <v>80</v>
      </c>
      <c r="J217">
        <v>2540.17</v>
      </c>
      <c r="K217">
        <v>312.44</v>
      </c>
      <c r="L217" t="s">
        <v>38</v>
      </c>
      <c r="M217">
        <v>17.22</v>
      </c>
      <c r="N217">
        <v>25.51</v>
      </c>
      <c r="O217">
        <v>1</v>
      </c>
      <c r="P217">
        <v>1</v>
      </c>
      <c r="Q217">
        <v>3.8</v>
      </c>
    </row>
    <row r="218" spans="1:17">
      <c r="A218">
        <v>1217</v>
      </c>
      <c r="B218" s="1">
        <v>44413</v>
      </c>
      <c r="C218" t="s">
        <v>35</v>
      </c>
      <c r="D218" t="s">
        <v>24</v>
      </c>
      <c r="E218" t="s">
        <v>19</v>
      </c>
      <c r="F218" t="s">
        <v>26</v>
      </c>
      <c r="G218" t="s">
        <v>41</v>
      </c>
      <c r="H218">
        <v>68.67</v>
      </c>
      <c r="I218">
        <v>69</v>
      </c>
      <c r="J218">
        <v>3073.47</v>
      </c>
      <c r="K218">
        <v>1479.22</v>
      </c>
      <c r="L218" t="s">
        <v>38</v>
      </c>
      <c r="M218">
        <v>6.62</v>
      </c>
      <c r="N218">
        <v>48.91</v>
      </c>
      <c r="O218">
        <v>3</v>
      </c>
      <c r="P218">
        <v>11</v>
      </c>
      <c r="Q218">
        <v>6.83</v>
      </c>
    </row>
    <row r="219" spans="1:17">
      <c r="A219">
        <v>1218</v>
      </c>
      <c r="B219" s="1">
        <v>44414</v>
      </c>
      <c r="C219" t="s">
        <v>23</v>
      </c>
      <c r="D219" t="s">
        <v>43</v>
      </c>
      <c r="E219" t="s">
        <v>36</v>
      </c>
      <c r="F219" t="s">
        <v>20</v>
      </c>
      <c r="G219" t="s">
        <v>41</v>
      </c>
      <c r="H219">
        <v>67.44</v>
      </c>
      <c r="I219">
        <v>24</v>
      </c>
      <c r="J219">
        <v>4524.34</v>
      </c>
      <c r="K219">
        <v>97.84</v>
      </c>
      <c r="L219" t="s">
        <v>22</v>
      </c>
      <c r="M219">
        <v>18.23</v>
      </c>
      <c r="N219">
        <v>96.09</v>
      </c>
      <c r="O219">
        <v>3</v>
      </c>
      <c r="P219">
        <v>28</v>
      </c>
      <c r="Q219">
        <v>7.76</v>
      </c>
    </row>
    <row r="220" spans="1:17">
      <c r="A220">
        <v>1219</v>
      </c>
      <c r="B220" s="1">
        <v>44415</v>
      </c>
      <c r="C220" t="s">
        <v>42</v>
      </c>
      <c r="D220" t="s">
        <v>49</v>
      </c>
      <c r="E220" t="s">
        <v>19</v>
      </c>
      <c r="F220" t="s">
        <v>26</v>
      </c>
      <c r="G220" t="s">
        <v>21</v>
      </c>
      <c r="H220">
        <v>73.7</v>
      </c>
      <c r="I220">
        <v>40</v>
      </c>
      <c r="J220">
        <v>2533.4899999999998</v>
      </c>
      <c r="K220">
        <v>418.36</v>
      </c>
      <c r="L220" t="s">
        <v>22</v>
      </c>
      <c r="M220">
        <v>9.56</v>
      </c>
      <c r="N220">
        <v>16.93</v>
      </c>
      <c r="O220">
        <v>2</v>
      </c>
      <c r="P220">
        <v>15</v>
      </c>
      <c r="Q220">
        <v>4.97</v>
      </c>
    </row>
    <row r="221" spans="1:17">
      <c r="A221">
        <v>1220</v>
      </c>
      <c r="B221" s="1">
        <v>44416</v>
      </c>
      <c r="C221" t="s">
        <v>50</v>
      </c>
      <c r="D221" t="s">
        <v>24</v>
      </c>
      <c r="E221" t="s">
        <v>29</v>
      </c>
      <c r="F221" t="s">
        <v>20</v>
      </c>
      <c r="G221" t="s">
        <v>39</v>
      </c>
      <c r="H221">
        <v>42.84</v>
      </c>
      <c r="I221">
        <v>58</v>
      </c>
      <c r="J221">
        <v>3776.49</v>
      </c>
      <c r="K221">
        <v>669.56</v>
      </c>
      <c r="L221" t="s">
        <v>38</v>
      </c>
      <c r="M221">
        <v>10.59</v>
      </c>
      <c r="N221">
        <v>61.9</v>
      </c>
      <c r="O221">
        <v>2</v>
      </c>
      <c r="P221">
        <v>9</v>
      </c>
      <c r="Q221">
        <v>7.59</v>
      </c>
    </row>
    <row r="222" spans="1:17">
      <c r="A222">
        <v>1221</v>
      </c>
      <c r="B222" s="1">
        <v>44417</v>
      </c>
      <c r="C222" t="s">
        <v>51</v>
      </c>
      <c r="D222" t="s">
        <v>43</v>
      </c>
      <c r="E222" t="s">
        <v>25</v>
      </c>
      <c r="F222" t="s">
        <v>33</v>
      </c>
      <c r="G222" t="s">
        <v>34</v>
      </c>
      <c r="H222">
        <v>48.15</v>
      </c>
      <c r="I222">
        <v>92</v>
      </c>
      <c r="J222">
        <v>4170.67</v>
      </c>
      <c r="K222">
        <v>167.36</v>
      </c>
      <c r="L222" t="s">
        <v>31</v>
      </c>
      <c r="M222">
        <v>12.08</v>
      </c>
      <c r="N222">
        <v>41.19</v>
      </c>
      <c r="O222">
        <v>1</v>
      </c>
      <c r="P222">
        <v>15</v>
      </c>
      <c r="Q222">
        <v>8.8000000000000007</v>
      </c>
    </row>
    <row r="223" spans="1:17">
      <c r="A223">
        <v>1222</v>
      </c>
      <c r="B223" s="1">
        <v>44418</v>
      </c>
      <c r="C223" t="s">
        <v>45</v>
      </c>
      <c r="D223" t="s">
        <v>24</v>
      </c>
      <c r="E223" t="s">
        <v>36</v>
      </c>
      <c r="F223" t="s">
        <v>20</v>
      </c>
      <c r="G223" t="s">
        <v>21</v>
      </c>
      <c r="H223">
        <v>45.85</v>
      </c>
      <c r="I223">
        <v>41</v>
      </c>
      <c r="J223">
        <v>2973.49</v>
      </c>
      <c r="K223">
        <v>899.35</v>
      </c>
      <c r="L223" t="s">
        <v>38</v>
      </c>
      <c r="M223">
        <v>3.03</v>
      </c>
      <c r="N223">
        <v>84.22</v>
      </c>
      <c r="O223">
        <v>5</v>
      </c>
      <c r="P223">
        <v>17</v>
      </c>
      <c r="Q223">
        <v>7.6</v>
      </c>
    </row>
    <row r="224" spans="1:17">
      <c r="A224">
        <v>1223</v>
      </c>
      <c r="B224" s="1">
        <v>44419</v>
      </c>
      <c r="C224" t="s">
        <v>46</v>
      </c>
      <c r="D224" t="s">
        <v>43</v>
      </c>
      <c r="E224" t="s">
        <v>19</v>
      </c>
      <c r="F224" t="s">
        <v>26</v>
      </c>
      <c r="G224" t="s">
        <v>44</v>
      </c>
      <c r="H224">
        <v>22.88</v>
      </c>
      <c r="I224">
        <v>53</v>
      </c>
      <c r="J224">
        <v>3497.41</v>
      </c>
      <c r="K224">
        <v>881.73</v>
      </c>
      <c r="L224" t="s">
        <v>31</v>
      </c>
      <c r="M224">
        <v>14.82</v>
      </c>
      <c r="N224">
        <v>59.07</v>
      </c>
      <c r="O224">
        <v>3</v>
      </c>
      <c r="P224">
        <v>16</v>
      </c>
      <c r="Q224">
        <v>0.28999999999999998</v>
      </c>
    </row>
    <row r="225" spans="1:17">
      <c r="A225">
        <v>1224</v>
      </c>
      <c r="B225" s="1">
        <v>44420</v>
      </c>
      <c r="C225" t="s">
        <v>32</v>
      </c>
      <c r="D225" t="s">
        <v>18</v>
      </c>
      <c r="E225" t="s">
        <v>36</v>
      </c>
      <c r="F225" t="s">
        <v>20</v>
      </c>
      <c r="G225" t="s">
        <v>30</v>
      </c>
      <c r="H225">
        <v>3.14</v>
      </c>
      <c r="I225">
        <v>50</v>
      </c>
      <c r="J225">
        <v>952.23</v>
      </c>
      <c r="K225">
        <v>702.98</v>
      </c>
      <c r="L225" t="s">
        <v>38</v>
      </c>
      <c r="M225">
        <v>4.91</v>
      </c>
      <c r="N225">
        <v>38.94</v>
      </c>
      <c r="O225">
        <v>5</v>
      </c>
      <c r="P225">
        <v>22</v>
      </c>
      <c r="Q225">
        <v>1.08</v>
      </c>
    </row>
    <row r="226" spans="1:17">
      <c r="A226">
        <v>1225</v>
      </c>
      <c r="B226" s="1">
        <v>44421</v>
      </c>
      <c r="C226" t="s">
        <v>50</v>
      </c>
      <c r="D226" t="s">
        <v>28</v>
      </c>
      <c r="E226" t="s">
        <v>25</v>
      </c>
      <c r="F226" t="s">
        <v>33</v>
      </c>
      <c r="G226" t="s">
        <v>47</v>
      </c>
      <c r="H226">
        <v>46.92</v>
      </c>
      <c r="I226">
        <v>50</v>
      </c>
      <c r="J226">
        <v>1857.86</v>
      </c>
      <c r="K226">
        <v>393.46</v>
      </c>
      <c r="L226" t="s">
        <v>31</v>
      </c>
      <c r="M226">
        <v>16.440000000000001</v>
      </c>
      <c r="N226">
        <v>44.08</v>
      </c>
      <c r="O226">
        <v>2</v>
      </c>
      <c r="P226">
        <v>19</v>
      </c>
      <c r="Q226">
        <v>9.6199999999999992</v>
      </c>
    </row>
    <row r="227" spans="1:17">
      <c r="A227">
        <v>1226</v>
      </c>
      <c r="B227" s="1">
        <v>44422</v>
      </c>
      <c r="C227" t="s">
        <v>42</v>
      </c>
      <c r="D227" t="s">
        <v>52</v>
      </c>
      <c r="E227" t="s">
        <v>19</v>
      </c>
      <c r="F227" t="s">
        <v>26</v>
      </c>
      <c r="G227" t="s">
        <v>21</v>
      </c>
      <c r="H227">
        <v>23.65</v>
      </c>
      <c r="I227">
        <v>54</v>
      </c>
      <c r="J227">
        <v>2053.4</v>
      </c>
      <c r="K227">
        <v>1286.6300000000001</v>
      </c>
      <c r="L227" t="s">
        <v>38</v>
      </c>
      <c r="M227">
        <v>17.829999999999998</v>
      </c>
      <c r="N227">
        <v>49.33</v>
      </c>
      <c r="O227">
        <v>1</v>
      </c>
      <c r="P227">
        <v>8</v>
      </c>
      <c r="Q227">
        <v>7.45</v>
      </c>
    </row>
    <row r="228" spans="1:17">
      <c r="A228">
        <v>1227</v>
      </c>
      <c r="B228" s="1">
        <v>44423</v>
      </c>
      <c r="C228" t="s">
        <v>46</v>
      </c>
      <c r="D228" t="s">
        <v>48</v>
      </c>
      <c r="E228" t="s">
        <v>29</v>
      </c>
      <c r="F228" t="s">
        <v>20</v>
      </c>
      <c r="G228" t="s">
        <v>39</v>
      </c>
      <c r="H228">
        <v>77.14</v>
      </c>
      <c r="I228">
        <v>11</v>
      </c>
      <c r="J228">
        <v>4765.6899999999996</v>
      </c>
      <c r="K228">
        <v>709.82</v>
      </c>
      <c r="L228" t="s">
        <v>38</v>
      </c>
      <c r="M228">
        <v>14.28</v>
      </c>
      <c r="N228">
        <v>48.01</v>
      </c>
      <c r="O228">
        <v>5</v>
      </c>
      <c r="P228">
        <v>26</v>
      </c>
      <c r="Q228">
        <v>4.88</v>
      </c>
    </row>
    <row r="229" spans="1:17">
      <c r="A229">
        <v>1228</v>
      </c>
      <c r="B229" s="1">
        <v>44424</v>
      </c>
      <c r="C229" t="s">
        <v>51</v>
      </c>
      <c r="D229" t="s">
        <v>18</v>
      </c>
      <c r="E229" t="s">
        <v>19</v>
      </c>
      <c r="F229" t="s">
        <v>33</v>
      </c>
      <c r="G229" t="s">
        <v>21</v>
      </c>
      <c r="H229">
        <v>64.55</v>
      </c>
      <c r="I229">
        <v>54</v>
      </c>
      <c r="J229">
        <v>2106.71</v>
      </c>
      <c r="K229">
        <v>978.22</v>
      </c>
      <c r="L229" t="s">
        <v>31</v>
      </c>
      <c r="M229">
        <v>8.61</v>
      </c>
      <c r="N229">
        <v>27.82</v>
      </c>
      <c r="O229">
        <v>3</v>
      </c>
      <c r="P229">
        <v>4</v>
      </c>
      <c r="Q229">
        <v>3.69</v>
      </c>
    </row>
    <row r="230" spans="1:17">
      <c r="A230">
        <v>1229</v>
      </c>
      <c r="B230" s="1">
        <v>44425</v>
      </c>
      <c r="C230" t="s">
        <v>51</v>
      </c>
      <c r="D230" t="s">
        <v>49</v>
      </c>
      <c r="E230" t="s">
        <v>25</v>
      </c>
      <c r="F230" t="s">
        <v>26</v>
      </c>
      <c r="G230" t="s">
        <v>44</v>
      </c>
      <c r="H230">
        <v>61.4</v>
      </c>
      <c r="I230">
        <v>33</v>
      </c>
      <c r="J230">
        <v>3407.57</v>
      </c>
      <c r="K230">
        <v>935.48</v>
      </c>
      <c r="L230" t="s">
        <v>38</v>
      </c>
      <c r="M230">
        <v>19.93</v>
      </c>
      <c r="N230">
        <v>48.22</v>
      </c>
      <c r="O230">
        <v>3</v>
      </c>
      <c r="P230">
        <v>5</v>
      </c>
      <c r="Q230">
        <v>2.38</v>
      </c>
    </row>
    <row r="231" spans="1:17">
      <c r="A231">
        <v>1230</v>
      </c>
      <c r="B231" s="1">
        <v>44426</v>
      </c>
      <c r="C231" t="s">
        <v>27</v>
      </c>
      <c r="D231" t="s">
        <v>18</v>
      </c>
      <c r="E231" t="s">
        <v>19</v>
      </c>
      <c r="F231" t="s">
        <v>20</v>
      </c>
      <c r="G231" t="s">
        <v>47</v>
      </c>
      <c r="H231">
        <v>23.63</v>
      </c>
      <c r="I231">
        <v>10</v>
      </c>
      <c r="J231">
        <v>488.2</v>
      </c>
      <c r="K231">
        <v>515.54</v>
      </c>
      <c r="L231" t="s">
        <v>38</v>
      </c>
      <c r="M231">
        <v>0.88</v>
      </c>
      <c r="N231">
        <v>21.87</v>
      </c>
      <c r="O231">
        <v>2</v>
      </c>
      <c r="P231">
        <v>25</v>
      </c>
      <c r="Q231">
        <v>0.01</v>
      </c>
    </row>
    <row r="232" spans="1:17">
      <c r="A232">
        <v>1231</v>
      </c>
      <c r="B232" s="1">
        <v>44427</v>
      </c>
      <c r="C232" t="s">
        <v>17</v>
      </c>
      <c r="D232" t="s">
        <v>28</v>
      </c>
      <c r="E232" t="s">
        <v>29</v>
      </c>
      <c r="F232" t="s">
        <v>20</v>
      </c>
      <c r="G232" t="s">
        <v>34</v>
      </c>
      <c r="H232">
        <v>70.739999999999995</v>
      </c>
      <c r="I232">
        <v>18</v>
      </c>
      <c r="J232">
        <v>3048.88</v>
      </c>
      <c r="K232">
        <v>909.53</v>
      </c>
      <c r="L232" t="s">
        <v>22</v>
      </c>
      <c r="M232">
        <v>19.920000000000002</v>
      </c>
      <c r="N232">
        <v>28.41</v>
      </c>
      <c r="O232">
        <v>4</v>
      </c>
      <c r="P232">
        <v>21</v>
      </c>
      <c r="Q232">
        <v>6.55</v>
      </c>
    </row>
    <row r="233" spans="1:17">
      <c r="A233">
        <v>1232</v>
      </c>
      <c r="B233" s="1">
        <v>44428</v>
      </c>
      <c r="C233" t="s">
        <v>46</v>
      </c>
      <c r="D233" t="s">
        <v>43</v>
      </c>
      <c r="E233" t="s">
        <v>19</v>
      </c>
      <c r="F233" t="s">
        <v>33</v>
      </c>
      <c r="G233" t="s">
        <v>21</v>
      </c>
      <c r="H233">
        <v>41.48</v>
      </c>
      <c r="I233">
        <v>59</v>
      </c>
      <c r="J233">
        <v>3634.61</v>
      </c>
      <c r="K233">
        <v>991.72</v>
      </c>
      <c r="L233" t="s">
        <v>31</v>
      </c>
      <c r="M233">
        <v>0.77</v>
      </c>
      <c r="N233">
        <v>27.13</v>
      </c>
      <c r="O233">
        <v>4</v>
      </c>
      <c r="P233">
        <v>24</v>
      </c>
      <c r="Q233">
        <v>2.42</v>
      </c>
    </row>
    <row r="234" spans="1:17">
      <c r="A234">
        <v>1233</v>
      </c>
      <c r="B234" s="1">
        <v>44429</v>
      </c>
      <c r="C234" t="s">
        <v>46</v>
      </c>
      <c r="D234" t="s">
        <v>18</v>
      </c>
      <c r="E234" t="s">
        <v>25</v>
      </c>
      <c r="F234" t="s">
        <v>33</v>
      </c>
      <c r="G234" t="s">
        <v>37</v>
      </c>
      <c r="H234">
        <v>42.19</v>
      </c>
      <c r="I234">
        <v>97</v>
      </c>
      <c r="J234">
        <v>261.86</v>
      </c>
      <c r="K234">
        <v>184.08</v>
      </c>
      <c r="L234" t="s">
        <v>38</v>
      </c>
      <c r="M234">
        <v>13.62</v>
      </c>
      <c r="N234">
        <v>40.15</v>
      </c>
      <c r="O234">
        <v>1</v>
      </c>
      <c r="P234">
        <v>11</v>
      </c>
      <c r="Q234">
        <v>0.04</v>
      </c>
    </row>
    <row r="235" spans="1:17">
      <c r="A235">
        <v>1234</v>
      </c>
      <c r="B235" s="1">
        <v>44430</v>
      </c>
      <c r="C235" t="s">
        <v>32</v>
      </c>
      <c r="D235" t="s">
        <v>40</v>
      </c>
      <c r="E235" t="s">
        <v>36</v>
      </c>
      <c r="F235" t="s">
        <v>33</v>
      </c>
      <c r="G235" t="s">
        <v>47</v>
      </c>
      <c r="H235">
        <v>15.94</v>
      </c>
      <c r="I235">
        <v>71</v>
      </c>
      <c r="J235">
        <v>3788.8</v>
      </c>
      <c r="K235">
        <v>1079.8800000000001</v>
      </c>
      <c r="L235" t="s">
        <v>38</v>
      </c>
      <c r="M235">
        <v>2.23</v>
      </c>
      <c r="N235">
        <v>95.45</v>
      </c>
      <c r="O235">
        <v>1</v>
      </c>
      <c r="P235">
        <v>16</v>
      </c>
      <c r="Q235">
        <v>6.42</v>
      </c>
    </row>
    <row r="236" spans="1:17">
      <c r="A236">
        <v>1235</v>
      </c>
      <c r="B236" s="1">
        <v>44431</v>
      </c>
      <c r="C236" t="s">
        <v>27</v>
      </c>
      <c r="D236" t="s">
        <v>49</v>
      </c>
      <c r="E236" t="s">
        <v>29</v>
      </c>
      <c r="F236" t="s">
        <v>33</v>
      </c>
      <c r="G236" t="s">
        <v>37</v>
      </c>
      <c r="H236">
        <v>37.92</v>
      </c>
      <c r="I236">
        <v>81</v>
      </c>
      <c r="J236">
        <v>3119.69</v>
      </c>
      <c r="K236">
        <v>448.03</v>
      </c>
      <c r="L236" t="s">
        <v>38</v>
      </c>
      <c r="M236">
        <v>7.98</v>
      </c>
      <c r="N236">
        <v>15.99</v>
      </c>
      <c r="O236">
        <v>3</v>
      </c>
      <c r="P236">
        <v>21</v>
      </c>
      <c r="Q236">
        <v>7.01</v>
      </c>
    </row>
    <row r="237" spans="1:17">
      <c r="A237">
        <v>1236</v>
      </c>
      <c r="B237" s="1">
        <v>44432</v>
      </c>
      <c r="C237" t="s">
        <v>50</v>
      </c>
      <c r="D237" t="s">
        <v>40</v>
      </c>
      <c r="E237" t="s">
        <v>25</v>
      </c>
      <c r="F237" t="s">
        <v>20</v>
      </c>
      <c r="G237" t="s">
        <v>34</v>
      </c>
      <c r="H237">
        <v>75.88</v>
      </c>
      <c r="I237">
        <v>68</v>
      </c>
      <c r="J237">
        <v>3904.26</v>
      </c>
      <c r="K237">
        <v>1053.9000000000001</v>
      </c>
      <c r="L237" t="s">
        <v>31</v>
      </c>
      <c r="M237">
        <v>4.68</v>
      </c>
      <c r="N237">
        <v>40.840000000000003</v>
      </c>
      <c r="O237">
        <v>5</v>
      </c>
      <c r="P237">
        <v>14</v>
      </c>
      <c r="Q237">
        <v>6.47</v>
      </c>
    </row>
    <row r="238" spans="1:17">
      <c r="A238">
        <v>1237</v>
      </c>
      <c r="B238" s="1">
        <v>44433</v>
      </c>
      <c r="C238" t="s">
        <v>50</v>
      </c>
      <c r="D238" t="s">
        <v>24</v>
      </c>
      <c r="E238" t="s">
        <v>36</v>
      </c>
      <c r="F238" t="s">
        <v>20</v>
      </c>
      <c r="G238" t="s">
        <v>34</v>
      </c>
      <c r="H238">
        <v>59.4</v>
      </c>
      <c r="I238">
        <v>97</v>
      </c>
      <c r="J238">
        <v>1206.4100000000001</v>
      </c>
      <c r="K238">
        <v>117.95</v>
      </c>
      <c r="L238" t="s">
        <v>22</v>
      </c>
      <c r="M238">
        <v>13.62</v>
      </c>
      <c r="N238">
        <v>91.24</v>
      </c>
      <c r="O238">
        <v>4</v>
      </c>
      <c r="P238">
        <v>11</v>
      </c>
      <c r="Q238">
        <v>7.03</v>
      </c>
    </row>
    <row r="239" spans="1:17">
      <c r="A239">
        <v>1238</v>
      </c>
      <c r="B239" s="1">
        <v>44434</v>
      </c>
      <c r="C239" t="s">
        <v>50</v>
      </c>
      <c r="D239" t="s">
        <v>28</v>
      </c>
      <c r="E239" t="s">
        <v>25</v>
      </c>
      <c r="F239" t="s">
        <v>26</v>
      </c>
      <c r="G239" t="s">
        <v>30</v>
      </c>
      <c r="H239">
        <v>68.989999999999995</v>
      </c>
      <c r="I239">
        <v>91</v>
      </c>
      <c r="J239">
        <v>500.07</v>
      </c>
      <c r="K239">
        <v>769.95</v>
      </c>
      <c r="L239" t="s">
        <v>22</v>
      </c>
      <c r="M239">
        <v>7.82</v>
      </c>
      <c r="N239">
        <v>62.05</v>
      </c>
      <c r="O239">
        <v>4</v>
      </c>
      <c r="P239">
        <v>29</v>
      </c>
      <c r="Q239">
        <v>6.01</v>
      </c>
    </row>
    <row r="240" spans="1:17">
      <c r="A240">
        <v>1239</v>
      </c>
      <c r="B240" s="1">
        <v>44435</v>
      </c>
      <c r="C240" t="s">
        <v>32</v>
      </c>
      <c r="D240" t="s">
        <v>43</v>
      </c>
      <c r="E240" t="s">
        <v>19</v>
      </c>
      <c r="F240" t="s">
        <v>26</v>
      </c>
      <c r="G240" t="s">
        <v>39</v>
      </c>
      <c r="H240">
        <v>23.81</v>
      </c>
      <c r="I240">
        <v>58</v>
      </c>
      <c r="J240">
        <v>686.01</v>
      </c>
      <c r="K240">
        <v>607.85</v>
      </c>
      <c r="L240" t="s">
        <v>31</v>
      </c>
      <c r="M240">
        <v>5.04</v>
      </c>
      <c r="N240">
        <v>39.86</v>
      </c>
      <c r="O240">
        <v>5</v>
      </c>
      <c r="P240">
        <v>22</v>
      </c>
      <c r="Q240">
        <v>1.96</v>
      </c>
    </row>
    <row r="241" spans="1:17">
      <c r="A241">
        <v>1240</v>
      </c>
      <c r="B241" s="1">
        <v>44436</v>
      </c>
      <c r="C241" t="s">
        <v>45</v>
      </c>
      <c r="D241" t="s">
        <v>28</v>
      </c>
      <c r="E241" t="s">
        <v>29</v>
      </c>
      <c r="F241" t="s">
        <v>33</v>
      </c>
      <c r="G241" t="s">
        <v>37</v>
      </c>
      <c r="H241">
        <v>35.19</v>
      </c>
      <c r="I241">
        <v>68</v>
      </c>
      <c r="J241">
        <v>4186.2</v>
      </c>
      <c r="K241">
        <v>282.81</v>
      </c>
      <c r="L241" t="s">
        <v>38</v>
      </c>
      <c r="M241">
        <v>3.74</v>
      </c>
      <c r="N241">
        <v>78.55</v>
      </c>
      <c r="O241">
        <v>1</v>
      </c>
      <c r="P241">
        <v>9</v>
      </c>
      <c r="Q241">
        <v>6.5</v>
      </c>
    </row>
    <row r="242" spans="1:17">
      <c r="A242">
        <v>1241</v>
      </c>
      <c r="B242" s="1">
        <v>44437</v>
      </c>
      <c r="C242" t="s">
        <v>50</v>
      </c>
      <c r="D242" t="s">
        <v>48</v>
      </c>
      <c r="E242" t="s">
        <v>25</v>
      </c>
      <c r="F242" t="s">
        <v>26</v>
      </c>
      <c r="G242" t="s">
        <v>37</v>
      </c>
      <c r="H242">
        <v>20.81</v>
      </c>
      <c r="I242">
        <v>45</v>
      </c>
      <c r="J242">
        <v>2221.9899999999998</v>
      </c>
      <c r="K242">
        <v>370.21</v>
      </c>
      <c r="L242" t="s">
        <v>31</v>
      </c>
      <c r="M242">
        <v>13.47</v>
      </c>
      <c r="N242">
        <v>8.18</v>
      </c>
      <c r="O242">
        <v>2</v>
      </c>
      <c r="P242">
        <v>10</v>
      </c>
      <c r="Q242">
        <v>9.98</v>
      </c>
    </row>
    <row r="243" spans="1:17">
      <c r="A243">
        <v>1242</v>
      </c>
      <c r="B243" s="1">
        <v>44438</v>
      </c>
      <c r="C243" t="s">
        <v>42</v>
      </c>
      <c r="D243" t="s">
        <v>28</v>
      </c>
      <c r="E243" t="s">
        <v>29</v>
      </c>
      <c r="F243" t="s">
        <v>20</v>
      </c>
      <c r="G243" t="s">
        <v>39</v>
      </c>
      <c r="H243">
        <v>8.18</v>
      </c>
      <c r="I243">
        <v>63</v>
      </c>
      <c r="J243">
        <v>3683.98</v>
      </c>
      <c r="K243">
        <v>1330.77</v>
      </c>
      <c r="L243" t="s">
        <v>22</v>
      </c>
      <c r="M243">
        <v>12.87</v>
      </c>
      <c r="N243">
        <v>11.84</v>
      </c>
      <c r="O243">
        <v>2</v>
      </c>
      <c r="P243">
        <v>8</v>
      </c>
      <c r="Q243">
        <v>6.46</v>
      </c>
    </row>
    <row r="244" spans="1:17">
      <c r="A244">
        <v>1243</v>
      </c>
      <c r="B244" s="1">
        <v>44439</v>
      </c>
      <c r="C244" t="s">
        <v>46</v>
      </c>
      <c r="D244" t="s">
        <v>43</v>
      </c>
      <c r="E244" t="s">
        <v>36</v>
      </c>
      <c r="F244" t="s">
        <v>20</v>
      </c>
      <c r="G244" t="s">
        <v>47</v>
      </c>
      <c r="H244">
        <v>25.1</v>
      </c>
      <c r="I244">
        <v>51</v>
      </c>
      <c r="J244">
        <v>3216.88</v>
      </c>
      <c r="K244">
        <v>796.86</v>
      </c>
      <c r="L244" t="s">
        <v>22</v>
      </c>
      <c r="M244">
        <v>1.82</v>
      </c>
      <c r="N244">
        <v>47.73</v>
      </c>
      <c r="O244">
        <v>2</v>
      </c>
      <c r="P244">
        <v>15</v>
      </c>
      <c r="Q244">
        <v>7.15</v>
      </c>
    </row>
    <row r="245" spans="1:17">
      <c r="A245">
        <v>1244</v>
      </c>
      <c r="B245" s="1">
        <v>44440</v>
      </c>
      <c r="C245" t="s">
        <v>32</v>
      </c>
      <c r="D245" t="s">
        <v>48</v>
      </c>
      <c r="E245" t="s">
        <v>29</v>
      </c>
      <c r="F245" t="s">
        <v>26</v>
      </c>
      <c r="G245" t="s">
        <v>39</v>
      </c>
      <c r="H245">
        <v>20.73</v>
      </c>
      <c r="I245">
        <v>75</v>
      </c>
      <c r="J245">
        <v>3601.13</v>
      </c>
      <c r="K245">
        <v>1162.6500000000001</v>
      </c>
      <c r="L245" t="s">
        <v>31</v>
      </c>
      <c r="M245">
        <v>2.2799999999999998</v>
      </c>
      <c r="N245">
        <v>10.73</v>
      </c>
      <c r="O245">
        <v>4</v>
      </c>
      <c r="P245">
        <v>19</v>
      </c>
      <c r="Q245">
        <v>6.4</v>
      </c>
    </row>
    <row r="246" spans="1:17">
      <c r="A246">
        <v>1245</v>
      </c>
      <c r="B246" s="1">
        <v>44441</v>
      </c>
      <c r="C246" t="s">
        <v>27</v>
      </c>
      <c r="D246" t="s">
        <v>52</v>
      </c>
      <c r="E246" t="s">
        <v>25</v>
      </c>
      <c r="F246" t="s">
        <v>20</v>
      </c>
      <c r="G246" t="s">
        <v>34</v>
      </c>
      <c r="H246">
        <v>29.58</v>
      </c>
      <c r="I246">
        <v>86</v>
      </c>
      <c r="J246">
        <v>4884.4799999999996</v>
      </c>
      <c r="K246">
        <v>903.21</v>
      </c>
      <c r="L246" t="s">
        <v>22</v>
      </c>
      <c r="M246">
        <v>4.49</v>
      </c>
      <c r="N246">
        <v>68.08</v>
      </c>
      <c r="O246">
        <v>4</v>
      </c>
      <c r="P246">
        <v>10</v>
      </c>
      <c r="Q246">
        <v>7.48</v>
      </c>
    </row>
    <row r="247" spans="1:17">
      <c r="A247">
        <v>1246</v>
      </c>
      <c r="B247" s="1">
        <v>44442</v>
      </c>
      <c r="C247" t="s">
        <v>42</v>
      </c>
      <c r="D247" t="s">
        <v>43</v>
      </c>
      <c r="E247" t="s">
        <v>36</v>
      </c>
      <c r="F247" t="s">
        <v>20</v>
      </c>
      <c r="G247" t="s">
        <v>21</v>
      </c>
      <c r="H247">
        <v>60.72</v>
      </c>
      <c r="I247">
        <v>71</v>
      </c>
      <c r="J247">
        <v>4497.3100000000004</v>
      </c>
      <c r="K247">
        <v>962.37</v>
      </c>
      <c r="L247" t="s">
        <v>38</v>
      </c>
      <c r="M247">
        <v>14.42</v>
      </c>
      <c r="N247">
        <v>58.65</v>
      </c>
      <c r="O247">
        <v>5</v>
      </c>
      <c r="P247">
        <v>5</v>
      </c>
      <c r="Q247">
        <v>7.67</v>
      </c>
    </row>
    <row r="248" spans="1:17">
      <c r="A248">
        <v>1247</v>
      </c>
      <c r="B248" s="1">
        <v>44443</v>
      </c>
      <c r="C248" t="s">
        <v>32</v>
      </c>
      <c r="D248" t="s">
        <v>48</v>
      </c>
      <c r="E248" t="s">
        <v>29</v>
      </c>
      <c r="F248" t="s">
        <v>20</v>
      </c>
      <c r="G248" t="s">
        <v>47</v>
      </c>
      <c r="H248">
        <v>8.41</v>
      </c>
      <c r="I248">
        <v>53</v>
      </c>
      <c r="J248">
        <v>485.78</v>
      </c>
      <c r="K248">
        <v>343.84</v>
      </c>
      <c r="L248" t="s">
        <v>22</v>
      </c>
      <c r="M248">
        <v>8.7100000000000009</v>
      </c>
      <c r="N248">
        <v>98.93</v>
      </c>
      <c r="O248">
        <v>2</v>
      </c>
      <c r="P248">
        <v>18</v>
      </c>
      <c r="Q248">
        <v>8.74</v>
      </c>
    </row>
    <row r="249" spans="1:17">
      <c r="A249">
        <v>1248</v>
      </c>
      <c r="B249" s="1">
        <v>44444</v>
      </c>
      <c r="C249" t="s">
        <v>42</v>
      </c>
      <c r="D249" t="s">
        <v>40</v>
      </c>
      <c r="E249" t="s">
        <v>29</v>
      </c>
      <c r="F249" t="s">
        <v>33</v>
      </c>
      <c r="G249" t="s">
        <v>41</v>
      </c>
      <c r="H249">
        <v>39.43</v>
      </c>
      <c r="I249">
        <v>26</v>
      </c>
      <c r="J249">
        <v>3567.91</v>
      </c>
      <c r="K249">
        <v>1381.09</v>
      </c>
      <c r="L249" t="s">
        <v>22</v>
      </c>
      <c r="M249">
        <v>3.29</v>
      </c>
      <c r="N249">
        <v>88.38</v>
      </c>
      <c r="O249">
        <v>5</v>
      </c>
      <c r="P249">
        <v>5</v>
      </c>
      <c r="Q249">
        <v>6.29</v>
      </c>
    </row>
    <row r="250" spans="1:17">
      <c r="A250">
        <v>1249</v>
      </c>
      <c r="B250" s="1">
        <v>44445</v>
      </c>
      <c r="C250" t="s">
        <v>27</v>
      </c>
      <c r="D250" t="s">
        <v>52</v>
      </c>
      <c r="E250" t="s">
        <v>29</v>
      </c>
      <c r="F250" t="s">
        <v>20</v>
      </c>
      <c r="G250" t="s">
        <v>21</v>
      </c>
      <c r="H250">
        <v>51.17</v>
      </c>
      <c r="I250">
        <v>44</v>
      </c>
      <c r="J250">
        <v>2950.21</v>
      </c>
      <c r="K250">
        <v>1142.6099999999999</v>
      </c>
      <c r="L250" t="s">
        <v>38</v>
      </c>
      <c r="M250">
        <v>2.37</v>
      </c>
      <c r="N250">
        <v>70.42</v>
      </c>
      <c r="O250">
        <v>5</v>
      </c>
      <c r="P250">
        <v>15</v>
      </c>
      <c r="Q250">
        <v>7.6</v>
      </c>
    </row>
    <row r="251" spans="1:17">
      <c r="A251">
        <v>1250</v>
      </c>
      <c r="B251" s="1">
        <v>44446</v>
      </c>
      <c r="C251" t="s">
        <v>17</v>
      </c>
      <c r="D251" t="s">
        <v>48</v>
      </c>
      <c r="E251" t="s">
        <v>36</v>
      </c>
      <c r="F251" t="s">
        <v>33</v>
      </c>
      <c r="G251" t="s">
        <v>34</v>
      </c>
      <c r="H251">
        <v>55.36</v>
      </c>
      <c r="I251">
        <v>65</v>
      </c>
      <c r="J251">
        <v>3543.8</v>
      </c>
      <c r="K251">
        <v>90.01</v>
      </c>
      <c r="L251" t="s">
        <v>38</v>
      </c>
      <c r="M251">
        <v>1.82</v>
      </c>
      <c r="N251">
        <v>38.97</v>
      </c>
      <c r="O251">
        <v>1</v>
      </c>
      <c r="P251">
        <v>16</v>
      </c>
      <c r="Q251">
        <v>5.29</v>
      </c>
    </row>
    <row r="252" spans="1:17">
      <c r="A252">
        <v>1251</v>
      </c>
      <c r="B252" s="1">
        <v>44447</v>
      </c>
      <c r="C252" t="s">
        <v>35</v>
      </c>
      <c r="D252" t="s">
        <v>48</v>
      </c>
      <c r="E252" t="s">
        <v>36</v>
      </c>
      <c r="F252" t="s">
        <v>20</v>
      </c>
      <c r="G252" t="s">
        <v>34</v>
      </c>
      <c r="H252">
        <v>18.940000000000001</v>
      </c>
      <c r="I252">
        <v>21</v>
      </c>
      <c r="J252">
        <v>1539.37</v>
      </c>
      <c r="K252">
        <v>904.29</v>
      </c>
      <c r="L252" t="s">
        <v>38</v>
      </c>
      <c r="M252">
        <v>15.09</v>
      </c>
      <c r="N252">
        <v>79.430000000000007</v>
      </c>
      <c r="O252">
        <v>2</v>
      </c>
      <c r="P252">
        <v>14</v>
      </c>
      <c r="Q252">
        <v>1.51</v>
      </c>
    </row>
    <row r="253" spans="1:17">
      <c r="A253">
        <v>1252</v>
      </c>
      <c r="B253" s="1">
        <v>44448</v>
      </c>
      <c r="C253" t="s">
        <v>35</v>
      </c>
      <c r="D253" t="s">
        <v>49</v>
      </c>
      <c r="E253" t="s">
        <v>29</v>
      </c>
      <c r="F253" t="s">
        <v>20</v>
      </c>
      <c r="G253" t="s">
        <v>37</v>
      </c>
      <c r="H253">
        <v>80.849999999999994</v>
      </c>
      <c r="I253">
        <v>90</v>
      </c>
      <c r="J253">
        <v>4250.95</v>
      </c>
      <c r="K253">
        <v>543.26</v>
      </c>
      <c r="L253" t="s">
        <v>22</v>
      </c>
      <c r="M253">
        <v>14.13</v>
      </c>
      <c r="N253">
        <v>72.27</v>
      </c>
      <c r="O253">
        <v>3</v>
      </c>
      <c r="P253">
        <v>22</v>
      </c>
      <c r="Q253">
        <v>8.4700000000000006</v>
      </c>
    </row>
    <row r="254" spans="1:17">
      <c r="A254">
        <v>1253</v>
      </c>
      <c r="B254" s="1">
        <v>44449</v>
      </c>
      <c r="C254" t="s">
        <v>27</v>
      </c>
      <c r="D254" t="s">
        <v>24</v>
      </c>
      <c r="E254" t="s">
        <v>36</v>
      </c>
      <c r="F254" t="s">
        <v>33</v>
      </c>
      <c r="G254" t="s">
        <v>47</v>
      </c>
      <c r="H254">
        <v>44.8</v>
      </c>
      <c r="I254">
        <v>70</v>
      </c>
      <c r="J254">
        <v>3215.64</v>
      </c>
      <c r="K254">
        <v>1288.96</v>
      </c>
      <c r="L254" t="s">
        <v>31</v>
      </c>
      <c r="M254">
        <v>0.7</v>
      </c>
      <c r="N254">
        <v>24.84</v>
      </c>
      <c r="O254">
        <v>2</v>
      </c>
      <c r="P254">
        <v>13</v>
      </c>
      <c r="Q254">
        <v>2.73</v>
      </c>
    </row>
    <row r="255" spans="1:17">
      <c r="A255">
        <v>1254</v>
      </c>
      <c r="B255" s="1">
        <v>44450</v>
      </c>
      <c r="C255" t="s">
        <v>23</v>
      </c>
      <c r="D255" t="s">
        <v>40</v>
      </c>
      <c r="E255" t="s">
        <v>29</v>
      </c>
      <c r="F255" t="s">
        <v>33</v>
      </c>
      <c r="G255" t="s">
        <v>34</v>
      </c>
      <c r="H255">
        <v>32.01</v>
      </c>
      <c r="I255">
        <v>52</v>
      </c>
      <c r="J255">
        <v>1403.44</v>
      </c>
      <c r="K255">
        <v>888.92</v>
      </c>
      <c r="L255" t="s">
        <v>38</v>
      </c>
      <c r="M255">
        <v>10.039999999999999</v>
      </c>
      <c r="N255">
        <v>65.150000000000006</v>
      </c>
      <c r="O255">
        <v>4</v>
      </c>
      <c r="P255">
        <v>27</v>
      </c>
      <c r="Q255">
        <v>2.84</v>
      </c>
    </row>
    <row r="256" spans="1:17">
      <c r="A256">
        <v>1255</v>
      </c>
      <c r="B256" s="1">
        <v>44451</v>
      </c>
      <c r="C256" t="s">
        <v>27</v>
      </c>
      <c r="D256" t="s">
        <v>40</v>
      </c>
      <c r="E256" t="s">
        <v>19</v>
      </c>
      <c r="F256" t="s">
        <v>26</v>
      </c>
      <c r="G256" t="s">
        <v>44</v>
      </c>
      <c r="H256">
        <v>37.21</v>
      </c>
      <c r="I256">
        <v>88</v>
      </c>
      <c r="J256">
        <v>4534.1499999999996</v>
      </c>
      <c r="K256">
        <v>325.88</v>
      </c>
      <c r="L256" t="s">
        <v>31</v>
      </c>
      <c r="M256">
        <v>0.26</v>
      </c>
      <c r="N256">
        <v>84.61</v>
      </c>
      <c r="O256">
        <v>4</v>
      </c>
      <c r="P256">
        <v>1</v>
      </c>
      <c r="Q256">
        <v>8.5299999999999994</v>
      </c>
    </row>
    <row r="257" spans="1:17">
      <c r="A257">
        <v>1256</v>
      </c>
      <c r="B257" s="1">
        <v>44452</v>
      </c>
      <c r="C257" t="s">
        <v>17</v>
      </c>
      <c r="D257" t="s">
        <v>48</v>
      </c>
      <c r="E257" t="s">
        <v>29</v>
      </c>
      <c r="F257" t="s">
        <v>26</v>
      </c>
      <c r="G257" t="s">
        <v>21</v>
      </c>
      <c r="H257">
        <v>45.74</v>
      </c>
      <c r="I257">
        <v>74</v>
      </c>
      <c r="J257">
        <v>2803.64</v>
      </c>
      <c r="K257">
        <v>528.64</v>
      </c>
      <c r="L257" t="s">
        <v>22</v>
      </c>
      <c r="M257">
        <v>5.39</v>
      </c>
      <c r="N257">
        <v>96.44</v>
      </c>
      <c r="O257">
        <v>2</v>
      </c>
      <c r="P257">
        <v>11</v>
      </c>
      <c r="Q257">
        <v>9.4499999999999993</v>
      </c>
    </row>
    <row r="258" spans="1:17">
      <c r="A258">
        <v>1257</v>
      </c>
      <c r="B258" s="1">
        <v>44453</v>
      </c>
      <c r="C258" t="s">
        <v>17</v>
      </c>
      <c r="D258" t="s">
        <v>28</v>
      </c>
      <c r="E258" t="s">
        <v>25</v>
      </c>
      <c r="F258" t="s">
        <v>20</v>
      </c>
      <c r="G258" t="s">
        <v>41</v>
      </c>
      <c r="H258">
        <v>56.73</v>
      </c>
      <c r="I258">
        <v>97</v>
      </c>
      <c r="J258">
        <v>737.47</v>
      </c>
      <c r="K258">
        <v>640.48</v>
      </c>
      <c r="L258" t="s">
        <v>22</v>
      </c>
      <c r="M258">
        <v>19.989999999999998</v>
      </c>
      <c r="N258">
        <v>68.66</v>
      </c>
      <c r="O258">
        <v>5</v>
      </c>
      <c r="P258">
        <v>13</v>
      </c>
      <c r="Q258">
        <v>5.1100000000000003</v>
      </c>
    </row>
    <row r="259" spans="1:17">
      <c r="A259">
        <v>1258</v>
      </c>
      <c r="B259" s="1">
        <v>44454</v>
      </c>
      <c r="C259" t="s">
        <v>35</v>
      </c>
      <c r="D259" t="s">
        <v>52</v>
      </c>
      <c r="E259" t="s">
        <v>36</v>
      </c>
      <c r="F259" t="s">
        <v>20</v>
      </c>
      <c r="G259" t="s">
        <v>37</v>
      </c>
      <c r="H259">
        <v>14.67</v>
      </c>
      <c r="I259">
        <v>59</v>
      </c>
      <c r="J259">
        <v>2506.09</v>
      </c>
      <c r="K259">
        <v>748.25</v>
      </c>
      <c r="L259" t="s">
        <v>22</v>
      </c>
      <c r="M259">
        <v>12.35</v>
      </c>
      <c r="N259">
        <v>67.45</v>
      </c>
      <c r="O259">
        <v>2</v>
      </c>
      <c r="P259">
        <v>3</v>
      </c>
      <c r="Q259">
        <v>5.39</v>
      </c>
    </row>
    <row r="260" spans="1:17">
      <c r="A260">
        <v>1259</v>
      </c>
      <c r="B260" s="1">
        <v>44455</v>
      </c>
      <c r="C260" t="s">
        <v>35</v>
      </c>
      <c r="D260" t="s">
        <v>52</v>
      </c>
      <c r="E260" t="s">
        <v>19</v>
      </c>
      <c r="F260" t="s">
        <v>33</v>
      </c>
      <c r="G260" t="s">
        <v>44</v>
      </c>
      <c r="H260">
        <v>65.22</v>
      </c>
      <c r="I260">
        <v>42</v>
      </c>
      <c r="J260">
        <v>2693.97</v>
      </c>
      <c r="K260">
        <v>336.05</v>
      </c>
      <c r="L260" t="s">
        <v>31</v>
      </c>
      <c r="M260">
        <v>9.74</v>
      </c>
      <c r="N260">
        <v>33.880000000000003</v>
      </c>
      <c r="O260">
        <v>2</v>
      </c>
      <c r="P260">
        <v>22</v>
      </c>
      <c r="Q260">
        <v>0.54</v>
      </c>
    </row>
    <row r="261" spans="1:17">
      <c r="A261">
        <v>1260</v>
      </c>
      <c r="B261" s="1">
        <v>44456</v>
      </c>
      <c r="C261" t="s">
        <v>45</v>
      </c>
      <c r="D261" t="s">
        <v>52</v>
      </c>
      <c r="E261" t="s">
        <v>25</v>
      </c>
      <c r="F261" t="s">
        <v>33</v>
      </c>
      <c r="G261" t="s">
        <v>39</v>
      </c>
      <c r="H261">
        <v>61.1</v>
      </c>
      <c r="I261">
        <v>41</v>
      </c>
      <c r="J261">
        <v>1272.52</v>
      </c>
      <c r="K261">
        <v>673.92</v>
      </c>
      <c r="L261" t="s">
        <v>38</v>
      </c>
      <c r="M261">
        <v>7.24</v>
      </c>
      <c r="N261">
        <v>37.75</v>
      </c>
      <c r="O261">
        <v>5</v>
      </c>
      <c r="P261">
        <v>10</v>
      </c>
      <c r="Q261">
        <v>8.0500000000000007</v>
      </c>
    </row>
    <row r="262" spans="1:17">
      <c r="A262">
        <v>1261</v>
      </c>
      <c r="B262" s="1">
        <v>44457</v>
      </c>
      <c r="C262" t="s">
        <v>27</v>
      </c>
      <c r="D262" t="s">
        <v>28</v>
      </c>
      <c r="E262" t="s">
        <v>25</v>
      </c>
      <c r="F262" t="s">
        <v>20</v>
      </c>
      <c r="G262" t="s">
        <v>44</v>
      </c>
      <c r="H262">
        <v>72.17</v>
      </c>
      <c r="I262">
        <v>43</v>
      </c>
      <c r="J262">
        <v>2828.77</v>
      </c>
      <c r="K262">
        <v>614.67999999999995</v>
      </c>
      <c r="L262" t="s">
        <v>22</v>
      </c>
      <c r="M262">
        <v>16.53</v>
      </c>
      <c r="N262">
        <v>37.67</v>
      </c>
      <c r="O262">
        <v>1</v>
      </c>
      <c r="P262">
        <v>8</v>
      </c>
      <c r="Q262">
        <v>3.52</v>
      </c>
    </row>
    <row r="263" spans="1:17">
      <c r="A263">
        <v>1262</v>
      </c>
      <c r="B263" s="1">
        <v>44458</v>
      </c>
      <c r="C263" t="s">
        <v>17</v>
      </c>
      <c r="D263" t="s">
        <v>43</v>
      </c>
      <c r="E263" t="s">
        <v>29</v>
      </c>
      <c r="F263" t="s">
        <v>20</v>
      </c>
      <c r="G263" t="s">
        <v>47</v>
      </c>
      <c r="H263">
        <v>19.190000000000001</v>
      </c>
      <c r="I263">
        <v>93</v>
      </c>
      <c r="J263">
        <v>4424.1099999999997</v>
      </c>
      <c r="K263">
        <v>72.83</v>
      </c>
      <c r="L263" t="s">
        <v>22</v>
      </c>
      <c r="M263">
        <v>1.1599999999999999</v>
      </c>
      <c r="N263">
        <v>43.1</v>
      </c>
      <c r="O263">
        <v>4</v>
      </c>
      <c r="P263">
        <v>21</v>
      </c>
      <c r="Q263">
        <v>6.73</v>
      </c>
    </row>
    <row r="264" spans="1:17">
      <c r="A264">
        <v>1263</v>
      </c>
      <c r="B264" s="1">
        <v>44459</v>
      </c>
      <c r="C264" t="s">
        <v>23</v>
      </c>
      <c r="D264" t="s">
        <v>48</v>
      </c>
      <c r="E264" t="s">
        <v>19</v>
      </c>
      <c r="F264" t="s">
        <v>33</v>
      </c>
      <c r="G264" t="s">
        <v>39</v>
      </c>
      <c r="H264">
        <v>20.38</v>
      </c>
      <c r="I264">
        <v>28</v>
      </c>
      <c r="J264">
        <v>3318.26</v>
      </c>
      <c r="K264">
        <v>773.21</v>
      </c>
      <c r="L264" t="s">
        <v>38</v>
      </c>
      <c r="M264">
        <v>16.079999999999998</v>
      </c>
      <c r="N264">
        <v>41.48</v>
      </c>
      <c r="O264">
        <v>1</v>
      </c>
      <c r="P264">
        <v>28</v>
      </c>
      <c r="Q264">
        <v>8.32</v>
      </c>
    </row>
    <row r="265" spans="1:17">
      <c r="A265">
        <v>1264</v>
      </c>
      <c r="B265" s="1">
        <v>44460</v>
      </c>
      <c r="C265" t="s">
        <v>23</v>
      </c>
      <c r="D265" t="s">
        <v>43</v>
      </c>
      <c r="E265" t="s">
        <v>36</v>
      </c>
      <c r="F265" t="s">
        <v>33</v>
      </c>
      <c r="G265" t="s">
        <v>47</v>
      </c>
      <c r="H265">
        <v>9.9700000000000006</v>
      </c>
      <c r="I265">
        <v>20</v>
      </c>
      <c r="J265">
        <v>2176.65</v>
      </c>
      <c r="K265">
        <v>1086.8699999999999</v>
      </c>
      <c r="L265" t="s">
        <v>38</v>
      </c>
      <c r="M265">
        <v>13.61</v>
      </c>
      <c r="N265">
        <v>11.21</v>
      </c>
      <c r="O265">
        <v>5</v>
      </c>
      <c r="P265">
        <v>26</v>
      </c>
      <c r="Q265">
        <v>2.0099999999999998</v>
      </c>
    </row>
    <row r="266" spans="1:17">
      <c r="A266">
        <v>1265</v>
      </c>
      <c r="B266" s="1">
        <v>44461</v>
      </c>
      <c r="C266" t="s">
        <v>45</v>
      </c>
      <c r="D266" t="s">
        <v>48</v>
      </c>
      <c r="E266" t="s">
        <v>25</v>
      </c>
      <c r="F266" t="s">
        <v>33</v>
      </c>
      <c r="G266" t="s">
        <v>44</v>
      </c>
      <c r="H266">
        <v>33.92</v>
      </c>
      <c r="I266">
        <v>25</v>
      </c>
      <c r="J266">
        <v>2836.97</v>
      </c>
      <c r="K266">
        <v>348.07</v>
      </c>
      <c r="L266" t="s">
        <v>22</v>
      </c>
      <c r="M266">
        <v>12.39</v>
      </c>
      <c r="N266">
        <v>54.95</v>
      </c>
      <c r="O266">
        <v>4</v>
      </c>
      <c r="P266">
        <v>5</v>
      </c>
      <c r="Q266">
        <v>4.82</v>
      </c>
    </row>
    <row r="267" spans="1:17">
      <c r="A267">
        <v>1266</v>
      </c>
      <c r="B267" s="1">
        <v>44462</v>
      </c>
      <c r="C267" t="s">
        <v>51</v>
      </c>
      <c r="D267" t="s">
        <v>49</v>
      </c>
      <c r="E267" t="s">
        <v>25</v>
      </c>
      <c r="F267" t="s">
        <v>20</v>
      </c>
      <c r="G267" t="s">
        <v>34</v>
      </c>
      <c r="H267">
        <v>24.32</v>
      </c>
      <c r="I267">
        <v>78</v>
      </c>
      <c r="J267">
        <v>3589.92</v>
      </c>
      <c r="K267">
        <v>363.79</v>
      </c>
      <c r="L267" t="s">
        <v>31</v>
      </c>
      <c r="M267">
        <v>11.24</v>
      </c>
      <c r="N267">
        <v>19.97</v>
      </c>
      <c r="O267">
        <v>3</v>
      </c>
      <c r="P267">
        <v>13</v>
      </c>
      <c r="Q267">
        <v>5.0999999999999996</v>
      </c>
    </row>
    <row r="268" spans="1:17">
      <c r="A268">
        <v>1267</v>
      </c>
      <c r="B268" s="1">
        <v>44463</v>
      </c>
      <c r="C268" t="s">
        <v>42</v>
      </c>
      <c r="D268" t="s">
        <v>52</v>
      </c>
      <c r="E268" t="s">
        <v>19</v>
      </c>
      <c r="F268" t="s">
        <v>20</v>
      </c>
      <c r="G268" t="s">
        <v>39</v>
      </c>
      <c r="H268">
        <v>74.930000000000007</v>
      </c>
      <c r="I268">
        <v>21</v>
      </c>
      <c r="J268">
        <v>3031.85</v>
      </c>
      <c r="K268">
        <v>123.55</v>
      </c>
      <c r="L268" t="s">
        <v>38</v>
      </c>
      <c r="M268">
        <v>18.2</v>
      </c>
      <c r="N268">
        <v>84.81</v>
      </c>
      <c r="O268">
        <v>2</v>
      </c>
      <c r="P268">
        <v>9</v>
      </c>
      <c r="Q268">
        <v>2.2799999999999998</v>
      </c>
    </row>
    <row r="269" spans="1:17">
      <c r="A269">
        <v>1268</v>
      </c>
      <c r="B269" s="1">
        <v>44464</v>
      </c>
      <c r="C269" t="s">
        <v>27</v>
      </c>
      <c r="D269" t="s">
        <v>24</v>
      </c>
      <c r="E269" t="s">
        <v>25</v>
      </c>
      <c r="F269" t="s">
        <v>20</v>
      </c>
      <c r="G269" t="s">
        <v>44</v>
      </c>
      <c r="H269">
        <v>15.84</v>
      </c>
      <c r="I269">
        <v>95</v>
      </c>
      <c r="J269">
        <v>4959.51</v>
      </c>
      <c r="K269">
        <v>60.99</v>
      </c>
      <c r="L269" t="s">
        <v>38</v>
      </c>
      <c r="M269">
        <v>10.5</v>
      </c>
      <c r="N269">
        <v>81.14</v>
      </c>
      <c r="O269">
        <v>4</v>
      </c>
      <c r="P269">
        <v>12</v>
      </c>
      <c r="Q269">
        <v>4.0199999999999996</v>
      </c>
    </row>
    <row r="270" spans="1:17">
      <c r="A270">
        <v>1269</v>
      </c>
      <c r="B270" s="1">
        <v>44465</v>
      </c>
      <c r="C270" t="s">
        <v>51</v>
      </c>
      <c r="D270" t="s">
        <v>28</v>
      </c>
      <c r="E270" t="s">
        <v>36</v>
      </c>
      <c r="F270" t="s">
        <v>33</v>
      </c>
      <c r="G270" t="s">
        <v>30</v>
      </c>
      <c r="H270">
        <v>23.39</v>
      </c>
      <c r="I270">
        <v>78</v>
      </c>
      <c r="J270">
        <v>1879.16</v>
      </c>
      <c r="K270">
        <v>1224.56</v>
      </c>
      <c r="L270" t="s">
        <v>38</v>
      </c>
      <c r="M270">
        <v>10.64</v>
      </c>
      <c r="N270">
        <v>43.65</v>
      </c>
      <c r="O270">
        <v>1</v>
      </c>
      <c r="P270">
        <v>21</v>
      </c>
      <c r="Q270">
        <v>0.67</v>
      </c>
    </row>
    <row r="271" spans="1:17">
      <c r="A271">
        <v>1270</v>
      </c>
      <c r="B271" s="1">
        <v>44466</v>
      </c>
      <c r="C271" t="s">
        <v>35</v>
      </c>
      <c r="D271" t="s">
        <v>40</v>
      </c>
      <c r="E271" t="s">
        <v>25</v>
      </c>
      <c r="F271" t="s">
        <v>20</v>
      </c>
      <c r="G271" t="s">
        <v>41</v>
      </c>
      <c r="H271">
        <v>21.75</v>
      </c>
      <c r="I271">
        <v>41</v>
      </c>
      <c r="J271">
        <v>3738.06</v>
      </c>
      <c r="K271">
        <v>859.67</v>
      </c>
      <c r="L271" t="s">
        <v>31</v>
      </c>
      <c r="M271">
        <v>18.41</v>
      </c>
      <c r="N271">
        <v>82.57</v>
      </c>
      <c r="O271">
        <v>1</v>
      </c>
      <c r="P271">
        <v>8</v>
      </c>
      <c r="Q271">
        <v>9.34</v>
      </c>
    </row>
    <row r="272" spans="1:17">
      <c r="A272">
        <v>1271</v>
      </c>
      <c r="B272" s="1">
        <v>44467</v>
      </c>
      <c r="C272" t="s">
        <v>50</v>
      </c>
      <c r="D272" t="s">
        <v>40</v>
      </c>
      <c r="E272" t="s">
        <v>25</v>
      </c>
      <c r="F272" t="s">
        <v>33</v>
      </c>
      <c r="G272" t="s">
        <v>47</v>
      </c>
      <c r="H272">
        <v>73.19</v>
      </c>
      <c r="I272">
        <v>98</v>
      </c>
      <c r="J272">
        <v>1460.28</v>
      </c>
      <c r="K272">
        <v>398</v>
      </c>
      <c r="L272" t="s">
        <v>31</v>
      </c>
      <c r="M272">
        <v>10.210000000000001</v>
      </c>
      <c r="N272">
        <v>84.86</v>
      </c>
      <c r="O272">
        <v>4</v>
      </c>
      <c r="P272">
        <v>7</v>
      </c>
      <c r="Q272">
        <v>3.96</v>
      </c>
    </row>
    <row r="273" spans="1:17">
      <c r="A273">
        <v>1272</v>
      </c>
      <c r="B273" s="1">
        <v>44468</v>
      </c>
      <c r="C273" t="s">
        <v>17</v>
      </c>
      <c r="D273" t="s">
        <v>52</v>
      </c>
      <c r="E273" t="s">
        <v>19</v>
      </c>
      <c r="F273" t="s">
        <v>26</v>
      </c>
      <c r="G273" t="s">
        <v>21</v>
      </c>
      <c r="H273">
        <v>49.04</v>
      </c>
      <c r="I273">
        <v>63</v>
      </c>
      <c r="J273">
        <v>3863.13</v>
      </c>
      <c r="K273">
        <v>1420.18</v>
      </c>
      <c r="L273" t="s">
        <v>38</v>
      </c>
      <c r="M273">
        <v>10.91</v>
      </c>
      <c r="N273">
        <v>33.42</v>
      </c>
      <c r="O273">
        <v>2</v>
      </c>
      <c r="P273">
        <v>3</v>
      </c>
      <c r="Q273">
        <v>2</v>
      </c>
    </row>
    <row r="274" spans="1:17">
      <c r="A274">
        <v>1273</v>
      </c>
      <c r="B274" s="1">
        <v>44469</v>
      </c>
      <c r="C274" t="s">
        <v>32</v>
      </c>
      <c r="D274" t="s">
        <v>52</v>
      </c>
      <c r="E274" t="s">
        <v>19</v>
      </c>
      <c r="F274" t="s">
        <v>20</v>
      </c>
      <c r="G274" t="s">
        <v>47</v>
      </c>
      <c r="H274">
        <v>53.52</v>
      </c>
      <c r="I274">
        <v>40</v>
      </c>
      <c r="J274">
        <v>2211.2199999999998</v>
      </c>
      <c r="K274">
        <v>131.78</v>
      </c>
      <c r="L274" t="s">
        <v>38</v>
      </c>
      <c r="M274">
        <v>8.67</v>
      </c>
      <c r="N274">
        <v>17.45</v>
      </c>
      <c r="O274">
        <v>2</v>
      </c>
      <c r="P274">
        <v>19</v>
      </c>
      <c r="Q274">
        <v>9.3800000000000008</v>
      </c>
    </row>
    <row r="275" spans="1:17">
      <c r="A275">
        <v>1274</v>
      </c>
      <c r="B275" s="1">
        <v>44470</v>
      </c>
      <c r="C275" t="s">
        <v>42</v>
      </c>
      <c r="D275" t="s">
        <v>28</v>
      </c>
      <c r="E275" t="s">
        <v>25</v>
      </c>
      <c r="F275" t="s">
        <v>33</v>
      </c>
      <c r="G275" t="s">
        <v>30</v>
      </c>
      <c r="H275">
        <v>12.69</v>
      </c>
      <c r="I275">
        <v>16</v>
      </c>
      <c r="J275">
        <v>3759.63</v>
      </c>
      <c r="K275">
        <v>1126.4000000000001</v>
      </c>
      <c r="L275" t="s">
        <v>38</v>
      </c>
      <c r="M275">
        <v>11.94</v>
      </c>
      <c r="N275">
        <v>70.84</v>
      </c>
      <c r="O275">
        <v>4</v>
      </c>
      <c r="P275">
        <v>25</v>
      </c>
      <c r="Q275">
        <v>0.33</v>
      </c>
    </row>
    <row r="276" spans="1:17">
      <c r="A276">
        <v>1275</v>
      </c>
      <c r="B276" s="1">
        <v>44471</v>
      </c>
      <c r="C276" t="s">
        <v>45</v>
      </c>
      <c r="D276" t="s">
        <v>49</v>
      </c>
      <c r="E276" t="s">
        <v>29</v>
      </c>
      <c r="F276" t="s">
        <v>33</v>
      </c>
      <c r="G276" t="s">
        <v>34</v>
      </c>
      <c r="H276">
        <v>37.92</v>
      </c>
      <c r="I276">
        <v>23</v>
      </c>
      <c r="J276">
        <v>2380.8000000000002</v>
      </c>
      <c r="K276">
        <v>191.68</v>
      </c>
      <c r="L276" t="s">
        <v>22</v>
      </c>
      <c r="M276">
        <v>7.58</v>
      </c>
      <c r="N276">
        <v>17.27</v>
      </c>
      <c r="O276">
        <v>2</v>
      </c>
      <c r="P276">
        <v>19</v>
      </c>
      <c r="Q276">
        <v>4.43</v>
      </c>
    </row>
    <row r="277" spans="1:17">
      <c r="A277">
        <v>1276</v>
      </c>
      <c r="B277" s="1">
        <v>44472</v>
      </c>
      <c r="C277" t="s">
        <v>46</v>
      </c>
      <c r="D277" t="s">
        <v>48</v>
      </c>
      <c r="E277" t="s">
        <v>29</v>
      </c>
      <c r="F277" t="s">
        <v>26</v>
      </c>
      <c r="G277" t="s">
        <v>21</v>
      </c>
      <c r="H277">
        <v>78.989999999999995</v>
      </c>
      <c r="I277">
        <v>48</v>
      </c>
      <c r="J277">
        <v>632.23</v>
      </c>
      <c r="K277">
        <v>1219.27</v>
      </c>
      <c r="L277" t="s">
        <v>38</v>
      </c>
      <c r="M277">
        <v>17.52</v>
      </c>
      <c r="N277">
        <v>93.86</v>
      </c>
      <c r="O277">
        <v>1</v>
      </c>
      <c r="P277">
        <v>21</v>
      </c>
      <c r="Q277">
        <v>3.98</v>
      </c>
    </row>
    <row r="278" spans="1:17">
      <c r="A278">
        <v>1277</v>
      </c>
      <c r="B278" s="1">
        <v>44473</v>
      </c>
      <c r="C278" t="s">
        <v>50</v>
      </c>
      <c r="D278" t="s">
        <v>52</v>
      </c>
      <c r="E278" t="s">
        <v>19</v>
      </c>
      <c r="F278" t="s">
        <v>20</v>
      </c>
      <c r="G278" t="s">
        <v>30</v>
      </c>
      <c r="H278">
        <v>65.37</v>
      </c>
      <c r="I278">
        <v>56</v>
      </c>
      <c r="J278">
        <v>1014.68</v>
      </c>
      <c r="K278">
        <v>1068.81</v>
      </c>
      <c r="L278" t="s">
        <v>31</v>
      </c>
      <c r="M278">
        <v>6</v>
      </c>
      <c r="N278">
        <v>53.98</v>
      </c>
      <c r="O278">
        <v>3</v>
      </c>
      <c r="P278">
        <v>16</v>
      </c>
      <c r="Q278">
        <v>2.41</v>
      </c>
    </row>
    <row r="279" spans="1:17">
      <c r="A279">
        <v>1278</v>
      </c>
      <c r="B279" s="1">
        <v>44474</v>
      </c>
      <c r="C279" t="s">
        <v>23</v>
      </c>
      <c r="D279" t="s">
        <v>28</v>
      </c>
      <c r="E279" t="s">
        <v>25</v>
      </c>
      <c r="F279" t="s">
        <v>20</v>
      </c>
      <c r="G279" t="s">
        <v>47</v>
      </c>
      <c r="H279">
        <v>18.02</v>
      </c>
      <c r="I279">
        <v>81</v>
      </c>
      <c r="J279">
        <v>3614.62</v>
      </c>
      <c r="K279">
        <v>408.93</v>
      </c>
      <c r="L279" t="s">
        <v>38</v>
      </c>
      <c r="M279">
        <v>11.67</v>
      </c>
      <c r="N279">
        <v>17.13</v>
      </c>
      <c r="O279">
        <v>2</v>
      </c>
      <c r="P279">
        <v>14</v>
      </c>
      <c r="Q279">
        <v>1.26</v>
      </c>
    </row>
    <row r="280" spans="1:17">
      <c r="A280">
        <v>1279</v>
      </c>
      <c r="B280" s="1">
        <v>44475</v>
      </c>
      <c r="C280" t="s">
        <v>23</v>
      </c>
      <c r="D280" t="s">
        <v>49</v>
      </c>
      <c r="E280" t="s">
        <v>29</v>
      </c>
      <c r="F280" t="s">
        <v>33</v>
      </c>
      <c r="G280" t="s">
        <v>41</v>
      </c>
      <c r="H280">
        <v>30.69</v>
      </c>
      <c r="I280">
        <v>49</v>
      </c>
      <c r="J280">
        <v>4065.91</v>
      </c>
      <c r="K280">
        <v>201.89</v>
      </c>
      <c r="L280" t="s">
        <v>38</v>
      </c>
      <c r="M280">
        <v>1.83</v>
      </c>
      <c r="N280">
        <v>33.200000000000003</v>
      </c>
      <c r="O280">
        <v>4</v>
      </c>
      <c r="P280">
        <v>23</v>
      </c>
      <c r="Q280">
        <v>7.6</v>
      </c>
    </row>
    <row r="281" spans="1:17">
      <c r="A281">
        <v>1280</v>
      </c>
      <c r="B281" s="1">
        <v>44476</v>
      </c>
      <c r="C281" t="s">
        <v>50</v>
      </c>
      <c r="D281" t="s">
        <v>28</v>
      </c>
      <c r="E281" t="s">
        <v>36</v>
      </c>
      <c r="F281" t="s">
        <v>20</v>
      </c>
      <c r="G281" t="s">
        <v>47</v>
      </c>
      <c r="H281">
        <v>5.38</v>
      </c>
      <c r="I281">
        <v>96</v>
      </c>
      <c r="J281">
        <v>4984.63</v>
      </c>
      <c r="K281">
        <v>511.5</v>
      </c>
      <c r="L281" t="s">
        <v>38</v>
      </c>
      <c r="M281">
        <v>7.43</v>
      </c>
      <c r="N281">
        <v>57.73</v>
      </c>
      <c r="O281">
        <v>3</v>
      </c>
      <c r="P281">
        <v>17</v>
      </c>
      <c r="Q281">
        <v>7.62</v>
      </c>
    </row>
    <row r="282" spans="1:17">
      <c r="A282">
        <v>1281</v>
      </c>
      <c r="B282" s="1">
        <v>44477</v>
      </c>
      <c r="C282" t="s">
        <v>35</v>
      </c>
      <c r="D282" t="s">
        <v>18</v>
      </c>
      <c r="E282" t="s">
        <v>19</v>
      </c>
      <c r="F282" t="s">
        <v>33</v>
      </c>
      <c r="G282" t="s">
        <v>30</v>
      </c>
      <c r="H282">
        <v>17.46</v>
      </c>
      <c r="I282">
        <v>67</v>
      </c>
      <c r="J282">
        <v>3901.96</v>
      </c>
      <c r="K282">
        <v>433.31</v>
      </c>
      <c r="L282" t="s">
        <v>22</v>
      </c>
      <c r="M282">
        <v>4.68</v>
      </c>
      <c r="N282">
        <v>9.7200000000000006</v>
      </c>
      <c r="O282">
        <v>2</v>
      </c>
      <c r="P282">
        <v>16</v>
      </c>
      <c r="Q282">
        <v>7.4</v>
      </c>
    </row>
    <row r="283" spans="1:17">
      <c r="A283">
        <v>1282</v>
      </c>
      <c r="B283" s="1">
        <v>44478</v>
      </c>
      <c r="C283" t="s">
        <v>42</v>
      </c>
      <c r="D283" t="s">
        <v>43</v>
      </c>
      <c r="E283" t="s">
        <v>19</v>
      </c>
      <c r="F283" t="s">
        <v>20</v>
      </c>
      <c r="G283" t="s">
        <v>39</v>
      </c>
      <c r="H283">
        <v>43.1</v>
      </c>
      <c r="I283">
        <v>36</v>
      </c>
      <c r="J283">
        <v>1270.6400000000001</v>
      </c>
      <c r="K283">
        <v>1211.8699999999999</v>
      </c>
      <c r="L283" t="s">
        <v>31</v>
      </c>
      <c r="M283">
        <v>15.51</v>
      </c>
      <c r="N283">
        <v>73.47</v>
      </c>
      <c r="O283">
        <v>2</v>
      </c>
      <c r="P283">
        <v>24</v>
      </c>
      <c r="Q283">
        <v>4.83</v>
      </c>
    </row>
    <row r="284" spans="1:17">
      <c r="A284">
        <v>1283</v>
      </c>
      <c r="B284" s="1">
        <v>44479</v>
      </c>
      <c r="C284" t="s">
        <v>46</v>
      </c>
      <c r="D284" t="s">
        <v>52</v>
      </c>
      <c r="E284" t="s">
        <v>19</v>
      </c>
      <c r="F284" t="s">
        <v>33</v>
      </c>
      <c r="G284" t="s">
        <v>30</v>
      </c>
      <c r="H284">
        <v>56.13</v>
      </c>
      <c r="I284">
        <v>13</v>
      </c>
      <c r="J284">
        <v>1457.68</v>
      </c>
      <c r="K284">
        <v>1044.25</v>
      </c>
      <c r="L284" t="s">
        <v>38</v>
      </c>
      <c r="M284">
        <v>10.33</v>
      </c>
      <c r="N284">
        <v>41.51</v>
      </c>
      <c r="O284">
        <v>4</v>
      </c>
      <c r="P284">
        <v>19</v>
      </c>
      <c r="Q284">
        <v>5.81</v>
      </c>
    </row>
    <row r="285" spans="1:17">
      <c r="A285">
        <v>1284</v>
      </c>
      <c r="B285" s="1">
        <v>44480</v>
      </c>
      <c r="C285" t="s">
        <v>32</v>
      </c>
      <c r="D285" t="s">
        <v>49</v>
      </c>
      <c r="E285" t="s">
        <v>29</v>
      </c>
      <c r="F285" t="s">
        <v>20</v>
      </c>
      <c r="G285" t="s">
        <v>21</v>
      </c>
      <c r="H285">
        <v>10.36</v>
      </c>
      <c r="I285">
        <v>85</v>
      </c>
      <c r="J285">
        <v>3890.29</v>
      </c>
      <c r="K285">
        <v>1004.9</v>
      </c>
      <c r="L285" t="s">
        <v>38</v>
      </c>
      <c r="M285">
        <v>8.81</v>
      </c>
      <c r="N285">
        <v>62.01</v>
      </c>
      <c r="O285">
        <v>4</v>
      </c>
      <c r="P285">
        <v>2</v>
      </c>
      <c r="Q285">
        <v>7.35</v>
      </c>
    </row>
    <row r="286" spans="1:17">
      <c r="A286">
        <v>1285</v>
      </c>
      <c r="B286" s="1">
        <v>44481</v>
      </c>
      <c r="C286" t="s">
        <v>42</v>
      </c>
      <c r="D286" t="s">
        <v>28</v>
      </c>
      <c r="E286" t="s">
        <v>25</v>
      </c>
      <c r="F286" t="s">
        <v>20</v>
      </c>
      <c r="G286" t="s">
        <v>44</v>
      </c>
      <c r="H286">
        <v>73.53</v>
      </c>
      <c r="I286">
        <v>92</v>
      </c>
      <c r="J286">
        <v>1044.95</v>
      </c>
      <c r="K286">
        <v>1204.32</v>
      </c>
      <c r="L286" t="s">
        <v>31</v>
      </c>
      <c r="M286">
        <v>1.17</v>
      </c>
      <c r="N286">
        <v>72.709999999999994</v>
      </c>
      <c r="O286">
        <v>4</v>
      </c>
      <c r="P286">
        <v>1</v>
      </c>
      <c r="Q286">
        <v>0.96</v>
      </c>
    </row>
    <row r="287" spans="1:17">
      <c r="A287">
        <v>1286</v>
      </c>
      <c r="B287" s="1">
        <v>44482</v>
      </c>
      <c r="C287" t="s">
        <v>32</v>
      </c>
      <c r="D287" t="s">
        <v>52</v>
      </c>
      <c r="E287" t="s">
        <v>25</v>
      </c>
      <c r="F287" t="s">
        <v>33</v>
      </c>
      <c r="G287" t="s">
        <v>30</v>
      </c>
      <c r="H287">
        <v>3.78</v>
      </c>
      <c r="I287">
        <v>26</v>
      </c>
      <c r="J287">
        <v>1862.86</v>
      </c>
      <c r="K287">
        <v>1264.43</v>
      </c>
      <c r="L287" t="s">
        <v>38</v>
      </c>
      <c r="M287">
        <v>10.210000000000001</v>
      </c>
      <c r="N287">
        <v>84.33</v>
      </c>
      <c r="O287">
        <v>3</v>
      </c>
      <c r="P287">
        <v>25</v>
      </c>
      <c r="Q287">
        <v>3.72</v>
      </c>
    </row>
    <row r="288" spans="1:17">
      <c r="A288">
        <v>1287</v>
      </c>
      <c r="B288" s="1">
        <v>44483</v>
      </c>
      <c r="C288" t="s">
        <v>32</v>
      </c>
      <c r="D288" t="s">
        <v>18</v>
      </c>
      <c r="E288" t="s">
        <v>36</v>
      </c>
      <c r="F288" t="s">
        <v>26</v>
      </c>
      <c r="G288" t="s">
        <v>44</v>
      </c>
      <c r="H288">
        <v>21.11</v>
      </c>
      <c r="I288">
        <v>18</v>
      </c>
      <c r="J288">
        <v>1218.22</v>
      </c>
      <c r="K288">
        <v>92.84</v>
      </c>
      <c r="L288" t="s">
        <v>38</v>
      </c>
      <c r="M288">
        <v>8.4</v>
      </c>
      <c r="N288">
        <v>14.45</v>
      </c>
      <c r="O288">
        <v>5</v>
      </c>
      <c r="P288">
        <v>7</v>
      </c>
      <c r="Q288">
        <v>2.9</v>
      </c>
    </row>
    <row r="289" spans="1:17">
      <c r="A289">
        <v>1288</v>
      </c>
      <c r="B289" s="1">
        <v>44484</v>
      </c>
      <c r="C289" t="s">
        <v>23</v>
      </c>
      <c r="D289" t="s">
        <v>18</v>
      </c>
      <c r="E289" t="s">
        <v>29</v>
      </c>
      <c r="F289" t="s">
        <v>33</v>
      </c>
      <c r="G289" t="s">
        <v>30</v>
      </c>
      <c r="H289">
        <v>44.92</v>
      </c>
      <c r="I289">
        <v>15</v>
      </c>
      <c r="J289">
        <v>4204.1499999999996</v>
      </c>
      <c r="K289">
        <v>1368.54</v>
      </c>
      <c r="L289" t="s">
        <v>38</v>
      </c>
      <c r="M289">
        <v>0.73</v>
      </c>
      <c r="N289">
        <v>12.57</v>
      </c>
      <c r="O289">
        <v>5</v>
      </c>
      <c r="P289">
        <v>17</v>
      </c>
      <c r="Q289">
        <v>3.16</v>
      </c>
    </row>
    <row r="290" spans="1:17">
      <c r="A290">
        <v>1289</v>
      </c>
      <c r="B290" s="1">
        <v>44485</v>
      </c>
      <c r="C290" t="s">
        <v>50</v>
      </c>
      <c r="D290" t="s">
        <v>43</v>
      </c>
      <c r="E290" t="s">
        <v>19</v>
      </c>
      <c r="F290" t="s">
        <v>33</v>
      </c>
      <c r="G290" t="s">
        <v>39</v>
      </c>
      <c r="H290">
        <v>9.51</v>
      </c>
      <c r="I290">
        <v>20</v>
      </c>
      <c r="J290">
        <v>3632.54</v>
      </c>
      <c r="K290">
        <v>1460.38</v>
      </c>
      <c r="L290" t="s">
        <v>31</v>
      </c>
      <c r="M290">
        <v>17.34</v>
      </c>
      <c r="N290">
        <v>40.69</v>
      </c>
      <c r="O290">
        <v>5</v>
      </c>
      <c r="P290">
        <v>28</v>
      </c>
      <c r="Q290">
        <v>1.34</v>
      </c>
    </row>
    <row r="291" spans="1:17">
      <c r="A291">
        <v>1290</v>
      </c>
      <c r="B291" s="1">
        <v>44486</v>
      </c>
      <c r="C291" t="s">
        <v>51</v>
      </c>
      <c r="D291" t="s">
        <v>24</v>
      </c>
      <c r="E291" t="s">
        <v>19</v>
      </c>
      <c r="F291" t="s">
        <v>26</v>
      </c>
      <c r="G291" t="s">
        <v>34</v>
      </c>
      <c r="H291">
        <v>51.08</v>
      </c>
      <c r="I291">
        <v>46</v>
      </c>
      <c r="J291">
        <v>1874.11</v>
      </c>
      <c r="K291">
        <v>763.62</v>
      </c>
      <c r="L291" t="s">
        <v>22</v>
      </c>
      <c r="M291">
        <v>5.71</v>
      </c>
      <c r="N291">
        <v>82.99</v>
      </c>
      <c r="O291">
        <v>3</v>
      </c>
      <c r="P291">
        <v>20</v>
      </c>
      <c r="Q291">
        <v>5.74</v>
      </c>
    </row>
    <row r="292" spans="1:17">
      <c r="A292">
        <v>1291</v>
      </c>
      <c r="B292" s="1">
        <v>44487</v>
      </c>
      <c r="C292" t="s">
        <v>51</v>
      </c>
      <c r="D292" t="s">
        <v>49</v>
      </c>
      <c r="E292" t="s">
        <v>25</v>
      </c>
      <c r="F292" t="s">
        <v>20</v>
      </c>
      <c r="G292" t="s">
        <v>30</v>
      </c>
      <c r="H292">
        <v>41.91</v>
      </c>
      <c r="I292">
        <v>88</v>
      </c>
      <c r="J292">
        <v>795.56</v>
      </c>
      <c r="K292">
        <v>676.75</v>
      </c>
      <c r="L292" t="s">
        <v>22</v>
      </c>
      <c r="M292">
        <v>11.91</v>
      </c>
      <c r="N292">
        <v>12.86</v>
      </c>
      <c r="O292">
        <v>1</v>
      </c>
      <c r="P292">
        <v>6</v>
      </c>
      <c r="Q292">
        <v>9.43</v>
      </c>
    </row>
    <row r="293" spans="1:17">
      <c r="A293">
        <v>1292</v>
      </c>
      <c r="B293" s="1">
        <v>44488</v>
      </c>
      <c r="C293" t="s">
        <v>45</v>
      </c>
      <c r="D293" t="s">
        <v>18</v>
      </c>
      <c r="E293" t="s">
        <v>29</v>
      </c>
      <c r="F293" t="s">
        <v>26</v>
      </c>
      <c r="G293" t="s">
        <v>44</v>
      </c>
      <c r="H293">
        <v>57.13</v>
      </c>
      <c r="I293">
        <v>88</v>
      </c>
      <c r="J293">
        <v>2589.89</v>
      </c>
      <c r="K293">
        <v>77.650000000000006</v>
      </c>
      <c r="L293" t="s">
        <v>31</v>
      </c>
      <c r="M293">
        <v>8.31</v>
      </c>
      <c r="N293">
        <v>99.38</v>
      </c>
      <c r="O293">
        <v>5</v>
      </c>
      <c r="P293">
        <v>18</v>
      </c>
      <c r="Q293">
        <v>3.61</v>
      </c>
    </row>
    <row r="294" spans="1:17">
      <c r="A294">
        <v>1293</v>
      </c>
      <c r="B294" s="1">
        <v>44489</v>
      </c>
      <c r="C294" t="s">
        <v>45</v>
      </c>
      <c r="D294" t="s">
        <v>48</v>
      </c>
      <c r="E294" t="s">
        <v>36</v>
      </c>
      <c r="F294" t="s">
        <v>20</v>
      </c>
      <c r="G294" t="s">
        <v>47</v>
      </c>
      <c r="H294">
        <v>24.16</v>
      </c>
      <c r="I294">
        <v>91</v>
      </c>
      <c r="J294">
        <v>552.19000000000005</v>
      </c>
      <c r="K294">
        <v>425.08</v>
      </c>
      <c r="L294" t="s">
        <v>31</v>
      </c>
      <c r="M294">
        <v>9.17</v>
      </c>
      <c r="N294">
        <v>98.42</v>
      </c>
      <c r="O294">
        <v>2</v>
      </c>
      <c r="P294">
        <v>22</v>
      </c>
      <c r="Q294">
        <v>9.52</v>
      </c>
    </row>
    <row r="295" spans="1:17">
      <c r="A295">
        <v>1294</v>
      </c>
      <c r="B295" s="1">
        <v>44490</v>
      </c>
      <c r="C295" t="s">
        <v>45</v>
      </c>
      <c r="D295" t="s">
        <v>43</v>
      </c>
      <c r="E295" t="s">
        <v>25</v>
      </c>
      <c r="F295" t="s">
        <v>20</v>
      </c>
      <c r="G295" t="s">
        <v>44</v>
      </c>
      <c r="H295">
        <v>26.51</v>
      </c>
      <c r="I295">
        <v>12</v>
      </c>
      <c r="J295">
        <v>4301.87</v>
      </c>
      <c r="K295">
        <v>457.93</v>
      </c>
      <c r="L295" t="s">
        <v>31</v>
      </c>
      <c r="M295">
        <v>0.13</v>
      </c>
      <c r="N295">
        <v>55.01</v>
      </c>
      <c r="O295">
        <v>1</v>
      </c>
      <c r="P295">
        <v>5</v>
      </c>
      <c r="Q295">
        <v>5.94</v>
      </c>
    </row>
    <row r="296" spans="1:17">
      <c r="A296">
        <v>1295</v>
      </c>
      <c r="B296" s="1">
        <v>44491</v>
      </c>
      <c r="C296" t="s">
        <v>45</v>
      </c>
      <c r="D296" t="s">
        <v>28</v>
      </c>
      <c r="E296" t="s">
        <v>19</v>
      </c>
      <c r="F296" t="s">
        <v>20</v>
      </c>
      <c r="G296" t="s">
        <v>47</v>
      </c>
      <c r="H296">
        <v>63.68</v>
      </c>
      <c r="I296">
        <v>32</v>
      </c>
      <c r="J296">
        <v>4445.3999999999996</v>
      </c>
      <c r="K296">
        <v>167.63</v>
      </c>
      <c r="L296" t="s">
        <v>22</v>
      </c>
      <c r="M296">
        <v>2.67</v>
      </c>
      <c r="N296">
        <v>94.67</v>
      </c>
      <c r="O296">
        <v>2</v>
      </c>
      <c r="P296">
        <v>3</v>
      </c>
      <c r="Q296">
        <v>2.92</v>
      </c>
    </row>
    <row r="297" spans="1:17">
      <c r="A297">
        <v>1296</v>
      </c>
      <c r="B297" s="1">
        <v>44492</v>
      </c>
      <c r="C297" t="s">
        <v>50</v>
      </c>
      <c r="D297" t="s">
        <v>18</v>
      </c>
      <c r="E297" t="s">
        <v>19</v>
      </c>
      <c r="F297" t="s">
        <v>26</v>
      </c>
      <c r="G297" t="s">
        <v>21</v>
      </c>
      <c r="H297">
        <v>65.89</v>
      </c>
      <c r="I297">
        <v>85</v>
      </c>
      <c r="J297">
        <v>3111.67</v>
      </c>
      <c r="K297">
        <v>1112.19</v>
      </c>
      <c r="L297" t="s">
        <v>22</v>
      </c>
      <c r="M297">
        <v>13.58</v>
      </c>
      <c r="N297">
        <v>77.56</v>
      </c>
      <c r="O297">
        <v>2</v>
      </c>
      <c r="P297">
        <v>24</v>
      </c>
      <c r="Q297">
        <v>6.99</v>
      </c>
    </row>
    <row r="298" spans="1:17">
      <c r="A298">
        <v>1297</v>
      </c>
      <c r="B298" s="1">
        <v>44493</v>
      </c>
      <c r="C298" t="s">
        <v>23</v>
      </c>
      <c r="D298" t="s">
        <v>28</v>
      </c>
      <c r="E298" t="s">
        <v>36</v>
      </c>
      <c r="F298" t="s">
        <v>33</v>
      </c>
      <c r="G298" t="s">
        <v>41</v>
      </c>
      <c r="H298">
        <v>18.14</v>
      </c>
      <c r="I298">
        <v>59</v>
      </c>
      <c r="J298">
        <v>1791.95</v>
      </c>
      <c r="K298">
        <v>1049.31</v>
      </c>
      <c r="L298" t="s">
        <v>38</v>
      </c>
      <c r="M298">
        <v>8.7799999999999994</v>
      </c>
      <c r="N298">
        <v>63.31</v>
      </c>
      <c r="O298">
        <v>5</v>
      </c>
      <c r="P298">
        <v>10</v>
      </c>
      <c r="Q298">
        <v>6.59</v>
      </c>
    </row>
    <row r="299" spans="1:17">
      <c r="A299">
        <v>1298</v>
      </c>
      <c r="B299" s="1">
        <v>44494</v>
      </c>
      <c r="C299" t="s">
        <v>17</v>
      </c>
      <c r="D299" t="s">
        <v>48</v>
      </c>
      <c r="E299" t="s">
        <v>36</v>
      </c>
      <c r="F299" t="s">
        <v>33</v>
      </c>
      <c r="G299" t="s">
        <v>37</v>
      </c>
      <c r="H299">
        <v>72.44</v>
      </c>
      <c r="I299">
        <v>98</v>
      </c>
      <c r="J299">
        <v>4895</v>
      </c>
      <c r="K299">
        <v>228.13</v>
      </c>
      <c r="L299" t="s">
        <v>38</v>
      </c>
      <c r="M299">
        <v>8.85</v>
      </c>
      <c r="N299">
        <v>85.38</v>
      </c>
      <c r="O299">
        <v>3</v>
      </c>
      <c r="P299">
        <v>9</v>
      </c>
      <c r="Q299">
        <v>2.23</v>
      </c>
    </row>
    <row r="300" spans="1:17">
      <c r="A300">
        <v>1299</v>
      </c>
      <c r="B300" s="1">
        <v>44495</v>
      </c>
      <c r="C300" t="s">
        <v>35</v>
      </c>
      <c r="D300" t="s">
        <v>48</v>
      </c>
      <c r="E300" t="s">
        <v>29</v>
      </c>
      <c r="F300" t="s">
        <v>26</v>
      </c>
      <c r="G300" t="s">
        <v>34</v>
      </c>
      <c r="H300">
        <v>58.16</v>
      </c>
      <c r="I300">
        <v>27</v>
      </c>
      <c r="J300">
        <v>4071.98</v>
      </c>
      <c r="K300">
        <v>580.89</v>
      </c>
      <c r="L300" t="s">
        <v>22</v>
      </c>
      <c r="M300">
        <v>8.09</v>
      </c>
      <c r="N300">
        <v>63.84</v>
      </c>
      <c r="O300">
        <v>1</v>
      </c>
      <c r="P300">
        <v>26</v>
      </c>
      <c r="Q300">
        <v>9.5399999999999991</v>
      </c>
    </row>
    <row r="301" spans="1:17">
      <c r="A301">
        <v>1300</v>
      </c>
      <c r="B301" s="1">
        <v>44496</v>
      </c>
      <c r="C301" t="s">
        <v>35</v>
      </c>
      <c r="D301" t="s">
        <v>52</v>
      </c>
      <c r="E301" t="s">
        <v>19</v>
      </c>
      <c r="F301" t="s">
        <v>26</v>
      </c>
      <c r="G301" t="s">
        <v>21</v>
      </c>
      <c r="H301">
        <v>34.64</v>
      </c>
      <c r="I301">
        <v>75</v>
      </c>
      <c r="J301">
        <v>4666.46</v>
      </c>
      <c r="K301">
        <v>1113.33</v>
      </c>
      <c r="L301" t="s">
        <v>38</v>
      </c>
      <c r="M301">
        <v>7.66</v>
      </c>
      <c r="N301">
        <v>32.51</v>
      </c>
      <c r="O301">
        <v>5</v>
      </c>
      <c r="P301">
        <v>12</v>
      </c>
      <c r="Q301">
        <v>0.19</v>
      </c>
    </row>
    <row r="302" spans="1:17">
      <c r="A302">
        <v>1301</v>
      </c>
      <c r="B302" s="1">
        <v>44497</v>
      </c>
      <c r="C302" t="s">
        <v>23</v>
      </c>
      <c r="D302" t="s">
        <v>28</v>
      </c>
      <c r="E302" t="s">
        <v>25</v>
      </c>
      <c r="F302" t="s">
        <v>33</v>
      </c>
      <c r="G302" t="s">
        <v>37</v>
      </c>
      <c r="H302">
        <v>71</v>
      </c>
      <c r="I302">
        <v>49</v>
      </c>
      <c r="J302">
        <v>4680.01</v>
      </c>
      <c r="K302">
        <v>1009.96</v>
      </c>
      <c r="L302" t="s">
        <v>22</v>
      </c>
      <c r="M302">
        <v>8.4499999999999993</v>
      </c>
      <c r="N302">
        <v>30.8</v>
      </c>
      <c r="O302">
        <v>3</v>
      </c>
      <c r="P302">
        <v>21</v>
      </c>
      <c r="Q302">
        <v>1.56</v>
      </c>
    </row>
    <row r="303" spans="1:17">
      <c r="A303">
        <v>1302</v>
      </c>
      <c r="B303" s="1">
        <v>44498</v>
      </c>
      <c r="C303" t="s">
        <v>17</v>
      </c>
      <c r="D303" t="s">
        <v>43</v>
      </c>
      <c r="E303" t="s">
        <v>29</v>
      </c>
      <c r="F303" t="s">
        <v>26</v>
      </c>
      <c r="G303" t="s">
        <v>30</v>
      </c>
      <c r="H303">
        <v>33.18</v>
      </c>
      <c r="I303">
        <v>36</v>
      </c>
      <c r="J303">
        <v>1477.87</v>
      </c>
      <c r="K303">
        <v>1360.72</v>
      </c>
      <c r="L303" t="s">
        <v>22</v>
      </c>
      <c r="M303">
        <v>10.67</v>
      </c>
      <c r="N303">
        <v>63.44</v>
      </c>
      <c r="O303">
        <v>2</v>
      </c>
      <c r="P303">
        <v>18</v>
      </c>
      <c r="Q303">
        <v>3.17</v>
      </c>
    </row>
    <row r="304" spans="1:17">
      <c r="A304">
        <v>1303</v>
      </c>
      <c r="B304" s="1">
        <v>44499</v>
      </c>
      <c r="C304" t="s">
        <v>45</v>
      </c>
      <c r="D304" t="s">
        <v>24</v>
      </c>
      <c r="E304" t="s">
        <v>19</v>
      </c>
      <c r="F304" t="s">
        <v>20</v>
      </c>
      <c r="G304" t="s">
        <v>34</v>
      </c>
      <c r="H304">
        <v>55.61</v>
      </c>
      <c r="I304">
        <v>68</v>
      </c>
      <c r="J304">
        <v>1019.69</v>
      </c>
      <c r="K304">
        <v>122.05</v>
      </c>
      <c r="L304" t="s">
        <v>38</v>
      </c>
      <c r="M304">
        <v>2.84</v>
      </c>
      <c r="N304">
        <v>41.23</v>
      </c>
      <c r="O304">
        <v>4</v>
      </c>
      <c r="P304">
        <v>23</v>
      </c>
      <c r="Q304">
        <v>5.44</v>
      </c>
    </row>
    <row r="305" spans="1:17">
      <c r="A305">
        <v>1304</v>
      </c>
      <c r="B305" s="1">
        <v>44500</v>
      </c>
      <c r="C305" t="s">
        <v>50</v>
      </c>
      <c r="D305" t="s">
        <v>49</v>
      </c>
      <c r="E305" t="s">
        <v>36</v>
      </c>
      <c r="F305" t="s">
        <v>33</v>
      </c>
      <c r="G305" t="s">
        <v>41</v>
      </c>
      <c r="H305">
        <v>56.32</v>
      </c>
      <c r="I305">
        <v>45</v>
      </c>
      <c r="J305">
        <v>1816.68</v>
      </c>
      <c r="K305">
        <v>624.34</v>
      </c>
      <c r="L305" t="s">
        <v>38</v>
      </c>
      <c r="M305">
        <v>6.36</v>
      </c>
      <c r="N305">
        <v>53.87</v>
      </c>
      <c r="O305">
        <v>1</v>
      </c>
      <c r="P305">
        <v>18</v>
      </c>
      <c r="Q305">
        <v>8.52</v>
      </c>
    </row>
    <row r="306" spans="1:17">
      <c r="A306">
        <v>1305</v>
      </c>
      <c r="B306" s="1">
        <v>44501</v>
      </c>
      <c r="C306" t="s">
        <v>51</v>
      </c>
      <c r="D306" t="s">
        <v>52</v>
      </c>
      <c r="E306" t="s">
        <v>29</v>
      </c>
      <c r="F306" t="s">
        <v>33</v>
      </c>
      <c r="G306" t="s">
        <v>21</v>
      </c>
      <c r="H306">
        <v>11.9</v>
      </c>
      <c r="I306">
        <v>31</v>
      </c>
      <c r="J306">
        <v>931.59</v>
      </c>
      <c r="K306">
        <v>427.53</v>
      </c>
      <c r="L306" t="s">
        <v>22</v>
      </c>
      <c r="M306">
        <v>11.71</v>
      </c>
      <c r="N306">
        <v>90.23</v>
      </c>
      <c r="O306">
        <v>2</v>
      </c>
      <c r="P306">
        <v>9</v>
      </c>
      <c r="Q306">
        <v>3.2</v>
      </c>
    </row>
    <row r="307" spans="1:17">
      <c r="A307">
        <v>1306</v>
      </c>
      <c r="B307" s="1">
        <v>44502</v>
      </c>
      <c r="C307" t="s">
        <v>35</v>
      </c>
      <c r="D307" t="s">
        <v>28</v>
      </c>
      <c r="E307" t="s">
        <v>19</v>
      </c>
      <c r="F307" t="s">
        <v>20</v>
      </c>
      <c r="G307" t="s">
        <v>30</v>
      </c>
      <c r="H307">
        <v>60.78</v>
      </c>
      <c r="I307">
        <v>79</v>
      </c>
      <c r="J307">
        <v>4892.78</v>
      </c>
      <c r="K307">
        <v>619.5</v>
      </c>
      <c r="L307" t="s">
        <v>31</v>
      </c>
      <c r="M307">
        <v>10.79</v>
      </c>
      <c r="N307">
        <v>15.24</v>
      </c>
      <c r="O307">
        <v>3</v>
      </c>
      <c r="P307">
        <v>22</v>
      </c>
      <c r="Q307">
        <v>1.98</v>
      </c>
    </row>
    <row r="308" spans="1:17">
      <c r="A308">
        <v>1307</v>
      </c>
      <c r="B308" s="1">
        <v>44503</v>
      </c>
      <c r="C308" t="s">
        <v>45</v>
      </c>
      <c r="D308" t="s">
        <v>49</v>
      </c>
      <c r="E308" t="s">
        <v>25</v>
      </c>
      <c r="F308" t="s">
        <v>33</v>
      </c>
      <c r="G308" t="s">
        <v>34</v>
      </c>
      <c r="H308">
        <v>19.54</v>
      </c>
      <c r="I308">
        <v>80</v>
      </c>
      <c r="J308">
        <v>3109.69</v>
      </c>
      <c r="K308">
        <v>327.04000000000002</v>
      </c>
      <c r="L308" t="s">
        <v>38</v>
      </c>
      <c r="M308">
        <v>10.83</v>
      </c>
      <c r="N308">
        <v>82.35</v>
      </c>
      <c r="O308">
        <v>5</v>
      </c>
      <c r="P308">
        <v>11</v>
      </c>
      <c r="Q308">
        <v>8.35</v>
      </c>
    </row>
    <row r="309" spans="1:17">
      <c r="A309">
        <v>1308</v>
      </c>
      <c r="B309" s="1">
        <v>44504</v>
      </c>
      <c r="C309" t="s">
        <v>45</v>
      </c>
      <c r="D309" t="s">
        <v>40</v>
      </c>
      <c r="E309" t="s">
        <v>36</v>
      </c>
      <c r="F309" t="s">
        <v>20</v>
      </c>
      <c r="G309" t="s">
        <v>37</v>
      </c>
      <c r="H309">
        <v>77.040000000000006</v>
      </c>
      <c r="I309">
        <v>99</v>
      </c>
      <c r="J309">
        <v>473.65</v>
      </c>
      <c r="K309">
        <v>950.94</v>
      </c>
      <c r="L309" t="s">
        <v>31</v>
      </c>
      <c r="M309">
        <v>14.02</v>
      </c>
      <c r="N309">
        <v>20.170000000000002</v>
      </c>
      <c r="O309">
        <v>5</v>
      </c>
      <c r="P309">
        <v>24</v>
      </c>
      <c r="Q309">
        <v>8.74</v>
      </c>
    </row>
    <row r="310" spans="1:17">
      <c r="A310">
        <v>1309</v>
      </c>
      <c r="B310" s="1">
        <v>44505</v>
      </c>
      <c r="C310" t="s">
        <v>27</v>
      </c>
      <c r="D310" t="s">
        <v>49</v>
      </c>
      <c r="E310" t="s">
        <v>36</v>
      </c>
      <c r="F310" t="s">
        <v>20</v>
      </c>
      <c r="G310" t="s">
        <v>44</v>
      </c>
      <c r="H310">
        <v>63.78</v>
      </c>
      <c r="I310">
        <v>16</v>
      </c>
      <c r="J310">
        <v>3389.14</v>
      </c>
      <c r="K310">
        <v>148.80000000000001</v>
      </c>
      <c r="L310" t="s">
        <v>38</v>
      </c>
      <c r="M310">
        <v>12.13</v>
      </c>
      <c r="N310">
        <v>65.599999999999994</v>
      </c>
      <c r="O310">
        <v>4</v>
      </c>
      <c r="P310">
        <v>15</v>
      </c>
      <c r="Q310">
        <v>0.55000000000000004</v>
      </c>
    </row>
    <row r="311" spans="1:17">
      <c r="A311">
        <v>1310</v>
      </c>
      <c r="B311" s="1">
        <v>44506</v>
      </c>
      <c r="C311" t="s">
        <v>46</v>
      </c>
      <c r="D311" t="s">
        <v>18</v>
      </c>
      <c r="E311" t="s">
        <v>19</v>
      </c>
      <c r="F311" t="s">
        <v>26</v>
      </c>
      <c r="G311" t="s">
        <v>37</v>
      </c>
      <c r="H311">
        <v>74.64</v>
      </c>
      <c r="I311">
        <v>59</v>
      </c>
      <c r="J311">
        <v>3411.12</v>
      </c>
      <c r="K311">
        <v>140.44</v>
      </c>
      <c r="L311" t="s">
        <v>31</v>
      </c>
      <c r="M311">
        <v>7.3</v>
      </c>
      <c r="N311">
        <v>57.9</v>
      </c>
      <c r="O311">
        <v>4</v>
      </c>
      <c r="P311">
        <v>9</v>
      </c>
      <c r="Q311">
        <v>2.6</v>
      </c>
    </row>
    <row r="312" spans="1:17">
      <c r="A312">
        <v>1311</v>
      </c>
      <c r="B312" s="1">
        <v>44507</v>
      </c>
      <c r="C312" t="s">
        <v>35</v>
      </c>
      <c r="D312" t="s">
        <v>24</v>
      </c>
      <c r="E312" t="s">
        <v>19</v>
      </c>
      <c r="F312" t="s">
        <v>20</v>
      </c>
      <c r="G312" t="s">
        <v>34</v>
      </c>
      <c r="H312">
        <v>26.15</v>
      </c>
      <c r="I312">
        <v>84</v>
      </c>
      <c r="J312">
        <v>3255.43</v>
      </c>
      <c r="K312">
        <v>221.28</v>
      </c>
      <c r="L312" t="s">
        <v>22</v>
      </c>
      <c r="M312">
        <v>13.38</v>
      </c>
      <c r="N312">
        <v>88.75</v>
      </c>
      <c r="O312">
        <v>4</v>
      </c>
      <c r="P312">
        <v>5</v>
      </c>
      <c r="Q312">
        <v>2.5299999999999998</v>
      </c>
    </row>
    <row r="313" spans="1:17">
      <c r="A313">
        <v>1312</v>
      </c>
      <c r="B313" s="1">
        <v>44508</v>
      </c>
      <c r="C313" t="s">
        <v>35</v>
      </c>
      <c r="D313" t="s">
        <v>40</v>
      </c>
      <c r="E313" t="s">
        <v>36</v>
      </c>
      <c r="F313" t="s">
        <v>26</v>
      </c>
      <c r="G313" t="s">
        <v>21</v>
      </c>
      <c r="H313">
        <v>37.369999999999997</v>
      </c>
      <c r="I313">
        <v>40</v>
      </c>
      <c r="J313">
        <v>2925.15</v>
      </c>
      <c r="K313">
        <v>1350.85</v>
      </c>
      <c r="L313" t="s">
        <v>38</v>
      </c>
      <c r="M313">
        <v>15.76</v>
      </c>
      <c r="N313">
        <v>19.170000000000002</v>
      </c>
      <c r="O313">
        <v>4</v>
      </c>
      <c r="P313">
        <v>28</v>
      </c>
      <c r="Q313">
        <v>7.83</v>
      </c>
    </row>
    <row r="314" spans="1:17">
      <c r="A314">
        <v>1313</v>
      </c>
      <c r="B314" s="1">
        <v>44509</v>
      </c>
      <c r="C314" t="s">
        <v>42</v>
      </c>
      <c r="D314" t="s">
        <v>48</v>
      </c>
      <c r="E314" t="s">
        <v>36</v>
      </c>
      <c r="F314" t="s">
        <v>33</v>
      </c>
      <c r="G314" t="s">
        <v>47</v>
      </c>
      <c r="H314">
        <v>3.08</v>
      </c>
      <c r="I314">
        <v>89</v>
      </c>
      <c r="J314">
        <v>4464.1400000000003</v>
      </c>
      <c r="K314">
        <v>387.28</v>
      </c>
      <c r="L314" t="s">
        <v>31</v>
      </c>
      <c r="M314">
        <v>5.47</v>
      </c>
      <c r="N314">
        <v>35.17</v>
      </c>
      <c r="O314">
        <v>2</v>
      </c>
      <c r="P314">
        <v>2</v>
      </c>
      <c r="Q314">
        <v>3.52</v>
      </c>
    </row>
    <row r="315" spans="1:17">
      <c r="A315">
        <v>1314</v>
      </c>
      <c r="B315" s="1">
        <v>44510</v>
      </c>
      <c r="C315" t="s">
        <v>50</v>
      </c>
      <c r="D315" t="s">
        <v>40</v>
      </c>
      <c r="E315" t="s">
        <v>29</v>
      </c>
      <c r="F315" t="s">
        <v>26</v>
      </c>
      <c r="G315" t="s">
        <v>21</v>
      </c>
      <c r="H315">
        <v>47.14</v>
      </c>
      <c r="I315">
        <v>81</v>
      </c>
      <c r="J315">
        <v>2230.8200000000002</v>
      </c>
      <c r="K315">
        <v>603.07000000000005</v>
      </c>
      <c r="L315" t="s">
        <v>22</v>
      </c>
      <c r="M315">
        <v>6.76</v>
      </c>
      <c r="N315">
        <v>18.14</v>
      </c>
      <c r="O315">
        <v>1</v>
      </c>
      <c r="P315">
        <v>25</v>
      </c>
      <c r="Q315">
        <v>6.71</v>
      </c>
    </row>
    <row r="316" spans="1:17">
      <c r="A316">
        <v>1315</v>
      </c>
      <c r="B316" s="1">
        <v>44511</v>
      </c>
      <c r="C316" t="s">
        <v>51</v>
      </c>
      <c r="D316" t="s">
        <v>28</v>
      </c>
      <c r="E316" t="s">
        <v>36</v>
      </c>
      <c r="F316" t="s">
        <v>33</v>
      </c>
      <c r="G316" t="s">
        <v>30</v>
      </c>
      <c r="H316">
        <v>5.27</v>
      </c>
      <c r="I316">
        <v>38</v>
      </c>
      <c r="J316">
        <v>835.6</v>
      </c>
      <c r="K316">
        <v>1396.5</v>
      </c>
      <c r="L316" t="s">
        <v>38</v>
      </c>
      <c r="M316">
        <v>8.24</v>
      </c>
      <c r="N316">
        <v>14.04</v>
      </c>
      <c r="O316">
        <v>3</v>
      </c>
      <c r="P316">
        <v>7</v>
      </c>
      <c r="Q316">
        <v>0.47</v>
      </c>
    </row>
    <row r="317" spans="1:17">
      <c r="A317">
        <v>1316</v>
      </c>
      <c r="B317" s="1">
        <v>44512</v>
      </c>
      <c r="C317" t="s">
        <v>27</v>
      </c>
      <c r="D317" t="s">
        <v>40</v>
      </c>
      <c r="E317" t="s">
        <v>19</v>
      </c>
      <c r="F317" t="s">
        <v>26</v>
      </c>
      <c r="G317" t="s">
        <v>37</v>
      </c>
      <c r="H317">
        <v>57.94</v>
      </c>
      <c r="I317">
        <v>20</v>
      </c>
      <c r="J317">
        <v>736.24</v>
      </c>
      <c r="K317">
        <v>1382.4</v>
      </c>
      <c r="L317" t="s">
        <v>22</v>
      </c>
      <c r="M317">
        <v>11.47</v>
      </c>
      <c r="N317">
        <v>41.93</v>
      </c>
      <c r="O317">
        <v>5</v>
      </c>
      <c r="P317">
        <v>27</v>
      </c>
      <c r="Q317">
        <v>2.13</v>
      </c>
    </row>
    <row r="318" spans="1:17">
      <c r="A318">
        <v>1317</v>
      </c>
      <c r="B318" s="1">
        <v>44513</v>
      </c>
      <c r="C318" t="s">
        <v>50</v>
      </c>
      <c r="D318" t="s">
        <v>48</v>
      </c>
      <c r="E318" t="s">
        <v>29</v>
      </c>
      <c r="F318" t="s">
        <v>20</v>
      </c>
      <c r="G318" t="s">
        <v>41</v>
      </c>
      <c r="H318">
        <v>73.89</v>
      </c>
      <c r="I318">
        <v>88</v>
      </c>
      <c r="J318">
        <v>1600.63</v>
      </c>
      <c r="K318">
        <v>1084.6600000000001</v>
      </c>
      <c r="L318" t="s">
        <v>38</v>
      </c>
      <c r="M318">
        <v>11.39</v>
      </c>
      <c r="N318">
        <v>36.93</v>
      </c>
      <c r="O318">
        <v>3</v>
      </c>
      <c r="P318">
        <v>27</v>
      </c>
      <c r="Q318">
        <v>4.32</v>
      </c>
    </row>
    <row r="319" spans="1:17">
      <c r="A319">
        <v>1318</v>
      </c>
      <c r="B319" s="1">
        <v>44514</v>
      </c>
      <c r="C319" t="s">
        <v>50</v>
      </c>
      <c r="D319" t="s">
        <v>48</v>
      </c>
      <c r="E319" t="s">
        <v>36</v>
      </c>
      <c r="F319" t="s">
        <v>33</v>
      </c>
      <c r="G319" t="s">
        <v>44</v>
      </c>
      <c r="H319">
        <v>74.63</v>
      </c>
      <c r="I319">
        <v>67</v>
      </c>
      <c r="J319">
        <v>3829.13</v>
      </c>
      <c r="K319">
        <v>927.21</v>
      </c>
      <c r="L319" t="s">
        <v>38</v>
      </c>
      <c r="M319">
        <v>11.54</v>
      </c>
      <c r="N319">
        <v>81.239999999999995</v>
      </c>
      <c r="O319">
        <v>1</v>
      </c>
      <c r="P319">
        <v>4</v>
      </c>
      <c r="Q319">
        <v>0.28000000000000003</v>
      </c>
    </row>
    <row r="320" spans="1:17">
      <c r="A320">
        <v>1319</v>
      </c>
      <c r="B320" s="1">
        <v>44515</v>
      </c>
      <c r="C320" t="s">
        <v>46</v>
      </c>
      <c r="D320" t="s">
        <v>24</v>
      </c>
      <c r="E320" t="s">
        <v>29</v>
      </c>
      <c r="F320" t="s">
        <v>26</v>
      </c>
      <c r="G320" t="s">
        <v>21</v>
      </c>
      <c r="H320">
        <v>9.11</v>
      </c>
      <c r="I320">
        <v>58</v>
      </c>
      <c r="J320">
        <v>1080.3800000000001</v>
      </c>
      <c r="K320">
        <v>669.15</v>
      </c>
      <c r="L320" t="s">
        <v>38</v>
      </c>
      <c r="M320">
        <v>2.11</v>
      </c>
      <c r="N320">
        <v>78.2</v>
      </c>
      <c r="O320">
        <v>5</v>
      </c>
      <c r="P320">
        <v>9</v>
      </c>
      <c r="Q320">
        <v>2.14</v>
      </c>
    </row>
    <row r="321" spans="1:17">
      <c r="A321">
        <v>1320</v>
      </c>
      <c r="B321" s="1">
        <v>44516</v>
      </c>
      <c r="C321" t="s">
        <v>45</v>
      </c>
      <c r="D321" t="s">
        <v>43</v>
      </c>
      <c r="E321" t="s">
        <v>36</v>
      </c>
      <c r="F321" t="s">
        <v>20</v>
      </c>
      <c r="G321" t="s">
        <v>21</v>
      </c>
      <c r="H321">
        <v>20.84</v>
      </c>
      <c r="I321">
        <v>84</v>
      </c>
      <c r="J321">
        <v>1887.15</v>
      </c>
      <c r="K321">
        <v>141.51</v>
      </c>
      <c r="L321" t="s">
        <v>31</v>
      </c>
      <c r="M321">
        <v>4.66</v>
      </c>
      <c r="N321">
        <v>83.4</v>
      </c>
      <c r="O321">
        <v>2</v>
      </c>
      <c r="P321">
        <v>6</v>
      </c>
      <c r="Q321">
        <v>4.38</v>
      </c>
    </row>
    <row r="322" spans="1:17">
      <c r="A322">
        <v>1321</v>
      </c>
      <c r="B322" s="1">
        <v>44517</v>
      </c>
      <c r="C322" t="s">
        <v>50</v>
      </c>
      <c r="D322" t="s">
        <v>40</v>
      </c>
      <c r="E322" t="s">
        <v>25</v>
      </c>
      <c r="F322" t="s">
        <v>26</v>
      </c>
      <c r="G322" t="s">
        <v>44</v>
      </c>
      <c r="H322">
        <v>21.26</v>
      </c>
      <c r="I322">
        <v>23</v>
      </c>
      <c r="J322">
        <v>2283.33</v>
      </c>
      <c r="K322">
        <v>402.85</v>
      </c>
      <c r="L322" t="s">
        <v>31</v>
      </c>
      <c r="M322">
        <v>12.01</v>
      </c>
      <c r="N322">
        <v>68.09</v>
      </c>
      <c r="O322">
        <v>2</v>
      </c>
      <c r="P322">
        <v>28</v>
      </c>
      <c r="Q322">
        <v>6.81</v>
      </c>
    </row>
    <row r="323" spans="1:17">
      <c r="A323">
        <v>1322</v>
      </c>
      <c r="B323" s="1">
        <v>44518</v>
      </c>
      <c r="C323" t="s">
        <v>45</v>
      </c>
      <c r="D323" t="s">
        <v>52</v>
      </c>
      <c r="E323" t="s">
        <v>19</v>
      </c>
      <c r="F323" t="s">
        <v>26</v>
      </c>
      <c r="G323" t="s">
        <v>44</v>
      </c>
      <c r="H323">
        <v>78.64</v>
      </c>
      <c r="I323">
        <v>92</v>
      </c>
      <c r="J323">
        <v>4451.96</v>
      </c>
      <c r="K323">
        <v>1105.8800000000001</v>
      </c>
      <c r="L323" t="s">
        <v>22</v>
      </c>
      <c r="M323">
        <v>13.93</v>
      </c>
      <c r="N323">
        <v>21.88</v>
      </c>
      <c r="O323">
        <v>3</v>
      </c>
      <c r="P323">
        <v>30</v>
      </c>
      <c r="Q323">
        <v>3.12</v>
      </c>
    </row>
    <row r="324" spans="1:17">
      <c r="A324">
        <v>1323</v>
      </c>
      <c r="B324" s="1">
        <v>44519</v>
      </c>
      <c r="C324" t="s">
        <v>32</v>
      </c>
      <c r="D324" t="s">
        <v>28</v>
      </c>
      <c r="E324" t="s">
        <v>19</v>
      </c>
      <c r="F324" t="s">
        <v>20</v>
      </c>
      <c r="G324" t="s">
        <v>47</v>
      </c>
      <c r="H324">
        <v>31.12</v>
      </c>
      <c r="I324">
        <v>96</v>
      </c>
      <c r="J324">
        <v>2339.31</v>
      </c>
      <c r="K324">
        <v>701.78</v>
      </c>
      <c r="L324" t="s">
        <v>31</v>
      </c>
      <c r="M324">
        <v>14.93</v>
      </c>
      <c r="N324">
        <v>29.71</v>
      </c>
      <c r="O324">
        <v>1</v>
      </c>
      <c r="P324">
        <v>22</v>
      </c>
      <c r="Q324">
        <v>9.2899999999999991</v>
      </c>
    </row>
    <row r="325" spans="1:17">
      <c r="A325">
        <v>1324</v>
      </c>
      <c r="B325" s="1">
        <v>44520</v>
      </c>
      <c r="C325" t="s">
        <v>50</v>
      </c>
      <c r="D325" t="s">
        <v>52</v>
      </c>
      <c r="E325" t="s">
        <v>25</v>
      </c>
      <c r="F325" t="s">
        <v>26</v>
      </c>
      <c r="G325" t="s">
        <v>30</v>
      </c>
      <c r="H325">
        <v>43.72</v>
      </c>
      <c r="I325">
        <v>80</v>
      </c>
      <c r="J325">
        <v>2179.48</v>
      </c>
      <c r="K325">
        <v>389.45</v>
      </c>
      <c r="L325" t="s">
        <v>31</v>
      </c>
      <c r="M325">
        <v>9.3000000000000007</v>
      </c>
      <c r="N325">
        <v>67.45</v>
      </c>
      <c r="O325">
        <v>2</v>
      </c>
      <c r="P325">
        <v>24</v>
      </c>
      <c r="Q325">
        <v>7.08</v>
      </c>
    </row>
    <row r="326" spans="1:17">
      <c r="A326">
        <v>1325</v>
      </c>
      <c r="B326" s="1">
        <v>44521</v>
      </c>
      <c r="C326" t="s">
        <v>32</v>
      </c>
      <c r="D326" t="s">
        <v>40</v>
      </c>
      <c r="E326" t="s">
        <v>36</v>
      </c>
      <c r="F326" t="s">
        <v>33</v>
      </c>
      <c r="G326" t="s">
        <v>37</v>
      </c>
      <c r="H326">
        <v>30.94</v>
      </c>
      <c r="I326">
        <v>19</v>
      </c>
      <c r="J326">
        <v>255.46</v>
      </c>
      <c r="K326">
        <v>1170.08</v>
      </c>
      <c r="L326" t="s">
        <v>38</v>
      </c>
      <c r="M326">
        <v>5</v>
      </c>
      <c r="N326">
        <v>44.64</v>
      </c>
      <c r="O326">
        <v>3</v>
      </c>
      <c r="P326">
        <v>22</v>
      </c>
      <c r="Q326">
        <v>0.36</v>
      </c>
    </row>
    <row r="327" spans="1:17">
      <c r="A327">
        <v>1326</v>
      </c>
      <c r="B327" s="1">
        <v>44522</v>
      </c>
      <c r="C327" t="s">
        <v>50</v>
      </c>
      <c r="D327" t="s">
        <v>18</v>
      </c>
      <c r="E327" t="s">
        <v>36</v>
      </c>
      <c r="F327" t="s">
        <v>26</v>
      </c>
      <c r="G327" t="s">
        <v>47</v>
      </c>
      <c r="H327">
        <v>76.98</v>
      </c>
      <c r="I327">
        <v>67</v>
      </c>
      <c r="J327">
        <v>1869.73</v>
      </c>
      <c r="K327">
        <v>683.53</v>
      </c>
      <c r="L327" t="s">
        <v>22</v>
      </c>
      <c r="M327">
        <v>17.579999999999998</v>
      </c>
      <c r="N327">
        <v>56.59</v>
      </c>
      <c r="O327">
        <v>4</v>
      </c>
      <c r="P327">
        <v>19</v>
      </c>
      <c r="Q327">
        <v>4.9400000000000004</v>
      </c>
    </row>
    <row r="328" spans="1:17">
      <c r="A328">
        <v>1327</v>
      </c>
      <c r="B328" s="1">
        <v>44523</v>
      </c>
      <c r="C328" t="s">
        <v>27</v>
      </c>
      <c r="D328" t="s">
        <v>40</v>
      </c>
      <c r="E328" t="s">
        <v>19</v>
      </c>
      <c r="F328" t="s">
        <v>20</v>
      </c>
      <c r="G328" t="s">
        <v>44</v>
      </c>
      <c r="H328">
        <v>27.4</v>
      </c>
      <c r="I328">
        <v>16</v>
      </c>
      <c r="J328">
        <v>4278.97</v>
      </c>
      <c r="K328">
        <v>1443.83</v>
      </c>
      <c r="L328" t="s">
        <v>31</v>
      </c>
      <c r="M328">
        <v>1.71</v>
      </c>
      <c r="N328">
        <v>42.67</v>
      </c>
      <c r="O328">
        <v>3</v>
      </c>
      <c r="P328">
        <v>1</v>
      </c>
      <c r="Q328">
        <v>1.3</v>
      </c>
    </row>
    <row r="329" spans="1:17">
      <c r="A329">
        <v>1328</v>
      </c>
      <c r="B329" s="1">
        <v>44524</v>
      </c>
      <c r="C329" t="s">
        <v>35</v>
      </c>
      <c r="D329" t="s">
        <v>49</v>
      </c>
      <c r="E329" t="s">
        <v>29</v>
      </c>
      <c r="F329" t="s">
        <v>26</v>
      </c>
      <c r="G329" t="s">
        <v>44</v>
      </c>
      <c r="H329">
        <v>24.71</v>
      </c>
      <c r="I329">
        <v>34</v>
      </c>
      <c r="J329">
        <v>1615.48</v>
      </c>
      <c r="K329">
        <v>585.45000000000005</v>
      </c>
      <c r="L329" t="s">
        <v>38</v>
      </c>
      <c r="M329">
        <v>19.149999999999999</v>
      </c>
      <c r="N329">
        <v>39.19</v>
      </c>
      <c r="O329">
        <v>4</v>
      </c>
      <c r="P329">
        <v>13</v>
      </c>
      <c r="Q329">
        <v>2.89</v>
      </c>
    </row>
    <row r="330" spans="1:17">
      <c r="A330">
        <v>1329</v>
      </c>
      <c r="B330" s="1">
        <v>44525</v>
      </c>
      <c r="C330" t="s">
        <v>35</v>
      </c>
      <c r="D330" t="s">
        <v>49</v>
      </c>
      <c r="E330" t="s">
        <v>19</v>
      </c>
      <c r="F330" t="s">
        <v>33</v>
      </c>
      <c r="G330" t="s">
        <v>44</v>
      </c>
      <c r="H330">
        <v>73.14</v>
      </c>
      <c r="I330">
        <v>32</v>
      </c>
      <c r="J330">
        <v>1241.05</v>
      </c>
      <c r="K330">
        <v>368.72</v>
      </c>
      <c r="L330" t="s">
        <v>31</v>
      </c>
      <c r="M330">
        <v>0.94</v>
      </c>
      <c r="N330">
        <v>13.12</v>
      </c>
      <c r="O330">
        <v>2</v>
      </c>
      <c r="P330">
        <v>10</v>
      </c>
      <c r="Q330">
        <v>0.6</v>
      </c>
    </row>
    <row r="331" spans="1:17">
      <c r="A331">
        <v>1330</v>
      </c>
      <c r="B331" s="1">
        <v>44526</v>
      </c>
      <c r="C331" t="s">
        <v>50</v>
      </c>
      <c r="D331" t="s">
        <v>48</v>
      </c>
      <c r="E331" t="s">
        <v>36</v>
      </c>
      <c r="F331" t="s">
        <v>33</v>
      </c>
      <c r="G331" t="s">
        <v>37</v>
      </c>
      <c r="H331">
        <v>18.760000000000002</v>
      </c>
      <c r="I331">
        <v>17</v>
      </c>
      <c r="J331">
        <v>4296.08</v>
      </c>
      <c r="K331">
        <v>976.58</v>
      </c>
      <c r="L331" t="s">
        <v>31</v>
      </c>
      <c r="M331">
        <v>15.32</v>
      </c>
      <c r="N331">
        <v>27.05</v>
      </c>
      <c r="O331">
        <v>5</v>
      </c>
      <c r="P331">
        <v>12</v>
      </c>
      <c r="Q331">
        <v>7.97</v>
      </c>
    </row>
    <row r="332" spans="1:17">
      <c r="A332">
        <v>1331</v>
      </c>
      <c r="B332" s="1">
        <v>44527</v>
      </c>
      <c r="C332" t="s">
        <v>23</v>
      </c>
      <c r="D332" t="s">
        <v>43</v>
      </c>
      <c r="E332" t="s">
        <v>25</v>
      </c>
      <c r="F332" t="s">
        <v>20</v>
      </c>
      <c r="G332" t="s">
        <v>39</v>
      </c>
      <c r="H332">
        <v>29.68</v>
      </c>
      <c r="I332">
        <v>17</v>
      </c>
      <c r="J332">
        <v>3327.74</v>
      </c>
      <c r="K332">
        <v>1169.49</v>
      </c>
      <c r="L332" t="s">
        <v>38</v>
      </c>
      <c r="M332">
        <v>11.23</v>
      </c>
      <c r="N332">
        <v>61.8</v>
      </c>
      <c r="O332">
        <v>4</v>
      </c>
      <c r="P332">
        <v>15</v>
      </c>
      <c r="Q332">
        <v>3.57</v>
      </c>
    </row>
    <row r="333" spans="1:17">
      <c r="A333">
        <v>1332</v>
      </c>
      <c r="B333" s="1">
        <v>44528</v>
      </c>
      <c r="C333" t="s">
        <v>45</v>
      </c>
      <c r="D333" t="s">
        <v>49</v>
      </c>
      <c r="E333" t="s">
        <v>25</v>
      </c>
      <c r="F333" t="s">
        <v>20</v>
      </c>
      <c r="G333" t="s">
        <v>30</v>
      </c>
      <c r="H333">
        <v>15.74</v>
      </c>
      <c r="I333">
        <v>11</v>
      </c>
      <c r="J333">
        <v>1465.23</v>
      </c>
      <c r="K333">
        <v>1489.8</v>
      </c>
      <c r="L333" t="s">
        <v>31</v>
      </c>
      <c r="M333">
        <v>0.44</v>
      </c>
      <c r="N333">
        <v>63.58</v>
      </c>
      <c r="O333">
        <v>3</v>
      </c>
      <c r="P333">
        <v>13</v>
      </c>
      <c r="Q333">
        <v>0.84</v>
      </c>
    </row>
    <row r="334" spans="1:17">
      <c r="A334">
        <v>1333</v>
      </c>
      <c r="B334" s="1">
        <v>44529</v>
      </c>
      <c r="C334" t="s">
        <v>27</v>
      </c>
      <c r="D334" t="s">
        <v>18</v>
      </c>
      <c r="E334" t="s">
        <v>19</v>
      </c>
      <c r="F334" t="s">
        <v>20</v>
      </c>
      <c r="G334" t="s">
        <v>30</v>
      </c>
      <c r="H334">
        <v>7.67</v>
      </c>
      <c r="I334">
        <v>72</v>
      </c>
      <c r="J334">
        <v>1316.38</v>
      </c>
      <c r="K334">
        <v>1129.46</v>
      </c>
      <c r="L334" t="s">
        <v>22</v>
      </c>
      <c r="M334">
        <v>1.3</v>
      </c>
      <c r="N334">
        <v>51.41</v>
      </c>
      <c r="O334">
        <v>4</v>
      </c>
      <c r="P334">
        <v>21</v>
      </c>
      <c r="Q334">
        <v>4.51</v>
      </c>
    </row>
    <row r="335" spans="1:17">
      <c r="A335">
        <v>1334</v>
      </c>
      <c r="B335" s="1">
        <v>44530</v>
      </c>
      <c r="C335" t="s">
        <v>45</v>
      </c>
      <c r="D335" t="s">
        <v>40</v>
      </c>
      <c r="E335" t="s">
        <v>25</v>
      </c>
      <c r="F335" t="s">
        <v>26</v>
      </c>
      <c r="G335" t="s">
        <v>41</v>
      </c>
      <c r="H335">
        <v>26.32</v>
      </c>
      <c r="I335">
        <v>72</v>
      </c>
      <c r="J335">
        <v>1887.8</v>
      </c>
      <c r="K335">
        <v>267.43</v>
      </c>
      <c r="L335" t="s">
        <v>22</v>
      </c>
      <c r="M335">
        <v>13.85</v>
      </c>
      <c r="N335">
        <v>48.2</v>
      </c>
      <c r="O335">
        <v>4</v>
      </c>
      <c r="P335">
        <v>28</v>
      </c>
      <c r="Q335">
        <v>2.11</v>
      </c>
    </row>
    <row r="336" spans="1:17">
      <c r="A336">
        <v>1335</v>
      </c>
      <c r="B336" s="1">
        <v>44531</v>
      </c>
      <c r="C336" t="s">
        <v>27</v>
      </c>
      <c r="D336" t="s">
        <v>48</v>
      </c>
      <c r="E336" t="s">
        <v>25</v>
      </c>
      <c r="F336" t="s">
        <v>20</v>
      </c>
      <c r="G336" t="s">
        <v>41</v>
      </c>
      <c r="H336">
        <v>37.11</v>
      </c>
      <c r="I336">
        <v>89</v>
      </c>
      <c r="J336">
        <v>1315.72</v>
      </c>
      <c r="K336">
        <v>1279.99</v>
      </c>
      <c r="L336" t="s">
        <v>22</v>
      </c>
      <c r="M336">
        <v>8.67</v>
      </c>
      <c r="N336">
        <v>62.88</v>
      </c>
      <c r="O336">
        <v>1</v>
      </c>
      <c r="P336">
        <v>30</v>
      </c>
      <c r="Q336">
        <v>6.36</v>
      </c>
    </row>
    <row r="337" spans="1:17">
      <c r="A337">
        <v>1336</v>
      </c>
      <c r="B337" s="1">
        <v>44532</v>
      </c>
      <c r="C337" t="s">
        <v>45</v>
      </c>
      <c r="D337" t="s">
        <v>40</v>
      </c>
      <c r="E337" t="s">
        <v>36</v>
      </c>
      <c r="F337" t="s">
        <v>33</v>
      </c>
      <c r="G337" t="s">
        <v>21</v>
      </c>
      <c r="H337">
        <v>54.41</v>
      </c>
      <c r="I337">
        <v>74</v>
      </c>
      <c r="J337">
        <v>1491.78</v>
      </c>
      <c r="K337">
        <v>943.57</v>
      </c>
      <c r="L337" t="s">
        <v>31</v>
      </c>
      <c r="M337">
        <v>0.61</v>
      </c>
      <c r="N337">
        <v>96.6</v>
      </c>
      <c r="O337">
        <v>4</v>
      </c>
      <c r="P337">
        <v>14</v>
      </c>
      <c r="Q337">
        <v>1.71</v>
      </c>
    </row>
    <row r="338" spans="1:17">
      <c r="A338">
        <v>1337</v>
      </c>
      <c r="B338" s="1">
        <v>44533</v>
      </c>
      <c r="C338" t="s">
        <v>42</v>
      </c>
      <c r="D338" t="s">
        <v>48</v>
      </c>
      <c r="E338" t="s">
        <v>29</v>
      </c>
      <c r="F338" t="s">
        <v>33</v>
      </c>
      <c r="G338" t="s">
        <v>34</v>
      </c>
      <c r="H338">
        <v>9.99</v>
      </c>
      <c r="I338">
        <v>52</v>
      </c>
      <c r="J338">
        <v>3967.98</v>
      </c>
      <c r="K338">
        <v>305.48</v>
      </c>
      <c r="L338" t="s">
        <v>22</v>
      </c>
      <c r="M338">
        <v>8.17</v>
      </c>
      <c r="N338">
        <v>9.06</v>
      </c>
      <c r="O338">
        <v>3</v>
      </c>
      <c r="P338">
        <v>21</v>
      </c>
      <c r="Q338">
        <v>4.08</v>
      </c>
    </row>
    <row r="339" spans="1:17">
      <c r="A339">
        <v>1338</v>
      </c>
      <c r="B339" s="1">
        <v>44534</v>
      </c>
      <c r="C339" t="s">
        <v>51</v>
      </c>
      <c r="D339" t="s">
        <v>18</v>
      </c>
      <c r="E339" t="s">
        <v>29</v>
      </c>
      <c r="F339" t="s">
        <v>26</v>
      </c>
      <c r="G339" t="s">
        <v>21</v>
      </c>
      <c r="H339">
        <v>46.28</v>
      </c>
      <c r="I339">
        <v>20</v>
      </c>
      <c r="J339">
        <v>2948.16</v>
      </c>
      <c r="K339">
        <v>1103.0999999999999</v>
      </c>
      <c r="L339" t="s">
        <v>22</v>
      </c>
      <c r="M339">
        <v>0.9</v>
      </c>
      <c r="N339">
        <v>82.66</v>
      </c>
      <c r="O339">
        <v>2</v>
      </c>
      <c r="P339">
        <v>20</v>
      </c>
      <c r="Q339">
        <v>0.31</v>
      </c>
    </row>
    <row r="340" spans="1:17">
      <c r="A340">
        <v>1339</v>
      </c>
      <c r="B340" s="1">
        <v>44535</v>
      </c>
      <c r="C340" t="s">
        <v>17</v>
      </c>
      <c r="D340" t="s">
        <v>43</v>
      </c>
      <c r="E340" t="s">
        <v>19</v>
      </c>
      <c r="F340" t="s">
        <v>26</v>
      </c>
      <c r="G340" t="s">
        <v>39</v>
      </c>
      <c r="H340">
        <v>18.73</v>
      </c>
      <c r="I340">
        <v>40</v>
      </c>
      <c r="J340">
        <v>1774.8</v>
      </c>
      <c r="K340">
        <v>180.49</v>
      </c>
      <c r="L340" t="s">
        <v>22</v>
      </c>
      <c r="M340">
        <v>17.04</v>
      </c>
      <c r="N340">
        <v>24.29</v>
      </c>
      <c r="O340">
        <v>1</v>
      </c>
      <c r="P340">
        <v>6</v>
      </c>
      <c r="Q340">
        <v>5.5</v>
      </c>
    </row>
    <row r="341" spans="1:17">
      <c r="A341">
        <v>1340</v>
      </c>
      <c r="B341" s="1">
        <v>44536</v>
      </c>
      <c r="C341" t="s">
        <v>51</v>
      </c>
      <c r="D341" t="s">
        <v>28</v>
      </c>
      <c r="E341" t="s">
        <v>25</v>
      </c>
      <c r="F341" t="s">
        <v>20</v>
      </c>
      <c r="G341" t="s">
        <v>41</v>
      </c>
      <c r="H341">
        <v>51.59</v>
      </c>
      <c r="I341">
        <v>23</v>
      </c>
      <c r="J341">
        <v>3424.48</v>
      </c>
      <c r="K341">
        <v>802.91</v>
      </c>
      <c r="L341" t="s">
        <v>22</v>
      </c>
      <c r="M341">
        <v>7.54</v>
      </c>
      <c r="N341">
        <v>17.420000000000002</v>
      </c>
      <c r="O341">
        <v>1</v>
      </c>
      <c r="P341">
        <v>19</v>
      </c>
      <c r="Q341">
        <v>0.74</v>
      </c>
    </row>
    <row r="342" spans="1:17">
      <c r="A342">
        <v>1341</v>
      </c>
      <c r="B342" s="1">
        <v>44537</v>
      </c>
      <c r="C342" t="s">
        <v>42</v>
      </c>
      <c r="D342" t="s">
        <v>28</v>
      </c>
      <c r="E342" t="s">
        <v>19</v>
      </c>
      <c r="F342" t="s">
        <v>33</v>
      </c>
      <c r="G342" t="s">
        <v>39</v>
      </c>
      <c r="H342">
        <v>16.97</v>
      </c>
      <c r="I342">
        <v>82</v>
      </c>
      <c r="J342">
        <v>590.64</v>
      </c>
      <c r="K342">
        <v>677.31</v>
      </c>
      <c r="L342" t="s">
        <v>31</v>
      </c>
      <c r="M342">
        <v>0.89</v>
      </c>
      <c r="N342">
        <v>58.52</v>
      </c>
      <c r="O342">
        <v>2</v>
      </c>
      <c r="P342">
        <v>11</v>
      </c>
      <c r="Q342">
        <v>6.99</v>
      </c>
    </row>
    <row r="343" spans="1:17">
      <c r="A343">
        <v>1342</v>
      </c>
      <c r="B343" s="1">
        <v>44538</v>
      </c>
      <c r="C343" t="s">
        <v>50</v>
      </c>
      <c r="D343" t="s">
        <v>24</v>
      </c>
      <c r="E343" t="s">
        <v>19</v>
      </c>
      <c r="F343" t="s">
        <v>20</v>
      </c>
      <c r="G343" t="s">
        <v>34</v>
      </c>
      <c r="H343">
        <v>78.290000000000006</v>
      </c>
      <c r="I343">
        <v>56</v>
      </c>
      <c r="J343">
        <v>616.11</v>
      </c>
      <c r="K343">
        <v>1233.5999999999999</v>
      </c>
      <c r="L343" t="s">
        <v>22</v>
      </c>
      <c r="M343">
        <v>0.72</v>
      </c>
      <c r="N343">
        <v>48.57</v>
      </c>
      <c r="O343">
        <v>3</v>
      </c>
      <c r="P343">
        <v>6</v>
      </c>
      <c r="Q343">
        <v>5.65</v>
      </c>
    </row>
    <row r="344" spans="1:17">
      <c r="A344">
        <v>1343</v>
      </c>
      <c r="B344" s="1">
        <v>44539</v>
      </c>
      <c r="C344" t="s">
        <v>46</v>
      </c>
      <c r="D344" t="s">
        <v>43</v>
      </c>
      <c r="E344" t="s">
        <v>25</v>
      </c>
      <c r="F344" t="s">
        <v>26</v>
      </c>
      <c r="G344" t="s">
        <v>41</v>
      </c>
      <c r="H344">
        <v>66.150000000000006</v>
      </c>
      <c r="I344">
        <v>93</v>
      </c>
      <c r="J344">
        <v>4642.3</v>
      </c>
      <c r="K344">
        <v>1398</v>
      </c>
      <c r="L344" t="s">
        <v>38</v>
      </c>
      <c r="M344">
        <v>17.88</v>
      </c>
      <c r="N344">
        <v>82.95</v>
      </c>
      <c r="O344">
        <v>3</v>
      </c>
      <c r="P344">
        <v>20</v>
      </c>
      <c r="Q344">
        <v>7.33</v>
      </c>
    </row>
    <row r="345" spans="1:17">
      <c r="A345">
        <v>1344</v>
      </c>
      <c r="B345" s="1">
        <v>44540</v>
      </c>
      <c r="C345" t="s">
        <v>50</v>
      </c>
      <c r="D345" t="s">
        <v>52</v>
      </c>
      <c r="E345" t="s">
        <v>25</v>
      </c>
      <c r="F345" t="s">
        <v>33</v>
      </c>
      <c r="G345" t="s">
        <v>21</v>
      </c>
      <c r="H345">
        <v>59.07</v>
      </c>
      <c r="I345">
        <v>70</v>
      </c>
      <c r="J345">
        <v>4293.1400000000003</v>
      </c>
      <c r="K345">
        <v>915.86</v>
      </c>
      <c r="L345" t="s">
        <v>22</v>
      </c>
      <c r="M345">
        <v>19.48</v>
      </c>
      <c r="N345">
        <v>30.47</v>
      </c>
      <c r="O345">
        <v>3</v>
      </c>
      <c r="P345">
        <v>5</v>
      </c>
      <c r="Q345">
        <v>2.02</v>
      </c>
    </row>
    <row r="346" spans="1:17">
      <c r="A346">
        <v>1345</v>
      </c>
      <c r="B346" s="1">
        <v>44541</v>
      </c>
      <c r="C346" t="s">
        <v>42</v>
      </c>
      <c r="D346" t="s">
        <v>24</v>
      </c>
      <c r="E346" t="s">
        <v>25</v>
      </c>
      <c r="F346" t="s">
        <v>20</v>
      </c>
      <c r="G346" t="s">
        <v>39</v>
      </c>
      <c r="H346">
        <v>45.62</v>
      </c>
      <c r="I346">
        <v>76</v>
      </c>
      <c r="J346">
        <v>4528.32</v>
      </c>
      <c r="K346">
        <v>285.67</v>
      </c>
      <c r="L346" t="s">
        <v>38</v>
      </c>
      <c r="M346">
        <v>11.7</v>
      </c>
      <c r="N346">
        <v>20.73</v>
      </c>
      <c r="O346">
        <v>4</v>
      </c>
      <c r="P346">
        <v>27</v>
      </c>
      <c r="Q346">
        <v>1.27</v>
      </c>
    </row>
    <row r="347" spans="1:17">
      <c r="A347">
        <v>1346</v>
      </c>
      <c r="B347" s="1">
        <v>44542</v>
      </c>
      <c r="C347" t="s">
        <v>23</v>
      </c>
      <c r="D347" t="s">
        <v>28</v>
      </c>
      <c r="E347" t="s">
        <v>25</v>
      </c>
      <c r="F347" t="s">
        <v>26</v>
      </c>
      <c r="G347" t="s">
        <v>30</v>
      </c>
      <c r="H347">
        <v>42.02</v>
      </c>
      <c r="I347">
        <v>53</v>
      </c>
      <c r="J347">
        <v>2274.06</v>
      </c>
      <c r="K347">
        <v>599.98</v>
      </c>
      <c r="L347" t="s">
        <v>22</v>
      </c>
      <c r="M347">
        <v>10.68</v>
      </c>
      <c r="N347">
        <v>44.1</v>
      </c>
      <c r="O347">
        <v>1</v>
      </c>
      <c r="P347">
        <v>2</v>
      </c>
      <c r="Q347">
        <v>4.57</v>
      </c>
    </row>
    <row r="348" spans="1:17">
      <c r="A348">
        <v>1347</v>
      </c>
      <c r="B348" s="1">
        <v>44543</v>
      </c>
      <c r="C348" t="s">
        <v>42</v>
      </c>
      <c r="D348" t="s">
        <v>28</v>
      </c>
      <c r="E348" t="s">
        <v>25</v>
      </c>
      <c r="F348" t="s">
        <v>20</v>
      </c>
      <c r="G348" t="s">
        <v>37</v>
      </c>
      <c r="H348">
        <v>73.7</v>
      </c>
      <c r="I348">
        <v>56</v>
      </c>
      <c r="J348">
        <v>2286.54</v>
      </c>
      <c r="K348">
        <v>203.95</v>
      </c>
      <c r="L348" t="s">
        <v>22</v>
      </c>
      <c r="M348">
        <v>19.59</v>
      </c>
      <c r="N348">
        <v>89</v>
      </c>
      <c r="O348">
        <v>5</v>
      </c>
      <c r="P348">
        <v>24</v>
      </c>
      <c r="Q348">
        <v>0.63</v>
      </c>
    </row>
    <row r="349" spans="1:17">
      <c r="A349">
        <v>1348</v>
      </c>
      <c r="B349" s="1">
        <v>44544</v>
      </c>
      <c r="C349" t="s">
        <v>23</v>
      </c>
      <c r="D349" t="s">
        <v>18</v>
      </c>
      <c r="E349" t="s">
        <v>25</v>
      </c>
      <c r="F349" t="s">
        <v>20</v>
      </c>
      <c r="G349" t="s">
        <v>41</v>
      </c>
      <c r="H349">
        <v>78.06</v>
      </c>
      <c r="I349">
        <v>82</v>
      </c>
      <c r="J349">
        <v>1037.31</v>
      </c>
      <c r="K349">
        <v>1375.02</v>
      </c>
      <c r="L349" t="s">
        <v>22</v>
      </c>
      <c r="M349">
        <v>2.9</v>
      </c>
      <c r="N349">
        <v>14.74</v>
      </c>
      <c r="O349">
        <v>1</v>
      </c>
      <c r="P349">
        <v>21</v>
      </c>
      <c r="Q349">
        <v>2.58</v>
      </c>
    </row>
    <row r="350" spans="1:17">
      <c r="A350">
        <v>1349</v>
      </c>
      <c r="B350" s="1">
        <v>44545</v>
      </c>
      <c r="C350" t="s">
        <v>32</v>
      </c>
      <c r="D350" t="s">
        <v>18</v>
      </c>
      <c r="E350" t="s">
        <v>29</v>
      </c>
      <c r="F350" t="s">
        <v>26</v>
      </c>
      <c r="G350" t="s">
        <v>44</v>
      </c>
      <c r="H350">
        <v>12.15</v>
      </c>
      <c r="I350">
        <v>24</v>
      </c>
      <c r="J350">
        <v>1352.31</v>
      </c>
      <c r="K350">
        <v>1154.49</v>
      </c>
      <c r="L350" t="s">
        <v>22</v>
      </c>
      <c r="M350">
        <v>8.5</v>
      </c>
      <c r="N350">
        <v>58.55</v>
      </c>
      <c r="O350">
        <v>5</v>
      </c>
      <c r="P350">
        <v>8</v>
      </c>
      <c r="Q350">
        <v>6.76</v>
      </c>
    </row>
    <row r="351" spans="1:17">
      <c r="A351">
        <v>1350</v>
      </c>
      <c r="B351" s="1">
        <v>44546</v>
      </c>
      <c r="C351" t="s">
        <v>17</v>
      </c>
      <c r="D351" t="s">
        <v>43</v>
      </c>
      <c r="E351" t="s">
        <v>25</v>
      </c>
      <c r="F351" t="s">
        <v>20</v>
      </c>
      <c r="G351" t="s">
        <v>37</v>
      </c>
      <c r="H351">
        <v>64.87</v>
      </c>
      <c r="I351">
        <v>29</v>
      </c>
      <c r="J351">
        <v>3194.28</v>
      </c>
      <c r="K351">
        <v>1057.8599999999999</v>
      </c>
      <c r="L351" t="s">
        <v>31</v>
      </c>
      <c r="M351">
        <v>18.18</v>
      </c>
      <c r="N351">
        <v>80.87</v>
      </c>
      <c r="O351">
        <v>2</v>
      </c>
      <c r="P351">
        <v>26</v>
      </c>
      <c r="Q351">
        <v>3.01</v>
      </c>
    </row>
    <row r="352" spans="1:17">
      <c r="A352">
        <v>1351</v>
      </c>
      <c r="B352" s="1">
        <v>44547</v>
      </c>
      <c r="C352" t="s">
        <v>32</v>
      </c>
      <c r="D352" t="s">
        <v>43</v>
      </c>
      <c r="E352" t="s">
        <v>36</v>
      </c>
      <c r="F352" t="s">
        <v>26</v>
      </c>
      <c r="G352" t="s">
        <v>44</v>
      </c>
      <c r="H352">
        <v>15.73</v>
      </c>
      <c r="I352">
        <v>92</v>
      </c>
      <c r="J352">
        <v>3043.01</v>
      </c>
      <c r="K352">
        <v>1002.92</v>
      </c>
      <c r="L352" t="s">
        <v>38</v>
      </c>
      <c r="M352">
        <v>4.5199999999999996</v>
      </c>
      <c r="N352">
        <v>17.47</v>
      </c>
      <c r="O352">
        <v>4</v>
      </c>
      <c r="P352">
        <v>8</v>
      </c>
      <c r="Q352">
        <v>2.17</v>
      </c>
    </row>
    <row r="353" spans="1:17">
      <c r="A353">
        <v>1352</v>
      </c>
      <c r="B353" s="1">
        <v>44548</v>
      </c>
      <c r="C353" t="s">
        <v>23</v>
      </c>
      <c r="D353" t="s">
        <v>49</v>
      </c>
      <c r="E353" t="s">
        <v>29</v>
      </c>
      <c r="F353" t="s">
        <v>26</v>
      </c>
      <c r="G353" t="s">
        <v>41</v>
      </c>
      <c r="H353">
        <v>43.85</v>
      </c>
      <c r="I353">
        <v>53</v>
      </c>
      <c r="J353">
        <v>2485.1799999999998</v>
      </c>
      <c r="K353">
        <v>964.78</v>
      </c>
      <c r="L353" t="s">
        <v>22</v>
      </c>
      <c r="M353">
        <v>3.96</v>
      </c>
      <c r="N353">
        <v>9.67</v>
      </c>
      <c r="O353">
        <v>3</v>
      </c>
      <c r="P353">
        <v>9</v>
      </c>
      <c r="Q353">
        <v>3.79</v>
      </c>
    </row>
    <row r="354" spans="1:17">
      <c r="A354">
        <v>1353</v>
      </c>
      <c r="B354" s="1">
        <v>44549</v>
      </c>
      <c r="C354" t="s">
        <v>46</v>
      </c>
      <c r="D354" t="s">
        <v>40</v>
      </c>
      <c r="E354" t="s">
        <v>36</v>
      </c>
      <c r="F354" t="s">
        <v>26</v>
      </c>
      <c r="G354" t="s">
        <v>41</v>
      </c>
      <c r="H354">
        <v>31.62</v>
      </c>
      <c r="I354">
        <v>41</v>
      </c>
      <c r="J354">
        <v>4835.5600000000004</v>
      </c>
      <c r="K354">
        <v>1170</v>
      </c>
      <c r="L354" t="s">
        <v>38</v>
      </c>
      <c r="M354">
        <v>19.62</v>
      </c>
      <c r="N354">
        <v>74.819999999999993</v>
      </c>
      <c r="O354">
        <v>3</v>
      </c>
      <c r="P354">
        <v>19</v>
      </c>
      <c r="Q354">
        <v>0.89</v>
      </c>
    </row>
    <row r="355" spans="1:17">
      <c r="A355">
        <v>1354</v>
      </c>
      <c r="B355" s="1">
        <v>44550</v>
      </c>
      <c r="C355" t="s">
        <v>51</v>
      </c>
      <c r="D355" t="s">
        <v>49</v>
      </c>
      <c r="E355" t="s">
        <v>19</v>
      </c>
      <c r="F355" t="s">
        <v>20</v>
      </c>
      <c r="G355" t="s">
        <v>47</v>
      </c>
      <c r="H355">
        <v>80.84</v>
      </c>
      <c r="I355">
        <v>20</v>
      </c>
      <c r="J355">
        <v>3948.37</v>
      </c>
      <c r="K355">
        <v>1381.87</v>
      </c>
      <c r="L355" t="s">
        <v>38</v>
      </c>
      <c r="M355">
        <v>5</v>
      </c>
      <c r="N355">
        <v>69.59</v>
      </c>
      <c r="O355">
        <v>4</v>
      </c>
      <c r="P355">
        <v>24</v>
      </c>
      <c r="Q355">
        <v>2.52</v>
      </c>
    </row>
    <row r="356" spans="1:17">
      <c r="A356">
        <v>1355</v>
      </c>
      <c r="B356" s="1">
        <v>44551</v>
      </c>
      <c r="C356" t="s">
        <v>23</v>
      </c>
      <c r="D356" t="s">
        <v>28</v>
      </c>
      <c r="E356" t="s">
        <v>25</v>
      </c>
      <c r="F356" t="s">
        <v>20</v>
      </c>
      <c r="G356" t="s">
        <v>34</v>
      </c>
      <c r="H356">
        <v>59.33</v>
      </c>
      <c r="I356">
        <v>19</v>
      </c>
      <c r="J356">
        <v>2168.64</v>
      </c>
      <c r="K356">
        <v>1373.43</v>
      </c>
      <c r="L356" t="s">
        <v>38</v>
      </c>
      <c r="M356">
        <v>16.059999999999999</v>
      </c>
      <c r="N356">
        <v>66.23</v>
      </c>
      <c r="O356">
        <v>5</v>
      </c>
      <c r="P356">
        <v>23</v>
      </c>
      <c r="Q356">
        <v>3.28</v>
      </c>
    </row>
    <row r="357" spans="1:17">
      <c r="A357">
        <v>1356</v>
      </c>
      <c r="B357" s="1">
        <v>44552</v>
      </c>
      <c r="C357" t="s">
        <v>45</v>
      </c>
      <c r="D357" t="s">
        <v>49</v>
      </c>
      <c r="E357" t="s">
        <v>29</v>
      </c>
      <c r="F357" t="s">
        <v>33</v>
      </c>
      <c r="G357" t="s">
        <v>39</v>
      </c>
      <c r="H357">
        <v>78.290000000000006</v>
      </c>
      <c r="I357">
        <v>87</v>
      </c>
      <c r="J357">
        <v>3519.64</v>
      </c>
      <c r="K357">
        <v>317.23</v>
      </c>
      <c r="L357" t="s">
        <v>31</v>
      </c>
      <c r="M357">
        <v>12.05</v>
      </c>
      <c r="N357">
        <v>5.34</v>
      </c>
      <c r="O357">
        <v>2</v>
      </c>
      <c r="P357">
        <v>12</v>
      </c>
      <c r="Q357">
        <v>5.07</v>
      </c>
    </row>
    <row r="358" spans="1:17">
      <c r="A358">
        <v>1357</v>
      </c>
      <c r="B358" s="1">
        <v>44553</v>
      </c>
      <c r="C358" t="s">
        <v>35</v>
      </c>
      <c r="D358" t="s">
        <v>40</v>
      </c>
      <c r="E358" t="s">
        <v>19</v>
      </c>
      <c r="F358" t="s">
        <v>33</v>
      </c>
      <c r="G358" t="s">
        <v>44</v>
      </c>
      <c r="H358">
        <v>29.8</v>
      </c>
      <c r="I358">
        <v>36</v>
      </c>
      <c r="J358">
        <v>2045.51</v>
      </c>
      <c r="K358">
        <v>135.94</v>
      </c>
      <c r="L358" t="s">
        <v>31</v>
      </c>
      <c r="M358">
        <v>1.05</v>
      </c>
      <c r="N358">
        <v>19.260000000000002</v>
      </c>
      <c r="O358">
        <v>4</v>
      </c>
      <c r="P358">
        <v>11</v>
      </c>
      <c r="Q358">
        <v>3.85</v>
      </c>
    </row>
    <row r="359" spans="1:17">
      <c r="A359">
        <v>1358</v>
      </c>
      <c r="B359" s="1">
        <v>44554</v>
      </c>
      <c r="C359" t="s">
        <v>35</v>
      </c>
      <c r="D359" t="s">
        <v>48</v>
      </c>
      <c r="E359" t="s">
        <v>25</v>
      </c>
      <c r="F359" t="s">
        <v>20</v>
      </c>
      <c r="G359" t="s">
        <v>21</v>
      </c>
      <c r="H359">
        <v>54.68</v>
      </c>
      <c r="I359">
        <v>66</v>
      </c>
      <c r="J359">
        <v>4457.83</v>
      </c>
      <c r="K359">
        <v>1164.51</v>
      </c>
      <c r="L359" t="s">
        <v>38</v>
      </c>
      <c r="M359">
        <v>10.54</v>
      </c>
      <c r="N359">
        <v>34.61</v>
      </c>
      <c r="O359">
        <v>4</v>
      </c>
      <c r="P359">
        <v>7</v>
      </c>
      <c r="Q359">
        <v>6.26</v>
      </c>
    </row>
    <row r="360" spans="1:17">
      <c r="A360">
        <v>1359</v>
      </c>
      <c r="B360" s="1">
        <v>44555</v>
      </c>
      <c r="C360" t="s">
        <v>45</v>
      </c>
      <c r="D360" t="s">
        <v>40</v>
      </c>
      <c r="E360" t="s">
        <v>19</v>
      </c>
      <c r="F360" t="s">
        <v>26</v>
      </c>
      <c r="G360" t="s">
        <v>39</v>
      </c>
      <c r="H360">
        <v>65.3</v>
      </c>
      <c r="I360">
        <v>43</v>
      </c>
      <c r="J360">
        <v>2449.12</v>
      </c>
      <c r="K360">
        <v>799.89</v>
      </c>
      <c r="L360" t="s">
        <v>31</v>
      </c>
      <c r="M360">
        <v>9.91</v>
      </c>
      <c r="N360">
        <v>52.18</v>
      </c>
      <c r="O360">
        <v>4</v>
      </c>
      <c r="P360">
        <v>24</v>
      </c>
      <c r="Q360">
        <v>4.93</v>
      </c>
    </row>
    <row r="361" spans="1:17">
      <c r="A361">
        <v>1360</v>
      </c>
      <c r="B361" s="1">
        <v>44556</v>
      </c>
      <c r="C361" t="s">
        <v>46</v>
      </c>
      <c r="D361" t="s">
        <v>43</v>
      </c>
      <c r="E361" t="s">
        <v>36</v>
      </c>
      <c r="F361" t="s">
        <v>26</v>
      </c>
      <c r="G361" t="s">
        <v>30</v>
      </c>
      <c r="H361">
        <v>71.900000000000006</v>
      </c>
      <c r="I361">
        <v>77</v>
      </c>
      <c r="J361">
        <v>4765.91</v>
      </c>
      <c r="K361">
        <v>1158.5899999999999</v>
      </c>
      <c r="L361" t="s">
        <v>31</v>
      </c>
      <c r="M361">
        <v>9.9</v>
      </c>
      <c r="N361">
        <v>78.900000000000006</v>
      </c>
      <c r="O361">
        <v>4</v>
      </c>
      <c r="P361">
        <v>10</v>
      </c>
      <c r="Q361">
        <v>4.95</v>
      </c>
    </row>
    <row r="362" spans="1:17">
      <c r="A362">
        <v>1361</v>
      </c>
      <c r="B362" s="1">
        <v>44557</v>
      </c>
      <c r="C362" t="s">
        <v>23</v>
      </c>
      <c r="D362" t="s">
        <v>43</v>
      </c>
      <c r="E362" t="s">
        <v>29</v>
      </c>
      <c r="F362" t="s">
        <v>33</v>
      </c>
      <c r="G362" t="s">
        <v>21</v>
      </c>
      <c r="H362">
        <v>76.27</v>
      </c>
      <c r="I362">
        <v>27</v>
      </c>
      <c r="J362">
        <v>3012.05</v>
      </c>
      <c r="K362">
        <v>1352.37</v>
      </c>
      <c r="L362" t="s">
        <v>38</v>
      </c>
      <c r="M362">
        <v>14.12</v>
      </c>
      <c r="N362">
        <v>84.8</v>
      </c>
      <c r="O362">
        <v>3</v>
      </c>
      <c r="P362">
        <v>8</v>
      </c>
      <c r="Q362">
        <v>3.94</v>
      </c>
    </row>
    <row r="363" spans="1:17">
      <c r="A363">
        <v>1362</v>
      </c>
      <c r="B363" s="1">
        <v>44558</v>
      </c>
      <c r="C363" t="s">
        <v>35</v>
      </c>
      <c r="D363" t="s">
        <v>48</v>
      </c>
      <c r="E363" t="s">
        <v>19</v>
      </c>
      <c r="F363" t="s">
        <v>26</v>
      </c>
      <c r="G363" t="s">
        <v>39</v>
      </c>
      <c r="H363">
        <v>3.02</v>
      </c>
      <c r="I363">
        <v>34</v>
      </c>
      <c r="J363">
        <v>2315.61</v>
      </c>
      <c r="K363">
        <v>1107.28</v>
      </c>
      <c r="L363" t="s">
        <v>38</v>
      </c>
      <c r="M363">
        <v>3</v>
      </c>
      <c r="N363">
        <v>59.46</v>
      </c>
      <c r="O363">
        <v>1</v>
      </c>
      <c r="P363">
        <v>6</v>
      </c>
      <c r="Q363">
        <v>3.59</v>
      </c>
    </row>
    <row r="364" spans="1:17">
      <c r="A364">
        <v>1363</v>
      </c>
      <c r="B364" s="1">
        <v>44559</v>
      </c>
      <c r="C364" t="s">
        <v>45</v>
      </c>
      <c r="D364" t="s">
        <v>48</v>
      </c>
      <c r="E364" t="s">
        <v>36</v>
      </c>
      <c r="F364" t="s">
        <v>20</v>
      </c>
      <c r="G364" t="s">
        <v>37</v>
      </c>
      <c r="H364">
        <v>32.28</v>
      </c>
      <c r="I364">
        <v>70</v>
      </c>
      <c r="J364">
        <v>3224.64</v>
      </c>
      <c r="K364">
        <v>1210.6300000000001</v>
      </c>
      <c r="L364" t="s">
        <v>38</v>
      </c>
      <c r="M364">
        <v>16.5</v>
      </c>
      <c r="N364">
        <v>82.69</v>
      </c>
      <c r="O364">
        <v>3</v>
      </c>
      <c r="P364">
        <v>19</v>
      </c>
      <c r="Q364">
        <v>7.2</v>
      </c>
    </row>
    <row r="365" spans="1:17">
      <c r="A365">
        <v>1364</v>
      </c>
      <c r="B365" s="1">
        <v>44560</v>
      </c>
      <c r="C365" t="s">
        <v>42</v>
      </c>
      <c r="D365" t="s">
        <v>40</v>
      </c>
      <c r="E365" t="s">
        <v>25</v>
      </c>
      <c r="F365" t="s">
        <v>33</v>
      </c>
      <c r="G365" t="s">
        <v>47</v>
      </c>
      <c r="H365">
        <v>42.97</v>
      </c>
      <c r="I365">
        <v>79</v>
      </c>
      <c r="J365">
        <v>3690.66</v>
      </c>
      <c r="K365">
        <v>738.44</v>
      </c>
      <c r="L365" t="s">
        <v>31</v>
      </c>
      <c r="M365">
        <v>10.1</v>
      </c>
      <c r="N365">
        <v>90.18</v>
      </c>
      <c r="O365">
        <v>3</v>
      </c>
      <c r="P365">
        <v>24</v>
      </c>
      <c r="Q365">
        <v>9.42</v>
      </c>
    </row>
    <row r="366" spans="1:17">
      <c r="A366">
        <v>1365</v>
      </c>
      <c r="B366" s="1">
        <v>44561</v>
      </c>
      <c r="C366" t="s">
        <v>32</v>
      </c>
      <c r="D366" t="s">
        <v>40</v>
      </c>
      <c r="E366" t="s">
        <v>19</v>
      </c>
      <c r="F366" t="s">
        <v>20</v>
      </c>
      <c r="G366" t="s">
        <v>30</v>
      </c>
      <c r="H366">
        <v>36.479999999999997</v>
      </c>
      <c r="I366">
        <v>75</v>
      </c>
      <c r="J366">
        <v>4904.78</v>
      </c>
      <c r="K366">
        <v>758.12</v>
      </c>
      <c r="L366" t="s">
        <v>31</v>
      </c>
      <c r="M366">
        <v>1.65</v>
      </c>
      <c r="N366">
        <v>88.72</v>
      </c>
      <c r="O366">
        <v>1</v>
      </c>
      <c r="P366">
        <v>27</v>
      </c>
      <c r="Q366">
        <v>2.89</v>
      </c>
    </row>
    <row r="367" spans="1:17">
      <c r="A367">
        <v>1366</v>
      </c>
      <c r="B367" s="1">
        <v>44562</v>
      </c>
      <c r="C367" t="s">
        <v>27</v>
      </c>
      <c r="D367" t="s">
        <v>18</v>
      </c>
      <c r="E367" t="s">
        <v>36</v>
      </c>
      <c r="F367" t="s">
        <v>33</v>
      </c>
      <c r="G367" t="s">
        <v>41</v>
      </c>
      <c r="H367">
        <v>47.1</v>
      </c>
      <c r="I367">
        <v>16</v>
      </c>
      <c r="J367">
        <v>4390.3500000000004</v>
      </c>
      <c r="K367">
        <v>582.20000000000005</v>
      </c>
      <c r="L367" t="s">
        <v>31</v>
      </c>
      <c r="M367">
        <v>4.8099999999999996</v>
      </c>
      <c r="N367">
        <v>28.64</v>
      </c>
      <c r="O367">
        <v>2</v>
      </c>
      <c r="P367">
        <v>23</v>
      </c>
      <c r="Q367">
        <v>1.1399999999999999</v>
      </c>
    </row>
    <row r="368" spans="1:17">
      <c r="A368">
        <v>1367</v>
      </c>
      <c r="B368" s="1">
        <v>44563</v>
      </c>
      <c r="C368" t="s">
        <v>42</v>
      </c>
      <c r="D368" t="s">
        <v>43</v>
      </c>
      <c r="E368" t="s">
        <v>25</v>
      </c>
      <c r="F368" t="s">
        <v>20</v>
      </c>
      <c r="G368" t="s">
        <v>34</v>
      </c>
      <c r="H368">
        <v>56.18</v>
      </c>
      <c r="I368">
        <v>82</v>
      </c>
      <c r="J368">
        <v>1528.03</v>
      </c>
      <c r="K368">
        <v>366.76</v>
      </c>
      <c r="L368" t="s">
        <v>31</v>
      </c>
      <c r="M368">
        <v>13.58</v>
      </c>
      <c r="N368">
        <v>8.51</v>
      </c>
      <c r="O368">
        <v>1</v>
      </c>
      <c r="P368">
        <v>29</v>
      </c>
      <c r="Q368">
        <v>9.94</v>
      </c>
    </row>
    <row r="369" spans="1:17">
      <c r="A369">
        <v>1368</v>
      </c>
      <c r="B369" s="1">
        <v>44564</v>
      </c>
      <c r="C369" t="s">
        <v>45</v>
      </c>
      <c r="D369" t="s">
        <v>28</v>
      </c>
      <c r="E369" t="s">
        <v>36</v>
      </c>
      <c r="F369" t="s">
        <v>26</v>
      </c>
      <c r="G369" t="s">
        <v>34</v>
      </c>
      <c r="H369">
        <v>71.06</v>
      </c>
      <c r="I369">
        <v>62</v>
      </c>
      <c r="J369">
        <v>4495.72</v>
      </c>
      <c r="K369">
        <v>390.57</v>
      </c>
      <c r="L369" t="s">
        <v>22</v>
      </c>
      <c r="M369">
        <v>10.17</v>
      </c>
      <c r="N369">
        <v>36.090000000000003</v>
      </c>
      <c r="O369">
        <v>3</v>
      </c>
      <c r="P369">
        <v>12</v>
      </c>
      <c r="Q369">
        <v>3.41</v>
      </c>
    </row>
    <row r="370" spans="1:17">
      <c r="A370">
        <v>1369</v>
      </c>
      <c r="B370" s="1">
        <v>44565</v>
      </c>
      <c r="C370" t="s">
        <v>42</v>
      </c>
      <c r="D370" t="s">
        <v>43</v>
      </c>
      <c r="E370" t="s">
        <v>25</v>
      </c>
      <c r="F370" t="s">
        <v>33</v>
      </c>
      <c r="G370" t="s">
        <v>41</v>
      </c>
      <c r="H370">
        <v>36.909999999999997</v>
      </c>
      <c r="I370">
        <v>46</v>
      </c>
      <c r="J370">
        <v>2921.5</v>
      </c>
      <c r="K370">
        <v>113.45</v>
      </c>
      <c r="L370" t="s">
        <v>22</v>
      </c>
      <c r="M370">
        <v>9.32</v>
      </c>
      <c r="N370">
        <v>64.459999999999994</v>
      </c>
      <c r="O370">
        <v>1</v>
      </c>
      <c r="P370">
        <v>28</v>
      </c>
      <c r="Q370">
        <v>1.81</v>
      </c>
    </row>
    <row r="371" spans="1:17">
      <c r="A371">
        <v>1370</v>
      </c>
      <c r="B371" s="1">
        <v>44566</v>
      </c>
      <c r="C371" t="s">
        <v>46</v>
      </c>
      <c r="D371" t="s">
        <v>18</v>
      </c>
      <c r="E371" t="s">
        <v>29</v>
      </c>
      <c r="F371" t="s">
        <v>20</v>
      </c>
      <c r="G371" t="s">
        <v>41</v>
      </c>
      <c r="H371">
        <v>63.35</v>
      </c>
      <c r="I371">
        <v>50</v>
      </c>
      <c r="J371">
        <v>2269.91</v>
      </c>
      <c r="K371">
        <v>123.17</v>
      </c>
      <c r="L371" t="s">
        <v>22</v>
      </c>
      <c r="M371">
        <v>4.83</v>
      </c>
      <c r="N371">
        <v>8.8800000000000008</v>
      </c>
      <c r="O371">
        <v>3</v>
      </c>
      <c r="P371">
        <v>11</v>
      </c>
      <c r="Q371">
        <v>7.21</v>
      </c>
    </row>
    <row r="372" spans="1:17">
      <c r="A372">
        <v>1371</v>
      </c>
      <c r="B372" s="1">
        <v>44567</v>
      </c>
      <c r="C372" t="s">
        <v>50</v>
      </c>
      <c r="D372" t="s">
        <v>49</v>
      </c>
      <c r="E372" t="s">
        <v>29</v>
      </c>
      <c r="F372" t="s">
        <v>33</v>
      </c>
      <c r="G372" t="s">
        <v>30</v>
      </c>
      <c r="H372">
        <v>51.84</v>
      </c>
      <c r="I372">
        <v>97</v>
      </c>
      <c r="J372">
        <v>507.26</v>
      </c>
      <c r="K372">
        <v>1035.68</v>
      </c>
      <c r="L372" t="s">
        <v>38</v>
      </c>
      <c r="M372">
        <v>4.88</v>
      </c>
      <c r="N372">
        <v>27.74</v>
      </c>
      <c r="O372">
        <v>3</v>
      </c>
      <c r="P372">
        <v>15</v>
      </c>
      <c r="Q372">
        <v>9.99</v>
      </c>
    </row>
    <row r="373" spans="1:17">
      <c r="A373">
        <v>1372</v>
      </c>
      <c r="B373" s="1">
        <v>44568</v>
      </c>
      <c r="C373" t="s">
        <v>32</v>
      </c>
      <c r="D373" t="s">
        <v>48</v>
      </c>
      <c r="E373" t="s">
        <v>25</v>
      </c>
      <c r="F373" t="s">
        <v>20</v>
      </c>
      <c r="G373" t="s">
        <v>41</v>
      </c>
      <c r="H373">
        <v>40.32</v>
      </c>
      <c r="I373">
        <v>46</v>
      </c>
      <c r="J373">
        <v>1276.4000000000001</v>
      </c>
      <c r="K373">
        <v>426.73</v>
      </c>
      <c r="L373" t="s">
        <v>31</v>
      </c>
      <c r="M373">
        <v>10.95</v>
      </c>
      <c r="N373">
        <v>80.599999999999994</v>
      </c>
      <c r="O373">
        <v>4</v>
      </c>
      <c r="P373">
        <v>30</v>
      </c>
      <c r="Q373">
        <v>1.31</v>
      </c>
    </row>
    <row r="374" spans="1:17">
      <c r="A374">
        <v>1373</v>
      </c>
      <c r="B374" s="1">
        <v>44569</v>
      </c>
      <c r="C374" t="s">
        <v>50</v>
      </c>
      <c r="D374" t="s">
        <v>24</v>
      </c>
      <c r="E374" t="s">
        <v>19</v>
      </c>
      <c r="F374" t="s">
        <v>33</v>
      </c>
      <c r="G374" t="s">
        <v>47</v>
      </c>
      <c r="H374">
        <v>55.45</v>
      </c>
      <c r="I374">
        <v>69</v>
      </c>
      <c r="J374">
        <v>2876.87</v>
      </c>
      <c r="K374">
        <v>997.65</v>
      </c>
      <c r="L374" t="s">
        <v>31</v>
      </c>
      <c r="M374">
        <v>9.15</v>
      </c>
      <c r="N374">
        <v>70.8</v>
      </c>
      <c r="O374">
        <v>2</v>
      </c>
      <c r="P374">
        <v>26</v>
      </c>
      <c r="Q374">
        <v>9.25</v>
      </c>
    </row>
    <row r="375" spans="1:17">
      <c r="A375">
        <v>1374</v>
      </c>
      <c r="B375" s="1">
        <v>44570</v>
      </c>
      <c r="C375" t="s">
        <v>46</v>
      </c>
      <c r="D375" t="s">
        <v>43</v>
      </c>
      <c r="E375" t="s">
        <v>36</v>
      </c>
      <c r="F375" t="s">
        <v>20</v>
      </c>
      <c r="G375" t="s">
        <v>21</v>
      </c>
      <c r="H375">
        <v>50.44</v>
      </c>
      <c r="I375">
        <v>43</v>
      </c>
      <c r="J375">
        <v>3881.26</v>
      </c>
      <c r="K375">
        <v>1128.05</v>
      </c>
      <c r="L375" t="s">
        <v>31</v>
      </c>
      <c r="M375">
        <v>19.809999999999999</v>
      </c>
      <c r="N375">
        <v>79.819999999999993</v>
      </c>
      <c r="O375">
        <v>4</v>
      </c>
      <c r="P375">
        <v>13</v>
      </c>
      <c r="Q375">
        <v>8.5500000000000007</v>
      </c>
    </row>
    <row r="376" spans="1:17">
      <c r="A376">
        <v>1375</v>
      </c>
      <c r="B376" s="1">
        <v>44571</v>
      </c>
      <c r="C376" t="s">
        <v>35</v>
      </c>
      <c r="D376" t="s">
        <v>18</v>
      </c>
      <c r="E376" t="s">
        <v>36</v>
      </c>
      <c r="F376" t="s">
        <v>26</v>
      </c>
      <c r="G376" t="s">
        <v>41</v>
      </c>
      <c r="H376">
        <v>50.97</v>
      </c>
      <c r="I376">
        <v>14</v>
      </c>
      <c r="J376">
        <v>4469.55</v>
      </c>
      <c r="K376">
        <v>478.57</v>
      </c>
      <c r="L376" t="s">
        <v>38</v>
      </c>
      <c r="M376">
        <v>13.09</v>
      </c>
      <c r="N376">
        <v>75.78</v>
      </c>
      <c r="O376">
        <v>1</v>
      </c>
      <c r="P376">
        <v>8</v>
      </c>
      <c r="Q376">
        <v>4.93</v>
      </c>
    </row>
    <row r="377" spans="1:17">
      <c r="A377">
        <v>1376</v>
      </c>
      <c r="B377" s="1">
        <v>44572</v>
      </c>
      <c r="C377" t="s">
        <v>45</v>
      </c>
      <c r="D377" t="s">
        <v>24</v>
      </c>
      <c r="E377" t="s">
        <v>36</v>
      </c>
      <c r="F377" t="s">
        <v>33</v>
      </c>
      <c r="G377" t="s">
        <v>39</v>
      </c>
      <c r="H377">
        <v>54.22</v>
      </c>
      <c r="I377">
        <v>37</v>
      </c>
      <c r="J377">
        <v>3108.33</v>
      </c>
      <c r="K377">
        <v>1144.42</v>
      </c>
      <c r="L377" t="s">
        <v>22</v>
      </c>
      <c r="M377">
        <v>0.45</v>
      </c>
      <c r="N377">
        <v>58.58</v>
      </c>
      <c r="O377">
        <v>5</v>
      </c>
      <c r="P377">
        <v>18</v>
      </c>
      <c r="Q377">
        <v>9.81</v>
      </c>
    </row>
    <row r="378" spans="1:17">
      <c r="A378">
        <v>1377</v>
      </c>
      <c r="B378" s="1">
        <v>44573</v>
      </c>
      <c r="C378" t="s">
        <v>23</v>
      </c>
      <c r="D378" t="s">
        <v>28</v>
      </c>
      <c r="E378" t="s">
        <v>36</v>
      </c>
      <c r="F378" t="s">
        <v>33</v>
      </c>
      <c r="G378" t="s">
        <v>39</v>
      </c>
      <c r="H378">
        <v>78.849999999999994</v>
      </c>
      <c r="I378">
        <v>48</v>
      </c>
      <c r="J378">
        <v>2892.22</v>
      </c>
      <c r="K378">
        <v>1141.55</v>
      </c>
      <c r="L378" t="s">
        <v>31</v>
      </c>
      <c r="M378">
        <v>9.5299999999999994</v>
      </c>
      <c r="N378">
        <v>59.07</v>
      </c>
      <c r="O378">
        <v>1</v>
      </c>
      <c r="P378">
        <v>18</v>
      </c>
      <c r="Q378">
        <v>5.63</v>
      </c>
    </row>
    <row r="379" spans="1:17">
      <c r="A379">
        <v>1378</v>
      </c>
      <c r="B379" s="1">
        <v>44574</v>
      </c>
      <c r="C379" t="s">
        <v>17</v>
      </c>
      <c r="D379" t="s">
        <v>43</v>
      </c>
      <c r="E379" t="s">
        <v>36</v>
      </c>
      <c r="F379" t="s">
        <v>20</v>
      </c>
      <c r="G379" t="s">
        <v>30</v>
      </c>
      <c r="H379">
        <v>51.75</v>
      </c>
      <c r="I379">
        <v>45</v>
      </c>
      <c r="J379">
        <v>1232.3499999999999</v>
      </c>
      <c r="K379">
        <v>1274.76</v>
      </c>
      <c r="L379" t="s">
        <v>31</v>
      </c>
      <c r="M379">
        <v>1.48</v>
      </c>
      <c r="N379">
        <v>12.16</v>
      </c>
      <c r="O379">
        <v>1</v>
      </c>
      <c r="P379">
        <v>22</v>
      </c>
      <c r="Q379">
        <v>5.47</v>
      </c>
    </row>
    <row r="380" spans="1:17">
      <c r="A380">
        <v>1379</v>
      </c>
      <c r="B380" s="1">
        <v>44575</v>
      </c>
      <c r="C380" t="s">
        <v>35</v>
      </c>
      <c r="D380" t="s">
        <v>49</v>
      </c>
      <c r="E380" t="s">
        <v>29</v>
      </c>
      <c r="F380" t="s">
        <v>33</v>
      </c>
      <c r="G380" t="s">
        <v>21</v>
      </c>
      <c r="H380">
        <v>55.35</v>
      </c>
      <c r="I380">
        <v>91</v>
      </c>
      <c r="J380">
        <v>1645.44</v>
      </c>
      <c r="K380">
        <v>908.13</v>
      </c>
      <c r="L380" t="s">
        <v>31</v>
      </c>
      <c r="M380">
        <v>9.6199999999999992</v>
      </c>
      <c r="N380">
        <v>97.78</v>
      </c>
      <c r="O380">
        <v>5</v>
      </c>
      <c r="P380">
        <v>27</v>
      </c>
      <c r="Q380">
        <v>2.11</v>
      </c>
    </row>
    <row r="381" spans="1:17">
      <c r="A381">
        <v>1380</v>
      </c>
      <c r="B381" s="1">
        <v>44576</v>
      </c>
      <c r="C381" t="s">
        <v>27</v>
      </c>
      <c r="D381" t="s">
        <v>40</v>
      </c>
      <c r="E381" t="s">
        <v>19</v>
      </c>
      <c r="F381" t="s">
        <v>33</v>
      </c>
      <c r="G381" t="s">
        <v>37</v>
      </c>
      <c r="H381">
        <v>36.58</v>
      </c>
      <c r="I381">
        <v>74</v>
      </c>
      <c r="J381">
        <v>343.45</v>
      </c>
      <c r="K381">
        <v>98.71</v>
      </c>
      <c r="L381" t="s">
        <v>38</v>
      </c>
      <c r="M381">
        <v>6.49</v>
      </c>
      <c r="N381">
        <v>75.2</v>
      </c>
      <c r="O381">
        <v>4</v>
      </c>
      <c r="P381">
        <v>11</v>
      </c>
      <c r="Q381">
        <v>9.34</v>
      </c>
    </row>
    <row r="382" spans="1:17">
      <c r="A382">
        <v>1381</v>
      </c>
      <c r="B382" s="1">
        <v>44577</v>
      </c>
      <c r="C382" t="s">
        <v>45</v>
      </c>
      <c r="D382" t="s">
        <v>52</v>
      </c>
      <c r="E382" t="s">
        <v>29</v>
      </c>
      <c r="F382" t="s">
        <v>33</v>
      </c>
      <c r="G382" t="s">
        <v>41</v>
      </c>
      <c r="H382">
        <v>79.819999999999993</v>
      </c>
      <c r="I382">
        <v>98</v>
      </c>
      <c r="J382">
        <v>4973.88</v>
      </c>
      <c r="K382">
        <v>102.41</v>
      </c>
      <c r="L382" t="s">
        <v>38</v>
      </c>
      <c r="M382">
        <v>9.36</v>
      </c>
      <c r="N382">
        <v>96.21</v>
      </c>
      <c r="O382">
        <v>1</v>
      </c>
      <c r="P382">
        <v>14</v>
      </c>
      <c r="Q382">
        <v>5.35</v>
      </c>
    </row>
    <row r="383" spans="1:17">
      <c r="A383">
        <v>1382</v>
      </c>
      <c r="B383" s="1">
        <v>44578</v>
      </c>
      <c r="C383" t="s">
        <v>45</v>
      </c>
      <c r="D383" t="s">
        <v>49</v>
      </c>
      <c r="E383" t="s">
        <v>19</v>
      </c>
      <c r="F383" t="s">
        <v>20</v>
      </c>
      <c r="G383" t="s">
        <v>21</v>
      </c>
      <c r="H383">
        <v>37.369999999999997</v>
      </c>
      <c r="I383">
        <v>74</v>
      </c>
      <c r="J383">
        <v>3036.71</v>
      </c>
      <c r="K383">
        <v>1055.47</v>
      </c>
      <c r="L383" t="s">
        <v>38</v>
      </c>
      <c r="M383">
        <v>9.85</v>
      </c>
      <c r="N383">
        <v>38.700000000000003</v>
      </c>
      <c r="O383">
        <v>4</v>
      </c>
      <c r="P383">
        <v>14</v>
      </c>
      <c r="Q383">
        <v>0.59</v>
      </c>
    </row>
    <row r="384" spans="1:17">
      <c r="A384">
        <v>1383</v>
      </c>
      <c r="B384" s="1">
        <v>44579</v>
      </c>
      <c r="C384" t="s">
        <v>17</v>
      </c>
      <c r="D384" t="s">
        <v>28</v>
      </c>
      <c r="E384" t="s">
        <v>19</v>
      </c>
      <c r="F384" t="s">
        <v>20</v>
      </c>
      <c r="G384" t="s">
        <v>30</v>
      </c>
      <c r="H384">
        <v>54.41</v>
      </c>
      <c r="I384">
        <v>17</v>
      </c>
      <c r="J384">
        <v>3636.56</v>
      </c>
      <c r="K384">
        <v>484.86</v>
      </c>
      <c r="L384" t="s">
        <v>38</v>
      </c>
      <c r="M384">
        <v>11.96</v>
      </c>
      <c r="N384">
        <v>63.53</v>
      </c>
      <c r="O384">
        <v>3</v>
      </c>
      <c r="P384">
        <v>30</v>
      </c>
      <c r="Q384">
        <v>4.92</v>
      </c>
    </row>
    <row r="385" spans="1:17">
      <c r="A385">
        <v>1384</v>
      </c>
      <c r="B385" s="1">
        <v>44580</v>
      </c>
      <c r="C385" t="s">
        <v>51</v>
      </c>
      <c r="D385" t="s">
        <v>48</v>
      </c>
      <c r="E385" t="s">
        <v>29</v>
      </c>
      <c r="F385" t="s">
        <v>33</v>
      </c>
      <c r="G385" t="s">
        <v>34</v>
      </c>
      <c r="H385">
        <v>27.73</v>
      </c>
      <c r="I385">
        <v>62</v>
      </c>
      <c r="J385">
        <v>2199.86</v>
      </c>
      <c r="K385">
        <v>849.08</v>
      </c>
      <c r="L385" t="s">
        <v>31</v>
      </c>
      <c r="M385">
        <v>6.81</v>
      </c>
      <c r="N385">
        <v>39.01</v>
      </c>
      <c r="O385">
        <v>5</v>
      </c>
      <c r="P385">
        <v>7</v>
      </c>
      <c r="Q385">
        <v>1.88</v>
      </c>
    </row>
    <row r="386" spans="1:17">
      <c r="A386">
        <v>1385</v>
      </c>
      <c r="B386" s="1">
        <v>44581</v>
      </c>
      <c r="C386" t="s">
        <v>42</v>
      </c>
      <c r="D386" t="s">
        <v>18</v>
      </c>
      <c r="E386" t="s">
        <v>25</v>
      </c>
      <c r="F386" t="s">
        <v>26</v>
      </c>
      <c r="G386" t="s">
        <v>30</v>
      </c>
      <c r="H386">
        <v>15.37</v>
      </c>
      <c r="I386">
        <v>76</v>
      </c>
      <c r="J386">
        <v>328.85</v>
      </c>
      <c r="K386">
        <v>582.19000000000005</v>
      </c>
      <c r="L386" t="s">
        <v>31</v>
      </c>
      <c r="M386">
        <v>5.93</v>
      </c>
      <c r="N386">
        <v>87.77</v>
      </c>
      <c r="O386">
        <v>2</v>
      </c>
      <c r="P386">
        <v>26</v>
      </c>
      <c r="Q386">
        <v>2.42</v>
      </c>
    </row>
    <row r="387" spans="1:17">
      <c r="A387">
        <v>1386</v>
      </c>
      <c r="B387" s="1">
        <v>44582</v>
      </c>
      <c r="C387" t="s">
        <v>17</v>
      </c>
      <c r="D387" t="s">
        <v>43</v>
      </c>
      <c r="E387" t="s">
        <v>29</v>
      </c>
      <c r="F387" t="s">
        <v>20</v>
      </c>
      <c r="G387" t="s">
        <v>30</v>
      </c>
      <c r="H387">
        <v>56.2</v>
      </c>
      <c r="I387">
        <v>48</v>
      </c>
      <c r="J387">
        <v>3145.71</v>
      </c>
      <c r="K387">
        <v>800.39</v>
      </c>
      <c r="L387" t="s">
        <v>31</v>
      </c>
      <c r="M387">
        <v>11.25</v>
      </c>
      <c r="N387">
        <v>84.78</v>
      </c>
      <c r="O387">
        <v>4</v>
      </c>
      <c r="P387">
        <v>1</v>
      </c>
      <c r="Q387">
        <v>1.6</v>
      </c>
    </row>
    <row r="388" spans="1:17">
      <c r="A388">
        <v>1387</v>
      </c>
      <c r="B388" s="1">
        <v>44583</v>
      </c>
      <c r="C388" t="s">
        <v>35</v>
      </c>
      <c r="D388" t="s">
        <v>48</v>
      </c>
      <c r="E388" t="s">
        <v>25</v>
      </c>
      <c r="F388" t="s">
        <v>33</v>
      </c>
      <c r="G388" t="s">
        <v>21</v>
      </c>
      <c r="H388">
        <v>8.82</v>
      </c>
      <c r="I388">
        <v>95</v>
      </c>
      <c r="J388">
        <v>2922.12</v>
      </c>
      <c r="K388">
        <v>878.38</v>
      </c>
      <c r="L388" t="s">
        <v>31</v>
      </c>
      <c r="M388">
        <v>16.27</v>
      </c>
      <c r="N388">
        <v>48.49</v>
      </c>
      <c r="O388">
        <v>5</v>
      </c>
      <c r="P388">
        <v>12</v>
      </c>
      <c r="Q388">
        <v>6.25</v>
      </c>
    </row>
    <row r="389" spans="1:17">
      <c r="A389">
        <v>1388</v>
      </c>
      <c r="B389" s="1">
        <v>44584</v>
      </c>
      <c r="C389" t="s">
        <v>50</v>
      </c>
      <c r="D389" t="s">
        <v>49</v>
      </c>
      <c r="E389" t="s">
        <v>36</v>
      </c>
      <c r="F389" t="s">
        <v>26</v>
      </c>
      <c r="G389" t="s">
        <v>34</v>
      </c>
      <c r="H389">
        <v>27.45</v>
      </c>
      <c r="I389">
        <v>97</v>
      </c>
      <c r="J389">
        <v>4717.1099999999997</v>
      </c>
      <c r="K389">
        <v>515.57000000000005</v>
      </c>
      <c r="L389" t="s">
        <v>31</v>
      </c>
      <c r="M389">
        <v>15.19</v>
      </c>
      <c r="N389">
        <v>73.33</v>
      </c>
      <c r="O389">
        <v>3</v>
      </c>
      <c r="P389">
        <v>29</v>
      </c>
      <c r="Q389">
        <v>3.38</v>
      </c>
    </row>
    <row r="390" spans="1:17">
      <c r="A390">
        <v>1389</v>
      </c>
      <c r="B390" s="1">
        <v>44585</v>
      </c>
      <c r="C390" t="s">
        <v>23</v>
      </c>
      <c r="D390" t="s">
        <v>28</v>
      </c>
      <c r="E390" t="s">
        <v>36</v>
      </c>
      <c r="F390" t="s">
        <v>26</v>
      </c>
      <c r="G390" t="s">
        <v>47</v>
      </c>
      <c r="H390">
        <v>32.97</v>
      </c>
      <c r="I390">
        <v>55</v>
      </c>
      <c r="J390">
        <v>1577.37</v>
      </c>
      <c r="K390">
        <v>1209.67</v>
      </c>
      <c r="L390" t="s">
        <v>22</v>
      </c>
      <c r="M390">
        <v>15.87</v>
      </c>
      <c r="N390">
        <v>98.77</v>
      </c>
      <c r="O390">
        <v>3</v>
      </c>
      <c r="P390">
        <v>26</v>
      </c>
      <c r="Q390">
        <v>8.19</v>
      </c>
    </row>
    <row r="391" spans="1:17">
      <c r="A391">
        <v>1390</v>
      </c>
      <c r="B391" s="1">
        <v>44586</v>
      </c>
      <c r="C391" t="s">
        <v>46</v>
      </c>
      <c r="D391" t="s">
        <v>40</v>
      </c>
      <c r="E391" t="s">
        <v>36</v>
      </c>
      <c r="F391" t="s">
        <v>26</v>
      </c>
      <c r="G391" t="s">
        <v>21</v>
      </c>
      <c r="H391">
        <v>24.59</v>
      </c>
      <c r="I391">
        <v>70</v>
      </c>
      <c r="J391">
        <v>3771.28</v>
      </c>
      <c r="K391">
        <v>1474.26</v>
      </c>
      <c r="L391" t="s">
        <v>38</v>
      </c>
      <c r="M391">
        <v>16.170000000000002</v>
      </c>
      <c r="N391">
        <v>44.36</v>
      </c>
      <c r="O391">
        <v>3</v>
      </c>
      <c r="P391">
        <v>17</v>
      </c>
      <c r="Q391">
        <v>5.65</v>
      </c>
    </row>
    <row r="392" spans="1:17">
      <c r="A392">
        <v>1391</v>
      </c>
      <c r="B392" s="1">
        <v>44587</v>
      </c>
      <c r="C392" t="s">
        <v>17</v>
      </c>
      <c r="D392" t="s">
        <v>24</v>
      </c>
      <c r="E392" t="s">
        <v>29</v>
      </c>
      <c r="F392" t="s">
        <v>20</v>
      </c>
      <c r="G392" t="s">
        <v>41</v>
      </c>
      <c r="H392">
        <v>39.74</v>
      </c>
      <c r="I392">
        <v>50</v>
      </c>
      <c r="J392">
        <v>4565.88</v>
      </c>
      <c r="K392">
        <v>566.89</v>
      </c>
      <c r="L392" t="s">
        <v>31</v>
      </c>
      <c r="M392">
        <v>8.92</v>
      </c>
      <c r="N392">
        <v>57.04</v>
      </c>
      <c r="O392">
        <v>4</v>
      </c>
      <c r="P392">
        <v>12</v>
      </c>
      <c r="Q392">
        <v>5.24</v>
      </c>
    </row>
    <row r="393" spans="1:17">
      <c r="A393">
        <v>1392</v>
      </c>
      <c r="B393" s="1">
        <v>44588</v>
      </c>
      <c r="C393" t="s">
        <v>50</v>
      </c>
      <c r="D393" t="s">
        <v>40</v>
      </c>
      <c r="E393" t="s">
        <v>36</v>
      </c>
      <c r="F393" t="s">
        <v>20</v>
      </c>
      <c r="G393" t="s">
        <v>41</v>
      </c>
      <c r="H393">
        <v>51.87</v>
      </c>
      <c r="I393">
        <v>96</v>
      </c>
      <c r="J393">
        <v>825.29</v>
      </c>
      <c r="K393">
        <v>683.79</v>
      </c>
      <c r="L393" t="s">
        <v>31</v>
      </c>
      <c r="M393">
        <v>5</v>
      </c>
      <c r="N393">
        <v>21.13</v>
      </c>
      <c r="O393">
        <v>3</v>
      </c>
      <c r="P393">
        <v>27</v>
      </c>
      <c r="Q393">
        <v>3.43</v>
      </c>
    </row>
    <row r="394" spans="1:17">
      <c r="A394">
        <v>1393</v>
      </c>
      <c r="B394" s="1">
        <v>44589</v>
      </c>
      <c r="C394" t="s">
        <v>51</v>
      </c>
      <c r="D394" t="s">
        <v>18</v>
      </c>
      <c r="E394" t="s">
        <v>29</v>
      </c>
      <c r="F394" t="s">
        <v>26</v>
      </c>
      <c r="G394" t="s">
        <v>37</v>
      </c>
      <c r="H394">
        <v>10.38</v>
      </c>
      <c r="I394">
        <v>75</v>
      </c>
      <c r="J394">
        <v>4416.38</v>
      </c>
      <c r="K394">
        <v>1123.6199999999999</v>
      </c>
      <c r="L394" t="s">
        <v>22</v>
      </c>
      <c r="M394">
        <v>17.18</v>
      </c>
      <c r="N394">
        <v>70.95</v>
      </c>
      <c r="O394">
        <v>5</v>
      </c>
      <c r="P394">
        <v>13</v>
      </c>
      <c r="Q394">
        <v>5.64</v>
      </c>
    </row>
    <row r="395" spans="1:17">
      <c r="A395">
        <v>1394</v>
      </c>
      <c r="B395" s="1">
        <v>44590</v>
      </c>
      <c r="C395" t="s">
        <v>51</v>
      </c>
      <c r="D395" t="s">
        <v>48</v>
      </c>
      <c r="E395" t="s">
        <v>36</v>
      </c>
      <c r="F395" t="s">
        <v>33</v>
      </c>
      <c r="G395" t="s">
        <v>30</v>
      </c>
      <c r="H395">
        <v>36.81</v>
      </c>
      <c r="I395">
        <v>35</v>
      </c>
      <c r="J395">
        <v>3506.2</v>
      </c>
      <c r="K395">
        <v>1388.28</v>
      </c>
      <c r="L395" t="s">
        <v>31</v>
      </c>
      <c r="M395">
        <v>11.98</v>
      </c>
      <c r="N395">
        <v>98.05</v>
      </c>
      <c r="O395">
        <v>4</v>
      </c>
      <c r="P395">
        <v>13</v>
      </c>
      <c r="Q395">
        <v>5.49</v>
      </c>
    </row>
    <row r="396" spans="1:17">
      <c r="A396">
        <v>1395</v>
      </c>
      <c r="B396" s="1">
        <v>44591</v>
      </c>
      <c r="C396" t="s">
        <v>42</v>
      </c>
      <c r="D396" t="s">
        <v>24</v>
      </c>
      <c r="E396" t="s">
        <v>36</v>
      </c>
      <c r="F396" t="s">
        <v>33</v>
      </c>
      <c r="G396" t="s">
        <v>39</v>
      </c>
      <c r="H396">
        <v>21.06</v>
      </c>
      <c r="I396">
        <v>72</v>
      </c>
      <c r="J396">
        <v>1637.82</v>
      </c>
      <c r="K396">
        <v>234.36</v>
      </c>
      <c r="L396" t="s">
        <v>31</v>
      </c>
      <c r="M396">
        <v>15.82</v>
      </c>
      <c r="N396">
        <v>85.3</v>
      </c>
      <c r="O396">
        <v>2</v>
      </c>
      <c r="P396">
        <v>28</v>
      </c>
      <c r="Q396">
        <v>6.02</v>
      </c>
    </row>
    <row r="397" spans="1:17">
      <c r="A397">
        <v>1396</v>
      </c>
      <c r="B397" s="1">
        <v>44592</v>
      </c>
      <c r="C397" t="s">
        <v>51</v>
      </c>
      <c r="D397" t="s">
        <v>18</v>
      </c>
      <c r="E397" t="s">
        <v>19</v>
      </c>
      <c r="F397" t="s">
        <v>33</v>
      </c>
      <c r="G397" t="s">
        <v>44</v>
      </c>
      <c r="H397">
        <v>22.19</v>
      </c>
      <c r="I397">
        <v>23</v>
      </c>
      <c r="J397">
        <v>2826.74</v>
      </c>
      <c r="K397">
        <v>456.31</v>
      </c>
      <c r="L397" t="s">
        <v>38</v>
      </c>
      <c r="M397">
        <v>7.83</v>
      </c>
      <c r="N397">
        <v>45.05</v>
      </c>
      <c r="O397">
        <v>4</v>
      </c>
      <c r="P397">
        <v>2</v>
      </c>
      <c r="Q397">
        <v>5.27</v>
      </c>
    </row>
    <row r="398" spans="1:17">
      <c r="A398">
        <v>1397</v>
      </c>
      <c r="B398" s="1">
        <v>44593</v>
      </c>
      <c r="C398" t="s">
        <v>42</v>
      </c>
      <c r="D398" t="s">
        <v>52</v>
      </c>
      <c r="E398" t="s">
        <v>25</v>
      </c>
      <c r="F398" t="s">
        <v>20</v>
      </c>
      <c r="G398" t="s">
        <v>41</v>
      </c>
      <c r="H398">
        <v>24.23</v>
      </c>
      <c r="I398">
        <v>16</v>
      </c>
      <c r="J398">
        <v>2537.0100000000002</v>
      </c>
      <c r="K398">
        <v>411.72</v>
      </c>
      <c r="L398" t="s">
        <v>38</v>
      </c>
      <c r="M398">
        <v>15.49</v>
      </c>
      <c r="N398">
        <v>5.46</v>
      </c>
      <c r="O398">
        <v>2</v>
      </c>
      <c r="P398">
        <v>12</v>
      </c>
      <c r="Q398">
        <v>4.99</v>
      </c>
    </row>
    <row r="399" spans="1:17">
      <c r="A399">
        <v>1398</v>
      </c>
      <c r="B399" s="1">
        <v>44594</v>
      </c>
      <c r="C399" t="s">
        <v>27</v>
      </c>
      <c r="D399" t="s">
        <v>24</v>
      </c>
      <c r="E399" t="s">
        <v>19</v>
      </c>
      <c r="F399" t="s">
        <v>33</v>
      </c>
      <c r="G399" t="s">
        <v>39</v>
      </c>
      <c r="H399">
        <v>38.94</v>
      </c>
      <c r="I399">
        <v>31</v>
      </c>
      <c r="J399">
        <v>1879.53</v>
      </c>
      <c r="K399">
        <v>1233.82</v>
      </c>
      <c r="L399" t="s">
        <v>22</v>
      </c>
      <c r="M399">
        <v>6.59</v>
      </c>
      <c r="N399">
        <v>78.12</v>
      </c>
      <c r="O399">
        <v>5</v>
      </c>
      <c r="P399">
        <v>25</v>
      </c>
      <c r="Q399">
        <v>6.67</v>
      </c>
    </row>
    <row r="400" spans="1:17">
      <c r="A400">
        <v>1399</v>
      </c>
      <c r="B400" s="1">
        <v>44595</v>
      </c>
      <c r="C400" t="s">
        <v>50</v>
      </c>
      <c r="D400" t="s">
        <v>49</v>
      </c>
      <c r="E400" t="s">
        <v>36</v>
      </c>
      <c r="F400" t="s">
        <v>20</v>
      </c>
      <c r="G400" t="s">
        <v>47</v>
      </c>
      <c r="H400">
        <v>60.82</v>
      </c>
      <c r="I400">
        <v>18</v>
      </c>
      <c r="J400">
        <v>1410.65</v>
      </c>
      <c r="K400">
        <v>1080.31</v>
      </c>
      <c r="L400" t="s">
        <v>22</v>
      </c>
      <c r="M400">
        <v>8.4499999999999993</v>
      </c>
      <c r="N400">
        <v>42.92</v>
      </c>
      <c r="O400">
        <v>1</v>
      </c>
      <c r="P400">
        <v>5</v>
      </c>
      <c r="Q400">
        <v>4.8899999999999997</v>
      </c>
    </row>
    <row r="401" spans="1:17">
      <c r="A401">
        <v>1400</v>
      </c>
      <c r="B401" s="1">
        <v>44596</v>
      </c>
      <c r="C401" t="s">
        <v>50</v>
      </c>
      <c r="D401" t="s">
        <v>24</v>
      </c>
      <c r="E401" t="s">
        <v>25</v>
      </c>
      <c r="F401" t="s">
        <v>20</v>
      </c>
      <c r="G401" t="s">
        <v>21</v>
      </c>
      <c r="H401">
        <v>60.49</v>
      </c>
      <c r="I401">
        <v>24</v>
      </c>
      <c r="J401">
        <v>4315.84</v>
      </c>
      <c r="K401">
        <v>481.61</v>
      </c>
      <c r="L401" t="s">
        <v>22</v>
      </c>
      <c r="M401">
        <v>3.8</v>
      </c>
      <c r="N401">
        <v>35.880000000000003</v>
      </c>
      <c r="O401">
        <v>3</v>
      </c>
      <c r="P401">
        <v>27</v>
      </c>
      <c r="Q401">
        <v>0.36</v>
      </c>
    </row>
    <row r="402" spans="1:17">
      <c r="A402">
        <v>1401</v>
      </c>
      <c r="B402" s="1">
        <v>44597</v>
      </c>
      <c r="C402" t="s">
        <v>17</v>
      </c>
      <c r="D402" t="s">
        <v>18</v>
      </c>
      <c r="E402" t="s">
        <v>19</v>
      </c>
      <c r="F402" t="s">
        <v>20</v>
      </c>
      <c r="G402" t="s">
        <v>37</v>
      </c>
      <c r="H402">
        <v>9.9700000000000006</v>
      </c>
      <c r="I402">
        <v>47</v>
      </c>
      <c r="J402">
        <v>1732.66</v>
      </c>
      <c r="K402">
        <v>223.8</v>
      </c>
      <c r="L402" t="s">
        <v>22</v>
      </c>
      <c r="M402">
        <v>4.51</v>
      </c>
      <c r="N402">
        <v>69.790000000000006</v>
      </c>
      <c r="O402">
        <v>1</v>
      </c>
      <c r="P402">
        <v>17</v>
      </c>
      <c r="Q402">
        <v>4.45</v>
      </c>
    </row>
    <row r="403" spans="1:17">
      <c r="A403">
        <v>1402</v>
      </c>
      <c r="B403" s="1">
        <v>44598</v>
      </c>
      <c r="C403" t="s">
        <v>45</v>
      </c>
      <c r="D403" t="s">
        <v>18</v>
      </c>
      <c r="E403" t="s">
        <v>25</v>
      </c>
      <c r="F403" t="s">
        <v>26</v>
      </c>
      <c r="G403" t="s">
        <v>30</v>
      </c>
      <c r="H403">
        <v>7.41</v>
      </c>
      <c r="I403">
        <v>39</v>
      </c>
      <c r="J403">
        <v>3752</v>
      </c>
      <c r="K403">
        <v>904.01</v>
      </c>
      <c r="L403" t="s">
        <v>31</v>
      </c>
      <c r="M403">
        <v>16.13</v>
      </c>
      <c r="N403">
        <v>5.23</v>
      </c>
      <c r="O403">
        <v>3</v>
      </c>
      <c r="P403">
        <v>11</v>
      </c>
      <c r="Q403">
        <v>4.96</v>
      </c>
    </row>
    <row r="404" spans="1:17">
      <c r="A404">
        <v>1403</v>
      </c>
      <c r="B404" s="1">
        <v>44599</v>
      </c>
      <c r="C404" t="s">
        <v>32</v>
      </c>
      <c r="D404" t="s">
        <v>28</v>
      </c>
      <c r="E404" t="s">
        <v>25</v>
      </c>
      <c r="F404" t="s">
        <v>26</v>
      </c>
      <c r="G404" t="s">
        <v>47</v>
      </c>
      <c r="H404">
        <v>19.11</v>
      </c>
      <c r="I404">
        <v>35</v>
      </c>
      <c r="J404">
        <v>4965.76</v>
      </c>
      <c r="K404">
        <v>1082.8699999999999</v>
      </c>
      <c r="L404" t="s">
        <v>38</v>
      </c>
      <c r="M404">
        <v>10.28</v>
      </c>
      <c r="N404">
        <v>15.74</v>
      </c>
      <c r="O404">
        <v>3</v>
      </c>
      <c r="P404">
        <v>16</v>
      </c>
      <c r="Q404">
        <v>8.44</v>
      </c>
    </row>
    <row r="405" spans="1:17">
      <c r="A405">
        <v>1404</v>
      </c>
      <c r="B405" s="1">
        <v>44600</v>
      </c>
      <c r="C405" t="s">
        <v>27</v>
      </c>
      <c r="D405" t="s">
        <v>28</v>
      </c>
      <c r="E405" t="s">
        <v>19</v>
      </c>
      <c r="F405" t="s">
        <v>33</v>
      </c>
      <c r="G405" t="s">
        <v>37</v>
      </c>
      <c r="H405">
        <v>6.94</v>
      </c>
      <c r="I405">
        <v>97</v>
      </c>
      <c r="J405">
        <v>600.39</v>
      </c>
      <c r="K405">
        <v>1019.3</v>
      </c>
      <c r="L405" t="s">
        <v>31</v>
      </c>
      <c r="M405">
        <v>4.37</v>
      </c>
      <c r="N405">
        <v>73.41</v>
      </c>
      <c r="O405">
        <v>1</v>
      </c>
      <c r="P405">
        <v>20</v>
      </c>
      <c r="Q405">
        <v>1.87</v>
      </c>
    </row>
    <row r="406" spans="1:17">
      <c r="A406">
        <v>1405</v>
      </c>
      <c r="B406" s="1">
        <v>44601</v>
      </c>
      <c r="C406" t="s">
        <v>50</v>
      </c>
      <c r="D406" t="s">
        <v>40</v>
      </c>
      <c r="E406" t="s">
        <v>25</v>
      </c>
      <c r="F406" t="s">
        <v>20</v>
      </c>
      <c r="G406" t="s">
        <v>44</v>
      </c>
      <c r="H406">
        <v>41.56</v>
      </c>
      <c r="I406">
        <v>69</v>
      </c>
      <c r="J406">
        <v>4381.63</v>
      </c>
      <c r="K406">
        <v>803.67</v>
      </c>
      <c r="L406" t="s">
        <v>38</v>
      </c>
      <c r="M406">
        <v>19.239999999999998</v>
      </c>
      <c r="N406">
        <v>47.48</v>
      </c>
      <c r="O406">
        <v>1</v>
      </c>
      <c r="P406">
        <v>21</v>
      </c>
      <c r="Q406">
        <v>4.3600000000000003</v>
      </c>
    </row>
    <row r="407" spans="1:17">
      <c r="A407">
        <v>1406</v>
      </c>
      <c r="B407" s="1">
        <v>44602</v>
      </c>
      <c r="C407" t="s">
        <v>50</v>
      </c>
      <c r="D407" t="s">
        <v>43</v>
      </c>
      <c r="E407" t="s">
        <v>19</v>
      </c>
      <c r="F407" t="s">
        <v>20</v>
      </c>
      <c r="G407" t="s">
        <v>39</v>
      </c>
      <c r="H407">
        <v>79.099999999999994</v>
      </c>
      <c r="I407">
        <v>43</v>
      </c>
      <c r="J407">
        <v>4461.45</v>
      </c>
      <c r="K407">
        <v>680.22</v>
      </c>
      <c r="L407" t="s">
        <v>38</v>
      </c>
      <c r="M407">
        <v>1.42</v>
      </c>
      <c r="N407">
        <v>57.35</v>
      </c>
      <c r="O407">
        <v>2</v>
      </c>
      <c r="P407">
        <v>29</v>
      </c>
      <c r="Q407">
        <v>2.52</v>
      </c>
    </row>
    <row r="408" spans="1:17">
      <c r="A408">
        <v>1407</v>
      </c>
      <c r="B408" s="1">
        <v>44603</v>
      </c>
      <c r="C408" t="s">
        <v>51</v>
      </c>
      <c r="D408" t="s">
        <v>49</v>
      </c>
      <c r="E408" t="s">
        <v>25</v>
      </c>
      <c r="F408" t="s">
        <v>26</v>
      </c>
      <c r="G408" t="s">
        <v>39</v>
      </c>
      <c r="H408">
        <v>41.32</v>
      </c>
      <c r="I408">
        <v>62</v>
      </c>
      <c r="J408">
        <v>2518.9299999999998</v>
      </c>
      <c r="K408">
        <v>969.86</v>
      </c>
      <c r="L408" t="s">
        <v>38</v>
      </c>
      <c r="M408">
        <v>19.05</v>
      </c>
      <c r="N408">
        <v>50.47</v>
      </c>
      <c r="O408">
        <v>3</v>
      </c>
      <c r="P408">
        <v>17</v>
      </c>
      <c r="Q408">
        <v>0.89</v>
      </c>
    </row>
    <row r="409" spans="1:17">
      <c r="A409">
        <v>1408</v>
      </c>
      <c r="B409" s="1">
        <v>44604</v>
      </c>
      <c r="C409" t="s">
        <v>45</v>
      </c>
      <c r="D409" t="s">
        <v>24</v>
      </c>
      <c r="E409" t="s">
        <v>25</v>
      </c>
      <c r="F409" t="s">
        <v>20</v>
      </c>
      <c r="G409" t="s">
        <v>41</v>
      </c>
      <c r="H409">
        <v>34.020000000000003</v>
      </c>
      <c r="I409">
        <v>24</v>
      </c>
      <c r="J409">
        <v>1170.1199999999999</v>
      </c>
      <c r="K409">
        <v>401.21</v>
      </c>
      <c r="L409" t="s">
        <v>22</v>
      </c>
      <c r="M409">
        <v>16.5</v>
      </c>
      <c r="N409">
        <v>28.48</v>
      </c>
      <c r="O409">
        <v>4</v>
      </c>
      <c r="P409">
        <v>26</v>
      </c>
      <c r="Q409">
        <v>5.32</v>
      </c>
    </row>
    <row r="410" spans="1:17">
      <c r="A410">
        <v>1409</v>
      </c>
      <c r="B410" s="1">
        <v>44605</v>
      </c>
      <c r="C410" t="s">
        <v>45</v>
      </c>
      <c r="D410" t="s">
        <v>49</v>
      </c>
      <c r="E410" t="s">
        <v>19</v>
      </c>
      <c r="F410" t="s">
        <v>26</v>
      </c>
      <c r="G410" t="s">
        <v>41</v>
      </c>
      <c r="H410">
        <v>44.04</v>
      </c>
      <c r="I410">
        <v>26</v>
      </c>
      <c r="J410">
        <v>4774.1899999999996</v>
      </c>
      <c r="K410">
        <v>1331.76</v>
      </c>
      <c r="L410" t="s">
        <v>22</v>
      </c>
      <c r="M410">
        <v>3.42</v>
      </c>
      <c r="N410">
        <v>92.66</v>
      </c>
      <c r="O410">
        <v>5</v>
      </c>
      <c r="P410">
        <v>7</v>
      </c>
      <c r="Q410">
        <v>5.93</v>
      </c>
    </row>
    <row r="411" spans="1:17">
      <c r="A411">
        <v>1410</v>
      </c>
      <c r="B411" s="1">
        <v>44606</v>
      </c>
      <c r="C411" t="s">
        <v>32</v>
      </c>
      <c r="D411" t="s">
        <v>24</v>
      </c>
      <c r="E411" t="s">
        <v>25</v>
      </c>
      <c r="F411" t="s">
        <v>26</v>
      </c>
      <c r="G411" t="s">
        <v>37</v>
      </c>
      <c r="H411">
        <v>7.81</v>
      </c>
      <c r="I411">
        <v>72</v>
      </c>
      <c r="J411">
        <v>1808.66</v>
      </c>
      <c r="K411">
        <v>700.53</v>
      </c>
      <c r="L411" t="s">
        <v>38</v>
      </c>
      <c r="M411">
        <v>18.78</v>
      </c>
      <c r="N411">
        <v>32.68</v>
      </c>
      <c r="O411">
        <v>2</v>
      </c>
      <c r="P411">
        <v>13</v>
      </c>
      <c r="Q411">
        <v>7.38</v>
      </c>
    </row>
    <row r="412" spans="1:17">
      <c r="A412">
        <v>1411</v>
      </c>
      <c r="B412" s="1">
        <v>44607</v>
      </c>
      <c r="C412" t="s">
        <v>27</v>
      </c>
      <c r="D412" t="s">
        <v>28</v>
      </c>
      <c r="E412" t="s">
        <v>19</v>
      </c>
      <c r="F412" t="s">
        <v>20</v>
      </c>
      <c r="G412" t="s">
        <v>47</v>
      </c>
      <c r="H412">
        <v>13.57</v>
      </c>
      <c r="I412">
        <v>22</v>
      </c>
      <c r="J412">
        <v>4998.57</v>
      </c>
      <c r="K412">
        <v>362.5</v>
      </c>
      <c r="L412" t="s">
        <v>38</v>
      </c>
      <c r="M412">
        <v>4.97</v>
      </c>
      <c r="N412">
        <v>52.07</v>
      </c>
      <c r="O412">
        <v>5</v>
      </c>
      <c r="P412">
        <v>15</v>
      </c>
      <c r="Q412">
        <v>1.18</v>
      </c>
    </row>
    <row r="413" spans="1:17">
      <c r="A413">
        <v>1412</v>
      </c>
      <c r="B413" s="1">
        <v>44608</v>
      </c>
      <c r="C413" t="s">
        <v>27</v>
      </c>
      <c r="D413" t="s">
        <v>49</v>
      </c>
      <c r="E413" t="s">
        <v>25</v>
      </c>
      <c r="F413" t="s">
        <v>33</v>
      </c>
      <c r="G413" t="s">
        <v>47</v>
      </c>
      <c r="H413">
        <v>73.42</v>
      </c>
      <c r="I413">
        <v>43</v>
      </c>
      <c r="J413">
        <v>4727.8599999999997</v>
      </c>
      <c r="K413">
        <v>474.25</v>
      </c>
      <c r="L413" t="s">
        <v>31</v>
      </c>
      <c r="M413">
        <v>2.09</v>
      </c>
      <c r="N413">
        <v>49.89</v>
      </c>
      <c r="O413">
        <v>1</v>
      </c>
      <c r="P413">
        <v>20</v>
      </c>
      <c r="Q413">
        <v>4.1500000000000004</v>
      </c>
    </row>
    <row r="414" spans="1:17">
      <c r="A414">
        <v>1413</v>
      </c>
      <c r="B414" s="1">
        <v>44609</v>
      </c>
      <c r="C414" t="s">
        <v>35</v>
      </c>
      <c r="D414" t="s">
        <v>18</v>
      </c>
      <c r="E414" t="s">
        <v>19</v>
      </c>
      <c r="F414" t="s">
        <v>20</v>
      </c>
      <c r="G414" t="s">
        <v>37</v>
      </c>
      <c r="H414">
        <v>28.65</v>
      </c>
      <c r="I414">
        <v>24</v>
      </c>
      <c r="J414">
        <v>1154.99</v>
      </c>
      <c r="K414">
        <v>752.32</v>
      </c>
      <c r="L414" t="s">
        <v>22</v>
      </c>
      <c r="M414">
        <v>11.65</v>
      </c>
      <c r="N414">
        <v>80.27</v>
      </c>
      <c r="O414">
        <v>3</v>
      </c>
      <c r="P414">
        <v>27</v>
      </c>
      <c r="Q414">
        <v>6.79</v>
      </c>
    </row>
    <row r="415" spans="1:17">
      <c r="A415">
        <v>1414</v>
      </c>
      <c r="B415" s="1">
        <v>44610</v>
      </c>
      <c r="C415" t="s">
        <v>42</v>
      </c>
      <c r="D415" t="s">
        <v>28</v>
      </c>
      <c r="E415" t="s">
        <v>25</v>
      </c>
      <c r="F415" t="s">
        <v>26</v>
      </c>
      <c r="G415" t="s">
        <v>44</v>
      </c>
      <c r="H415">
        <v>72.56</v>
      </c>
      <c r="I415">
        <v>12</v>
      </c>
      <c r="J415">
        <v>494.06</v>
      </c>
      <c r="K415">
        <v>651.29999999999995</v>
      </c>
      <c r="L415" t="s">
        <v>31</v>
      </c>
      <c r="M415">
        <v>18.239999999999998</v>
      </c>
      <c r="N415">
        <v>27.84</v>
      </c>
      <c r="O415">
        <v>3</v>
      </c>
      <c r="P415">
        <v>26</v>
      </c>
      <c r="Q415">
        <v>3.52</v>
      </c>
    </row>
    <row r="416" spans="1:17">
      <c r="A416">
        <v>1415</v>
      </c>
      <c r="B416" s="1">
        <v>44611</v>
      </c>
      <c r="C416" t="s">
        <v>32</v>
      </c>
      <c r="D416" t="s">
        <v>40</v>
      </c>
      <c r="E416" t="s">
        <v>25</v>
      </c>
      <c r="F416" t="s">
        <v>20</v>
      </c>
      <c r="G416" t="s">
        <v>41</v>
      </c>
      <c r="H416">
        <v>39.700000000000003</v>
      </c>
      <c r="I416">
        <v>18</v>
      </c>
      <c r="J416">
        <v>1003.35</v>
      </c>
      <c r="K416">
        <v>489.6</v>
      </c>
      <c r="L416" t="s">
        <v>31</v>
      </c>
      <c r="M416">
        <v>7.57</v>
      </c>
      <c r="N416">
        <v>47.76</v>
      </c>
      <c r="O416">
        <v>3</v>
      </c>
      <c r="P416">
        <v>17</v>
      </c>
      <c r="Q416">
        <v>0.1</v>
      </c>
    </row>
    <row r="417" spans="1:17">
      <c r="A417">
        <v>1416</v>
      </c>
      <c r="B417" s="1">
        <v>44612</v>
      </c>
      <c r="C417" t="s">
        <v>46</v>
      </c>
      <c r="D417" t="s">
        <v>28</v>
      </c>
      <c r="E417" t="s">
        <v>29</v>
      </c>
      <c r="F417" t="s">
        <v>26</v>
      </c>
      <c r="G417" t="s">
        <v>47</v>
      </c>
      <c r="H417">
        <v>73.099999999999994</v>
      </c>
      <c r="I417">
        <v>44</v>
      </c>
      <c r="J417">
        <v>3359.42</v>
      </c>
      <c r="K417">
        <v>1084.6600000000001</v>
      </c>
      <c r="L417" t="s">
        <v>22</v>
      </c>
      <c r="M417">
        <v>10.45</v>
      </c>
      <c r="N417">
        <v>69.23</v>
      </c>
      <c r="O417">
        <v>1</v>
      </c>
      <c r="P417">
        <v>11</v>
      </c>
      <c r="Q417">
        <v>8.56</v>
      </c>
    </row>
    <row r="418" spans="1:17">
      <c r="A418">
        <v>1417</v>
      </c>
      <c r="B418" s="1">
        <v>44613</v>
      </c>
      <c r="C418" t="s">
        <v>50</v>
      </c>
      <c r="D418" t="s">
        <v>40</v>
      </c>
      <c r="E418" t="s">
        <v>19</v>
      </c>
      <c r="F418" t="s">
        <v>20</v>
      </c>
      <c r="G418" t="s">
        <v>34</v>
      </c>
      <c r="H418">
        <v>35.01</v>
      </c>
      <c r="I418">
        <v>87</v>
      </c>
      <c r="J418">
        <v>2352.23</v>
      </c>
      <c r="K418">
        <v>1408.67</v>
      </c>
      <c r="L418" t="s">
        <v>22</v>
      </c>
      <c r="M418">
        <v>7.53</v>
      </c>
      <c r="N418">
        <v>55.22</v>
      </c>
      <c r="O418">
        <v>2</v>
      </c>
      <c r="P418">
        <v>17</v>
      </c>
      <c r="Q418">
        <v>6.52</v>
      </c>
    </row>
    <row r="419" spans="1:17">
      <c r="A419">
        <v>1418</v>
      </c>
      <c r="B419" s="1">
        <v>44614</v>
      </c>
      <c r="C419" t="s">
        <v>35</v>
      </c>
      <c r="D419" t="s">
        <v>43</v>
      </c>
      <c r="E419" t="s">
        <v>36</v>
      </c>
      <c r="F419" t="s">
        <v>20</v>
      </c>
      <c r="G419" t="s">
        <v>47</v>
      </c>
      <c r="H419">
        <v>59.62</v>
      </c>
      <c r="I419">
        <v>59</v>
      </c>
      <c r="J419">
        <v>2435.92</v>
      </c>
      <c r="K419">
        <v>768.21</v>
      </c>
      <c r="L419" t="s">
        <v>31</v>
      </c>
      <c r="M419">
        <v>15.46</v>
      </c>
      <c r="N419">
        <v>96.38</v>
      </c>
      <c r="O419">
        <v>5</v>
      </c>
      <c r="P419">
        <v>18</v>
      </c>
      <c r="Q419">
        <v>6.45</v>
      </c>
    </row>
    <row r="420" spans="1:17">
      <c r="A420">
        <v>1419</v>
      </c>
      <c r="B420" s="1">
        <v>44615</v>
      </c>
      <c r="C420" t="s">
        <v>23</v>
      </c>
      <c r="D420" t="s">
        <v>48</v>
      </c>
      <c r="E420" t="s">
        <v>25</v>
      </c>
      <c r="F420" t="s">
        <v>26</v>
      </c>
      <c r="G420" t="s">
        <v>41</v>
      </c>
      <c r="H420">
        <v>35.94</v>
      </c>
      <c r="I420">
        <v>34</v>
      </c>
      <c r="J420">
        <v>1480.9</v>
      </c>
      <c r="K420">
        <v>592.27</v>
      </c>
      <c r="L420" t="s">
        <v>31</v>
      </c>
      <c r="M420">
        <v>3.2</v>
      </c>
      <c r="N420">
        <v>82.5</v>
      </c>
      <c r="O420">
        <v>2</v>
      </c>
      <c r="P420">
        <v>19</v>
      </c>
      <c r="Q420">
        <v>7.34</v>
      </c>
    </row>
    <row r="421" spans="1:17">
      <c r="A421">
        <v>1420</v>
      </c>
      <c r="B421" s="1">
        <v>44616</v>
      </c>
      <c r="C421" t="s">
        <v>45</v>
      </c>
      <c r="D421" t="s">
        <v>48</v>
      </c>
      <c r="E421" t="s">
        <v>29</v>
      </c>
      <c r="F421" t="s">
        <v>26</v>
      </c>
      <c r="G421" t="s">
        <v>41</v>
      </c>
      <c r="H421">
        <v>18.22</v>
      </c>
      <c r="I421">
        <v>16</v>
      </c>
      <c r="J421">
        <v>3352.68</v>
      </c>
      <c r="K421">
        <v>901.93</v>
      </c>
      <c r="L421" t="s">
        <v>22</v>
      </c>
      <c r="M421">
        <v>12.38</v>
      </c>
      <c r="N421">
        <v>12.09</v>
      </c>
      <c r="O421">
        <v>3</v>
      </c>
      <c r="P421">
        <v>6</v>
      </c>
      <c r="Q421">
        <v>7.22</v>
      </c>
    </row>
    <row r="422" spans="1:17">
      <c r="A422">
        <v>1421</v>
      </c>
      <c r="B422" s="1">
        <v>44617</v>
      </c>
      <c r="C422" t="s">
        <v>50</v>
      </c>
      <c r="D422" t="s">
        <v>43</v>
      </c>
      <c r="E422" t="s">
        <v>29</v>
      </c>
      <c r="F422" t="s">
        <v>20</v>
      </c>
      <c r="G422" t="s">
        <v>39</v>
      </c>
      <c r="H422">
        <v>38.24</v>
      </c>
      <c r="I422">
        <v>53</v>
      </c>
      <c r="J422">
        <v>4344.16</v>
      </c>
      <c r="K422">
        <v>529.91999999999996</v>
      </c>
      <c r="L422" t="s">
        <v>38</v>
      </c>
      <c r="M422">
        <v>7.63</v>
      </c>
      <c r="N422">
        <v>32.770000000000003</v>
      </c>
      <c r="O422">
        <v>5</v>
      </c>
      <c r="P422">
        <v>6</v>
      </c>
      <c r="Q422">
        <v>5.05</v>
      </c>
    </row>
    <row r="423" spans="1:17">
      <c r="A423">
        <v>1422</v>
      </c>
      <c r="B423" s="1">
        <v>44618</v>
      </c>
      <c r="C423" t="s">
        <v>35</v>
      </c>
      <c r="D423" t="s">
        <v>18</v>
      </c>
      <c r="E423" t="s">
        <v>29</v>
      </c>
      <c r="F423" t="s">
        <v>20</v>
      </c>
      <c r="G423" t="s">
        <v>37</v>
      </c>
      <c r="H423">
        <v>58.16</v>
      </c>
      <c r="I423">
        <v>80</v>
      </c>
      <c r="J423">
        <v>1269.9000000000001</v>
      </c>
      <c r="K423">
        <v>440.85</v>
      </c>
      <c r="L423" t="s">
        <v>38</v>
      </c>
      <c r="M423">
        <v>7.36</v>
      </c>
      <c r="N423">
        <v>24.06</v>
      </c>
      <c r="O423">
        <v>5</v>
      </c>
      <c r="P423">
        <v>20</v>
      </c>
      <c r="Q423">
        <v>6.82</v>
      </c>
    </row>
    <row r="424" spans="1:17">
      <c r="A424">
        <v>1423</v>
      </c>
      <c r="B424" s="1">
        <v>44619</v>
      </c>
      <c r="C424" t="s">
        <v>46</v>
      </c>
      <c r="D424" t="s">
        <v>43</v>
      </c>
      <c r="E424" t="s">
        <v>25</v>
      </c>
      <c r="F424" t="s">
        <v>20</v>
      </c>
      <c r="G424" t="s">
        <v>39</v>
      </c>
      <c r="H424">
        <v>11</v>
      </c>
      <c r="I424">
        <v>31</v>
      </c>
      <c r="J424">
        <v>1678.24</v>
      </c>
      <c r="K424">
        <v>284.32</v>
      </c>
      <c r="L424" t="s">
        <v>38</v>
      </c>
      <c r="M424">
        <v>2.71</v>
      </c>
      <c r="N424">
        <v>19.46</v>
      </c>
      <c r="O424">
        <v>3</v>
      </c>
      <c r="P424">
        <v>1</v>
      </c>
      <c r="Q424">
        <v>2.85</v>
      </c>
    </row>
    <row r="425" spans="1:17">
      <c r="A425">
        <v>1424</v>
      </c>
      <c r="B425" s="1">
        <v>44620</v>
      </c>
      <c r="C425" t="s">
        <v>27</v>
      </c>
      <c r="D425" t="s">
        <v>28</v>
      </c>
      <c r="E425" t="s">
        <v>19</v>
      </c>
      <c r="F425" t="s">
        <v>26</v>
      </c>
      <c r="G425" t="s">
        <v>37</v>
      </c>
      <c r="H425">
        <v>6.29</v>
      </c>
      <c r="I425">
        <v>62</v>
      </c>
      <c r="J425">
        <v>273.91000000000003</v>
      </c>
      <c r="K425">
        <v>599.53</v>
      </c>
      <c r="L425" t="s">
        <v>22</v>
      </c>
      <c r="M425">
        <v>15.9</v>
      </c>
      <c r="N425">
        <v>80.3</v>
      </c>
      <c r="O425">
        <v>2</v>
      </c>
      <c r="P425">
        <v>7</v>
      </c>
      <c r="Q425">
        <v>1.63</v>
      </c>
    </row>
    <row r="426" spans="1:17">
      <c r="A426">
        <v>1425</v>
      </c>
      <c r="B426" s="1">
        <v>44621</v>
      </c>
      <c r="C426" t="s">
        <v>32</v>
      </c>
      <c r="D426" t="s">
        <v>48</v>
      </c>
      <c r="E426" t="s">
        <v>25</v>
      </c>
      <c r="F426" t="s">
        <v>33</v>
      </c>
      <c r="G426" t="s">
        <v>41</v>
      </c>
      <c r="H426">
        <v>46.11</v>
      </c>
      <c r="I426">
        <v>63</v>
      </c>
      <c r="J426">
        <v>242.98</v>
      </c>
      <c r="K426">
        <v>1125.81</v>
      </c>
      <c r="L426" t="s">
        <v>22</v>
      </c>
      <c r="M426">
        <v>13.67</v>
      </c>
      <c r="N426">
        <v>88.39</v>
      </c>
      <c r="O426">
        <v>5</v>
      </c>
      <c r="P426">
        <v>27</v>
      </c>
      <c r="Q426">
        <v>4.79</v>
      </c>
    </row>
    <row r="427" spans="1:17">
      <c r="A427">
        <v>1426</v>
      </c>
      <c r="B427" s="1">
        <v>44622</v>
      </c>
      <c r="C427" t="s">
        <v>23</v>
      </c>
      <c r="D427" t="s">
        <v>48</v>
      </c>
      <c r="E427" t="s">
        <v>19</v>
      </c>
      <c r="F427" t="s">
        <v>26</v>
      </c>
      <c r="G427" t="s">
        <v>30</v>
      </c>
      <c r="H427">
        <v>32.909999999999997</v>
      </c>
      <c r="I427">
        <v>12</v>
      </c>
      <c r="J427">
        <v>4311.8999999999996</v>
      </c>
      <c r="K427">
        <v>182.63</v>
      </c>
      <c r="L427" t="s">
        <v>31</v>
      </c>
      <c r="M427">
        <v>4.3099999999999996</v>
      </c>
      <c r="N427">
        <v>49.41</v>
      </c>
      <c r="O427">
        <v>1</v>
      </c>
      <c r="P427">
        <v>11</v>
      </c>
      <c r="Q427">
        <v>1.03</v>
      </c>
    </row>
    <row r="428" spans="1:17">
      <c r="A428">
        <v>1427</v>
      </c>
      <c r="B428" s="1">
        <v>44623</v>
      </c>
      <c r="C428" t="s">
        <v>50</v>
      </c>
      <c r="D428" t="s">
        <v>40</v>
      </c>
      <c r="E428" t="s">
        <v>19</v>
      </c>
      <c r="F428" t="s">
        <v>20</v>
      </c>
      <c r="G428" t="s">
        <v>41</v>
      </c>
      <c r="H428">
        <v>67.36</v>
      </c>
      <c r="I428">
        <v>43</v>
      </c>
      <c r="J428">
        <v>1474.7</v>
      </c>
      <c r="K428">
        <v>1187.45</v>
      </c>
      <c r="L428" t="s">
        <v>38</v>
      </c>
      <c r="M428">
        <v>5.69</v>
      </c>
      <c r="N428">
        <v>88.6</v>
      </c>
      <c r="O428">
        <v>5</v>
      </c>
      <c r="P428">
        <v>9</v>
      </c>
      <c r="Q428">
        <v>3.69</v>
      </c>
    </row>
    <row r="429" spans="1:17">
      <c r="A429">
        <v>1428</v>
      </c>
      <c r="B429" s="1">
        <v>44624</v>
      </c>
      <c r="C429" t="s">
        <v>45</v>
      </c>
      <c r="D429" t="s">
        <v>18</v>
      </c>
      <c r="E429" t="s">
        <v>25</v>
      </c>
      <c r="F429" t="s">
        <v>26</v>
      </c>
      <c r="G429" t="s">
        <v>37</v>
      </c>
      <c r="H429">
        <v>34.26</v>
      </c>
      <c r="I429">
        <v>96</v>
      </c>
      <c r="J429">
        <v>2130.08</v>
      </c>
      <c r="K429">
        <v>692.74</v>
      </c>
      <c r="L429" t="s">
        <v>31</v>
      </c>
      <c r="M429">
        <v>16.66</v>
      </c>
      <c r="N429">
        <v>59.35</v>
      </c>
      <c r="O429">
        <v>5</v>
      </c>
      <c r="P429">
        <v>7</v>
      </c>
      <c r="Q429">
        <v>5.71</v>
      </c>
    </row>
    <row r="430" spans="1:17">
      <c r="A430">
        <v>1429</v>
      </c>
      <c r="B430" s="1">
        <v>44625</v>
      </c>
      <c r="C430" t="s">
        <v>42</v>
      </c>
      <c r="D430" t="s">
        <v>28</v>
      </c>
      <c r="E430" t="s">
        <v>29</v>
      </c>
      <c r="F430" t="s">
        <v>20</v>
      </c>
      <c r="G430" t="s">
        <v>37</v>
      </c>
      <c r="H430">
        <v>68.89</v>
      </c>
      <c r="I430">
        <v>95</v>
      </c>
      <c r="J430">
        <v>4048.27</v>
      </c>
      <c r="K430">
        <v>502.51</v>
      </c>
      <c r="L430" t="s">
        <v>31</v>
      </c>
      <c r="M430">
        <v>9.91</v>
      </c>
      <c r="N430">
        <v>79.989999999999995</v>
      </c>
      <c r="O430">
        <v>3</v>
      </c>
      <c r="P430">
        <v>4</v>
      </c>
      <c r="Q430">
        <v>8.9600000000000009</v>
      </c>
    </row>
    <row r="431" spans="1:17">
      <c r="A431">
        <v>1430</v>
      </c>
      <c r="B431" s="1">
        <v>44626</v>
      </c>
      <c r="C431" t="s">
        <v>32</v>
      </c>
      <c r="D431" t="s">
        <v>18</v>
      </c>
      <c r="E431" t="s">
        <v>29</v>
      </c>
      <c r="F431" t="s">
        <v>26</v>
      </c>
      <c r="G431" t="s">
        <v>34</v>
      </c>
      <c r="H431">
        <v>28.4</v>
      </c>
      <c r="I431">
        <v>87</v>
      </c>
      <c r="J431">
        <v>976.17</v>
      </c>
      <c r="K431">
        <v>247.64</v>
      </c>
      <c r="L431" t="s">
        <v>31</v>
      </c>
      <c r="M431">
        <v>7.08</v>
      </c>
      <c r="N431">
        <v>84.39</v>
      </c>
      <c r="O431">
        <v>4</v>
      </c>
      <c r="P431">
        <v>16</v>
      </c>
      <c r="Q431">
        <v>0.91</v>
      </c>
    </row>
    <row r="432" spans="1:17">
      <c r="A432">
        <v>1431</v>
      </c>
      <c r="B432" s="1">
        <v>44627</v>
      </c>
      <c r="C432" t="s">
        <v>46</v>
      </c>
      <c r="D432" t="s">
        <v>52</v>
      </c>
      <c r="E432" t="s">
        <v>25</v>
      </c>
      <c r="F432" t="s">
        <v>26</v>
      </c>
      <c r="G432" t="s">
        <v>47</v>
      </c>
      <c r="H432">
        <v>74.72</v>
      </c>
      <c r="I432">
        <v>63</v>
      </c>
      <c r="J432">
        <v>3954.23</v>
      </c>
      <c r="K432">
        <v>775.32</v>
      </c>
      <c r="L432" t="s">
        <v>22</v>
      </c>
      <c r="M432">
        <v>14.69</v>
      </c>
      <c r="N432">
        <v>44.91</v>
      </c>
      <c r="O432">
        <v>2</v>
      </c>
      <c r="P432">
        <v>20</v>
      </c>
      <c r="Q432">
        <v>0.78</v>
      </c>
    </row>
    <row r="433" spans="1:17">
      <c r="A433">
        <v>1432</v>
      </c>
      <c r="B433" s="1">
        <v>44628</v>
      </c>
      <c r="C433" t="s">
        <v>51</v>
      </c>
      <c r="D433" t="s">
        <v>52</v>
      </c>
      <c r="E433" t="s">
        <v>19</v>
      </c>
      <c r="F433" t="s">
        <v>20</v>
      </c>
      <c r="G433" t="s">
        <v>34</v>
      </c>
      <c r="H433">
        <v>52.65</v>
      </c>
      <c r="I433">
        <v>37</v>
      </c>
      <c r="J433">
        <v>3823.53</v>
      </c>
      <c r="K433">
        <v>994.15</v>
      </c>
      <c r="L433" t="s">
        <v>38</v>
      </c>
      <c r="M433">
        <v>12.57</v>
      </c>
      <c r="N433">
        <v>12.52</v>
      </c>
      <c r="O433">
        <v>1</v>
      </c>
      <c r="P433">
        <v>4</v>
      </c>
      <c r="Q433">
        <v>5.25</v>
      </c>
    </row>
    <row r="434" spans="1:17">
      <c r="A434">
        <v>1433</v>
      </c>
      <c r="B434" s="1">
        <v>44629</v>
      </c>
      <c r="C434" t="s">
        <v>17</v>
      </c>
      <c r="D434" t="s">
        <v>48</v>
      </c>
      <c r="E434" t="s">
        <v>36</v>
      </c>
      <c r="F434" t="s">
        <v>20</v>
      </c>
      <c r="G434" t="s">
        <v>21</v>
      </c>
      <c r="H434">
        <v>35.299999999999997</v>
      </c>
      <c r="I434">
        <v>69</v>
      </c>
      <c r="J434">
        <v>497.58</v>
      </c>
      <c r="K434">
        <v>215.96</v>
      </c>
      <c r="L434" t="s">
        <v>22</v>
      </c>
      <c r="M434">
        <v>11.36</v>
      </c>
      <c r="N434">
        <v>16.329999999999998</v>
      </c>
      <c r="O434">
        <v>3</v>
      </c>
      <c r="P434">
        <v>7</v>
      </c>
      <c r="Q434">
        <v>5.62</v>
      </c>
    </row>
    <row r="435" spans="1:17">
      <c r="A435">
        <v>1434</v>
      </c>
      <c r="B435" s="1">
        <v>44630</v>
      </c>
      <c r="C435" t="s">
        <v>23</v>
      </c>
      <c r="D435" t="s">
        <v>28</v>
      </c>
      <c r="E435" t="s">
        <v>19</v>
      </c>
      <c r="F435" t="s">
        <v>20</v>
      </c>
      <c r="G435" t="s">
        <v>34</v>
      </c>
      <c r="H435">
        <v>63.42</v>
      </c>
      <c r="I435">
        <v>91</v>
      </c>
      <c r="J435">
        <v>4790.26</v>
      </c>
      <c r="K435">
        <v>1322.71</v>
      </c>
      <c r="L435" t="s">
        <v>38</v>
      </c>
      <c r="M435">
        <v>12.65</v>
      </c>
      <c r="N435">
        <v>85.55</v>
      </c>
      <c r="O435">
        <v>3</v>
      </c>
      <c r="P435">
        <v>8</v>
      </c>
      <c r="Q435">
        <v>4.57</v>
      </c>
    </row>
    <row r="436" spans="1:17">
      <c r="A436">
        <v>1435</v>
      </c>
      <c r="B436" s="1">
        <v>44631</v>
      </c>
      <c r="C436" t="s">
        <v>51</v>
      </c>
      <c r="D436" t="s">
        <v>28</v>
      </c>
      <c r="E436" t="s">
        <v>19</v>
      </c>
      <c r="F436" t="s">
        <v>33</v>
      </c>
      <c r="G436" t="s">
        <v>41</v>
      </c>
      <c r="H436">
        <v>40.57</v>
      </c>
      <c r="I436">
        <v>93</v>
      </c>
      <c r="J436">
        <v>3508.1</v>
      </c>
      <c r="K436">
        <v>737.62</v>
      </c>
      <c r="L436" t="s">
        <v>38</v>
      </c>
      <c r="M436">
        <v>7.33</v>
      </c>
      <c r="N436">
        <v>43.09</v>
      </c>
      <c r="O436">
        <v>1</v>
      </c>
      <c r="P436">
        <v>16</v>
      </c>
      <c r="Q436">
        <v>8.94</v>
      </c>
    </row>
    <row r="437" spans="1:17">
      <c r="A437">
        <v>1436</v>
      </c>
      <c r="B437" s="1">
        <v>44632</v>
      </c>
      <c r="C437" t="s">
        <v>46</v>
      </c>
      <c r="D437" t="s">
        <v>48</v>
      </c>
      <c r="E437" t="s">
        <v>29</v>
      </c>
      <c r="F437" t="s">
        <v>26</v>
      </c>
      <c r="G437" t="s">
        <v>21</v>
      </c>
      <c r="H437">
        <v>47.27</v>
      </c>
      <c r="I437">
        <v>17</v>
      </c>
      <c r="J437">
        <v>2467.41</v>
      </c>
      <c r="K437">
        <v>258.31</v>
      </c>
      <c r="L437" t="s">
        <v>38</v>
      </c>
      <c r="M437">
        <v>2.79</v>
      </c>
      <c r="N437">
        <v>8.6199999999999992</v>
      </c>
      <c r="O437">
        <v>2</v>
      </c>
      <c r="P437">
        <v>24</v>
      </c>
      <c r="Q437">
        <v>0.76</v>
      </c>
    </row>
    <row r="438" spans="1:17">
      <c r="A438">
        <v>1437</v>
      </c>
      <c r="B438" s="1">
        <v>44633</v>
      </c>
      <c r="C438" t="s">
        <v>23</v>
      </c>
      <c r="D438" t="s">
        <v>40</v>
      </c>
      <c r="E438" t="s">
        <v>25</v>
      </c>
      <c r="F438" t="s">
        <v>20</v>
      </c>
      <c r="G438" t="s">
        <v>37</v>
      </c>
      <c r="H438">
        <v>36.880000000000003</v>
      </c>
      <c r="I438">
        <v>72</v>
      </c>
      <c r="J438">
        <v>576.54</v>
      </c>
      <c r="K438">
        <v>1014.86</v>
      </c>
      <c r="L438" t="s">
        <v>31</v>
      </c>
      <c r="M438">
        <v>13.82</v>
      </c>
      <c r="N438">
        <v>69.569999999999993</v>
      </c>
      <c r="O438">
        <v>3</v>
      </c>
      <c r="P438">
        <v>14</v>
      </c>
      <c r="Q438">
        <v>8.14</v>
      </c>
    </row>
    <row r="439" spans="1:17">
      <c r="A439">
        <v>1438</v>
      </c>
      <c r="B439" s="1">
        <v>44634</v>
      </c>
      <c r="C439" t="s">
        <v>50</v>
      </c>
      <c r="D439" t="s">
        <v>49</v>
      </c>
      <c r="E439" t="s">
        <v>29</v>
      </c>
      <c r="F439" t="s">
        <v>20</v>
      </c>
      <c r="G439" t="s">
        <v>34</v>
      </c>
      <c r="H439">
        <v>56.99</v>
      </c>
      <c r="I439">
        <v>87</v>
      </c>
      <c r="J439">
        <v>3854.89</v>
      </c>
      <c r="K439">
        <v>1105.21</v>
      </c>
      <c r="L439" t="s">
        <v>22</v>
      </c>
      <c r="M439">
        <v>0.78</v>
      </c>
      <c r="N439">
        <v>59.62</v>
      </c>
      <c r="O439">
        <v>2</v>
      </c>
      <c r="P439">
        <v>29</v>
      </c>
      <c r="Q439">
        <v>4.32</v>
      </c>
    </row>
    <row r="440" spans="1:17">
      <c r="A440">
        <v>1439</v>
      </c>
      <c r="B440" s="1">
        <v>44635</v>
      </c>
      <c r="C440" t="s">
        <v>17</v>
      </c>
      <c r="D440" t="s">
        <v>24</v>
      </c>
      <c r="E440" t="s">
        <v>25</v>
      </c>
      <c r="F440" t="s">
        <v>26</v>
      </c>
      <c r="G440" t="s">
        <v>30</v>
      </c>
      <c r="H440">
        <v>58.86</v>
      </c>
      <c r="I440">
        <v>64</v>
      </c>
      <c r="J440">
        <v>4081.46</v>
      </c>
      <c r="K440">
        <v>1161.92</v>
      </c>
      <c r="L440" t="s">
        <v>31</v>
      </c>
      <c r="M440">
        <v>13.74</v>
      </c>
      <c r="N440">
        <v>33.130000000000003</v>
      </c>
      <c r="O440">
        <v>3</v>
      </c>
      <c r="P440">
        <v>17</v>
      </c>
      <c r="Q440">
        <v>1.87</v>
      </c>
    </row>
    <row r="441" spans="1:17">
      <c r="A441">
        <v>1440</v>
      </c>
      <c r="B441" s="1">
        <v>44636</v>
      </c>
      <c r="C441" t="s">
        <v>50</v>
      </c>
      <c r="D441" t="s">
        <v>43</v>
      </c>
      <c r="E441" t="s">
        <v>25</v>
      </c>
      <c r="F441" t="s">
        <v>20</v>
      </c>
      <c r="G441" t="s">
        <v>30</v>
      </c>
      <c r="H441">
        <v>49.5</v>
      </c>
      <c r="I441">
        <v>96</v>
      </c>
      <c r="J441">
        <v>407.09</v>
      </c>
      <c r="K441">
        <v>83.05</v>
      </c>
      <c r="L441" t="s">
        <v>38</v>
      </c>
      <c r="M441">
        <v>9.5299999999999994</v>
      </c>
      <c r="N441">
        <v>41.23</v>
      </c>
      <c r="O441">
        <v>1</v>
      </c>
      <c r="P441">
        <v>19</v>
      </c>
      <c r="Q441">
        <v>7.73</v>
      </c>
    </row>
    <row r="442" spans="1:17">
      <c r="A442">
        <v>1441</v>
      </c>
      <c r="B442" s="1">
        <v>44637</v>
      </c>
      <c r="C442" t="s">
        <v>45</v>
      </c>
      <c r="D442" t="s">
        <v>18</v>
      </c>
      <c r="E442" t="s">
        <v>36</v>
      </c>
      <c r="F442" t="s">
        <v>20</v>
      </c>
      <c r="G442" t="s">
        <v>34</v>
      </c>
      <c r="H442">
        <v>70.510000000000005</v>
      </c>
      <c r="I442">
        <v>39</v>
      </c>
      <c r="J442">
        <v>4430.66</v>
      </c>
      <c r="K442">
        <v>790.02</v>
      </c>
      <c r="L442" t="s">
        <v>38</v>
      </c>
      <c r="M442">
        <v>5.45</v>
      </c>
      <c r="N442">
        <v>20.63</v>
      </c>
      <c r="O442">
        <v>4</v>
      </c>
      <c r="P442">
        <v>1</v>
      </c>
      <c r="Q442">
        <v>5.73</v>
      </c>
    </row>
    <row r="443" spans="1:17">
      <c r="A443">
        <v>1442</v>
      </c>
      <c r="B443" s="1">
        <v>44638</v>
      </c>
      <c r="C443" t="s">
        <v>42</v>
      </c>
      <c r="D443" t="s">
        <v>43</v>
      </c>
      <c r="E443" t="s">
        <v>29</v>
      </c>
      <c r="F443" t="s">
        <v>33</v>
      </c>
      <c r="G443" t="s">
        <v>21</v>
      </c>
      <c r="H443">
        <v>31.88</v>
      </c>
      <c r="I443">
        <v>38</v>
      </c>
      <c r="J443">
        <v>4399.41</v>
      </c>
      <c r="K443">
        <v>854.9</v>
      </c>
      <c r="L443" t="s">
        <v>22</v>
      </c>
      <c r="M443">
        <v>6.63</v>
      </c>
      <c r="N443">
        <v>48.51</v>
      </c>
      <c r="O443">
        <v>2</v>
      </c>
      <c r="P443">
        <v>30</v>
      </c>
      <c r="Q443">
        <v>6.9</v>
      </c>
    </row>
    <row r="444" spans="1:17">
      <c r="A444">
        <v>1443</v>
      </c>
      <c r="B444" s="1">
        <v>44639</v>
      </c>
      <c r="C444" t="s">
        <v>35</v>
      </c>
      <c r="D444" t="s">
        <v>28</v>
      </c>
      <c r="E444" t="s">
        <v>36</v>
      </c>
      <c r="F444" t="s">
        <v>26</v>
      </c>
      <c r="G444" t="s">
        <v>41</v>
      </c>
      <c r="H444">
        <v>16.13</v>
      </c>
      <c r="I444">
        <v>32</v>
      </c>
      <c r="J444">
        <v>704.18</v>
      </c>
      <c r="K444">
        <v>233.63</v>
      </c>
      <c r="L444" t="s">
        <v>31</v>
      </c>
      <c r="M444">
        <v>9.66</v>
      </c>
      <c r="N444">
        <v>16.010000000000002</v>
      </c>
      <c r="O444">
        <v>5</v>
      </c>
      <c r="P444">
        <v>11</v>
      </c>
      <c r="Q444">
        <v>2.56</v>
      </c>
    </row>
    <row r="445" spans="1:17">
      <c r="A445">
        <v>1444</v>
      </c>
      <c r="B445" s="1">
        <v>44640</v>
      </c>
      <c r="C445" t="s">
        <v>17</v>
      </c>
      <c r="D445" t="s">
        <v>48</v>
      </c>
      <c r="E445" t="s">
        <v>36</v>
      </c>
      <c r="F445" t="s">
        <v>20</v>
      </c>
      <c r="G445" t="s">
        <v>44</v>
      </c>
      <c r="H445">
        <v>25.96</v>
      </c>
      <c r="I445">
        <v>24</v>
      </c>
      <c r="J445">
        <v>4203.21</v>
      </c>
      <c r="K445">
        <v>1258.56</v>
      </c>
      <c r="L445" t="s">
        <v>31</v>
      </c>
      <c r="M445">
        <v>11.02</v>
      </c>
      <c r="N445">
        <v>68.510000000000005</v>
      </c>
      <c r="O445">
        <v>1</v>
      </c>
      <c r="P445">
        <v>4</v>
      </c>
      <c r="Q445">
        <v>4.3099999999999996</v>
      </c>
    </row>
    <row r="446" spans="1:17">
      <c r="A446">
        <v>1445</v>
      </c>
      <c r="B446" s="1">
        <v>44641</v>
      </c>
      <c r="C446" t="s">
        <v>27</v>
      </c>
      <c r="D446" t="s">
        <v>18</v>
      </c>
      <c r="E446" t="s">
        <v>25</v>
      </c>
      <c r="F446" t="s">
        <v>20</v>
      </c>
      <c r="G446" t="s">
        <v>41</v>
      </c>
      <c r="H446">
        <v>69.08</v>
      </c>
      <c r="I446">
        <v>40</v>
      </c>
      <c r="J446">
        <v>2918.79</v>
      </c>
      <c r="K446">
        <v>870.98</v>
      </c>
      <c r="L446" t="s">
        <v>38</v>
      </c>
      <c r="M446">
        <v>12.66</v>
      </c>
      <c r="N446">
        <v>63.85</v>
      </c>
      <c r="O446">
        <v>4</v>
      </c>
      <c r="P446">
        <v>19</v>
      </c>
      <c r="Q446">
        <v>1.23</v>
      </c>
    </row>
    <row r="447" spans="1:17">
      <c r="A447">
        <v>1446</v>
      </c>
      <c r="B447" s="1">
        <v>44642</v>
      </c>
      <c r="C447" t="s">
        <v>50</v>
      </c>
      <c r="D447" t="s">
        <v>18</v>
      </c>
      <c r="E447" t="s">
        <v>36</v>
      </c>
      <c r="F447" t="s">
        <v>33</v>
      </c>
      <c r="G447" t="s">
        <v>41</v>
      </c>
      <c r="H447">
        <v>27.84</v>
      </c>
      <c r="I447">
        <v>17</v>
      </c>
      <c r="J447">
        <v>4415.75</v>
      </c>
      <c r="K447">
        <v>846.75</v>
      </c>
      <c r="L447" t="s">
        <v>38</v>
      </c>
      <c r="M447">
        <v>15.32</v>
      </c>
      <c r="N447">
        <v>36.119999999999997</v>
      </c>
      <c r="O447">
        <v>2</v>
      </c>
      <c r="P447">
        <v>25</v>
      </c>
      <c r="Q447">
        <v>9.0500000000000007</v>
      </c>
    </row>
    <row r="448" spans="1:17">
      <c r="A448">
        <v>1447</v>
      </c>
      <c r="B448" s="1">
        <v>44643</v>
      </c>
      <c r="C448" t="s">
        <v>32</v>
      </c>
      <c r="D448" t="s">
        <v>18</v>
      </c>
      <c r="E448" t="s">
        <v>29</v>
      </c>
      <c r="F448" t="s">
        <v>33</v>
      </c>
      <c r="G448" t="s">
        <v>47</v>
      </c>
      <c r="H448">
        <v>57.78</v>
      </c>
      <c r="I448">
        <v>29</v>
      </c>
      <c r="J448">
        <v>961.92</v>
      </c>
      <c r="K448">
        <v>1120.17</v>
      </c>
      <c r="L448" t="s">
        <v>31</v>
      </c>
      <c r="M448">
        <v>16.809999999999999</v>
      </c>
      <c r="N448">
        <v>13.91</v>
      </c>
      <c r="O448">
        <v>2</v>
      </c>
      <c r="P448">
        <v>8</v>
      </c>
      <c r="Q448">
        <v>5.17</v>
      </c>
    </row>
    <row r="449" spans="1:17">
      <c r="A449">
        <v>1448</v>
      </c>
      <c r="B449" s="1">
        <v>44644</v>
      </c>
      <c r="C449" t="s">
        <v>42</v>
      </c>
      <c r="D449" t="s">
        <v>48</v>
      </c>
      <c r="E449" t="s">
        <v>29</v>
      </c>
      <c r="F449" t="s">
        <v>33</v>
      </c>
      <c r="G449" t="s">
        <v>34</v>
      </c>
      <c r="H449">
        <v>23.5</v>
      </c>
      <c r="I449">
        <v>23</v>
      </c>
      <c r="J449">
        <v>4902.53</v>
      </c>
      <c r="K449">
        <v>420.87</v>
      </c>
      <c r="L449" t="s">
        <v>22</v>
      </c>
      <c r="M449">
        <v>5.57</v>
      </c>
      <c r="N449">
        <v>83.86</v>
      </c>
      <c r="O449">
        <v>1</v>
      </c>
      <c r="P449">
        <v>4</v>
      </c>
      <c r="Q449">
        <v>7.78</v>
      </c>
    </row>
    <row r="450" spans="1:17">
      <c r="A450">
        <v>1449</v>
      </c>
      <c r="B450" s="1">
        <v>44645</v>
      </c>
      <c r="C450" t="s">
        <v>46</v>
      </c>
      <c r="D450" t="s">
        <v>52</v>
      </c>
      <c r="E450" t="s">
        <v>29</v>
      </c>
      <c r="F450" t="s">
        <v>33</v>
      </c>
      <c r="G450" t="s">
        <v>30</v>
      </c>
      <c r="H450">
        <v>8.6</v>
      </c>
      <c r="I450">
        <v>21</v>
      </c>
      <c r="J450">
        <v>4749.34</v>
      </c>
      <c r="K450">
        <v>1018.13</v>
      </c>
      <c r="L450" t="s">
        <v>31</v>
      </c>
      <c r="M450">
        <v>5.18</v>
      </c>
      <c r="N450">
        <v>65.69</v>
      </c>
      <c r="O450">
        <v>3</v>
      </c>
      <c r="P450">
        <v>3</v>
      </c>
      <c r="Q450">
        <v>8.9700000000000006</v>
      </c>
    </row>
    <row r="451" spans="1:17">
      <c r="A451">
        <v>1450</v>
      </c>
      <c r="B451" s="1">
        <v>44646</v>
      </c>
      <c r="C451" t="s">
        <v>51</v>
      </c>
      <c r="D451" t="s">
        <v>28</v>
      </c>
      <c r="E451" t="s">
        <v>19</v>
      </c>
      <c r="F451" t="s">
        <v>20</v>
      </c>
      <c r="G451" t="s">
        <v>44</v>
      </c>
      <c r="H451">
        <v>71.510000000000005</v>
      </c>
      <c r="I451">
        <v>54</v>
      </c>
      <c r="J451">
        <v>4975.34</v>
      </c>
      <c r="K451">
        <v>1167.1400000000001</v>
      </c>
      <c r="L451" t="s">
        <v>22</v>
      </c>
      <c r="M451">
        <v>3.52</v>
      </c>
      <c r="N451">
        <v>20.74</v>
      </c>
      <c r="O451">
        <v>1</v>
      </c>
      <c r="P451">
        <v>14</v>
      </c>
      <c r="Q451">
        <v>0.99</v>
      </c>
    </row>
    <row r="452" spans="1:17">
      <c r="A452">
        <v>1451</v>
      </c>
      <c r="B452" s="1">
        <v>44647</v>
      </c>
      <c r="C452" t="s">
        <v>51</v>
      </c>
      <c r="D452" t="s">
        <v>48</v>
      </c>
      <c r="E452" t="s">
        <v>29</v>
      </c>
      <c r="F452" t="s">
        <v>20</v>
      </c>
      <c r="G452" t="s">
        <v>41</v>
      </c>
      <c r="H452">
        <v>31.53</v>
      </c>
      <c r="I452">
        <v>11</v>
      </c>
      <c r="J452">
        <v>3397.57</v>
      </c>
      <c r="K452">
        <v>1437.02</v>
      </c>
      <c r="L452" t="s">
        <v>38</v>
      </c>
      <c r="M452">
        <v>6.02</v>
      </c>
      <c r="N452">
        <v>97.33</v>
      </c>
      <c r="O452">
        <v>5</v>
      </c>
      <c r="P452">
        <v>30</v>
      </c>
      <c r="Q452">
        <v>1.1200000000000001</v>
      </c>
    </row>
    <row r="453" spans="1:17">
      <c r="A453">
        <v>1452</v>
      </c>
      <c r="B453" s="1">
        <v>44648</v>
      </c>
      <c r="C453" t="s">
        <v>46</v>
      </c>
      <c r="D453" t="s">
        <v>43</v>
      </c>
      <c r="E453" t="s">
        <v>36</v>
      </c>
      <c r="F453" t="s">
        <v>20</v>
      </c>
      <c r="G453" t="s">
        <v>37</v>
      </c>
      <c r="H453">
        <v>30</v>
      </c>
      <c r="I453">
        <v>44</v>
      </c>
      <c r="J453">
        <v>2441.7800000000002</v>
      </c>
      <c r="K453">
        <v>1498.97</v>
      </c>
      <c r="L453" t="s">
        <v>31</v>
      </c>
      <c r="M453">
        <v>3.73</v>
      </c>
      <c r="N453">
        <v>44.83</v>
      </c>
      <c r="O453">
        <v>3</v>
      </c>
      <c r="P453">
        <v>19</v>
      </c>
      <c r="Q453">
        <v>9.9499999999999993</v>
      </c>
    </row>
    <row r="454" spans="1:17">
      <c r="A454">
        <v>1453</v>
      </c>
      <c r="B454" s="1">
        <v>44649</v>
      </c>
      <c r="C454" t="s">
        <v>46</v>
      </c>
      <c r="D454" t="s">
        <v>40</v>
      </c>
      <c r="E454" t="s">
        <v>29</v>
      </c>
      <c r="F454" t="s">
        <v>33</v>
      </c>
      <c r="G454" t="s">
        <v>34</v>
      </c>
      <c r="H454">
        <v>25.31</v>
      </c>
      <c r="I454">
        <v>80</v>
      </c>
      <c r="J454">
        <v>4169.7</v>
      </c>
      <c r="K454">
        <v>1358.57</v>
      </c>
      <c r="L454" t="s">
        <v>38</v>
      </c>
      <c r="M454">
        <v>1.92</v>
      </c>
      <c r="N454">
        <v>34.96</v>
      </c>
      <c r="O454">
        <v>1</v>
      </c>
      <c r="P454">
        <v>9</v>
      </c>
      <c r="Q454">
        <v>2.67</v>
      </c>
    </row>
    <row r="455" spans="1:17">
      <c r="A455">
        <v>1454</v>
      </c>
      <c r="B455" s="1">
        <v>44650</v>
      </c>
      <c r="C455" t="s">
        <v>32</v>
      </c>
      <c r="D455" t="s">
        <v>52</v>
      </c>
      <c r="E455" t="s">
        <v>29</v>
      </c>
      <c r="F455" t="s">
        <v>33</v>
      </c>
      <c r="G455" t="s">
        <v>34</v>
      </c>
      <c r="H455">
        <v>73</v>
      </c>
      <c r="I455">
        <v>86</v>
      </c>
      <c r="J455">
        <v>1991.46</v>
      </c>
      <c r="K455">
        <v>306.04000000000002</v>
      </c>
      <c r="L455" t="s">
        <v>38</v>
      </c>
      <c r="M455">
        <v>5.91</v>
      </c>
      <c r="N455">
        <v>72.510000000000005</v>
      </c>
      <c r="O455">
        <v>3</v>
      </c>
      <c r="P455">
        <v>25</v>
      </c>
      <c r="Q455">
        <v>8.83</v>
      </c>
    </row>
    <row r="456" spans="1:17">
      <c r="A456">
        <v>1455</v>
      </c>
      <c r="B456" s="1">
        <v>44651</v>
      </c>
      <c r="C456" t="s">
        <v>46</v>
      </c>
      <c r="D456" t="s">
        <v>18</v>
      </c>
      <c r="E456" t="s">
        <v>29</v>
      </c>
      <c r="F456" t="s">
        <v>20</v>
      </c>
      <c r="G456" t="s">
        <v>41</v>
      </c>
      <c r="H456">
        <v>11.52</v>
      </c>
      <c r="I456">
        <v>28</v>
      </c>
      <c r="J456">
        <v>1481.29</v>
      </c>
      <c r="K456">
        <v>1283.96</v>
      </c>
      <c r="L456" t="s">
        <v>22</v>
      </c>
      <c r="M456">
        <v>4.13</v>
      </c>
      <c r="N456">
        <v>34</v>
      </c>
      <c r="O456">
        <v>5</v>
      </c>
      <c r="P456">
        <v>19</v>
      </c>
      <c r="Q456">
        <v>4.25</v>
      </c>
    </row>
    <row r="457" spans="1:17">
      <c r="A457">
        <v>1456</v>
      </c>
      <c r="B457" s="1">
        <v>44652</v>
      </c>
      <c r="C457" t="s">
        <v>50</v>
      </c>
      <c r="D457" t="s">
        <v>52</v>
      </c>
      <c r="E457" t="s">
        <v>19</v>
      </c>
      <c r="F457" t="s">
        <v>20</v>
      </c>
      <c r="G457" t="s">
        <v>39</v>
      </c>
      <c r="H457">
        <v>69.48</v>
      </c>
      <c r="I457">
        <v>89</v>
      </c>
      <c r="J457">
        <v>2175.88</v>
      </c>
      <c r="K457">
        <v>350.84</v>
      </c>
      <c r="L457" t="s">
        <v>31</v>
      </c>
      <c r="M457">
        <v>11.18</v>
      </c>
      <c r="N457">
        <v>57.8</v>
      </c>
      <c r="O457">
        <v>5</v>
      </c>
      <c r="P457">
        <v>28</v>
      </c>
      <c r="Q457">
        <v>1.93</v>
      </c>
    </row>
    <row r="458" spans="1:17">
      <c r="A458">
        <v>1457</v>
      </c>
      <c r="B458" s="1">
        <v>44653</v>
      </c>
      <c r="C458" t="s">
        <v>42</v>
      </c>
      <c r="D458" t="s">
        <v>43</v>
      </c>
      <c r="E458" t="s">
        <v>25</v>
      </c>
      <c r="F458" t="s">
        <v>33</v>
      </c>
      <c r="G458" t="s">
        <v>47</v>
      </c>
      <c r="H458">
        <v>34.4</v>
      </c>
      <c r="I458">
        <v>76</v>
      </c>
      <c r="J458">
        <v>652.76</v>
      </c>
      <c r="K458">
        <v>1423.21</v>
      </c>
      <c r="L458" t="s">
        <v>38</v>
      </c>
      <c r="M458">
        <v>10.89</v>
      </c>
      <c r="N458">
        <v>33.35</v>
      </c>
      <c r="O458">
        <v>4</v>
      </c>
      <c r="P458">
        <v>9</v>
      </c>
      <c r="Q458">
        <v>1.77</v>
      </c>
    </row>
    <row r="459" spans="1:17">
      <c r="A459">
        <v>1458</v>
      </c>
      <c r="B459" s="1">
        <v>44654</v>
      </c>
      <c r="C459" t="s">
        <v>51</v>
      </c>
      <c r="D459" t="s">
        <v>52</v>
      </c>
      <c r="E459" t="s">
        <v>19</v>
      </c>
      <c r="F459" t="s">
        <v>33</v>
      </c>
      <c r="G459" t="s">
        <v>41</v>
      </c>
      <c r="H459">
        <v>46.76</v>
      </c>
      <c r="I459">
        <v>54</v>
      </c>
      <c r="J459">
        <v>552.34</v>
      </c>
      <c r="K459">
        <v>758.24</v>
      </c>
      <c r="L459" t="s">
        <v>38</v>
      </c>
      <c r="M459">
        <v>10.91</v>
      </c>
      <c r="N459">
        <v>53.14</v>
      </c>
      <c r="O459">
        <v>4</v>
      </c>
      <c r="P459">
        <v>3</v>
      </c>
      <c r="Q459">
        <v>4.82</v>
      </c>
    </row>
    <row r="460" spans="1:17">
      <c r="A460">
        <v>1459</v>
      </c>
      <c r="B460" s="1">
        <v>44655</v>
      </c>
      <c r="C460" t="s">
        <v>45</v>
      </c>
      <c r="D460" t="s">
        <v>48</v>
      </c>
      <c r="E460" t="s">
        <v>19</v>
      </c>
      <c r="F460" t="s">
        <v>20</v>
      </c>
      <c r="G460" t="s">
        <v>30</v>
      </c>
      <c r="H460">
        <v>3.56</v>
      </c>
      <c r="I460">
        <v>80</v>
      </c>
      <c r="J460">
        <v>904.63</v>
      </c>
      <c r="K460">
        <v>216.8</v>
      </c>
      <c r="L460" t="s">
        <v>31</v>
      </c>
      <c r="M460">
        <v>16.420000000000002</v>
      </c>
      <c r="N460">
        <v>18.59</v>
      </c>
      <c r="O460">
        <v>1</v>
      </c>
      <c r="P460">
        <v>17</v>
      </c>
      <c r="Q460">
        <v>5.52</v>
      </c>
    </row>
    <row r="461" spans="1:17">
      <c r="A461">
        <v>1460</v>
      </c>
      <c r="B461" s="1">
        <v>44656</v>
      </c>
      <c r="C461" t="s">
        <v>32</v>
      </c>
      <c r="D461" t="s">
        <v>52</v>
      </c>
      <c r="E461" t="s">
        <v>29</v>
      </c>
      <c r="F461" t="s">
        <v>20</v>
      </c>
      <c r="G461" t="s">
        <v>37</v>
      </c>
      <c r="H461">
        <v>24.45</v>
      </c>
      <c r="I461">
        <v>92</v>
      </c>
      <c r="J461">
        <v>3377.23</v>
      </c>
      <c r="K461">
        <v>156.44999999999999</v>
      </c>
      <c r="L461" t="s">
        <v>38</v>
      </c>
      <c r="M461">
        <v>10.67</v>
      </c>
      <c r="N461">
        <v>41.44</v>
      </c>
      <c r="O461">
        <v>1</v>
      </c>
      <c r="P461">
        <v>26</v>
      </c>
      <c r="Q461">
        <v>8.5</v>
      </c>
    </row>
    <row r="462" spans="1:17">
      <c r="A462">
        <v>1461</v>
      </c>
      <c r="B462" s="1">
        <v>44657</v>
      </c>
      <c r="C462" t="s">
        <v>50</v>
      </c>
      <c r="D462" t="s">
        <v>28</v>
      </c>
      <c r="E462" t="s">
        <v>19</v>
      </c>
      <c r="F462" t="s">
        <v>20</v>
      </c>
      <c r="G462" t="s">
        <v>41</v>
      </c>
      <c r="H462">
        <v>41.19</v>
      </c>
      <c r="I462">
        <v>21</v>
      </c>
      <c r="J462">
        <v>2390</v>
      </c>
      <c r="K462">
        <v>893.77</v>
      </c>
      <c r="L462" t="s">
        <v>22</v>
      </c>
      <c r="M462">
        <v>10.34</v>
      </c>
      <c r="N462">
        <v>83.65</v>
      </c>
      <c r="O462">
        <v>4</v>
      </c>
      <c r="P462">
        <v>23</v>
      </c>
      <c r="Q462">
        <v>9.26</v>
      </c>
    </row>
    <row r="463" spans="1:17">
      <c r="A463">
        <v>1462</v>
      </c>
      <c r="B463" s="1">
        <v>44658</v>
      </c>
      <c r="C463" t="s">
        <v>50</v>
      </c>
      <c r="D463" t="s">
        <v>40</v>
      </c>
      <c r="E463" t="s">
        <v>36</v>
      </c>
      <c r="F463" t="s">
        <v>33</v>
      </c>
      <c r="G463" t="s">
        <v>44</v>
      </c>
      <c r="H463">
        <v>45.97</v>
      </c>
      <c r="I463">
        <v>81</v>
      </c>
      <c r="J463">
        <v>3569.28</v>
      </c>
      <c r="K463">
        <v>496.59</v>
      </c>
      <c r="L463" t="s">
        <v>38</v>
      </c>
      <c r="M463">
        <v>6.75</v>
      </c>
      <c r="N463">
        <v>49.31</v>
      </c>
      <c r="O463">
        <v>2</v>
      </c>
      <c r="P463">
        <v>22</v>
      </c>
      <c r="Q463">
        <v>3.59</v>
      </c>
    </row>
    <row r="464" spans="1:17">
      <c r="A464">
        <v>1463</v>
      </c>
      <c r="B464" s="1">
        <v>44659</v>
      </c>
      <c r="C464" t="s">
        <v>46</v>
      </c>
      <c r="D464" t="s">
        <v>28</v>
      </c>
      <c r="E464" t="s">
        <v>29</v>
      </c>
      <c r="F464" t="s">
        <v>33</v>
      </c>
      <c r="G464" t="s">
        <v>21</v>
      </c>
      <c r="H464">
        <v>77.069999999999993</v>
      </c>
      <c r="I464">
        <v>35</v>
      </c>
      <c r="J464">
        <v>2809.69</v>
      </c>
      <c r="K464">
        <v>199.95</v>
      </c>
      <c r="L464" t="s">
        <v>31</v>
      </c>
      <c r="M464">
        <v>16.72</v>
      </c>
      <c r="N464">
        <v>90.32</v>
      </c>
      <c r="O464">
        <v>4</v>
      </c>
      <c r="P464">
        <v>16</v>
      </c>
      <c r="Q464">
        <v>3.18</v>
      </c>
    </row>
    <row r="465" spans="1:17">
      <c r="A465">
        <v>1464</v>
      </c>
      <c r="B465" s="1">
        <v>44660</v>
      </c>
      <c r="C465" t="s">
        <v>27</v>
      </c>
      <c r="D465" t="s">
        <v>24</v>
      </c>
      <c r="E465" t="s">
        <v>25</v>
      </c>
      <c r="F465" t="s">
        <v>20</v>
      </c>
      <c r="G465" t="s">
        <v>44</v>
      </c>
      <c r="H465">
        <v>35.979999999999997</v>
      </c>
      <c r="I465">
        <v>89</v>
      </c>
      <c r="J465">
        <v>2831.65</v>
      </c>
      <c r="K465">
        <v>1429.93</v>
      </c>
      <c r="L465" t="s">
        <v>38</v>
      </c>
      <c r="M465">
        <v>0.26</v>
      </c>
      <c r="N465">
        <v>19.420000000000002</v>
      </c>
      <c r="O465">
        <v>4</v>
      </c>
      <c r="P465">
        <v>30</v>
      </c>
      <c r="Q465">
        <v>0.89</v>
      </c>
    </row>
    <row r="466" spans="1:17">
      <c r="A466">
        <v>1465</v>
      </c>
      <c r="B466" s="1">
        <v>44661</v>
      </c>
      <c r="C466" t="s">
        <v>46</v>
      </c>
      <c r="D466" t="s">
        <v>24</v>
      </c>
      <c r="E466" t="s">
        <v>36</v>
      </c>
      <c r="F466" t="s">
        <v>33</v>
      </c>
      <c r="G466" t="s">
        <v>21</v>
      </c>
      <c r="H466">
        <v>76.7</v>
      </c>
      <c r="I466">
        <v>57</v>
      </c>
      <c r="J466">
        <v>4076.18</v>
      </c>
      <c r="K466">
        <v>1109.1099999999999</v>
      </c>
      <c r="L466" t="s">
        <v>22</v>
      </c>
      <c r="M466">
        <v>1.87</v>
      </c>
      <c r="N466">
        <v>27.03</v>
      </c>
      <c r="O466">
        <v>5</v>
      </c>
      <c r="P466">
        <v>11</v>
      </c>
      <c r="Q466">
        <v>0.73</v>
      </c>
    </row>
    <row r="467" spans="1:17">
      <c r="A467">
        <v>1466</v>
      </c>
      <c r="B467" s="1">
        <v>44662</v>
      </c>
      <c r="C467" t="s">
        <v>27</v>
      </c>
      <c r="D467" t="s">
        <v>48</v>
      </c>
      <c r="E467" t="s">
        <v>36</v>
      </c>
      <c r="F467" t="s">
        <v>33</v>
      </c>
      <c r="G467" t="s">
        <v>47</v>
      </c>
      <c r="H467">
        <v>37.950000000000003</v>
      </c>
      <c r="I467">
        <v>42</v>
      </c>
      <c r="J467">
        <v>3677.82</v>
      </c>
      <c r="K467">
        <v>660.96</v>
      </c>
      <c r="L467" t="s">
        <v>31</v>
      </c>
      <c r="M467">
        <v>11.19</v>
      </c>
      <c r="N467">
        <v>13.43</v>
      </c>
      <c r="O467">
        <v>3</v>
      </c>
      <c r="P467">
        <v>20</v>
      </c>
      <c r="Q467">
        <v>3.59</v>
      </c>
    </row>
    <row r="468" spans="1:17">
      <c r="A468">
        <v>1467</v>
      </c>
      <c r="B468" s="1">
        <v>44663</v>
      </c>
      <c r="C468" t="s">
        <v>32</v>
      </c>
      <c r="D468" t="s">
        <v>24</v>
      </c>
      <c r="E468" t="s">
        <v>36</v>
      </c>
      <c r="F468" t="s">
        <v>33</v>
      </c>
      <c r="G468" t="s">
        <v>37</v>
      </c>
      <c r="H468">
        <v>30.14</v>
      </c>
      <c r="I468">
        <v>78</v>
      </c>
      <c r="J468">
        <v>868.31</v>
      </c>
      <c r="K468">
        <v>620.23</v>
      </c>
      <c r="L468" t="s">
        <v>38</v>
      </c>
      <c r="M468">
        <v>17.46</v>
      </c>
      <c r="N468">
        <v>56.9</v>
      </c>
      <c r="O468">
        <v>4</v>
      </c>
      <c r="P468">
        <v>17</v>
      </c>
      <c r="Q468">
        <v>6.77</v>
      </c>
    </row>
    <row r="469" spans="1:17">
      <c r="A469">
        <v>1468</v>
      </c>
      <c r="B469" s="1">
        <v>44664</v>
      </c>
      <c r="C469" t="s">
        <v>17</v>
      </c>
      <c r="D469" t="s">
        <v>18</v>
      </c>
      <c r="E469" t="s">
        <v>25</v>
      </c>
      <c r="F469" t="s">
        <v>33</v>
      </c>
      <c r="G469" t="s">
        <v>34</v>
      </c>
      <c r="H469">
        <v>5.96</v>
      </c>
      <c r="I469">
        <v>92</v>
      </c>
      <c r="J469">
        <v>4590.45</v>
      </c>
      <c r="K469">
        <v>912.16</v>
      </c>
      <c r="L469" t="s">
        <v>31</v>
      </c>
      <c r="M469">
        <v>14.79</v>
      </c>
      <c r="N469">
        <v>46.94</v>
      </c>
      <c r="O469">
        <v>3</v>
      </c>
      <c r="P469">
        <v>17</v>
      </c>
      <c r="Q469">
        <v>9.56</v>
      </c>
    </row>
    <row r="470" spans="1:17">
      <c r="A470">
        <v>1469</v>
      </c>
      <c r="B470" s="1">
        <v>44665</v>
      </c>
      <c r="C470" t="s">
        <v>17</v>
      </c>
      <c r="D470" t="s">
        <v>28</v>
      </c>
      <c r="E470" t="s">
        <v>19</v>
      </c>
      <c r="F470" t="s">
        <v>26</v>
      </c>
      <c r="G470" t="s">
        <v>39</v>
      </c>
      <c r="H470">
        <v>33.89</v>
      </c>
      <c r="I470">
        <v>10</v>
      </c>
      <c r="J470">
        <v>882.42</v>
      </c>
      <c r="K470">
        <v>807.17</v>
      </c>
      <c r="L470" t="s">
        <v>38</v>
      </c>
      <c r="M470">
        <v>5.99</v>
      </c>
      <c r="N470">
        <v>50.42</v>
      </c>
      <c r="O470">
        <v>4</v>
      </c>
      <c r="P470">
        <v>6</v>
      </c>
      <c r="Q470">
        <v>8.39</v>
      </c>
    </row>
    <row r="471" spans="1:17">
      <c r="A471">
        <v>1470</v>
      </c>
      <c r="B471" s="1">
        <v>44666</v>
      </c>
      <c r="C471" t="s">
        <v>23</v>
      </c>
      <c r="D471" t="s">
        <v>43</v>
      </c>
      <c r="E471" t="s">
        <v>36</v>
      </c>
      <c r="F471" t="s">
        <v>20</v>
      </c>
      <c r="G471" t="s">
        <v>37</v>
      </c>
      <c r="H471">
        <v>5.62</v>
      </c>
      <c r="I471">
        <v>68</v>
      </c>
      <c r="J471">
        <v>4699.1099999999997</v>
      </c>
      <c r="K471">
        <v>1321.17</v>
      </c>
      <c r="L471" t="s">
        <v>22</v>
      </c>
      <c r="M471">
        <v>6.57</v>
      </c>
      <c r="N471">
        <v>27.28</v>
      </c>
      <c r="O471">
        <v>4</v>
      </c>
      <c r="P471">
        <v>2</v>
      </c>
      <c r="Q471">
        <v>9.7899999999999991</v>
      </c>
    </row>
    <row r="472" spans="1:17">
      <c r="A472">
        <v>1471</v>
      </c>
      <c r="B472" s="1">
        <v>44667</v>
      </c>
      <c r="C472" t="s">
        <v>46</v>
      </c>
      <c r="D472" t="s">
        <v>18</v>
      </c>
      <c r="E472" t="s">
        <v>19</v>
      </c>
      <c r="F472" t="s">
        <v>33</v>
      </c>
      <c r="G472" t="s">
        <v>44</v>
      </c>
      <c r="H472">
        <v>69.94</v>
      </c>
      <c r="I472">
        <v>58</v>
      </c>
      <c r="J472">
        <v>2778.69</v>
      </c>
      <c r="K472">
        <v>961.41</v>
      </c>
      <c r="L472" t="s">
        <v>38</v>
      </c>
      <c r="M472">
        <v>15.42</v>
      </c>
      <c r="N472">
        <v>89.08</v>
      </c>
      <c r="O472">
        <v>5</v>
      </c>
      <c r="P472">
        <v>9</v>
      </c>
      <c r="Q472">
        <v>6.04</v>
      </c>
    </row>
    <row r="473" spans="1:17">
      <c r="A473">
        <v>1472</v>
      </c>
      <c r="B473" s="1">
        <v>44668</v>
      </c>
      <c r="C473" t="s">
        <v>23</v>
      </c>
      <c r="D473" t="s">
        <v>18</v>
      </c>
      <c r="E473" t="s">
        <v>19</v>
      </c>
      <c r="F473" t="s">
        <v>33</v>
      </c>
      <c r="G473" t="s">
        <v>37</v>
      </c>
      <c r="H473">
        <v>34.909999999999997</v>
      </c>
      <c r="I473">
        <v>97</v>
      </c>
      <c r="J473">
        <v>3471.74</v>
      </c>
      <c r="K473">
        <v>1223.92</v>
      </c>
      <c r="L473" t="s">
        <v>22</v>
      </c>
      <c r="M473">
        <v>1.3</v>
      </c>
      <c r="N473">
        <v>65.67</v>
      </c>
      <c r="O473">
        <v>5</v>
      </c>
      <c r="P473">
        <v>7</v>
      </c>
      <c r="Q473">
        <v>9.75</v>
      </c>
    </row>
    <row r="474" spans="1:17">
      <c r="A474">
        <v>1473</v>
      </c>
      <c r="B474" s="1">
        <v>44669</v>
      </c>
      <c r="C474" t="s">
        <v>45</v>
      </c>
      <c r="D474" t="s">
        <v>52</v>
      </c>
      <c r="E474" t="s">
        <v>25</v>
      </c>
      <c r="F474" t="s">
        <v>20</v>
      </c>
      <c r="G474" t="s">
        <v>21</v>
      </c>
      <c r="H474">
        <v>70.67</v>
      </c>
      <c r="I474">
        <v>41</v>
      </c>
      <c r="J474">
        <v>4421.8</v>
      </c>
      <c r="K474">
        <v>1297</v>
      </c>
      <c r="L474" t="s">
        <v>31</v>
      </c>
      <c r="M474">
        <v>9.25</v>
      </c>
      <c r="N474">
        <v>19.489999999999998</v>
      </c>
      <c r="O474">
        <v>2</v>
      </c>
      <c r="P474">
        <v>2</v>
      </c>
      <c r="Q474">
        <v>0.98</v>
      </c>
    </row>
    <row r="475" spans="1:17">
      <c r="A475">
        <v>1474</v>
      </c>
      <c r="B475" s="1">
        <v>44670</v>
      </c>
      <c r="C475" t="s">
        <v>51</v>
      </c>
      <c r="D475" t="s">
        <v>48</v>
      </c>
      <c r="E475" t="s">
        <v>19</v>
      </c>
      <c r="F475" t="s">
        <v>20</v>
      </c>
      <c r="G475" t="s">
        <v>44</v>
      </c>
      <c r="H475">
        <v>40.17</v>
      </c>
      <c r="I475">
        <v>76</v>
      </c>
      <c r="J475">
        <v>3046.04</v>
      </c>
      <c r="K475">
        <v>1043.1199999999999</v>
      </c>
      <c r="L475" t="s">
        <v>22</v>
      </c>
      <c r="M475">
        <v>16.29</v>
      </c>
      <c r="N475">
        <v>98.16</v>
      </c>
      <c r="O475">
        <v>4</v>
      </c>
      <c r="P475">
        <v>30</v>
      </c>
      <c r="Q475">
        <v>6.3</v>
      </c>
    </row>
    <row r="476" spans="1:17">
      <c r="A476">
        <v>1475</v>
      </c>
      <c r="B476" s="1">
        <v>44671</v>
      </c>
      <c r="C476" t="s">
        <v>42</v>
      </c>
      <c r="D476" t="s">
        <v>52</v>
      </c>
      <c r="E476" t="s">
        <v>29</v>
      </c>
      <c r="F476" t="s">
        <v>33</v>
      </c>
      <c r="G476" t="s">
        <v>47</v>
      </c>
      <c r="H476">
        <v>26.56</v>
      </c>
      <c r="I476">
        <v>93</v>
      </c>
      <c r="J476">
        <v>2952.49</v>
      </c>
      <c r="K476">
        <v>1155.53</v>
      </c>
      <c r="L476" t="s">
        <v>38</v>
      </c>
      <c r="M476">
        <v>11.45</v>
      </c>
      <c r="N476">
        <v>85.03</v>
      </c>
      <c r="O476">
        <v>5</v>
      </c>
      <c r="P476">
        <v>1</v>
      </c>
      <c r="Q476">
        <v>3.79</v>
      </c>
    </row>
    <row r="477" spans="1:17">
      <c r="A477">
        <v>1476</v>
      </c>
      <c r="B477" s="1">
        <v>44672</v>
      </c>
      <c r="C477" t="s">
        <v>51</v>
      </c>
      <c r="D477" t="s">
        <v>18</v>
      </c>
      <c r="E477" t="s">
        <v>25</v>
      </c>
      <c r="F477" t="s">
        <v>26</v>
      </c>
      <c r="G477" t="s">
        <v>37</v>
      </c>
      <c r="H477">
        <v>34.520000000000003</v>
      </c>
      <c r="I477">
        <v>39</v>
      </c>
      <c r="J477">
        <v>3534.74</v>
      </c>
      <c r="K477">
        <v>51.4</v>
      </c>
      <c r="L477" t="s">
        <v>22</v>
      </c>
      <c r="M477">
        <v>14.71</v>
      </c>
      <c r="N477">
        <v>39.94</v>
      </c>
      <c r="O477">
        <v>4</v>
      </c>
      <c r="P477">
        <v>25</v>
      </c>
      <c r="Q477">
        <v>6.93</v>
      </c>
    </row>
    <row r="478" spans="1:17">
      <c r="A478">
        <v>1477</v>
      </c>
      <c r="B478" s="1">
        <v>44673</v>
      </c>
      <c r="C478" t="s">
        <v>45</v>
      </c>
      <c r="D478" t="s">
        <v>18</v>
      </c>
      <c r="E478" t="s">
        <v>25</v>
      </c>
      <c r="F478" t="s">
        <v>33</v>
      </c>
      <c r="G478" t="s">
        <v>37</v>
      </c>
      <c r="H478">
        <v>16.829999999999998</v>
      </c>
      <c r="I478">
        <v>43</v>
      </c>
      <c r="J478">
        <v>1746.29</v>
      </c>
      <c r="K478">
        <v>624.05999999999995</v>
      </c>
      <c r="L478" t="s">
        <v>22</v>
      </c>
      <c r="M478">
        <v>1.73</v>
      </c>
      <c r="N478">
        <v>45.16</v>
      </c>
      <c r="O478">
        <v>4</v>
      </c>
      <c r="P478">
        <v>11</v>
      </c>
      <c r="Q478">
        <v>3.1</v>
      </c>
    </row>
    <row r="479" spans="1:17">
      <c r="A479">
        <v>1478</v>
      </c>
      <c r="B479" s="1">
        <v>44674</v>
      </c>
      <c r="C479" t="s">
        <v>51</v>
      </c>
      <c r="D479" t="s">
        <v>52</v>
      </c>
      <c r="E479" t="s">
        <v>25</v>
      </c>
      <c r="F479" t="s">
        <v>26</v>
      </c>
      <c r="G479" t="s">
        <v>34</v>
      </c>
      <c r="H479">
        <v>52.43</v>
      </c>
      <c r="I479">
        <v>44</v>
      </c>
      <c r="J479">
        <v>3030.41</v>
      </c>
      <c r="K479">
        <v>1134.58</v>
      </c>
      <c r="L479" t="s">
        <v>38</v>
      </c>
      <c r="M479">
        <v>3.93</v>
      </c>
      <c r="N479">
        <v>72.459999999999994</v>
      </c>
      <c r="O479">
        <v>1</v>
      </c>
      <c r="P479">
        <v>15</v>
      </c>
      <c r="Q479">
        <v>8.36</v>
      </c>
    </row>
    <row r="480" spans="1:17">
      <c r="A480">
        <v>1479</v>
      </c>
      <c r="B480" s="1">
        <v>44675</v>
      </c>
      <c r="C480" t="s">
        <v>23</v>
      </c>
      <c r="D480" t="s">
        <v>28</v>
      </c>
      <c r="E480" t="s">
        <v>25</v>
      </c>
      <c r="F480" t="s">
        <v>33</v>
      </c>
      <c r="G480" t="s">
        <v>44</v>
      </c>
      <c r="H480">
        <v>42.15</v>
      </c>
      <c r="I480">
        <v>10</v>
      </c>
      <c r="J480">
        <v>4891.93</v>
      </c>
      <c r="K480">
        <v>368.45</v>
      </c>
      <c r="L480" t="s">
        <v>22</v>
      </c>
      <c r="M480">
        <v>0.28000000000000003</v>
      </c>
      <c r="N480">
        <v>44</v>
      </c>
      <c r="O480">
        <v>2</v>
      </c>
      <c r="P480">
        <v>28</v>
      </c>
      <c r="Q480">
        <v>4.16</v>
      </c>
    </row>
    <row r="481" spans="1:17">
      <c r="A481">
        <v>1480</v>
      </c>
      <c r="B481" s="1">
        <v>44676</v>
      </c>
      <c r="C481" t="s">
        <v>51</v>
      </c>
      <c r="D481" t="s">
        <v>24</v>
      </c>
      <c r="E481" t="s">
        <v>25</v>
      </c>
      <c r="F481" t="s">
        <v>33</v>
      </c>
      <c r="G481" t="s">
        <v>21</v>
      </c>
      <c r="H481">
        <v>36.119999999999997</v>
      </c>
      <c r="I481">
        <v>29</v>
      </c>
      <c r="J481">
        <v>3896.81</v>
      </c>
      <c r="K481">
        <v>831.13</v>
      </c>
      <c r="L481" t="s">
        <v>38</v>
      </c>
      <c r="M481">
        <v>13</v>
      </c>
      <c r="N481">
        <v>44.11</v>
      </c>
      <c r="O481">
        <v>1</v>
      </c>
      <c r="P481">
        <v>26</v>
      </c>
      <c r="Q481">
        <v>2.8</v>
      </c>
    </row>
    <row r="482" spans="1:17">
      <c r="A482">
        <v>1481</v>
      </c>
      <c r="B482" s="1">
        <v>44677</v>
      </c>
      <c r="C482" t="s">
        <v>35</v>
      </c>
      <c r="D482" t="s">
        <v>49</v>
      </c>
      <c r="E482" t="s">
        <v>25</v>
      </c>
      <c r="F482" t="s">
        <v>20</v>
      </c>
      <c r="G482" t="s">
        <v>21</v>
      </c>
      <c r="H482">
        <v>61.4</v>
      </c>
      <c r="I482">
        <v>53</v>
      </c>
      <c r="J482">
        <v>385.73</v>
      </c>
      <c r="K482">
        <v>1483.4</v>
      </c>
      <c r="L482" t="s">
        <v>31</v>
      </c>
      <c r="M482">
        <v>14.3</v>
      </c>
      <c r="N482">
        <v>44.43</v>
      </c>
      <c r="O482">
        <v>1</v>
      </c>
      <c r="P482">
        <v>5</v>
      </c>
      <c r="Q482">
        <v>6.45</v>
      </c>
    </row>
    <row r="483" spans="1:17">
      <c r="A483">
        <v>1482</v>
      </c>
      <c r="B483" s="1">
        <v>44678</v>
      </c>
      <c r="C483" t="s">
        <v>50</v>
      </c>
      <c r="D483" t="s">
        <v>48</v>
      </c>
      <c r="E483" t="s">
        <v>25</v>
      </c>
      <c r="F483" t="s">
        <v>33</v>
      </c>
      <c r="G483" t="s">
        <v>39</v>
      </c>
      <c r="H483">
        <v>17.760000000000002</v>
      </c>
      <c r="I483">
        <v>72</v>
      </c>
      <c r="J483">
        <v>1364.03</v>
      </c>
      <c r="K483">
        <v>714.29</v>
      </c>
      <c r="L483" t="s">
        <v>38</v>
      </c>
      <c r="M483">
        <v>3.9</v>
      </c>
      <c r="N483">
        <v>58.32</v>
      </c>
      <c r="O483">
        <v>3</v>
      </c>
      <c r="P483">
        <v>4</v>
      </c>
      <c r="Q483">
        <v>5.9</v>
      </c>
    </row>
    <row r="484" spans="1:17">
      <c r="A484">
        <v>1483</v>
      </c>
      <c r="B484" s="1">
        <v>44679</v>
      </c>
      <c r="C484" t="s">
        <v>45</v>
      </c>
      <c r="D484" t="s">
        <v>18</v>
      </c>
      <c r="E484" t="s">
        <v>36</v>
      </c>
      <c r="F484" t="s">
        <v>20</v>
      </c>
      <c r="G484" t="s">
        <v>44</v>
      </c>
      <c r="H484">
        <v>39.869999999999997</v>
      </c>
      <c r="I484">
        <v>59</v>
      </c>
      <c r="J484">
        <v>3293.01</v>
      </c>
      <c r="K484">
        <v>1329.09</v>
      </c>
      <c r="L484" t="s">
        <v>22</v>
      </c>
      <c r="M484">
        <v>8.6300000000000008</v>
      </c>
      <c r="N484">
        <v>41.54</v>
      </c>
      <c r="O484">
        <v>1</v>
      </c>
      <c r="P484">
        <v>26</v>
      </c>
      <c r="Q484">
        <v>5.05</v>
      </c>
    </row>
    <row r="485" spans="1:17">
      <c r="A485">
        <v>1484</v>
      </c>
      <c r="B485" s="1">
        <v>44680</v>
      </c>
      <c r="C485" t="s">
        <v>23</v>
      </c>
      <c r="D485" t="s">
        <v>49</v>
      </c>
      <c r="E485" t="s">
        <v>36</v>
      </c>
      <c r="F485" t="s">
        <v>20</v>
      </c>
      <c r="G485" t="s">
        <v>44</v>
      </c>
      <c r="H485">
        <v>45.02</v>
      </c>
      <c r="I485">
        <v>31</v>
      </c>
      <c r="J485">
        <v>1634.34</v>
      </c>
      <c r="K485">
        <v>606.34</v>
      </c>
      <c r="L485" t="s">
        <v>38</v>
      </c>
      <c r="M485">
        <v>13.28</v>
      </c>
      <c r="N485">
        <v>70.73</v>
      </c>
      <c r="O485">
        <v>4</v>
      </c>
      <c r="P485">
        <v>25</v>
      </c>
      <c r="Q485">
        <v>2.94</v>
      </c>
    </row>
    <row r="486" spans="1:17">
      <c r="A486">
        <v>1485</v>
      </c>
      <c r="B486" s="1">
        <v>44681</v>
      </c>
      <c r="C486" t="s">
        <v>17</v>
      </c>
      <c r="D486" t="s">
        <v>48</v>
      </c>
      <c r="E486" t="s">
        <v>19</v>
      </c>
      <c r="F486" t="s">
        <v>26</v>
      </c>
      <c r="G486" t="s">
        <v>39</v>
      </c>
      <c r="H486">
        <v>41.12</v>
      </c>
      <c r="I486">
        <v>24</v>
      </c>
      <c r="J486">
        <v>3895.95</v>
      </c>
      <c r="K486">
        <v>374.03</v>
      </c>
      <c r="L486" t="s">
        <v>31</v>
      </c>
      <c r="M486">
        <v>3.27</v>
      </c>
      <c r="N486">
        <v>54.65</v>
      </c>
      <c r="O486">
        <v>2</v>
      </c>
      <c r="P486">
        <v>17</v>
      </c>
      <c r="Q486">
        <v>6.63</v>
      </c>
    </row>
    <row r="487" spans="1:17">
      <c r="A487">
        <v>1486</v>
      </c>
      <c r="B487" s="1">
        <v>44682</v>
      </c>
      <c r="C487" t="s">
        <v>51</v>
      </c>
      <c r="D487" t="s">
        <v>48</v>
      </c>
      <c r="E487" t="s">
        <v>25</v>
      </c>
      <c r="F487" t="s">
        <v>33</v>
      </c>
      <c r="G487" t="s">
        <v>30</v>
      </c>
      <c r="H487">
        <v>26.26</v>
      </c>
      <c r="I487">
        <v>57</v>
      </c>
      <c r="J487">
        <v>1391.57</v>
      </c>
      <c r="K487">
        <v>1498.72</v>
      </c>
      <c r="L487" t="s">
        <v>38</v>
      </c>
      <c r="M487">
        <v>2.8</v>
      </c>
      <c r="N487">
        <v>19.82</v>
      </c>
      <c r="O487">
        <v>1</v>
      </c>
      <c r="P487">
        <v>18</v>
      </c>
      <c r="Q487">
        <v>8.19</v>
      </c>
    </row>
    <row r="488" spans="1:17">
      <c r="A488">
        <v>1487</v>
      </c>
      <c r="B488" s="1">
        <v>44683</v>
      </c>
      <c r="C488" t="s">
        <v>46</v>
      </c>
      <c r="D488" t="s">
        <v>52</v>
      </c>
      <c r="E488" t="s">
        <v>19</v>
      </c>
      <c r="F488" t="s">
        <v>20</v>
      </c>
      <c r="G488" t="s">
        <v>47</v>
      </c>
      <c r="H488">
        <v>11.34</v>
      </c>
      <c r="I488">
        <v>47</v>
      </c>
      <c r="J488">
        <v>1038.32</v>
      </c>
      <c r="K488">
        <v>595.98</v>
      </c>
      <c r="L488" t="s">
        <v>22</v>
      </c>
      <c r="M488">
        <v>18.59</v>
      </c>
      <c r="N488">
        <v>52.17</v>
      </c>
      <c r="O488">
        <v>3</v>
      </c>
      <c r="P488">
        <v>26</v>
      </c>
      <c r="Q488">
        <v>6.33</v>
      </c>
    </row>
    <row r="489" spans="1:17">
      <c r="A489">
        <v>1488</v>
      </c>
      <c r="B489" s="1">
        <v>44684</v>
      </c>
      <c r="C489" t="s">
        <v>45</v>
      </c>
      <c r="D489" t="s">
        <v>52</v>
      </c>
      <c r="E489" t="s">
        <v>36</v>
      </c>
      <c r="F489" t="s">
        <v>26</v>
      </c>
      <c r="G489" t="s">
        <v>44</v>
      </c>
      <c r="H489">
        <v>54.84</v>
      </c>
      <c r="I489">
        <v>77</v>
      </c>
      <c r="J489">
        <v>2283.9</v>
      </c>
      <c r="K489">
        <v>1101.1600000000001</v>
      </c>
      <c r="L489" t="s">
        <v>22</v>
      </c>
      <c r="M489">
        <v>16.940000000000001</v>
      </c>
      <c r="N489">
        <v>45.23</v>
      </c>
      <c r="O489">
        <v>2</v>
      </c>
      <c r="P489">
        <v>29</v>
      </c>
      <c r="Q489">
        <v>9.59</v>
      </c>
    </row>
    <row r="490" spans="1:17">
      <c r="A490">
        <v>1489</v>
      </c>
      <c r="B490" s="1">
        <v>44685</v>
      </c>
      <c r="C490" t="s">
        <v>45</v>
      </c>
      <c r="D490" t="s">
        <v>43</v>
      </c>
      <c r="E490" t="s">
        <v>19</v>
      </c>
      <c r="F490" t="s">
        <v>20</v>
      </c>
      <c r="G490" t="s">
        <v>39</v>
      </c>
      <c r="H490">
        <v>66.569999999999993</v>
      </c>
      <c r="I490">
        <v>99</v>
      </c>
      <c r="J490">
        <v>3437.33</v>
      </c>
      <c r="K490">
        <v>885.56</v>
      </c>
      <c r="L490" t="s">
        <v>31</v>
      </c>
      <c r="M490">
        <v>8.91</v>
      </c>
      <c r="N490">
        <v>43.66</v>
      </c>
      <c r="O490">
        <v>1</v>
      </c>
      <c r="P490">
        <v>15</v>
      </c>
      <c r="Q490">
        <v>6.61</v>
      </c>
    </row>
    <row r="491" spans="1:17">
      <c r="A491">
        <v>1490</v>
      </c>
      <c r="B491" s="1">
        <v>44686</v>
      </c>
      <c r="C491" t="s">
        <v>32</v>
      </c>
      <c r="D491" t="s">
        <v>18</v>
      </c>
      <c r="E491" t="s">
        <v>36</v>
      </c>
      <c r="F491" t="s">
        <v>20</v>
      </c>
      <c r="G491" t="s">
        <v>30</v>
      </c>
      <c r="H491">
        <v>75.64</v>
      </c>
      <c r="I491">
        <v>44</v>
      </c>
      <c r="J491">
        <v>3947.53</v>
      </c>
      <c r="K491">
        <v>725.24</v>
      </c>
      <c r="L491" t="s">
        <v>22</v>
      </c>
      <c r="M491">
        <v>5.67</v>
      </c>
      <c r="N491">
        <v>67.16</v>
      </c>
      <c r="O491">
        <v>3</v>
      </c>
      <c r="P491">
        <v>27</v>
      </c>
      <c r="Q491">
        <v>3.02</v>
      </c>
    </row>
    <row r="492" spans="1:17">
      <c r="A492">
        <v>1491</v>
      </c>
      <c r="B492" s="1">
        <v>44687</v>
      </c>
      <c r="C492" t="s">
        <v>45</v>
      </c>
      <c r="D492" t="s">
        <v>49</v>
      </c>
      <c r="E492" t="s">
        <v>36</v>
      </c>
      <c r="F492" t="s">
        <v>20</v>
      </c>
      <c r="G492" t="s">
        <v>41</v>
      </c>
      <c r="H492">
        <v>8.52</v>
      </c>
      <c r="I492">
        <v>12</v>
      </c>
      <c r="J492">
        <v>4318.75</v>
      </c>
      <c r="K492">
        <v>206.04</v>
      </c>
      <c r="L492" t="s">
        <v>38</v>
      </c>
      <c r="M492">
        <v>13.88</v>
      </c>
      <c r="N492">
        <v>42.15</v>
      </c>
      <c r="O492">
        <v>5</v>
      </c>
      <c r="P492">
        <v>13</v>
      </c>
      <c r="Q492">
        <v>6.62</v>
      </c>
    </row>
    <row r="493" spans="1:17">
      <c r="A493">
        <v>1492</v>
      </c>
      <c r="B493" s="1">
        <v>44688</v>
      </c>
      <c r="C493" t="s">
        <v>35</v>
      </c>
      <c r="D493" t="s">
        <v>52</v>
      </c>
      <c r="E493" t="s">
        <v>19</v>
      </c>
      <c r="F493" t="s">
        <v>33</v>
      </c>
      <c r="G493" t="s">
        <v>39</v>
      </c>
      <c r="H493">
        <v>76.28</v>
      </c>
      <c r="I493">
        <v>15</v>
      </c>
      <c r="J493">
        <v>1791.85</v>
      </c>
      <c r="K493">
        <v>1303.01</v>
      </c>
      <c r="L493" t="s">
        <v>38</v>
      </c>
      <c r="M493">
        <v>10.199999999999999</v>
      </c>
      <c r="N493">
        <v>73.489999999999995</v>
      </c>
      <c r="O493">
        <v>3</v>
      </c>
      <c r="P493">
        <v>4</v>
      </c>
      <c r="Q493">
        <v>6.91</v>
      </c>
    </row>
    <row r="494" spans="1:17">
      <c r="A494">
        <v>1493</v>
      </c>
      <c r="B494" s="1">
        <v>44689</v>
      </c>
      <c r="C494" t="s">
        <v>27</v>
      </c>
      <c r="D494" t="s">
        <v>40</v>
      </c>
      <c r="E494" t="s">
        <v>36</v>
      </c>
      <c r="F494" t="s">
        <v>33</v>
      </c>
      <c r="G494" t="s">
        <v>41</v>
      </c>
      <c r="H494">
        <v>33.33</v>
      </c>
      <c r="I494">
        <v>39</v>
      </c>
      <c r="J494">
        <v>4004.93</v>
      </c>
      <c r="K494">
        <v>564.23</v>
      </c>
      <c r="L494" t="s">
        <v>38</v>
      </c>
      <c r="M494">
        <v>19.809999999999999</v>
      </c>
      <c r="N494">
        <v>36.07</v>
      </c>
      <c r="O494">
        <v>3</v>
      </c>
      <c r="P494">
        <v>28</v>
      </c>
      <c r="Q494">
        <v>4.1500000000000004</v>
      </c>
    </row>
    <row r="495" spans="1:17">
      <c r="A495">
        <v>1494</v>
      </c>
      <c r="B495" s="1">
        <v>44690</v>
      </c>
      <c r="C495" t="s">
        <v>46</v>
      </c>
      <c r="D495" t="s">
        <v>48</v>
      </c>
      <c r="E495" t="s">
        <v>29</v>
      </c>
      <c r="F495" t="s">
        <v>33</v>
      </c>
      <c r="G495" t="s">
        <v>44</v>
      </c>
      <c r="H495">
        <v>60.84</v>
      </c>
      <c r="I495">
        <v>25</v>
      </c>
      <c r="J495">
        <v>3019.62</v>
      </c>
      <c r="K495">
        <v>334.03</v>
      </c>
      <c r="L495" t="s">
        <v>31</v>
      </c>
      <c r="M495">
        <v>16.079999999999998</v>
      </c>
      <c r="N495">
        <v>5.39</v>
      </c>
      <c r="O495">
        <v>4</v>
      </c>
      <c r="P495">
        <v>20</v>
      </c>
      <c r="Q495">
        <v>1.75</v>
      </c>
    </row>
    <row r="496" spans="1:17">
      <c r="A496">
        <v>1495</v>
      </c>
      <c r="B496" s="1">
        <v>44691</v>
      </c>
      <c r="C496" t="s">
        <v>17</v>
      </c>
      <c r="D496" t="s">
        <v>48</v>
      </c>
      <c r="E496" t="s">
        <v>36</v>
      </c>
      <c r="F496" t="s">
        <v>33</v>
      </c>
      <c r="G496" t="s">
        <v>39</v>
      </c>
      <c r="H496">
        <v>24.29</v>
      </c>
      <c r="I496">
        <v>26</v>
      </c>
      <c r="J496">
        <v>3169.76</v>
      </c>
      <c r="K496">
        <v>1055.46</v>
      </c>
      <c r="L496" t="s">
        <v>31</v>
      </c>
      <c r="M496">
        <v>12.88</v>
      </c>
      <c r="N496">
        <v>56.48</v>
      </c>
      <c r="O496">
        <v>1</v>
      </c>
      <c r="P496">
        <v>15</v>
      </c>
      <c r="Q496">
        <v>7.43</v>
      </c>
    </row>
    <row r="497" spans="1:17">
      <c r="A497">
        <v>1496</v>
      </c>
      <c r="B497" s="1">
        <v>44692</v>
      </c>
      <c r="C497" t="s">
        <v>45</v>
      </c>
      <c r="D497" t="s">
        <v>49</v>
      </c>
      <c r="E497" t="s">
        <v>29</v>
      </c>
      <c r="F497" t="s">
        <v>33</v>
      </c>
      <c r="G497" t="s">
        <v>21</v>
      </c>
      <c r="H497">
        <v>46.88</v>
      </c>
      <c r="I497">
        <v>13</v>
      </c>
      <c r="J497">
        <v>1074.96</v>
      </c>
      <c r="K497">
        <v>566.83000000000004</v>
      </c>
      <c r="L497" t="s">
        <v>31</v>
      </c>
      <c r="M497">
        <v>8.07</v>
      </c>
      <c r="N497">
        <v>33.1</v>
      </c>
      <c r="O497">
        <v>1</v>
      </c>
      <c r="P497">
        <v>22</v>
      </c>
      <c r="Q497">
        <v>9.92</v>
      </c>
    </row>
    <row r="498" spans="1:17">
      <c r="A498">
        <v>1497</v>
      </c>
      <c r="B498" s="1">
        <v>44693</v>
      </c>
      <c r="C498" t="s">
        <v>32</v>
      </c>
      <c r="D498" t="s">
        <v>28</v>
      </c>
      <c r="E498" t="s">
        <v>25</v>
      </c>
      <c r="F498" t="s">
        <v>26</v>
      </c>
      <c r="G498" t="s">
        <v>37</v>
      </c>
      <c r="H498">
        <v>10.14</v>
      </c>
      <c r="I498">
        <v>11</v>
      </c>
      <c r="J498">
        <v>2992.17</v>
      </c>
      <c r="K498">
        <v>570.9</v>
      </c>
      <c r="L498" t="s">
        <v>22</v>
      </c>
      <c r="M498">
        <v>11.49</v>
      </c>
      <c r="N498">
        <v>36.85</v>
      </c>
      <c r="O498">
        <v>1</v>
      </c>
      <c r="P498">
        <v>2</v>
      </c>
      <c r="Q498">
        <v>3.84</v>
      </c>
    </row>
    <row r="499" spans="1:17">
      <c r="A499">
        <v>1498</v>
      </c>
      <c r="B499" s="1">
        <v>44694</v>
      </c>
      <c r="C499" t="s">
        <v>45</v>
      </c>
      <c r="D499" t="s">
        <v>49</v>
      </c>
      <c r="E499" t="s">
        <v>19</v>
      </c>
      <c r="F499" t="s">
        <v>33</v>
      </c>
      <c r="G499" t="s">
        <v>30</v>
      </c>
      <c r="H499">
        <v>36.159999999999997</v>
      </c>
      <c r="I499">
        <v>93</v>
      </c>
      <c r="J499">
        <v>2888.77</v>
      </c>
      <c r="K499">
        <v>60.46</v>
      </c>
      <c r="L499" t="s">
        <v>38</v>
      </c>
      <c r="M499">
        <v>9.23</v>
      </c>
      <c r="N499">
        <v>23.98</v>
      </c>
      <c r="O499">
        <v>1</v>
      </c>
      <c r="P499">
        <v>8</v>
      </c>
      <c r="Q499">
        <v>5.59</v>
      </c>
    </row>
    <row r="500" spans="1:17">
      <c r="A500">
        <v>1499</v>
      </c>
      <c r="B500" s="1">
        <v>44695</v>
      </c>
      <c r="C500" t="s">
        <v>51</v>
      </c>
      <c r="D500" t="s">
        <v>24</v>
      </c>
      <c r="E500" t="s">
        <v>29</v>
      </c>
      <c r="F500" t="s">
        <v>26</v>
      </c>
      <c r="G500" t="s">
        <v>30</v>
      </c>
      <c r="H500">
        <v>22.18</v>
      </c>
      <c r="I500">
        <v>61</v>
      </c>
      <c r="J500">
        <v>863.01</v>
      </c>
      <c r="K500">
        <v>526.83000000000004</v>
      </c>
      <c r="L500" t="s">
        <v>31</v>
      </c>
      <c r="M500">
        <v>16.57</v>
      </c>
      <c r="N500">
        <v>30.98</v>
      </c>
      <c r="O500">
        <v>5</v>
      </c>
      <c r="P500">
        <v>23</v>
      </c>
      <c r="Q500">
        <v>6.26</v>
      </c>
    </row>
    <row r="501" spans="1:17">
      <c r="A501">
        <v>1500</v>
      </c>
      <c r="B501" s="1">
        <v>44696</v>
      </c>
      <c r="C501" t="s">
        <v>50</v>
      </c>
      <c r="D501" t="s">
        <v>28</v>
      </c>
      <c r="E501" t="s">
        <v>19</v>
      </c>
      <c r="F501" t="s">
        <v>20</v>
      </c>
      <c r="G501" t="s">
        <v>44</v>
      </c>
      <c r="H501">
        <v>76.900000000000006</v>
      </c>
      <c r="I501">
        <v>40</v>
      </c>
      <c r="J501">
        <v>2352.44</v>
      </c>
      <c r="K501">
        <v>1403.38</v>
      </c>
      <c r="L501" t="s">
        <v>22</v>
      </c>
      <c r="M501">
        <v>18.91</v>
      </c>
      <c r="N501">
        <v>89.55</v>
      </c>
      <c r="O501">
        <v>4</v>
      </c>
      <c r="P501">
        <v>22</v>
      </c>
      <c r="Q501">
        <v>8.3699999999999992</v>
      </c>
    </row>
  </sheetData>
  <autoFilter ref="A1:Q501" xr:uid="{63307858-AF89-4089-9C1D-63490C8B718F}"/>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67310-A591-4408-AE90-5EEBBCB4C774}">
  <dimension ref="A1:Z39"/>
  <sheetViews>
    <sheetView topLeftCell="A25" zoomScale="90" zoomScaleNormal="90" workbookViewId="0">
      <selection activeCell="B39" sqref="B39"/>
    </sheetView>
  </sheetViews>
  <sheetFormatPr defaultRowHeight="14.5"/>
  <cols>
    <col min="2" max="2" width="167.36328125" bestFit="1" customWidth="1"/>
  </cols>
  <sheetData>
    <row r="1" spans="1:26" s="9" customFormat="1" ht="21">
      <c r="A1" s="11" t="s">
        <v>80</v>
      </c>
      <c r="B1" s="11"/>
      <c r="C1" s="10"/>
      <c r="D1" s="10"/>
      <c r="E1" s="10"/>
      <c r="F1" s="10"/>
      <c r="G1" s="10"/>
      <c r="H1" s="10"/>
      <c r="I1" s="10"/>
      <c r="J1" s="10"/>
      <c r="K1" s="10"/>
      <c r="L1" s="10"/>
      <c r="M1" s="10"/>
      <c r="N1" s="10"/>
      <c r="O1" s="10"/>
      <c r="P1" s="10"/>
      <c r="Q1" s="10"/>
      <c r="R1" s="10"/>
      <c r="S1" s="10"/>
      <c r="T1" s="10"/>
    </row>
    <row r="2" spans="1:26" ht="13.75" customHeight="1">
      <c r="A2" s="6"/>
      <c r="B2" s="7"/>
      <c r="C2" s="7"/>
      <c r="D2" s="7"/>
      <c r="E2" s="7"/>
      <c r="F2" s="7"/>
      <c r="G2" s="7"/>
      <c r="H2" s="7"/>
      <c r="I2" s="7"/>
      <c r="J2" s="7"/>
      <c r="K2" s="7"/>
      <c r="L2" s="7"/>
      <c r="M2" s="7"/>
      <c r="N2" s="7"/>
      <c r="O2" s="7"/>
      <c r="P2" s="7"/>
      <c r="Q2" s="7"/>
      <c r="R2" s="7"/>
      <c r="S2" s="7"/>
      <c r="T2" s="7"/>
      <c r="U2" s="7"/>
      <c r="V2" s="7"/>
      <c r="W2" s="7"/>
      <c r="X2" s="7"/>
      <c r="Y2" s="7"/>
    </row>
    <row r="3" spans="1:26">
      <c r="B3" t="s">
        <v>81</v>
      </c>
      <c r="C3" s="7"/>
      <c r="D3" s="7"/>
      <c r="E3" s="7"/>
      <c r="F3" s="7"/>
      <c r="G3" s="7"/>
      <c r="H3" s="7"/>
      <c r="I3" s="7"/>
      <c r="J3" s="7"/>
      <c r="K3" s="7"/>
      <c r="L3" s="7"/>
      <c r="M3" s="7"/>
      <c r="N3" s="7"/>
      <c r="O3" s="7"/>
      <c r="P3" s="7"/>
      <c r="Q3" s="7"/>
      <c r="R3" s="7"/>
      <c r="S3" s="7"/>
      <c r="T3" s="7"/>
      <c r="U3" s="7"/>
      <c r="V3" s="7"/>
      <c r="W3" s="7"/>
      <c r="X3" s="7"/>
      <c r="Y3" s="7"/>
    </row>
    <row r="4" spans="1:26">
      <c r="B4" t="s">
        <v>82</v>
      </c>
      <c r="C4" s="7"/>
      <c r="D4" s="7"/>
      <c r="E4" s="7"/>
      <c r="F4" s="7"/>
      <c r="G4" s="7"/>
      <c r="H4" s="7"/>
      <c r="I4" s="7"/>
      <c r="J4" s="7"/>
      <c r="K4" s="7"/>
      <c r="L4" s="7"/>
      <c r="M4" s="7"/>
      <c r="N4" s="7"/>
      <c r="O4" s="7"/>
      <c r="P4" s="7"/>
      <c r="Q4" s="7"/>
      <c r="R4" s="7"/>
      <c r="S4" s="7"/>
      <c r="T4" s="7"/>
      <c r="U4" s="7"/>
      <c r="V4" s="7"/>
      <c r="W4" s="7"/>
      <c r="X4" s="7"/>
      <c r="Y4" s="7"/>
      <c r="Z4" s="7"/>
    </row>
    <row r="5" spans="1:26">
      <c r="B5" t="s">
        <v>83</v>
      </c>
      <c r="C5" s="7"/>
      <c r="D5" s="7"/>
      <c r="E5" s="7"/>
      <c r="F5" s="7"/>
      <c r="G5" s="7"/>
      <c r="H5" s="7"/>
      <c r="I5" s="7"/>
      <c r="J5" s="7"/>
      <c r="K5" s="7"/>
      <c r="L5" s="7"/>
      <c r="M5" s="7"/>
      <c r="N5" s="7"/>
      <c r="O5" s="7"/>
      <c r="P5" s="7"/>
      <c r="Q5" s="7"/>
      <c r="R5" s="7"/>
      <c r="S5" s="7"/>
      <c r="T5" s="7"/>
      <c r="U5" s="7"/>
      <c r="V5" s="7"/>
      <c r="W5" s="7"/>
      <c r="X5" s="7"/>
      <c r="Y5" s="7"/>
    </row>
    <row r="6" spans="1:26">
      <c r="A6" s="8"/>
      <c r="B6" s="7"/>
      <c r="C6" s="7"/>
      <c r="D6" s="7"/>
      <c r="E6" s="7"/>
      <c r="F6" s="7"/>
      <c r="G6" s="7"/>
      <c r="H6" s="7"/>
      <c r="I6" s="7"/>
      <c r="J6" s="7"/>
      <c r="K6" s="7"/>
      <c r="L6" s="7"/>
      <c r="M6" s="7"/>
      <c r="N6" s="7"/>
      <c r="O6" s="7"/>
      <c r="P6" s="7"/>
      <c r="Q6" s="7"/>
      <c r="R6" s="7"/>
      <c r="S6" s="7"/>
      <c r="T6" s="7"/>
      <c r="U6" s="7"/>
      <c r="V6" s="7"/>
      <c r="W6" s="7"/>
      <c r="X6" s="7"/>
      <c r="Y6" s="7"/>
    </row>
    <row r="8" spans="1:26" ht="17.5">
      <c r="B8" s="2" t="s">
        <v>53</v>
      </c>
    </row>
    <row r="9" spans="1:26">
      <c r="B9" s="3"/>
    </row>
    <row r="10" spans="1:26">
      <c r="B10" s="3" t="s">
        <v>54</v>
      </c>
    </row>
    <row r="11" spans="1:26">
      <c r="B11" s="3" t="s">
        <v>55</v>
      </c>
    </row>
    <row r="12" spans="1:26">
      <c r="B12" s="3" t="s">
        <v>56</v>
      </c>
    </row>
    <row r="13" spans="1:26">
      <c r="B13" s="3" t="s">
        <v>57</v>
      </c>
    </row>
    <row r="14" spans="1:26">
      <c r="B14" s="3" t="s">
        <v>58</v>
      </c>
    </row>
    <row r="15" spans="1:26">
      <c r="B15" s="3" t="s">
        <v>59</v>
      </c>
    </row>
    <row r="16" spans="1:26">
      <c r="B16" s="3" t="s">
        <v>60</v>
      </c>
    </row>
    <row r="17" spans="2:21">
      <c r="B17" s="3" t="s">
        <v>61</v>
      </c>
    </row>
    <row r="19" spans="2:21" ht="17.5">
      <c r="B19" s="2" t="s">
        <v>62</v>
      </c>
    </row>
    <row r="20" spans="2:21">
      <c r="B20" s="4"/>
      <c r="C20" s="5"/>
      <c r="D20" s="5"/>
      <c r="E20" s="5"/>
      <c r="F20" s="5"/>
      <c r="G20" s="5"/>
      <c r="H20" s="5"/>
      <c r="I20" s="5"/>
      <c r="J20" s="5"/>
      <c r="K20" s="5"/>
      <c r="L20" s="5"/>
      <c r="M20" s="5"/>
      <c r="N20" s="5"/>
      <c r="O20" s="5"/>
      <c r="P20" s="5"/>
      <c r="Q20" s="5"/>
      <c r="R20" s="5"/>
      <c r="S20" s="5"/>
      <c r="T20" s="5"/>
      <c r="U20" s="5"/>
    </row>
    <row r="21" spans="2:21">
      <c r="B21" s="3" t="s">
        <v>63</v>
      </c>
      <c r="U21" s="5"/>
    </row>
    <row r="22" spans="2:21">
      <c r="B22" s="3" t="s">
        <v>64</v>
      </c>
      <c r="U22" s="5"/>
    </row>
    <row r="23" spans="2:21">
      <c r="B23" s="3" t="s">
        <v>65</v>
      </c>
      <c r="U23" s="5"/>
    </row>
    <row r="24" spans="2:21">
      <c r="B24" s="3" t="s">
        <v>66</v>
      </c>
      <c r="U24" s="5"/>
    </row>
    <row r="25" spans="2:21">
      <c r="B25" s="3" t="s">
        <v>67</v>
      </c>
      <c r="U25" s="5"/>
    </row>
    <row r="26" spans="2:21">
      <c r="B26" s="3" t="s">
        <v>68</v>
      </c>
      <c r="U26" s="5"/>
    </row>
    <row r="27" spans="2:21">
      <c r="B27" s="3" t="s">
        <v>69</v>
      </c>
      <c r="U27" s="5"/>
    </row>
    <row r="28" spans="2:21">
      <c r="B28" s="3" t="s">
        <v>70</v>
      </c>
    </row>
    <row r="30" spans="2:21" ht="17.5">
      <c r="B30" s="2" t="s">
        <v>71</v>
      </c>
    </row>
    <row r="31" spans="2:21">
      <c r="B31" s="3"/>
    </row>
    <row r="32" spans="2:21">
      <c r="B32" s="3" t="s">
        <v>72</v>
      </c>
    </row>
    <row r="33" spans="2:2">
      <c r="B33" s="3" t="s">
        <v>73</v>
      </c>
    </row>
    <row r="34" spans="2:2">
      <c r="B34" s="3" t="s">
        <v>74</v>
      </c>
    </row>
    <row r="35" spans="2:2">
      <c r="B35" s="3" t="s">
        <v>75</v>
      </c>
    </row>
    <row r="36" spans="2:2">
      <c r="B36" s="3" t="s">
        <v>76</v>
      </c>
    </row>
    <row r="37" spans="2:2">
      <c r="B37" s="3" t="s">
        <v>77</v>
      </c>
    </row>
    <row r="38" spans="2:2">
      <c r="B38" s="3" t="s">
        <v>78</v>
      </c>
    </row>
    <row r="39" spans="2:2">
      <c r="B39" s="3" t="s">
        <v>79</v>
      </c>
    </row>
  </sheetData>
  <mergeCells count="1">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1DBE5-D00D-4CAF-A18A-C4CBFE55B16B}">
  <dimension ref="A1:S44"/>
  <sheetViews>
    <sheetView tabSelected="1" workbookViewId="0">
      <selection activeCell="A37" sqref="A37"/>
    </sheetView>
  </sheetViews>
  <sheetFormatPr defaultRowHeight="14.5"/>
  <sheetData>
    <row r="1" spans="1:19">
      <c r="A1" s="3" t="s">
        <v>54</v>
      </c>
    </row>
    <row r="2" spans="1:19">
      <c r="A2">
        <f>SUM(Dataset!J2:J501)</f>
        <v>1345737.5499999991</v>
      </c>
    </row>
    <row r="5" spans="1:19">
      <c r="A5" s="13"/>
      <c r="B5" s="13"/>
      <c r="C5" s="13"/>
      <c r="D5" s="13"/>
      <c r="E5" s="13"/>
      <c r="F5" s="13"/>
      <c r="G5" s="13"/>
      <c r="H5" s="13"/>
      <c r="I5" s="13"/>
      <c r="J5" s="13"/>
      <c r="K5" s="13"/>
      <c r="L5" s="13"/>
      <c r="M5" s="13"/>
      <c r="N5" s="13"/>
      <c r="O5" s="13"/>
      <c r="P5" s="13"/>
      <c r="Q5" s="13"/>
      <c r="R5" s="13"/>
      <c r="S5" s="13"/>
    </row>
    <row r="7" spans="1:19">
      <c r="A7" s="3" t="s">
        <v>55</v>
      </c>
    </row>
    <row r="8" spans="1:19">
      <c r="A8">
        <f>COUNT(Dataset!A2:A501)</f>
        <v>500</v>
      </c>
    </row>
    <row r="11" spans="1:19">
      <c r="A11" s="13"/>
      <c r="B11" s="13"/>
      <c r="C11" s="13"/>
      <c r="D11" s="13"/>
      <c r="E11" s="13"/>
      <c r="F11" s="13"/>
      <c r="G11" s="13"/>
      <c r="H11" s="13"/>
      <c r="I11" s="13"/>
      <c r="J11" s="13"/>
      <c r="K11" s="13"/>
      <c r="L11" s="13"/>
      <c r="M11" s="13"/>
      <c r="N11" s="13"/>
      <c r="O11" s="13"/>
      <c r="P11" s="13"/>
      <c r="Q11" s="13"/>
      <c r="R11" s="13"/>
      <c r="S11" s="13"/>
    </row>
    <row r="13" spans="1:19">
      <c r="A13" s="3" t="s">
        <v>85</v>
      </c>
    </row>
    <row r="14" spans="1:19">
      <c r="A14">
        <f>COUNTIF(Dataset!D2:D501,"Maria")</f>
        <v>55</v>
      </c>
    </row>
    <row r="17" spans="1:19">
      <c r="A17" s="13"/>
      <c r="B17" s="13"/>
      <c r="C17" s="13"/>
      <c r="D17" s="13"/>
      <c r="E17" s="13"/>
      <c r="F17" s="13"/>
      <c r="G17" s="13"/>
      <c r="H17" s="13"/>
      <c r="I17" s="13"/>
      <c r="J17" s="13"/>
      <c r="K17" s="13"/>
      <c r="L17" s="13"/>
      <c r="M17" s="13"/>
      <c r="N17" s="13"/>
      <c r="O17" s="13"/>
      <c r="P17" s="13"/>
      <c r="Q17" s="13"/>
      <c r="R17" s="13"/>
      <c r="S17" s="13"/>
    </row>
    <row r="19" spans="1:19">
      <c r="A19" s="3" t="s">
        <v>57</v>
      </c>
    </row>
    <row r="20" spans="1:19">
      <c r="A20">
        <f>COUNTIF(Dataset!H2:H501,"&gt;20")</f>
        <v>400</v>
      </c>
    </row>
    <row r="23" spans="1:19">
      <c r="A23" s="13"/>
      <c r="B23" s="13"/>
      <c r="C23" s="13"/>
      <c r="D23" s="13"/>
      <c r="E23" s="13"/>
      <c r="F23" s="13"/>
      <c r="G23" s="13"/>
      <c r="H23" s="13"/>
      <c r="I23" s="13"/>
      <c r="J23" s="13"/>
      <c r="K23" s="13"/>
      <c r="L23" s="13"/>
      <c r="M23" s="13"/>
      <c r="N23" s="13"/>
      <c r="O23" s="13"/>
      <c r="P23" s="13"/>
      <c r="Q23" s="13"/>
      <c r="R23" s="13"/>
      <c r="S23" s="13"/>
    </row>
    <row r="25" spans="1:19">
      <c r="A25" s="3" t="s">
        <v>58</v>
      </c>
    </row>
    <row r="26" spans="1:19">
      <c r="A26">
        <f>COUNTA(Dataset!O2:O501)</f>
        <v>500</v>
      </c>
    </row>
    <row r="29" spans="1:19">
      <c r="A29" s="13"/>
      <c r="B29" s="13"/>
      <c r="C29" s="13"/>
      <c r="D29" s="13"/>
      <c r="E29" s="13"/>
      <c r="F29" s="13"/>
      <c r="G29" s="13"/>
      <c r="H29" s="13"/>
      <c r="I29" s="13"/>
      <c r="J29" s="13"/>
      <c r="K29" s="13"/>
      <c r="L29" s="13"/>
      <c r="M29" s="13"/>
      <c r="N29" s="13"/>
      <c r="O29" s="13"/>
      <c r="P29" s="13"/>
      <c r="Q29" s="13"/>
      <c r="R29" s="13"/>
      <c r="S29" s="13"/>
    </row>
    <row r="31" spans="1:19">
      <c r="A31" s="3" t="s">
        <v>59</v>
      </c>
    </row>
    <row r="32" spans="1:19">
      <c r="A32">
        <f>AVERAGE(Dataset!O2:O501)</f>
        <v>2.99</v>
      </c>
    </row>
    <row r="35" spans="1:19">
      <c r="A35" s="13"/>
      <c r="B35" s="13"/>
      <c r="C35" s="13"/>
      <c r="D35" s="13"/>
      <c r="E35" s="13"/>
      <c r="F35" s="13"/>
      <c r="G35" s="13"/>
      <c r="H35" s="13"/>
      <c r="I35" s="13"/>
      <c r="J35" s="13"/>
      <c r="K35" s="13"/>
      <c r="L35" s="13"/>
      <c r="M35" s="13"/>
      <c r="N35" s="13"/>
      <c r="O35" s="13"/>
      <c r="P35" s="13"/>
      <c r="Q35" s="13"/>
      <c r="R35" s="13"/>
      <c r="S35" s="13"/>
    </row>
    <row r="37" spans="1:19">
      <c r="A37" s="3" t="s">
        <v>60</v>
      </c>
    </row>
    <row r="41" spans="1:19">
      <c r="A41" s="13"/>
      <c r="B41" s="13"/>
      <c r="C41" s="13"/>
      <c r="D41" s="13"/>
      <c r="E41" s="13"/>
      <c r="F41" s="13"/>
      <c r="G41" s="13"/>
      <c r="H41" s="13"/>
      <c r="I41" s="13"/>
      <c r="J41" s="13"/>
      <c r="K41" s="13"/>
      <c r="L41" s="13"/>
      <c r="M41" s="13"/>
      <c r="N41" s="13"/>
      <c r="O41" s="13"/>
      <c r="P41" s="13"/>
      <c r="Q41" s="13"/>
      <c r="R41" s="13"/>
      <c r="S41" s="13"/>
    </row>
    <row r="43" spans="1:19">
      <c r="A43" s="3" t="s">
        <v>61</v>
      </c>
    </row>
    <row r="44" spans="1:19">
      <c r="A44">
        <f>COUNTIF(Dataset!O2:O501,"&gt;4")</f>
        <v>91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DA338-984C-4F1B-8D80-F7D3F8FC65F6}">
  <dimension ref="A1:S44"/>
  <sheetViews>
    <sheetView topLeftCell="A43" workbookViewId="0">
      <selection activeCell="H49" sqref="H49"/>
    </sheetView>
  </sheetViews>
  <sheetFormatPr defaultRowHeight="14.5"/>
  <sheetData>
    <row r="1" spans="1:19">
      <c r="A1" s="3" t="s">
        <v>63</v>
      </c>
    </row>
    <row r="2" spans="1:19">
      <c r="A2">
        <f>SUMIFS(Dataset!K2:K501,Dataset!D2:D501,"Nancy",Dataset!E2:E501,"North")</f>
        <v>12221</v>
      </c>
    </row>
    <row r="5" spans="1:19">
      <c r="A5" s="12"/>
      <c r="B5" s="12"/>
      <c r="C5" s="12"/>
      <c r="D5" s="12"/>
      <c r="E5" s="12"/>
      <c r="F5" s="12"/>
      <c r="G5" s="12"/>
      <c r="H5" s="12"/>
      <c r="I5" s="12"/>
      <c r="J5" s="12"/>
      <c r="K5" s="12"/>
      <c r="L5" s="12"/>
      <c r="M5" s="12"/>
      <c r="N5" s="12"/>
      <c r="O5" s="12"/>
      <c r="P5" s="12"/>
      <c r="Q5" s="12"/>
      <c r="R5" s="12"/>
      <c r="S5" s="12"/>
    </row>
    <row r="7" spans="1:19">
      <c r="A7" s="3" t="s">
        <v>64</v>
      </c>
    </row>
    <row r="8" spans="1:19">
      <c r="A8">
        <f>SUMIF(Dataset!O2:O501,"&gt;3.5",Dataset!J2:J501)</f>
        <v>528639.31000000006</v>
      </c>
    </row>
    <row r="11" spans="1:19">
      <c r="A11" s="12"/>
      <c r="B11" s="12"/>
      <c r="C11" s="12"/>
      <c r="D11" s="12"/>
      <c r="E11" s="12"/>
      <c r="F11" s="12"/>
      <c r="G11" s="12"/>
      <c r="H11" s="12"/>
      <c r="I11" s="12"/>
      <c r="J11" s="12"/>
      <c r="K11" s="12"/>
      <c r="L11" s="12"/>
      <c r="M11" s="12"/>
      <c r="N11" s="12"/>
      <c r="O11" s="12"/>
      <c r="P11" s="12"/>
      <c r="Q11" s="12"/>
      <c r="R11" s="12"/>
      <c r="S11" s="12"/>
    </row>
    <row r="13" spans="1:19">
      <c r="A13" s="3" t="s">
        <v>65</v>
      </c>
    </row>
    <row r="14" spans="1:19">
      <c r="A14">
        <f>COUNTIFS(Dataset!E2:E501,"East",Dataset!M2:M501,"&gt;10")</f>
        <v>63</v>
      </c>
    </row>
    <row r="17" spans="1:19">
      <c r="A17" s="12"/>
      <c r="B17" s="12"/>
      <c r="C17" s="12"/>
      <c r="D17" s="12"/>
      <c r="E17" s="12"/>
      <c r="F17" s="12"/>
      <c r="G17" s="12"/>
      <c r="H17" s="12"/>
      <c r="I17" s="12"/>
      <c r="J17" s="12"/>
      <c r="K17" s="12"/>
      <c r="L17" s="12"/>
      <c r="M17" s="12"/>
      <c r="N17" s="12"/>
      <c r="O17" s="12"/>
      <c r="P17" s="12"/>
      <c r="Q17" s="12"/>
      <c r="R17" s="12"/>
      <c r="S17" s="12"/>
    </row>
    <row r="19" spans="1:19">
      <c r="A19" s="3" t="s">
        <v>66</v>
      </c>
    </row>
    <row r="20" spans="1:19">
      <c r="A20">
        <f>COUNTIF(Dataset!O2:O501,"&lt;2")</f>
        <v>96</v>
      </c>
    </row>
    <row r="23" spans="1:19">
      <c r="A23" s="12"/>
      <c r="B23" s="12"/>
      <c r="C23" s="12"/>
      <c r="D23" s="12"/>
      <c r="E23" s="12"/>
      <c r="F23" s="12"/>
      <c r="G23" s="12"/>
      <c r="H23" s="12"/>
      <c r="I23" s="12"/>
      <c r="J23" s="12"/>
      <c r="K23" s="12"/>
      <c r="L23" s="12"/>
      <c r="M23" s="12"/>
      <c r="N23" s="12"/>
      <c r="O23" s="12"/>
      <c r="P23" s="12"/>
      <c r="Q23" s="12"/>
      <c r="R23" s="12"/>
      <c r="S23" s="12"/>
    </row>
    <row r="25" spans="1:19">
      <c r="A25" s="3" t="s">
        <v>67</v>
      </c>
    </row>
    <row r="26" spans="1:19">
      <c r="A26">
        <f>AVERAGEIF(Dataset!M2:M501,"&gt;5%",Dataset!K2:K501)</f>
        <v>775.05462925851702</v>
      </c>
    </row>
    <row r="29" spans="1:19">
      <c r="A29" s="12"/>
      <c r="B29" s="12"/>
      <c r="C29" s="12"/>
      <c r="D29" s="12"/>
      <c r="E29" s="12"/>
      <c r="F29" s="12"/>
      <c r="G29" s="12"/>
      <c r="H29" s="12"/>
      <c r="I29" s="12"/>
      <c r="J29" s="12"/>
      <c r="K29" s="12"/>
      <c r="L29" s="12"/>
      <c r="M29" s="12"/>
      <c r="N29" s="12"/>
      <c r="O29" s="12"/>
      <c r="P29" s="12"/>
      <c r="Q29" s="12"/>
      <c r="R29" s="12"/>
      <c r="S29" s="12"/>
    </row>
    <row r="31" spans="1:19">
      <c r="A31" s="3" t="s">
        <v>68</v>
      </c>
    </row>
    <row r="32" spans="1:19">
      <c r="A32">
        <f>SUMIF(Dataset!G2:G501,"Dried Fruit &amp; Nuts",Dataset!J2:J501)</f>
        <v>196241.78000000003</v>
      </c>
      <c r="B32" t="s">
        <v>84</v>
      </c>
    </row>
    <row r="35" spans="1:19">
      <c r="A35" s="12"/>
      <c r="B35" s="12"/>
      <c r="C35" s="12"/>
      <c r="D35" s="12"/>
      <c r="E35" s="12"/>
      <c r="F35" s="12"/>
      <c r="G35" s="12"/>
      <c r="H35" s="12"/>
      <c r="I35" s="12"/>
      <c r="J35" s="12"/>
      <c r="K35" s="12"/>
      <c r="L35" s="12"/>
      <c r="M35" s="12"/>
      <c r="N35" s="12"/>
      <c r="O35" s="12"/>
      <c r="P35" s="12"/>
      <c r="Q35" s="12"/>
      <c r="R35" s="12"/>
      <c r="S35" s="12"/>
    </row>
    <row r="37" spans="1:19">
      <c r="A37" s="3" t="s">
        <v>69</v>
      </c>
    </row>
    <row r="38" spans="1:19">
      <c r="A38">
        <f>SUMIF(Dataset!M2:M501,"&lt;15%",Dataset!J2:J501)</f>
        <v>5241.0199999999995</v>
      </c>
    </row>
    <row r="41" spans="1:19">
      <c r="A41" s="12"/>
      <c r="B41" s="12"/>
      <c r="C41" s="12"/>
      <c r="D41" s="12"/>
      <c r="E41" s="12"/>
      <c r="F41" s="12"/>
      <c r="G41" s="12"/>
      <c r="H41" s="12"/>
      <c r="I41" s="12"/>
      <c r="J41" s="12"/>
      <c r="K41" s="12"/>
      <c r="L41" s="12"/>
      <c r="M41" s="12"/>
      <c r="N41" s="12"/>
      <c r="O41" s="12"/>
      <c r="P41" s="12"/>
      <c r="Q41" s="12"/>
      <c r="R41" s="12"/>
      <c r="S41" s="12"/>
    </row>
    <row r="43" spans="1:19">
      <c r="A43" s="3" t="s">
        <v>70</v>
      </c>
    </row>
    <row r="44" spans="1:19">
      <c r="A44">
        <f>SUMIFS(Dataset!J2:J501,Dataset!O2:O501,"&gt;4",Dataset!F2:F501,"Credit Card")</f>
        <v>73160.929999999978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ADAD0-DE7B-45FC-9BF0-FBB6AF5A4D71}">
  <dimension ref="A1:T44"/>
  <sheetViews>
    <sheetView topLeftCell="A20" workbookViewId="0">
      <selection activeCell="K14" sqref="K14"/>
    </sheetView>
  </sheetViews>
  <sheetFormatPr defaultRowHeight="14.5"/>
  <sheetData>
    <row r="1" spans="1:20">
      <c r="A1" s="3" t="s">
        <v>86</v>
      </c>
    </row>
    <row r="2" spans="1:20">
      <c r="A2">
        <f>SUMIFS(Dataset!J2:J501,Dataset!D2:D501,"Maria",Dataset!G2:G501,"Beverages",Dataset!O2:O501,"&gt;4")</f>
        <v>1209.8899999999999</v>
      </c>
    </row>
    <row r="5" spans="1:20">
      <c r="A5" s="14"/>
      <c r="B5" s="14"/>
      <c r="C5" s="14"/>
      <c r="D5" s="14"/>
      <c r="E5" s="14"/>
      <c r="F5" s="14"/>
      <c r="G5" s="14"/>
      <c r="H5" s="14"/>
      <c r="I5" s="14"/>
      <c r="J5" s="14"/>
      <c r="K5" s="14"/>
      <c r="L5" s="14"/>
      <c r="M5" s="14"/>
      <c r="N5" s="14"/>
      <c r="O5" s="14"/>
      <c r="P5" s="14"/>
      <c r="Q5" s="14"/>
      <c r="R5" s="14"/>
      <c r="S5" s="14"/>
      <c r="T5" s="14"/>
    </row>
    <row r="7" spans="1:20">
      <c r="A7" s="3" t="s">
        <v>73</v>
      </c>
    </row>
    <row r="8" spans="1:20">
      <c r="A8">
        <f>SUMIFS(Dataset!K2:K501,Dataset!I2:I501,"&gt;100",Dataset!M2:M501,"&gt;10")</f>
        <v>0</v>
      </c>
    </row>
    <row r="11" spans="1:20">
      <c r="A11" s="14"/>
      <c r="B11" s="14"/>
      <c r="C11" s="14"/>
      <c r="D11" s="14"/>
      <c r="E11" s="14"/>
      <c r="F11" s="14"/>
      <c r="G11" s="14"/>
      <c r="H11" s="14"/>
      <c r="I11" s="14"/>
      <c r="J11" s="14"/>
      <c r="K11" s="14"/>
      <c r="L11" s="14"/>
      <c r="M11" s="14"/>
      <c r="N11" s="14"/>
      <c r="O11" s="14"/>
      <c r="P11" s="14"/>
      <c r="Q11" s="14"/>
      <c r="R11" s="14"/>
      <c r="S11" s="14"/>
      <c r="T11" s="14"/>
    </row>
    <row r="13" spans="1:20">
      <c r="A13" s="3" t="s">
        <v>74</v>
      </c>
    </row>
    <row r="14" spans="1:20">
      <c r="A14">
        <f>SUM(Dataset!K2:K501)/SUM(Dataset!I2:I501)</f>
        <v>14.526636909227307</v>
      </c>
    </row>
    <row r="15" spans="1:20">
      <c r="B15" s="15" t="s">
        <v>87</v>
      </c>
      <c r="C15" s="15"/>
      <c r="D15" s="15"/>
      <c r="E15" s="15"/>
      <c r="F15" s="15"/>
      <c r="G15" s="15"/>
      <c r="H15" s="15"/>
    </row>
    <row r="17" spans="1:20">
      <c r="A17" s="14"/>
      <c r="B17" s="14"/>
      <c r="C17" s="14"/>
      <c r="D17" s="14"/>
      <c r="E17" s="14"/>
      <c r="F17" s="14"/>
      <c r="G17" s="14"/>
      <c r="H17" s="14"/>
      <c r="I17" s="14"/>
      <c r="J17" s="14"/>
      <c r="K17" s="14"/>
      <c r="L17" s="14"/>
      <c r="M17" s="14"/>
      <c r="N17" s="14"/>
      <c r="O17" s="14"/>
      <c r="P17" s="14"/>
      <c r="Q17" s="14"/>
      <c r="R17" s="14"/>
      <c r="S17" s="14"/>
      <c r="T17" s="14"/>
    </row>
    <row r="19" spans="1:20">
      <c r="A19" s="3" t="s">
        <v>75</v>
      </c>
    </row>
    <row r="20" spans="1:20">
      <c r="A20">
        <f>SUMIFS(Dataset!J2:J501,Dataset!M2:M501,"5",Dataset!O2:O501,"&gt;3")</f>
        <v>3948.37</v>
      </c>
    </row>
    <row r="23" spans="1:20">
      <c r="A23" s="14"/>
      <c r="B23" s="14"/>
      <c r="C23" s="14"/>
      <c r="D23" s="14"/>
      <c r="E23" s="14"/>
      <c r="F23" s="14"/>
      <c r="G23" s="14"/>
      <c r="H23" s="14"/>
      <c r="I23" s="14"/>
      <c r="J23" s="14"/>
      <c r="K23" s="14"/>
      <c r="L23" s="14"/>
      <c r="M23" s="14"/>
      <c r="N23" s="14"/>
      <c r="O23" s="14"/>
      <c r="P23" s="14"/>
      <c r="Q23" s="14"/>
      <c r="R23" s="14"/>
      <c r="S23" s="14"/>
      <c r="T23" s="14"/>
    </row>
    <row r="25" spans="1:20">
      <c r="A25" s="3" t="s">
        <v>76</v>
      </c>
    </row>
    <row r="29" spans="1:20">
      <c r="A29" s="14"/>
      <c r="B29" s="14"/>
      <c r="C29" s="14"/>
      <c r="D29" s="14"/>
      <c r="E29" s="14"/>
      <c r="F29" s="14"/>
      <c r="G29" s="14"/>
      <c r="H29" s="14"/>
      <c r="I29" s="14"/>
      <c r="J29" s="14"/>
      <c r="K29" s="14"/>
      <c r="L29" s="14"/>
      <c r="M29" s="14"/>
      <c r="N29" s="14"/>
      <c r="O29" s="14"/>
      <c r="P29" s="14"/>
      <c r="Q29" s="14"/>
      <c r="R29" s="14"/>
      <c r="S29" s="14"/>
      <c r="T29" s="14"/>
    </row>
    <row r="31" spans="1:20">
      <c r="A31" s="3" t="s">
        <v>77</v>
      </c>
    </row>
    <row r="32" spans="1:20">
      <c r="A32">
        <f>SUMIFS(Dataset!J2:J501,Dataset!M2:M501,"&gt;20%",Dataset!O2:O501,"&gt;3.5")</f>
        <v>527700.16</v>
      </c>
    </row>
    <row r="35" spans="1:20">
      <c r="A35" s="14"/>
      <c r="B35" s="14"/>
      <c r="C35" s="14"/>
      <c r="D35" s="14"/>
      <c r="E35" s="14"/>
      <c r="F35" s="14"/>
      <c r="G35" s="14"/>
      <c r="H35" s="14"/>
      <c r="I35" s="14"/>
      <c r="J35" s="14"/>
      <c r="K35" s="14"/>
      <c r="L35" s="14"/>
      <c r="M35" s="14"/>
      <c r="N35" s="14"/>
      <c r="O35" s="14"/>
      <c r="P35" s="14"/>
      <c r="Q35" s="14"/>
      <c r="R35" s="14"/>
      <c r="S35" s="14"/>
      <c r="T35" s="14"/>
    </row>
    <row r="37" spans="1:20">
      <c r="A37" s="3" t="s">
        <v>78</v>
      </c>
    </row>
    <row r="38" spans="1:20">
      <c r="A38">
        <f>AVERAGEIF(Dataset!G2:G501,"Dairy Products",Dataset!M2:M501)</f>
        <v>9.1469999999999985</v>
      </c>
    </row>
    <row r="41" spans="1:20">
      <c r="A41" s="14"/>
      <c r="B41" s="14"/>
      <c r="C41" s="14"/>
      <c r="D41" s="14"/>
      <c r="E41" s="14"/>
      <c r="F41" s="14"/>
      <c r="G41" s="14"/>
      <c r="H41" s="14"/>
      <c r="I41" s="14"/>
      <c r="J41" s="14"/>
      <c r="K41" s="14"/>
      <c r="L41" s="14"/>
      <c r="M41" s="14"/>
      <c r="N41" s="14"/>
      <c r="O41" s="14"/>
      <c r="P41" s="14"/>
      <c r="Q41" s="14"/>
      <c r="R41" s="14"/>
      <c r="S41" s="14"/>
      <c r="T41" s="14"/>
    </row>
    <row r="43" spans="1:20">
      <c r="A43" s="3" t="s">
        <v>79</v>
      </c>
    </row>
    <row r="44" spans="1:20">
      <c r="A44">
        <f>SUMIFS(Dataset!K2:K501,Dataset!M2:M501,"&lt;5%",Dataset!O2:O501,"&gt;4.5")</f>
        <v>527.88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Questions</vt:lpstr>
      <vt:lpstr>EASY</vt:lpstr>
      <vt:lpstr>MEDIUM</vt:lpstr>
      <vt:lpstr>HARD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vivek singh</cp:lastModifiedBy>
  <dcterms:created xsi:type="dcterms:W3CDTF">2024-09-04T13:26:37Z</dcterms:created>
  <dcterms:modified xsi:type="dcterms:W3CDTF">2025-01-03T11:09:25Z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2024-09-06T09:06:26Z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d3ee3d26-294c-4ca5-a6a0-d34a6dcb2fe9</vt:lpwstr>
  </property>
  <property fmtid="{D5CDD505-2E9C-101B-9397-08002B2CF9AE}" pid="8" name="MSIP_Label_defa4170-0d19-0005-0004-bc88714345d2_ContentBits">
    <vt:lpwstr>0</vt:lpwstr>
  </property>
</Properties>
</file>