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vs292\OneDrive\Desktop\"/>
    </mc:Choice>
  </mc:AlternateContent>
  <xr:revisionPtr revIDLastSave="0" documentId="8_{9FC7AA04-9C9D-4CBD-8C8A-23E741D9099D}" xr6:coauthVersionLast="47" xr6:coauthVersionMax="47" xr10:uidLastSave="{00000000-0000-0000-0000-000000000000}"/>
  <bookViews>
    <workbookView xWindow="-110" yWindow="-110" windowWidth="19420" windowHeight="11020" activeTab="4" xr2:uid="{CE3B3D7E-0BE9-4D5A-A54B-1240C4612186}"/>
  </bookViews>
  <sheets>
    <sheet name="Dataset" sheetId="1" r:id="rId1"/>
    <sheet name="Questions" sheetId="4" r:id="rId2"/>
    <sheet name="EASY" sheetId="5" r:id="rId3"/>
    <sheet name="MEDIUM" sheetId="6" r:id="rId4"/>
    <sheet name="HARD" sheetId="7" r:id="rId5"/>
  </sheets>
  <definedNames>
    <definedName name="_xlnm._FilterDatabase" localSheetId="0" hidden="1">Dataset!$A$1:$O$350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 i="7" l="1"/>
  <c r="D744" i="6"/>
  <c r="D743" i="6"/>
  <c r="C739" i="6"/>
  <c r="B734" i="6" a="1"/>
  <c r="B734" i="6" s="1"/>
  <c r="B733" i="6"/>
  <c r="B381" i="6" a="1"/>
  <c r="B381" i="6" s="1"/>
  <c r="B31" i="6" a="1"/>
  <c r="B31" i="6" s="1"/>
  <c r="A28" i="6"/>
  <c r="B26" i="6"/>
  <c r="B25" i="6"/>
  <c r="B21" i="6"/>
  <c r="B20" i="6"/>
  <c r="C17" i="6"/>
  <c r="D14" i="6" a="1"/>
  <c r="D14" i="6" s="1"/>
  <c r="B8" i="6" a="1"/>
  <c r="B8" i="6" s="1"/>
  <c r="J5" i="6"/>
  <c r="B5" i="6"/>
  <c r="H2" i="6"/>
  <c r="A2" i="6"/>
  <c r="B1438" i="5"/>
  <c r="B1437" i="5"/>
  <c r="B1429" i="5"/>
  <c r="B1436" i="5"/>
  <c r="B1435" i="5"/>
  <c r="B1432" i="5"/>
  <c r="B1431" i="5"/>
  <c r="B1426" i="5"/>
  <c r="B724" i="5" a="1"/>
  <c r="B724" i="5" s="1"/>
  <c r="B1075" i="5" a="1"/>
  <c r="B1075" i="5" s="1"/>
  <c r="B21" i="5" a="1"/>
  <c r="B21" i="5" s="1"/>
  <c r="B373" i="5" s="1" a="1"/>
  <c r="B373" i="5" s="1"/>
  <c r="B18" i="5"/>
  <c r="B15" i="5"/>
  <c r="B11" i="5"/>
  <c r="B8" i="5"/>
  <c r="B5" i="5"/>
  <c r="B2" i="5"/>
  <c r="A2" i="1"/>
  <c r="A250" i="1"/>
  <c r="A114" i="1"/>
  <c r="A190" i="1"/>
  <c r="A22" i="1"/>
  <c r="A348" i="1"/>
  <c r="A43" i="1"/>
  <c r="A21" i="1"/>
  <c r="A223" i="1"/>
  <c r="A191" i="1"/>
  <c r="A264" i="1"/>
  <c r="A145" i="1"/>
  <c r="A7" i="1"/>
  <c r="A251" i="1"/>
  <c r="A320" i="1"/>
  <c r="A92" i="1"/>
  <c r="A278" i="1"/>
  <c r="A192" i="1"/>
  <c r="A96" i="1"/>
  <c r="A252" i="1"/>
  <c r="A67" i="1"/>
  <c r="A349" i="1"/>
  <c r="A8" i="1"/>
  <c r="A318" i="1"/>
  <c r="A206" i="1"/>
  <c r="A193" i="1"/>
  <c r="A100" i="1"/>
  <c r="A253" i="1"/>
  <c r="A325" i="1"/>
  <c r="A93" i="1"/>
  <c r="A101" i="1"/>
  <c r="A319" i="1"/>
  <c r="A68" i="1"/>
  <c r="A254" i="1"/>
  <c r="A263" i="1"/>
  <c r="A146" i="1"/>
  <c r="A175" i="1"/>
  <c r="A94" i="1"/>
  <c r="A279" i="1"/>
  <c r="A147" i="1"/>
  <c r="A211" i="1"/>
  <c r="A95" i="1"/>
  <c r="A265" i="1"/>
  <c r="A194" i="1"/>
  <c r="A350" i="1"/>
  <c r="A317" i="1"/>
  <c r="A83" i="1"/>
  <c r="A323" i="1"/>
  <c r="A17" i="1"/>
  <c r="A268" i="1"/>
  <c r="A242" i="1"/>
  <c r="A154" i="1"/>
  <c r="A133" i="1"/>
  <c r="A219" i="1"/>
  <c r="A340" i="1"/>
  <c r="A50" i="1"/>
  <c r="A134" i="1"/>
  <c r="A260" i="1"/>
  <c r="A84" i="1"/>
  <c r="A203" i="1"/>
  <c r="A302" i="1"/>
  <c r="A112" i="1"/>
  <c r="A187" i="1"/>
  <c r="A39" i="1"/>
  <c r="A303" i="1"/>
  <c r="A107" i="1"/>
  <c r="A243" i="1"/>
  <c r="A32" i="1"/>
  <c r="A304" i="1"/>
  <c r="A171" i="1"/>
  <c r="A341" i="1"/>
  <c r="A51" i="1"/>
  <c r="A135" i="1"/>
  <c r="A276" i="1"/>
  <c r="A244" i="1"/>
  <c r="A172" i="1"/>
  <c r="A85" i="1"/>
  <c r="A272" i="1"/>
  <c r="A136" i="1"/>
  <c r="A40" i="1"/>
  <c r="A305" i="1"/>
  <c r="A209" i="1"/>
  <c r="A86" i="1"/>
  <c r="A181" i="1"/>
  <c r="A306" i="1"/>
  <c r="A65" i="1"/>
  <c r="A245" i="1"/>
  <c r="A99" i="1"/>
  <c r="A307" i="1"/>
  <c r="A197" i="1"/>
  <c r="A188" i="1"/>
  <c r="A61" i="1"/>
  <c r="A308" i="1"/>
  <c r="A220" i="1"/>
  <c r="A137" i="1"/>
  <c r="A71" i="1"/>
  <c r="A342" i="1"/>
  <c r="A164" i="1"/>
  <c r="A309" i="1"/>
  <c r="A229" i="1"/>
  <c r="A138" i="1"/>
  <c r="A178" i="1"/>
  <c r="A343" i="1"/>
  <c r="A52" i="1"/>
  <c r="A87" i="1"/>
  <c r="A261" i="1"/>
  <c r="A6" i="1"/>
  <c r="A230" i="1"/>
  <c r="A139" i="1"/>
  <c r="A151" i="1"/>
  <c r="A26" i="1"/>
  <c r="A344" i="1"/>
  <c r="A62" i="1"/>
  <c r="A18" i="1"/>
  <c r="A246" i="1"/>
  <c r="A165" i="1"/>
  <c r="A310" i="1"/>
  <c r="A108" i="1"/>
  <c r="A19" i="1"/>
  <c r="A221" i="1"/>
  <c r="A345" i="1"/>
  <c r="A33" i="1"/>
  <c r="A311" i="1"/>
  <c r="A166" i="1"/>
  <c r="A140" i="1"/>
  <c r="A204" i="1"/>
  <c r="A88" i="1"/>
  <c r="A324" i="1"/>
  <c r="A20" i="1"/>
  <c r="A269" i="1"/>
  <c r="A247" i="1"/>
  <c r="A155" i="1"/>
  <c r="A141" i="1"/>
  <c r="A222" i="1"/>
  <c r="A346" i="1"/>
  <c r="A53" i="1"/>
  <c r="A142" i="1"/>
  <c r="A262" i="1"/>
  <c r="A89" i="1"/>
  <c r="A205" i="1"/>
  <c r="A312" i="1"/>
  <c r="A113" i="1"/>
  <c r="A189" i="1"/>
  <c r="A41" i="1"/>
  <c r="A313" i="1"/>
  <c r="A109" i="1"/>
  <c r="A248" i="1"/>
  <c r="A34" i="1"/>
  <c r="A314" i="1"/>
  <c r="A173" i="1"/>
  <c r="A347" i="1"/>
  <c r="A54" i="1"/>
  <c r="A143" i="1"/>
  <c r="A277" i="1"/>
  <c r="A249" i="1"/>
  <c r="A174" i="1"/>
  <c r="A90" i="1"/>
  <c r="A273" i="1"/>
  <c r="A144" i="1"/>
  <c r="A42" i="1"/>
  <c r="A315" i="1"/>
  <c r="A210" i="1"/>
  <c r="A91" i="1"/>
  <c r="A182" i="1"/>
  <c r="A316" i="1"/>
  <c r="A66" i="1"/>
  <c r="A332" i="1"/>
  <c r="A58" i="1"/>
  <c r="A12" i="1"/>
  <c r="A236" i="1"/>
  <c r="A159" i="1"/>
  <c r="A290" i="1"/>
  <c r="A104" i="1"/>
  <c r="A13" i="1"/>
  <c r="A215" i="1"/>
  <c r="A333" i="1"/>
  <c r="A29" i="1"/>
  <c r="A291" i="1"/>
  <c r="A160" i="1"/>
  <c r="A124" i="1"/>
  <c r="A200" i="1"/>
  <c r="A78" i="1"/>
  <c r="A322" i="1"/>
  <c r="A14" i="1"/>
  <c r="A267" i="1"/>
  <c r="A237" i="1"/>
  <c r="A153" i="1"/>
  <c r="A125" i="1"/>
  <c r="A216" i="1"/>
  <c r="A334" i="1"/>
  <c r="A47" i="1"/>
  <c r="A126" i="1"/>
  <c r="A258" i="1"/>
  <c r="A79" i="1"/>
  <c r="A201" i="1"/>
  <c r="A292" i="1"/>
  <c r="A111" i="1"/>
  <c r="A185" i="1"/>
  <c r="A37" i="1"/>
  <c r="A293" i="1"/>
  <c r="A105" i="1"/>
  <c r="A238" i="1"/>
  <c r="A30" i="1"/>
  <c r="A294" i="1"/>
  <c r="A169" i="1"/>
  <c r="A335" i="1"/>
  <c r="A48" i="1"/>
  <c r="A127" i="1"/>
  <c r="A275" i="1"/>
  <c r="A239" i="1"/>
  <c r="A170" i="1"/>
  <c r="A80" i="1"/>
  <c r="A271" i="1"/>
  <c r="A128" i="1"/>
  <c r="A38" i="1"/>
  <c r="A295" i="1"/>
  <c r="A208" i="1"/>
  <c r="A81" i="1"/>
  <c r="A180" i="1"/>
  <c r="A296" i="1"/>
  <c r="A64" i="1"/>
  <c r="A240" i="1"/>
  <c r="A98" i="1"/>
  <c r="A297" i="1"/>
  <c r="A196" i="1"/>
  <c r="A186" i="1"/>
  <c r="A59" i="1"/>
  <c r="A298" i="1"/>
  <c r="A217" i="1"/>
  <c r="A129" i="1"/>
  <c r="A70" i="1"/>
  <c r="A336" i="1"/>
  <c r="A161" i="1"/>
  <c r="A299" i="1"/>
  <c r="A227" i="1"/>
  <c r="A130" i="1"/>
  <c r="A177" i="1"/>
  <c r="A337" i="1"/>
  <c r="A49" i="1"/>
  <c r="A82" i="1"/>
  <c r="A259" i="1"/>
  <c r="A5" i="1"/>
  <c r="A228" i="1"/>
  <c r="A131" i="1"/>
  <c r="A150" i="1"/>
  <c r="A25" i="1"/>
  <c r="A338" i="1"/>
  <c r="A60" i="1"/>
  <c r="A15" i="1"/>
  <c r="A241" i="1"/>
  <c r="A162" i="1"/>
  <c r="A300" i="1"/>
  <c r="A106" i="1"/>
  <c r="A16" i="1"/>
  <c r="A218" i="1"/>
  <c r="A339" i="1"/>
  <c r="A31" i="1"/>
  <c r="A301" i="1"/>
  <c r="A163" i="1"/>
  <c r="A132" i="1"/>
  <c r="A202" i="1"/>
  <c r="A24"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<sst xmlns="http://schemas.openxmlformats.org/spreadsheetml/2006/main" count="2970" uniqueCount="357">
  <si>
    <t>Customer ID</t>
  </si>
  <si>
    <t>First Name</t>
  </si>
  <si>
    <t>Last Name</t>
  </si>
  <si>
    <t>Age</t>
  </si>
  <si>
    <t>Gender</t>
  </si>
  <si>
    <t>Account Type</t>
  </si>
  <si>
    <t>Loan Status</t>
  </si>
  <si>
    <t>Loan Amount</t>
  </si>
  <si>
    <t>Credit Score</t>
  </si>
  <si>
    <t>Investment Type</t>
  </si>
  <si>
    <t>Credit Card Offers</t>
  </si>
  <si>
    <t>Online Banking Status</t>
  </si>
  <si>
    <t>John</t>
  </si>
  <si>
    <t>Doe</t>
  </si>
  <si>
    <t>M</t>
  </si>
  <si>
    <t>Checking</t>
  </si>
  <si>
    <t>No</t>
  </si>
  <si>
    <t>Stocks</t>
  </si>
  <si>
    <t>Active</t>
  </si>
  <si>
    <t>Jane</t>
  </si>
  <si>
    <t>Smith</t>
  </si>
  <si>
    <t>F</t>
  </si>
  <si>
    <t>Savings</t>
  </si>
  <si>
    <t>Yes</t>
  </si>
  <si>
    <t>Bonds</t>
  </si>
  <si>
    <t>Inactive</t>
  </si>
  <si>
    <t>Emily</t>
  </si>
  <si>
    <t>Johnson</t>
  </si>
  <si>
    <t>Mutual Funds</t>
  </si>
  <si>
    <t>Michael</t>
  </si>
  <si>
    <t>Brown</t>
  </si>
  <si>
    <t>Real Estate</t>
  </si>
  <si>
    <t>Sarah</t>
  </si>
  <si>
    <t>Davis</t>
  </si>
  <si>
    <t>William</t>
  </si>
  <si>
    <t>Martinez</t>
  </si>
  <si>
    <t>Olivia</t>
  </si>
  <si>
    <t>Lee</t>
  </si>
  <si>
    <t>James</t>
  </si>
  <si>
    <t>Wilson</t>
  </si>
  <si>
    <t>Ava</t>
  </si>
  <si>
    <t>Anderson</t>
  </si>
  <si>
    <t>Ethan</t>
  </si>
  <si>
    <t>Thomas</t>
  </si>
  <si>
    <t>Isabella</t>
  </si>
  <si>
    <t>White</t>
  </si>
  <si>
    <t>Benjamin</t>
  </si>
  <si>
    <t>Harris</t>
  </si>
  <si>
    <t>Mia</t>
  </si>
  <si>
    <t>Clark</t>
  </si>
  <si>
    <t>Jacob</t>
  </si>
  <si>
    <t>Lewis</t>
  </si>
  <si>
    <t>Charlotte</t>
  </si>
  <si>
    <t>Walker</t>
  </si>
  <si>
    <t>Daniel</t>
  </si>
  <si>
    <t>Hall</t>
  </si>
  <si>
    <t>Amelia</t>
  </si>
  <si>
    <t>Allen</t>
  </si>
  <si>
    <t>Lucas</t>
  </si>
  <si>
    <t>Young</t>
  </si>
  <si>
    <t>Harper</t>
  </si>
  <si>
    <t>King</t>
  </si>
  <si>
    <t>Alexander</t>
  </si>
  <si>
    <t>Scott</t>
  </si>
  <si>
    <t>Sophia</t>
  </si>
  <si>
    <t>Green</t>
  </si>
  <si>
    <t>Henry</t>
  </si>
  <si>
    <t>Adams</t>
  </si>
  <si>
    <t>Ella</t>
  </si>
  <si>
    <t>Baker</t>
  </si>
  <si>
    <t>Jack</t>
  </si>
  <si>
    <t>Nelson</t>
  </si>
  <si>
    <t>Grace</t>
  </si>
  <si>
    <t>Carter</t>
  </si>
  <si>
    <t>Mitchell</t>
  </si>
  <si>
    <t>Lily</t>
  </si>
  <si>
    <t>Roberts</t>
  </si>
  <si>
    <t>Natalie</t>
  </si>
  <si>
    <t>Thompson</t>
  </si>
  <si>
    <t>Oliver</t>
  </si>
  <si>
    <t xml:space="preserve">Premium </t>
  </si>
  <si>
    <t xml:space="preserve">standard </t>
  </si>
  <si>
    <t xml:space="preserve">none </t>
  </si>
  <si>
    <t>Q1</t>
  </si>
  <si>
    <t>Q2</t>
  </si>
  <si>
    <t>Q3</t>
  </si>
  <si>
    <t>Q4</t>
  </si>
  <si>
    <t>Q5</t>
  </si>
  <si>
    <t>Q6</t>
  </si>
  <si>
    <t>Q7</t>
  </si>
  <si>
    <t>Q8</t>
  </si>
  <si>
    <t>Q9</t>
  </si>
  <si>
    <t>Q10</t>
  </si>
  <si>
    <t>Q11</t>
  </si>
  <si>
    <t>Q12</t>
  </si>
  <si>
    <t>Q13</t>
  </si>
  <si>
    <t>Q14</t>
  </si>
  <si>
    <t>Account Balance$</t>
  </si>
  <si>
    <t>Annual Income$</t>
  </si>
  <si>
    <t>Determine the 75th percentile for both annual income and account balance.</t>
  </si>
  <si>
    <t>Easy</t>
  </si>
  <si>
    <t>MEDIUM</t>
  </si>
  <si>
    <t>HARD</t>
  </si>
  <si>
    <t>How many female account holders have invested in mutual funds and have a credit score above 500? Also, what is the highest account balance among them?</t>
  </si>
  <si>
    <t>Identify account holders who are over 40, have a credit score below 300, and an annual income under $8,000. These individuals will not be offered new credit cards. Mark these account holders as "Not Eligible."</t>
  </si>
  <si>
    <t>What is the minimum account balance for female customers who are inactive in online banking? Additionally, how many females use online banking, and how many do not?</t>
  </si>
  <si>
    <t>For male account holders with checking accounts, whose balance is over $2,000 and credit score above 500, categorize them as "Good" consumers. All others should be categorized as "Bad."</t>
  </si>
  <si>
    <t>Your manager needs a report on the account holder with the highest income who has a savings account and is eligible for a credit card.</t>
  </si>
  <si>
    <t>In the market, there are very few consumers who accept every offer. Create a new column to categorize consumers as "In Progress" if they have accepted a credit card offer, made an investment, and are active in online banking.</t>
  </si>
  <si>
    <t>Using the conditions in question 6 above, find the second smallest annual income among the consumers.</t>
  </si>
  <si>
    <t>Mutual fund investment is a popular trend. Can you calculate the 20th percentile of annual income for individuals who have invested in mutual funds?</t>
  </si>
  <si>
    <t>To understand current investment trends, identify the highest account balance for each type of investment.</t>
  </si>
  <si>
    <t>To analyze credit card offers, determine the highest annual income invested in each type of credit card. Also, how many people haven’t participated in any offer?</t>
  </si>
  <si>
    <t>Determine how many female account holders are in the bank and identify the second smallest annual income among them.</t>
  </si>
  <si>
    <t>How many account holders have savings accounts, and how many of them have an annual income above the median? Also, what is the highest annual income in this group?</t>
  </si>
  <si>
    <t>Calculate the total annual income for account holders with savings accounts, and identify the largest balance in this category.</t>
  </si>
  <si>
    <t>How many account holders invest in stocks, use a standard credit card, and have the lowest loan amount? Also, what is that lowest loan amount?</t>
  </si>
  <si>
    <t>Mary</t>
  </si>
  <si>
    <t>Patricia</t>
  </si>
  <si>
    <t>Williams</t>
  </si>
  <si>
    <t>Robert</t>
  </si>
  <si>
    <t>Jones</t>
  </si>
  <si>
    <t>Jennifer</t>
  </si>
  <si>
    <t>Miller</t>
  </si>
  <si>
    <t>Linda</t>
  </si>
  <si>
    <t>Garcia</t>
  </si>
  <si>
    <t>Rodriguez</t>
  </si>
  <si>
    <t>Elizabeth</t>
  </si>
  <si>
    <t>David</t>
  </si>
  <si>
    <t>Barbara</t>
  </si>
  <si>
    <t>Richard</t>
  </si>
  <si>
    <t>Taylor</t>
  </si>
  <si>
    <t>Susan</t>
  </si>
  <si>
    <t>Joseph</t>
  </si>
  <si>
    <t>Hernandez</t>
  </si>
  <si>
    <t>Jessica</t>
  </si>
  <si>
    <t>Moore</t>
  </si>
  <si>
    <t>Martin</t>
  </si>
  <si>
    <t>Jackson</t>
  </si>
  <si>
    <t>Charles</t>
  </si>
  <si>
    <t>Karen</t>
  </si>
  <si>
    <t>Christopher</t>
  </si>
  <si>
    <t>Nancy</t>
  </si>
  <si>
    <t>Lisa</t>
  </si>
  <si>
    <t>Matthew</t>
  </si>
  <si>
    <t>Robinson</t>
  </si>
  <si>
    <t>Margaret</t>
  </si>
  <si>
    <t>Anthony</t>
  </si>
  <si>
    <t>Perez</t>
  </si>
  <si>
    <t>Sandra</t>
  </si>
  <si>
    <t>Mark</t>
  </si>
  <si>
    <t>Donna</t>
  </si>
  <si>
    <t>Paul</t>
  </si>
  <si>
    <t>Carol</t>
  </si>
  <si>
    <t>Wright</t>
  </si>
  <si>
    <t>Steven</t>
  </si>
  <si>
    <t>Kimberly</t>
  </si>
  <si>
    <t>Andrew</t>
  </si>
  <si>
    <t>Michelle</t>
  </si>
  <si>
    <t>Joshua</t>
  </si>
  <si>
    <t>Gonzalez</t>
  </si>
  <si>
    <t>Deborah</t>
  </si>
  <si>
    <t>Kevin</t>
  </si>
  <si>
    <t>Brian</t>
  </si>
  <si>
    <t>Amanda</t>
  </si>
  <si>
    <t>George</t>
  </si>
  <si>
    <t>Turner</t>
  </si>
  <si>
    <t>Laura</t>
  </si>
  <si>
    <t>Phillips</t>
  </si>
  <si>
    <t>Edward</t>
  </si>
  <si>
    <t>Campbell</t>
  </si>
  <si>
    <t>Melissa</t>
  </si>
  <si>
    <t>Parker</t>
  </si>
  <si>
    <t>Donald</t>
  </si>
  <si>
    <t>Evans</t>
  </si>
  <si>
    <t>Rebecca</t>
  </si>
  <si>
    <t>Edwards</t>
  </si>
  <si>
    <t>Kenneth</t>
  </si>
  <si>
    <t>Collins</t>
  </si>
  <si>
    <t>Stephanie</t>
  </si>
  <si>
    <t>Stewart</t>
  </si>
  <si>
    <t>Ronald</t>
  </si>
  <si>
    <t>Morris</t>
  </si>
  <si>
    <t>Amy</t>
  </si>
  <si>
    <t>Rogers</t>
  </si>
  <si>
    <t>Timothy</t>
  </si>
  <si>
    <t>Reed</t>
  </si>
  <si>
    <t>Angela</t>
  </si>
  <si>
    <t>Cook</t>
  </si>
  <si>
    <t>Jason</t>
  </si>
  <si>
    <t>Morgan</t>
  </si>
  <si>
    <t>Sharon</t>
  </si>
  <si>
    <t>Bell</t>
  </si>
  <si>
    <t>Jeffery</t>
  </si>
  <si>
    <t>Murphy</t>
  </si>
  <si>
    <t>Anna</t>
  </si>
  <si>
    <t>Bailey</t>
  </si>
  <si>
    <t>Ryan</t>
  </si>
  <si>
    <t>Rivera</t>
  </si>
  <si>
    <t>Rachel</t>
  </si>
  <si>
    <t>Cooper</t>
  </si>
  <si>
    <t>Gary</t>
  </si>
  <si>
    <t>Richardson</t>
  </si>
  <si>
    <t>Samantha</t>
  </si>
  <si>
    <t>Cox</t>
  </si>
  <si>
    <t>Howard</t>
  </si>
  <si>
    <t>Heather</t>
  </si>
  <si>
    <t>Ward</t>
  </si>
  <si>
    <t>Nicholas</t>
  </si>
  <si>
    <t>Torres</t>
  </si>
  <si>
    <t>Megan</t>
  </si>
  <si>
    <t>Peterson</t>
  </si>
  <si>
    <t>Eric</t>
  </si>
  <si>
    <t>Gray</t>
  </si>
  <si>
    <t>Shirley</t>
  </si>
  <si>
    <t>Ramirez</t>
  </si>
  <si>
    <t>Jonathan</t>
  </si>
  <si>
    <t>Christine</t>
  </si>
  <si>
    <t>Watson</t>
  </si>
  <si>
    <t>Larry</t>
  </si>
  <si>
    <t>Brooks</t>
  </si>
  <si>
    <t>Sanders</t>
  </si>
  <si>
    <t>Justin</t>
  </si>
  <si>
    <t>Price</t>
  </si>
  <si>
    <t>Betty</t>
  </si>
  <si>
    <t>Bennett</t>
  </si>
  <si>
    <t>Raymond</t>
  </si>
  <si>
    <t>Wood</t>
  </si>
  <si>
    <t>Dorothy</t>
  </si>
  <si>
    <t>Barnes</t>
  </si>
  <si>
    <t>Ross</t>
  </si>
  <si>
    <t>Henderson</t>
  </si>
  <si>
    <t>Adam</t>
  </si>
  <si>
    <t>Coleman</t>
  </si>
  <si>
    <t>Julie</t>
  </si>
  <si>
    <t>Jenkins</t>
  </si>
  <si>
    <t>Harold</t>
  </si>
  <si>
    <t>Perry</t>
  </si>
  <si>
    <t>Evelyn</t>
  </si>
  <si>
    <t>Powell</t>
  </si>
  <si>
    <t>Long</t>
  </si>
  <si>
    <t>Lauren</t>
  </si>
  <si>
    <t>Patterson</t>
  </si>
  <si>
    <t>Frank</t>
  </si>
  <si>
    <t>Hughes</t>
  </si>
  <si>
    <t>Kathryn</t>
  </si>
  <si>
    <t>Flores</t>
  </si>
  <si>
    <t>Patrick</t>
  </si>
  <si>
    <t>Washington</t>
  </si>
  <si>
    <t>Nicole</t>
  </si>
  <si>
    <t>Butler</t>
  </si>
  <si>
    <t>Dennis</t>
  </si>
  <si>
    <t>Simmons</t>
  </si>
  <si>
    <t>Kathy</t>
  </si>
  <si>
    <t>Foster</t>
  </si>
  <si>
    <t>Jerry</t>
  </si>
  <si>
    <t>Gonzales</t>
  </si>
  <si>
    <t>Brenda</t>
  </si>
  <si>
    <t>Bryant</t>
  </si>
  <si>
    <t>Ruth</t>
  </si>
  <si>
    <t>Russell</t>
  </si>
  <si>
    <t>Carl</t>
  </si>
  <si>
    <t>Griffin</t>
  </si>
  <si>
    <t>Maria</t>
  </si>
  <si>
    <t>Diaz</t>
  </si>
  <si>
    <t>Wayne</t>
  </si>
  <si>
    <t>Hayes</t>
  </si>
  <si>
    <t>Marilyn</t>
  </si>
  <si>
    <t>Myers</t>
  </si>
  <si>
    <t>Nathan</t>
  </si>
  <si>
    <t>Ford</t>
  </si>
  <si>
    <t>Judith</t>
  </si>
  <si>
    <t>Hamilton</t>
  </si>
  <si>
    <t>Melanie</t>
  </si>
  <si>
    <t>Shane</t>
  </si>
  <si>
    <t>Sophie</t>
  </si>
  <si>
    <t>Cole</t>
  </si>
  <si>
    <t>Hannah</t>
  </si>
  <si>
    <t>Derek</t>
  </si>
  <si>
    <t>Kelly</t>
  </si>
  <si>
    <t>Teresa</t>
  </si>
  <si>
    <t>Jeremy</t>
  </si>
  <si>
    <t>Wendy</t>
  </si>
  <si>
    <t>Keith</t>
  </si>
  <si>
    <t>Stone</t>
  </si>
  <si>
    <t>Alice</t>
  </si>
  <si>
    <t>Craig</t>
  </si>
  <si>
    <t>Anita</t>
  </si>
  <si>
    <t>Julia</t>
  </si>
  <si>
    <t>Brad</t>
  </si>
  <si>
    <t>Walter</t>
  </si>
  <si>
    <t>Gina</t>
  </si>
  <si>
    <t>Carrie</t>
  </si>
  <si>
    <t>Joel</t>
  </si>
  <si>
    <t>Gilbert</t>
  </si>
  <si>
    <t>Austin</t>
  </si>
  <si>
    <t>Sylvia</t>
  </si>
  <si>
    <t>Zachary</t>
  </si>
  <si>
    <t>Bruce</t>
  </si>
  <si>
    <t>Claire</t>
  </si>
  <si>
    <t>Philip</t>
  </si>
  <si>
    <t>Bradley</t>
  </si>
  <si>
    <t>Emma</t>
  </si>
  <si>
    <t>Douglas</t>
  </si>
  <si>
    <t>Vicki</t>
  </si>
  <si>
    <t>Kurt</t>
  </si>
  <si>
    <t>Shawn</t>
  </si>
  <si>
    <t>Erin</t>
  </si>
  <si>
    <t>Monica</t>
  </si>
  <si>
    <t>Danielle</t>
  </si>
  <si>
    <t>Denise</t>
  </si>
  <si>
    <t>Theresa</t>
  </si>
  <si>
    <t>Debra</t>
  </si>
  <si>
    <t>Greg</t>
  </si>
  <si>
    <t>Janet</t>
  </si>
  <si>
    <t>West</t>
  </si>
  <si>
    <t>Alex</t>
  </si>
  <si>
    <t>Jacqueline</t>
  </si>
  <si>
    <t xml:space="preserve">Interest rate </t>
  </si>
  <si>
    <t>No loan</t>
  </si>
  <si>
    <t>As a junior manager, can you calculate the average annual income?</t>
  </si>
  <si>
    <t>Can you find the median of the bank account balances to help understand the middle value of the data?</t>
  </si>
  <si>
    <t>Your manager asked you to find the 5th smallest loan amount. Can you find the answer?</t>
  </si>
  <si>
    <t>Your task is to determine the 3rd highest credit score ?</t>
  </si>
  <si>
    <t>Before approving loans, the bank wants to check which credit score appears the most often. Can you find the credit score with the highest frequency</t>
  </si>
  <si>
    <t>You need to prepare a report on the number of females who are actively involved. To do this, find out how many account holders in your bank are female, over 30 years old, use online banking, and have a credit card.</t>
  </si>
  <si>
    <t>Take the annual income and divide it by the loan amount. If there is any problem while doing this, write 'Division Error' in a new column.</t>
  </si>
  <si>
    <t>In the 'Division Error' column, use a function to check if the values in the cells are numbers or not.</t>
  </si>
  <si>
    <t>Find out which consumers have an odd age and which have an even age. List these in separate columns</t>
  </si>
  <si>
    <t>What is the lowest account balance among customers who have a premium credit card?</t>
  </si>
  <si>
    <t>The bank wants to offer a new loan to people with good credit scores. Rank the people from highest to lowest credit score.</t>
  </si>
  <si>
    <t>Your team wants to know how many account holder we have so far. Can you figure out 1.)how many accounts there are in the dataset? 2.)what is the smallest account balance so far?</t>
  </si>
  <si>
    <t>As a banker, you need to give your manager a report .This report should include-the total annual income and account balance. Additionally, identify the maximum figure for both annual income and account balance.</t>
  </si>
  <si>
    <t>In the digital world, many people use online banking. You need to find out how many people have an active banking status and what their 50th percentile income will be.</t>
  </si>
  <si>
    <t>Your bank manager is curious to know how many people have taken out loans from the bank and what is the highest loan amount anyone has taken. Can you find this information?</t>
  </si>
  <si>
    <t>What is the 3rd smallest account balance among account holders who haven't taken out a loan?</t>
  </si>
  <si>
    <t>What is the fourth highest account balance in your bank for customers who have a premium membership?</t>
  </si>
  <si>
    <t>Find out how many women have bank accounts and what the second lowest annual income is among them</t>
  </si>
  <si>
    <t>To prepare the account balance report, first find the most common balance amount. Then, calculate the average of that column.</t>
  </si>
  <si>
    <t>To make the net banking report, first find out how many people use online banking. Then, group them into two categories: 'Good' for those who are active users and 'Bad' for those who are not active.</t>
  </si>
  <si>
    <t>Check for errors in the new 'Division Error' column. Use the ISERROR function to see if there are any mistakes.</t>
  </si>
  <si>
    <t>Use the right function to see if there's any text in the 'Interest rate' column.</t>
  </si>
  <si>
    <t>To analyze total deposit of the given dataset , first calculate the total annual income. Then, determine the 40th percentile of the annual income for people with odd ages.</t>
  </si>
  <si>
    <t>To evaluate customer investment, find out how many customers have an account balance over $5,000 and an annual income greater than $7,000. Label these customers as 'Active Consumers.</t>
  </si>
  <si>
    <t>Investing in a real estate is a good option. Can u determine how many people are investing in real estate, the total amount invested so far, and the highest amount of money invested by any one person.</t>
  </si>
  <si>
    <t>ASSIGNMENT INSTRUCTIONS :-</t>
  </si>
  <si>
    <t>Student should use different sheet for answering each topic for eg-Easy questions can be answered in one sheet &amp; then Medium questions can be answered in another one, don't forget to name that sheet too.</t>
  </si>
  <si>
    <t>Student should provide question number above the solution. For eg- Easy- Answer 1</t>
  </si>
  <si>
    <t>Student should provide all the solution sheet in sequence.</t>
  </si>
  <si>
    <t>For even</t>
  </si>
  <si>
    <t>Total annual income</t>
  </si>
  <si>
    <t>Total account balance</t>
  </si>
  <si>
    <t xml:space="preserve"> Maximum Annual Income</t>
  </si>
  <si>
    <t>Maximum Account Balance</t>
  </si>
  <si>
    <t>Good</t>
  </si>
  <si>
    <t>Bad</t>
  </si>
  <si>
    <t>Use Online Banking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</si>
</sst>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20"/>
      <color theme="1"/>
      <name val="Calibri"/>
      <family val="2"/>
      <scheme val="minor"/>
    </font>
    <font>
      <b/>
      <sz val="18"/>
      <color theme="1"/>
      <name val="Calibri"/>
      <family val="2"/>
      <scheme val="minor"/>
    </font>
    <font>
      <sz val="11"/>
      <color theme="1"/>
      <name val="Aptos"/>
      <family val="2"/>
    </font>
    <font>
      <b/>
      <sz val="16"/>
      <color theme="1"/>
      <name val="Calibri"/>
      <family val="2"/>
      <scheme val="minor"/>
    </font>
    <font>
      <b/>
      <sz val="10"/>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horizontal="center" vertical="center"/>
    </xf>
    <xf numFmtId="0" fontId="2" fillId="0" borderId="0" xfId="0" applyFont="1"/>
    <xf numFmtId="0" fontId="3" fillId="0" borderId="0" xfId="0" applyFont="1"/>
    <xf numFmtId="0" fontId="4" fillId="0" borderId="0" xfId="0" applyFont="1" applyAlignment="1">
      <alignment vertical="center"/>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5" fillId="0" borderId="0" xfId="0" applyFont="1"/>
    <xf numFmtId="0" fontId="6" fillId="0" borderId="0" xfId="0" applyFont="1"/>
    <xf numFmtId="0" fontId="6" fillId="0" borderId="0" xfId="0" applyFont="1" applyAlignment="1">
      <alignment horizontal="center"/>
    </xf>
    <xf numFmtId="0" fontId="7" fillId="0" borderId="0" xfId="0" applyFont="1" applyAlignment="1">
      <alignment wrapText="1"/>
    </xf>
    <xf numFmtId="0" fontId="7" fillId="0" borderId="0" xfId="0" applyFont="1" applyAlignment="1">
      <alignment horizontal="center" wrapText="1"/>
    </xf>
    <xf numFmtId="0" fontId="5" fillId="0" borderId="0" xfId="0" applyFont="1" applyAlignment="1">
      <alignment horizont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2.xml.rels><?xml version="1.0" encoding="UTF-8" standalone="yes"?>
<Relationships xmlns="http://schemas.openxmlformats.org/package/2006/relationships"><Relationship Id="rId8" Type="http://schemas.openxmlformats.org/officeDocument/2006/relationships/image" Target="../media/image25.png"/><Relationship Id="rId13" Type="http://schemas.openxmlformats.org/officeDocument/2006/relationships/image" Target="../media/image30.png"/><Relationship Id="rId18" Type="http://schemas.openxmlformats.org/officeDocument/2006/relationships/image" Target="../media/image35.png"/><Relationship Id="rId3" Type="http://schemas.openxmlformats.org/officeDocument/2006/relationships/image" Target="../media/image20.png"/><Relationship Id="rId7" Type="http://schemas.openxmlformats.org/officeDocument/2006/relationships/image" Target="../media/image24.png"/><Relationship Id="rId12" Type="http://schemas.openxmlformats.org/officeDocument/2006/relationships/image" Target="../media/image29.png"/><Relationship Id="rId17" Type="http://schemas.openxmlformats.org/officeDocument/2006/relationships/image" Target="../media/image34.png"/><Relationship Id="rId2" Type="http://schemas.openxmlformats.org/officeDocument/2006/relationships/image" Target="../media/image19.png"/><Relationship Id="rId16" Type="http://schemas.openxmlformats.org/officeDocument/2006/relationships/image" Target="../media/image33.png"/><Relationship Id="rId1" Type="http://schemas.openxmlformats.org/officeDocument/2006/relationships/image" Target="../media/image18.png"/><Relationship Id="rId6" Type="http://schemas.openxmlformats.org/officeDocument/2006/relationships/image" Target="../media/image23.png"/><Relationship Id="rId11" Type="http://schemas.openxmlformats.org/officeDocument/2006/relationships/image" Target="../media/image28.png"/><Relationship Id="rId5" Type="http://schemas.openxmlformats.org/officeDocument/2006/relationships/image" Target="../media/image22.png"/><Relationship Id="rId15" Type="http://schemas.openxmlformats.org/officeDocument/2006/relationships/image" Target="../media/image32.png"/><Relationship Id="rId10" Type="http://schemas.openxmlformats.org/officeDocument/2006/relationships/image" Target="../media/image27.png"/><Relationship Id="rId4" Type="http://schemas.openxmlformats.org/officeDocument/2006/relationships/image" Target="../media/image21.png"/><Relationship Id="rId9" Type="http://schemas.openxmlformats.org/officeDocument/2006/relationships/image" Target="../media/image26.png"/><Relationship Id="rId14" Type="http://schemas.openxmlformats.org/officeDocument/2006/relationships/image" Target="../media/image3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6.png"/></Relationships>
</file>

<file path=xl/drawings/drawing1.xml><?xml version="1.0" encoding="utf-8"?>
<xdr:wsDr xmlns:xdr="http://schemas.openxmlformats.org/drawingml/2006/spreadsheetDrawing" xmlns:a="http://schemas.openxmlformats.org/drawingml/2006/main">
  <xdr:twoCellAnchor editAs="oneCell">
    <xdr:from>
      <xdr:col>1</xdr:col>
      <xdr:colOff>2108200</xdr:colOff>
      <xdr:row>1</xdr:row>
      <xdr:rowOff>12700</xdr:rowOff>
    </xdr:from>
    <xdr:to>
      <xdr:col>1</xdr:col>
      <xdr:colOff>3733800</xdr:colOff>
      <xdr:row>2</xdr:row>
      <xdr:rowOff>31750</xdr:rowOff>
    </xdr:to>
    <xdr:pic>
      <xdr:nvPicPr>
        <xdr:cNvPr id="2" name="Picture 1">
          <a:extLst>
            <a:ext uri="{FF2B5EF4-FFF2-40B4-BE49-F238E27FC236}">
              <a16:creationId xmlns:a16="http://schemas.microsoft.com/office/drawing/2014/main" id="{525A566B-1BFE-7341-D5E9-F04E178CFA20}"/>
            </a:ext>
          </a:extLst>
        </xdr:cNvPr>
        <xdr:cNvPicPr>
          <a:picLocks noChangeAspect="1"/>
        </xdr:cNvPicPr>
      </xdr:nvPicPr>
      <xdr:blipFill>
        <a:blip xmlns:r="http://schemas.openxmlformats.org/officeDocument/2006/relationships" r:embed="rId1"/>
        <a:stretch>
          <a:fillRect/>
        </a:stretch>
      </xdr:blipFill>
      <xdr:spPr>
        <a:xfrm>
          <a:off x="2565400" y="196850"/>
          <a:ext cx="1625600" cy="203200"/>
        </a:xfrm>
        <a:prstGeom prst="rect">
          <a:avLst/>
        </a:prstGeom>
      </xdr:spPr>
    </xdr:pic>
    <xdr:clientData/>
  </xdr:twoCellAnchor>
  <xdr:twoCellAnchor editAs="oneCell">
    <xdr:from>
      <xdr:col>1</xdr:col>
      <xdr:colOff>2044700</xdr:colOff>
      <xdr:row>3</xdr:row>
      <xdr:rowOff>177801</xdr:rowOff>
    </xdr:from>
    <xdr:to>
      <xdr:col>1</xdr:col>
      <xdr:colOff>3750797</xdr:colOff>
      <xdr:row>4</xdr:row>
      <xdr:rowOff>177801</xdr:rowOff>
    </xdr:to>
    <xdr:pic>
      <xdr:nvPicPr>
        <xdr:cNvPr id="3" name="Picture 2">
          <a:extLst>
            <a:ext uri="{FF2B5EF4-FFF2-40B4-BE49-F238E27FC236}">
              <a16:creationId xmlns:a16="http://schemas.microsoft.com/office/drawing/2014/main" id="{1EB30807-ABC7-1B2A-90A0-3954F4338526}"/>
            </a:ext>
          </a:extLst>
        </xdr:cNvPr>
        <xdr:cNvPicPr>
          <a:picLocks noChangeAspect="1"/>
        </xdr:cNvPicPr>
      </xdr:nvPicPr>
      <xdr:blipFill>
        <a:blip xmlns:r="http://schemas.openxmlformats.org/officeDocument/2006/relationships" r:embed="rId2"/>
        <a:stretch>
          <a:fillRect/>
        </a:stretch>
      </xdr:blipFill>
      <xdr:spPr>
        <a:xfrm>
          <a:off x="2501900" y="730251"/>
          <a:ext cx="1706097" cy="184150"/>
        </a:xfrm>
        <a:prstGeom prst="rect">
          <a:avLst/>
        </a:prstGeom>
      </xdr:spPr>
    </xdr:pic>
    <xdr:clientData/>
  </xdr:twoCellAnchor>
  <xdr:twoCellAnchor editAs="oneCell">
    <xdr:from>
      <xdr:col>1</xdr:col>
      <xdr:colOff>2032001</xdr:colOff>
      <xdr:row>7</xdr:row>
      <xdr:rowOff>12701</xdr:rowOff>
    </xdr:from>
    <xdr:to>
      <xdr:col>1</xdr:col>
      <xdr:colOff>3810001</xdr:colOff>
      <xdr:row>8</xdr:row>
      <xdr:rowOff>27239</xdr:rowOff>
    </xdr:to>
    <xdr:pic>
      <xdr:nvPicPr>
        <xdr:cNvPr id="4" name="Picture 3">
          <a:extLst>
            <a:ext uri="{FF2B5EF4-FFF2-40B4-BE49-F238E27FC236}">
              <a16:creationId xmlns:a16="http://schemas.microsoft.com/office/drawing/2014/main" id="{882B5001-2761-1A24-F39D-3AFA431058B8}"/>
            </a:ext>
          </a:extLst>
        </xdr:cNvPr>
        <xdr:cNvPicPr>
          <a:picLocks noChangeAspect="1"/>
        </xdr:cNvPicPr>
      </xdr:nvPicPr>
      <xdr:blipFill>
        <a:blip xmlns:r="http://schemas.openxmlformats.org/officeDocument/2006/relationships" r:embed="rId3"/>
        <a:stretch>
          <a:fillRect/>
        </a:stretch>
      </xdr:blipFill>
      <xdr:spPr>
        <a:xfrm>
          <a:off x="2489201" y="1301751"/>
          <a:ext cx="1778000" cy="198688"/>
        </a:xfrm>
        <a:prstGeom prst="rect">
          <a:avLst/>
        </a:prstGeom>
      </xdr:spPr>
    </xdr:pic>
    <xdr:clientData/>
  </xdr:twoCellAnchor>
  <xdr:twoCellAnchor editAs="oneCell">
    <xdr:from>
      <xdr:col>1</xdr:col>
      <xdr:colOff>2063750</xdr:colOff>
      <xdr:row>10</xdr:row>
      <xdr:rowOff>6350</xdr:rowOff>
    </xdr:from>
    <xdr:to>
      <xdr:col>1</xdr:col>
      <xdr:colOff>3727450</xdr:colOff>
      <xdr:row>11</xdr:row>
      <xdr:rowOff>38533</xdr:rowOff>
    </xdr:to>
    <xdr:pic>
      <xdr:nvPicPr>
        <xdr:cNvPr id="5" name="Picture 4">
          <a:extLst>
            <a:ext uri="{FF2B5EF4-FFF2-40B4-BE49-F238E27FC236}">
              <a16:creationId xmlns:a16="http://schemas.microsoft.com/office/drawing/2014/main" id="{38CDAD18-7CE0-09FF-4DBD-713D5A489ADD}"/>
            </a:ext>
          </a:extLst>
        </xdr:cNvPr>
        <xdr:cNvPicPr>
          <a:picLocks noChangeAspect="1"/>
        </xdr:cNvPicPr>
      </xdr:nvPicPr>
      <xdr:blipFill>
        <a:blip xmlns:r="http://schemas.openxmlformats.org/officeDocument/2006/relationships" r:embed="rId4"/>
        <a:stretch>
          <a:fillRect/>
        </a:stretch>
      </xdr:blipFill>
      <xdr:spPr>
        <a:xfrm>
          <a:off x="2520950" y="1847850"/>
          <a:ext cx="1663700" cy="216333"/>
        </a:xfrm>
        <a:prstGeom prst="rect">
          <a:avLst/>
        </a:prstGeom>
      </xdr:spPr>
    </xdr:pic>
    <xdr:clientData/>
  </xdr:twoCellAnchor>
  <xdr:twoCellAnchor editAs="oneCell">
    <xdr:from>
      <xdr:col>1</xdr:col>
      <xdr:colOff>2152651</xdr:colOff>
      <xdr:row>13</xdr:row>
      <xdr:rowOff>177800</xdr:rowOff>
    </xdr:from>
    <xdr:to>
      <xdr:col>1</xdr:col>
      <xdr:colOff>3663951</xdr:colOff>
      <xdr:row>15</xdr:row>
      <xdr:rowOff>10663</xdr:rowOff>
    </xdr:to>
    <xdr:pic>
      <xdr:nvPicPr>
        <xdr:cNvPr id="6" name="Picture 5">
          <a:extLst>
            <a:ext uri="{FF2B5EF4-FFF2-40B4-BE49-F238E27FC236}">
              <a16:creationId xmlns:a16="http://schemas.microsoft.com/office/drawing/2014/main" id="{388D2843-1EDF-459E-C61A-85A17F824E01}"/>
            </a:ext>
          </a:extLst>
        </xdr:cNvPr>
        <xdr:cNvPicPr>
          <a:picLocks noChangeAspect="1"/>
        </xdr:cNvPicPr>
      </xdr:nvPicPr>
      <xdr:blipFill>
        <a:blip xmlns:r="http://schemas.openxmlformats.org/officeDocument/2006/relationships" r:embed="rId5"/>
        <a:stretch>
          <a:fillRect/>
        </a:stretch>
      </xdr:blipFill>
      <xdr:spPr>
        <a:xfrm>
          <a:off x="2609851" y="2571750"/>
          <a:ext cx="1511300" cy="201163"/>
        </a:xfrm>
        <a:prstGeom prst="rect">
          <a:avLst/>
        </a:prstGeom>
      </xdr:spPr>
    </xdr:pic>
    <xdr:clientData/>
  </xdr:twoCellAnchor>
  <xdr:twoCellAnchor editAs="oneCell">
    <xdr:from>
      <xdr:col>1</xdr:col>
      <xdr:colOff>0</xdr:colOff>
      <xdr:row>17</xdr:row>
      <xdr:rowOff>0</xdr:rowOff>
    </xdr:from>
    <xdr:to>
      <xdr:col>1</xdr:col>
      <xdr:colOff>5816600</xdr:colOff>
      <xdr:row>17</xdr:row>
      <xdr:rowOff>173840</xdr:rowOff>
    </xdr:to>
    <xdr:pic>
      <xdr:nvPicPr>
        <xdr:cNvPr id="7" name="Picture 6">
          <a:extLst>
            <a:ext uri="{FF2B5EF4-FFF2-40B4-BE49-F238E27FC236}">
              <a16:creationId xmlns:a16="http://schemas.microsoft.com/office/drawing/2014/main" id="{16FB4525-D5F3-9078-6E40-7B8F4988EF1C}"/>
            </a:ext>
          </a:extLst>
        </xdr:cNvPr>
        <xdr:cNvPicPr>
          <a:picLocks noChangeAspect="1"/>
        </xdr:cNvPicPr>
      </xdr:nvPicPr>
      <xdr:blipFill>
        <a:blip xmlns:r="http://schemas.openxmlformats.org/officeDocument/2006/relationships" r:embed="rId6"/>
        <a:stretch>
          <a:fillRect/>
        </a:stretch>
      </xdr:blipFill>
      <xdr:spPr>
        <a:xfrm>
          <a:off x="457200" y="3130550"/>
          <a:ext cx="5816600" cy="173840"/>
        </a:xfrm>
        <a:prstGeom prst="rect">
          <a:avLst/>
        </a:prstGeom>
      </xdr:spPr>
    </xdr:pic>
    <xdr:clientData/>
  </xdr:twoCellAnchor>
  <xdr:twoCellAnchor editAs="oneCell">
    <xdr:from>
      <xdr:col>2</xdr:col>
      <xdr:colOff>85990</xdr:colOff>
      <xdr:row>20</xdr:row>
      <xdr:rowOff>0</xdr:rowOff>
    </xdr:from>
    <xdr:to>
      <xdr:col>10</xdr:col>
      <xdr:colOff>259278</xdr:colOff>
      <xdr:row>21</xdr:row>
      <xdr:rowOff>59531</xdr:rowOff>
    </xdr:to>
    <xdr:pic>
      <xdr:nvPicPr>
        <xdr:cNvPr id="8" name="Picture 7">
          <a:extLst>
            <a:ext uri="{FF2B5EF4-FFF2-40B4-BE49-F238E27FC236}">
              <a16:creationId xmlns:a16="http://schemas.microsoft.com/office/drawing/2014/main" id="{8A87B15C-6411-04D2-166D-D774E968D7E0}"/>
            </a:ext>
          </a:extLst>
        </xdr:cNvPr>
        <xdr:cNvPicPr>
          <a:picLocks noChangeAspect="1"/>
        </xdr:cNvPicPr>
      </xdr:nvPicPr>
      <xdr:blipFill>
        <a:blip xmlns:r="http://schemas.openxmlformats.org/officeDocument/2006/relationships" r:embed="rId7"/>
        <a:stretch>
          <a:fillRect/>
        </a:stretch>
      </xdr:blipFill>
      <xdr:spPr>
        <a:xfrm>
          <a:off x="6733646" y="3704167"/>
          <a:ext cx="5041621" cy="244739"/>
        </a:xfrm>
        <a:prstGeom prst="rect">
          <a:avLst/>
        </a:prstGeom>
      </xdr:spPr>
    </xdr:pic>
    <xdr:clientData/>
  </xdr:twoCellAnchor>
  <xdr:twoCellAnchor editAs="oneCell">
    <xdr:from>
      <xdr:col>2</xdr:col>
      <xdr:colOff>152135</xdr:colOff>
      <xdr:row>371</xdr:row>
      <xdr:rowOff>46301</xdr:rowOff>
    </xdr:from>
    <xdr:to>
      <xdr:col>6</xdr:col>
      <xdr:colOff>205053</xdr:colOff>
      <xdr:row>373</xdr:row>
      <xdr:rowOff>59532</xdr:rowOff>
    </xdr:to>
    <xdr:pic>
      <xdr:nvPicPr>
        <xdr:cNvPr id="9" name="Picture 8">
          <a:extLst>
            <a:ext uri="{FF2B5EF4-FFF2-40B4-BE49-F238E27FC236}">
              <a16:creationId xmlns:a16="http://schemas.microsoft.com/office/drawing/2014/main" id="{F82F79ED-1CEA-D451-CCD2-33E859C6C807}"/>
            </a:ext>
          </a:extLst>
        </xdr:cNvPr>
        <xdr:cNvPicPr>
          <a:picLocks noChangeAspect="1"/>
        </xdr:cNvPicPr>
      </xdr:nvPicPr>
      <xdr:blipFill>
        <a:blip xmlns:r="http://schemas.openxmlformats.org/officeDocument/2006/relationships" r:embed="rId8"/>
        <a:stretch>
          <a:fillRect/>
        </a:stretch>
      </xdr:blipFill>
      <xdr:spPr>
        <a:xfrm>
          <a:off x="6799791" y="68758593"/>
          <a:ext cx="2487084" cy="383647"/>
        </a:xfrm>
        <a:prstGeom prst="rect">
          <a:avLst/>
        </a:prstGeom>
      </xdr:spPr>
    </xdr:pic>
    <xdr:clientData/>
  </xdr:twoCellAnchor>
  <xdr:twoCellAnchor editAs="oneCell">
    <xdr:from>
      <xdr:col>2</xdr:col>
      <xdr:colOff>26459</xdr:colOff>
      <xdr:row>721</xdr:row>
      <xdr:rowOff>145522</xdr:rowOff>
    </xdr:from>
    <xdr:to>
      <xdr:col>8</xdr:col>
      <xdr:colOff>535782</xdr:colOff>
      <xdr:row>723</xdr:row>
      <xdr:rowOff>143047</xdr:rowOff>
    </xdr:to>
    <xdr:pic>
      <xdr:nvPicPr>
        <xdr:cNvPr id="11" name="Picture 10">
          <a:extLst>
            <a:ext uri="{FF2B5EF4-FFF2-40B4-BE49-F238E27FC236}">
              <a16:creationId xmlns:a16="http://schemas.microsoft.com/office/drawing/2014/main" id="{610214A1-DCD9-08D8-6F68-25A2E8536E3D}"/>
            </a:ext>
          </a:extLst>
        </xdr:cNvPr>
        <xdr:cNvPicPr>
          <a:picLocks noChangeAspect="1"/>
        </xdr:cNvPicPr>
      </xdr:nvPicPr>
      <xdr:blipFill>
        <a:blip xmlns:r="http://schemas.openxmlformats.org/officeDocument/2006/relationships" r:embed="rId9"/>
        <a:stretch>
          <a:fillRect/>
        </a:stretch>
      </xdr:blipFill>
      <xdr:spPr>
        <a:xfrm>
          <a:off x="6674115" y="133680730"/>
          <a:ext cx="4160573" cy="367942"/>
        </a:xfrm>
        <a:prstGeom prst="rect">
          <a:avLst/>
        </a:prstGeom>
      </xdr:spPr>
    </xdr:pic>
    <xdr:clientData/>
  </xdr:twoCellAnchor>
  <xdr:twoCellAnchor editAs="oneCell">
    <xdr:from>
      <xdr:col>1</xdr:col>
      <xdr:colOff>1256772</xdr:colOff>
      <xdr:row>1072</xdr:row>
      <xdr:rowOff>185208</xdr:rowOff>
    </xdr:from>
    <xdr:to>
      <xdr:col>1</xdr:col>
      <xdr:colOff>4405314</xdr:colOff>
      <xdr:row>1074</xdr:row>
      <xdr:rowOff>66909</xdr:rowOff>
    </xdr:to>
    <xdr:pic>
      <xdr:nvPicPr>
        <xdr:cNvPr id="12" name="Picture 11">
          <a:extLst>
            <a:ext uri="{FF2B5EF4-FFF2-40B4-BE49-F238E27FC236}">
              <a16:creationId xmlns:a16="http://schemas.microsoft.com/office/drawing/2014/main" id="{6D3EA31E-5B2E-866B-5422-45471EC2AD68}"/>
            </a:ext>
          </a:extLst>
        </xdr:cNvPr>
        <xdr:cNvPicPr>
          <a:picLocks noChangeAspect="1"/>
        </xdr:cNvPicPr>
      </xdr:nvPicPr>
      <xdr:blipFill>
        <a:blip xmlns:r="http://schemas.openxmlformats.org/officeDocument/2006/relationships" r:embed="rId10"/>
        <a:stretch>
          <a:fillRect/>
        </a:stretch>
      </xdr:blipFill>
      <xdr:spPr>
        <a:xfrm>
          <a:off x="1713178" y="198728541"/>
          <a:ext cx="3148542" cy="252118"/>
        </a:xfrm>
        <a:prstGeom prst="rect">
          <a:avLst/>
        </a:prstGeom>
      </xdr:spPr>
    </xdr:pic>
    <xdr:clientData/>
  </xdr:twoCellAnchor>
  <xdr:twoCellAnchor editAs="oneCell">
    <xdr:from>
      <xdr:col>2</xdr:col>
      <xdr:colOff>0</xdr:colOff>
      <xdr:row>1424</xdr:row>
      <xdr:rowOff>1</xdr:rowOff>
    </xdr:from>
    <xdr:to>
      <xdr:col>8</xdr:col>
      <xdr:colOff>337344</xdr:colOff>
      <xdr:row>1425</xdr:row>
      <xdr:rowOff>36381</xdr:rowOff>
    </xdr:to>
    <xdr:pic>
      <xdr:nvPicPr>
        <xdr:cNvPr id="13" name="Picture 12">
          <a:extLst>
            <a:ext uri="{FF2B5EF4-FFF2-40B4-BE49-F238E27FC236}">
              <a16:creationId xmlns:a16="http://schemas.microsoft.com/office/drawing/2014/main" id="{B9156C81-6AAD-8432-6895-291ADD0DEC01}"/>
            </a:ext>
          </a:extLst>
        </xdr:cNvPr>
        <xdr:cNvPicPr>
          <a:picLocks noChangeAspect="1"/>
        </xdr:cNvPicPr>
      </xdr:nvPicPr>
      <xdr:blipFill>
        <a:blip xmlns:r="http://schemas.openxmlformats.org/officeDocument/2006/relationships" r:embed="rId11"/>
        <a:stretch>
          <a:fillRect/>
        </a:stretch>
      </xdr:blipFill>
      <xdr:spPr>
        <a:xfrm>
          <a:off x="6647656" y="263736668"/>
          <a:ext cx="3988594" cy="221588"/>
        </a:xfrm>
        <a:prstGeom prst="rect">
          <a:avLst/>
        </a:prstGeom>
      </xdr:spPr>
    </xdr:pic>
    <xdr:clientData/>
  </xdr:twoCellAnchor>
  <xdr:twoCellAnchor editAs="oneCell">
    <xdr:from>
      <xdr:col>2</xdr:col>
      <xdr:colOff>0</xdr:colOff>
      <xdr:row>1430</xdr:row>
      <xdr:rowOff>1</xdr:rowOff>
    </xdr:from>
    <xdr:to>
      <xdr:col>4</xdr:col>
      <xdr:colOff>602798</xdr:colOff>
      <xdr:row>1430</xdr:row>
      <xdr:rowOff>165101</xdr:rowOff>
    </xdr:to>
    <xdr:pic>
      <xdr:nvPicPr>
        <xdr:cNvPr id="14" name="Picture 13">
          <a:extLst>
            <a:ext uri="{FF2B5EF4-FFF2-40B4-BE49-F238E27FC236}">
              <a16:creationId xmlns:a16="http://schemas.microsoft.com/office/drawing/2014/main" id="{350D50D8-6579-4E46-443F-06542DCE7796}"/>
            </a:ext>
          </a:extLst>
        </xdr:cNvPr>
        <xdr:cNvPicPr>
          <a:picLocks noChangeAspect="1"/>
        </xdr:cNvPicPr>
      </xdr:nvPicPr>
      <xdr:blipFill>
        <a:blip xmlns:r="http://schemas.openxmlformats.org/officeDocument/2006/relationships" r:embed="rId12"/>
        <a:stretch>
          <a:fillRect/>
        </a:stretch>
      </xdr:blipFill>
      <xdr:spPr>
        <a:xfrm>
          <a:off x="7499350" y="263334501"/>
          <a:ext cx="1821998" cy="165100"/>
        </a:xfrm>
        <a:prstGeom prst="rect">
          <a:avLst/>
        </a:prstGeom>
      </xdr:spPr>
    </xdr:pic>
    <xdr:clientData/>
  </xdr:twoCellAnchor>
  <xdr:twoCellAnchor editAs="oneCell">
    <xdr:from>
      <xdr:col>5</xdr:col>
      <xdr:colOff>1</xdr:colOff>
      <xdr:row>1431</xdr:row>
      <xdr:rowOff>1</xdr:rowOff>
    </xdr:from>
    <xdr:to>
      <xdr:col>7</xdr:col>
      <xdr:colOff>394449</xdr:colOff>
      <xdr:row>1432</xdr:row>
      <xdr:rowOff>19051</xdr:rowOff>
    </xdr:to>
    <xdr:pic>
      <xdr:nvPicPr>
        <xdr:cNvPr id="15" name="Picture 14">
          <a:extLst>
            <a:ext uri="{FF2B5EF4-FFF2-40B4-BE49-F238E27FC236}">
              <a16:creationId xmlns:a16="http://schemas.microsoft.com/office/drawing/2014/main" id="{BEF79D30-B0AD-6D21-5C0C-BDB0C7AD3999}"/>
            </a:ext>
          </a:extLst>
        </xdr:cNvPr>
        <xdr:cNvPicPr>
          <a:picLocks noChangeAspect="1"/>
        </xdr:cNvPicPr>
      </xdr:nvPicPr>
      <xdr:blipFill>
        <a:blip xmlns:r="http://schemas.openxmlformats.org/officeDocument/2006/relationships" r:embed="rId13"/>
        <a:stretch>
          <a:fillRect/>
        </a:stretch>
      </xdr:blipFill>
      <xdr:spPr>
        <a:xfrm>
          <a:off x="9328151" y="263518651"/>
          <a:ext cx="1613648" cy="203200"/>
        </a:xfrm>
        <a:prstGeom prst="rect">
          <a:avLst/>
        </a:prstGeom>
      </xdr:spPr>
    </xdr:pic>
    <xdr:clientData/>
  </xdr:twoCellAnchor>
  <xdr:twoCellAnchor editAs="oneCell">
    <xdr:from>
      <xdr:col>5</xdr:col>
      <xdr:colOff>0</xdr:colOff>
      <xdr:row>1434</xdr:row>
      <xdr:rowOff>0</xdr:rowOff>
    </xdr:from>
    <xdr:to>
      <xdr:col>7</xdr:col>
      <xdr:colOff>508000</xdr:colOff>
      <xdr:row>1434</xdr:row>
      <xdr:rowOff>162331</xdr:rowOff>
    </xdr:to>
    <xdr:pic>
      <xdr:nvPicPr>
        <xdr:cNvPr id="16" name="Picture 15">
          <a:extLst>
            <a:ext uri="{FF2B5EF4-FFF2-40B4-BE49-F238E27FC236}">
              <a16:creationId xmlns:a16="http://schemas.microsoft.com/office/drawing/2014/main" id="{134BA663-56E7-BE77-0DFE-24C1FA88A373}"/>
            </a:ext>
          </a:extLst>
        </xdr:cNvPr>
        <xdr:cNvPicPr>
          <a:picLocks noChangeAspect="1"/>
        </xdr:cNvPicPr>
      </xdr:nvPicPr>
      <xdr:blipFill>
        <a:blip xmlns:r="http://schemas.openxmlformats.org/officeDocument/2006/relationships" r:embed="rId14"/>
        <a:stretch>
          <a:fillRect/>
        </a:stretch>
      </xdr:blipFill>
      <xdr:spPr>
        <a:xfrm>
          <a:off x="9328150" y="264071100"/>
          <a:ext cx="1727200" cy="162331"/>
        </a:xfrm>
        <a:prstGeom prst="rect">
          <a:avLst/>
        </a:prstGeom>
      </xdr:spPr>
    </xdr:pic>
    <xdr:clientData/>
  </xdr:twoCellAnchor>
  <xdr:twoCellAnchor editAs="oneCell">
    <xdr:from>
      <xdr:col>5</xdr:col>
      <xdr:colOff>1</xdr:colOff>
      <xdr:row>1435</xdr:row>
      <xdr:rowOff>0</xdr:rowOff>
    </xdr:from>
    <xdr:to>
      <xdr:col>7</xdr:col>
      <xdr:colOff>527051</xdr:colOff>
      <xdr:row>1435</xdr:row>
      <xdr:rowOff>158175</xdr:rowOff>
    </xdr:to>
    <xdr:pic>
      <xdr:nvPicPr>
        <xdr:cNvPr id="17" name="Picture 16">
          <a:extLst>
            <a:ext uri="{FF2B5EF4-FFF2-40B4-BE49-F238E27FC236}">
              <a16:creationId xmlns:a16="http://schemas.microsoft.com/office/drawing/2014/main" id="{409890D8-22E8-4917-AE03-9C2A083F7D2B}"/>
            </a:ext>
          </a:extLst>
        </xdr:cNvPr>
        <xdr:cNvPicPr>
          <a:picLocks noChangeAspect="1"/>
        </xdr:cNvPicPr>
      </xdr:nvPicPr>
      <xdr:blipFill>
        <a:blip xmlns:r="http://schemas.openxmlformats.org/officeDocument/2006/relationships" r:embed="rId15"/>
        <a:stretch>
          <a:fillRect/>
        </a:stretch>
      </xdr:blipFill>
      <xdr:spPr>
        <a:xfrm>
          <a:off x="9328151" y="264255250"/>
          <a:ext cx="1746250" cy="158175"/>
        </a:xfrm>
        <a:prstGeom prst="rect">
          <a:avLst/>
        </a:prstGeom>
      </xdr:spPr>
    </xdr:pic>
    <xdr:clientData/>
  </xdr:twoCellAnchor>
  <xdr:twoCellAnchor editAs="oneCell">
    <xdr:from>
      <xdr:col>5</xdr:col>
      <xdr:colOff>1</xdr:colOff>
      <xdr:row>1436</xdr:row>
      <xdr:rowOff>0</xdr:rowOff>
    </xdr:from>
    <xdr:to>
      <xdr:col>7</xdr:col>
      <xdr:colOff>127001</xdr:colOff>
      <xdr:row>1437</xdr:row>
      <xdr:rowOff>3810</xdr:rowOff>
    </xdr:to>
    <xdr:pic>
      <xdr:nvPicPr>
        <xdr:cNvPr id="18" name="Picture 17">
          <a:extLst>
            <a:ext uri="{FF2B5EF4-FFF2-40B4-BE49-F238E27FC236}">
              <a16:creationId xmlns:a16="http://schemas.microsoft.com/office/drawing/2014/main" id="{A2EF0756-7944-2EBF-0344-A95564248A99}"/>
            </a:ext>
          </a:extLst>
        </xdr:cNvPr>
        <xdr:cNvPicPr>
          <a:picLocks noChangeAspect="1"/>
        </xdr:cNvPicPr>
      </xdr:nvPicPr>
      <xdr:blipFill>
        <a:blip xmlns:r="http://schemas.openxmlformats.org/officeDocument/2006/relationships" r:embed="rId16"/>
        <a:stretch>
          <a:fillRect/>
        </a:stretch>
      </xdr:blipFill>
      <xdr:spPr>
        <a:xfrm>
          <a:off x="9328151" y="264439400"/>
          <a:ext cx="1346200" cy="187960"/>
        </a:xfrm>
        <a:prstGeom prst="rect">
          <a:avLst/>
        </a:prstGeom>
      </xdr:spPr>
    </xdr:pic>
    <xdr:clientData/>
  </xdr:twoCellAnchor>
  <xdr:twoCellAnchor editAs="oneCell">
    <xdr:from>
      <xdr:col>5</xdr:col>
      <xdr:colOff>0</xdr:colOff>
      <xdr:row>1437</xdr:row>
      <xdr:rowOff>0</xdr:rowOff>
    </xdr:from>
    <xdr:to>
      <xdr:col>7</xdr:col>
      <xdr:colOff>74788</xdr:colOff>
      <xdr:row>1437</xdr:row>
      <xdr:rowOff>177800</xdr:rowOff>
    </xdr:to>
    <xdr:pic>
      <xdr:nvPicPr>
        <xdr:cNvPr id="19" name="Picture 18">
          <a:extLst>
            <a:ext uri="{FF2B5EF4-FFF2-40B4-BE49-F238E27FC236}">
              <a16:creationId xmlns:a16="http://schemas.microsoft.com/office/drawing/2014/main" id="{4AA7E37C-BAAE-6500-0C6C-6BC862609EB2}"/>
            </a:ext>
          </a:extLst>
        </xdr:cNvPr>
        <xdr:cNvPicPr>
          <a:picLocks noChangeAspect="1"/>
        </xdr:cNvPicPr>
      </xdr:nvPicPr>
      <xdr:blipFill>
        <a:blip xmlns:r="http://schemas.openxmlformats.org/officeDocument/2006/relationships" r:embed="rId17"/>
        <a:stretch>
          <a:fillRect/>
        </a:stretch>
      </xdr:blipFill>
      <xdr:spPr>
        <a:xfrm>
          <a:off x="9328150" y="264623550"/>
          <a:ext cx="1293988" cy="1778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1</xdr:row>
      <xdr:rowOff>1</xdr:rowOff>
    </xdr:from>
    <xdr:to>
      <xdr:col>6</xdr:col>
      <xdr:colOff>19050</xdr:colOff>
      <xdr:row>2</xdr:row>
      <xdr:rowOff>3573</xdr:rowOff>
    </xdr:to>
    <xdr:pic>
      <xdr:nvPicPr>
        <xdr:cNvPr id="2" name="Picture 1">
          <a:extLst>
            <a:ext uri="{FF2B5EF4-FFF2-40B4-BE49-F238E27FC236}">
              <a16:creationId xmlns:a16="http://schemas.microsoft.com/office/drawing/2014/main" id="{99D6BFA3-FAEB-0349-FC52-2530A95072D1}"/>
            </a:ext>
          </a:extLst>
        </xdr:cNvPr>
        <xdr:cNvPicPr>
          <a:picLocks noChangeAspect="1"/>
        </xdr:cNvPicPr>
      </xdr:nvPicPr>
      <xdr:blipFill>
        <a:blip xmlns:r="http://schemas.openxmlformats.org/officeDocument/2006/relationships" r:embed="rId1"/>
        <a:stretch>
          <a:fillRect/>
        </a:stretch>
      </xdr:blipFill>
      <xdr:spPr>
        <a:xfrm>
          <a:off x="1219200" y="184151"/>
          <a:ext cx="2457450" cy="187722"/>
        </a:xfrm>
        <a:prstGeom prst="rect">
          <a:avLst/>
        </a:prstGeom>
      </xdr:spPr>
    </xdr:pic>
    <xdr:clientData/>
  </xdr:twoCellAnchor>
  <xdr:twoCellAnchor editAs="oneCell">
    <xdr:from>
      <xdr:col>9</xdr:col>
      <xdr:colOff>0</xdr:colOff>
      <xdr:row>1</xdr:row>
      <xdr:rowOff>0</xdr:rowOff>
    </xdr:from>
    <xdr:to>
      <xdr:col>13</xdr:col>
      <xdr:colOff>215906</xdr:colOff>
      <xdr:row>2</xdr:row>
      <xdr:rowOff>6350</xdr:rowOff>
    </xdr:to>
    <xdr:pic>
      <xdr:nvPicPr>
        <xdr:cNvPr id="3" name="Picture 2">
          <a:extLst>
            <a:ext uri="{FF2B5EF4-FFF2-40B4-BE49-F238E27FC236}">
              <a16:creationId xmlns:a16="http://schemas.microsoft.com/office/drawing/2014/main" id="{687BA153-817E-8179-1F85-90DEA4C83802}"/>
            </a:ext>
          </a:extLst>
        </xdr:cNvPr>
        <xdr:cNvPicPr>
          <a:picLocks noChangeAspect="1"/>
        </xdr:cNvPicPr>
      </xdr:nvPicPr>
      <xdr:blipFill>
        <a:blip xmlns:r="http://schemas.openxmlformats.org/officeDocument/2006/relationships" r:embed="rId2"/>
        <a:stretch>
          <a:fillRect/>
        </a:stretch>
      </xdr:blipFill>
      <xdr:spPr>
        <a:xfrm>
          <a:off x="5492750" y="184150"/>
          <a:ext cx="2654306" cy="190500"/>
        </a:xfrm>
        <a:prstGeom prst="rect">
          <a:avLst/>
        </a:prstGeom>
      </xdr:spPr>
    </xdr:pic>
    <xdr:clientData/>
  </xdr:twoCellAnchor>
  <xdr:twoCellAnchor editAs="oneCell">
    <xdr:from>
      <xdr:col>3</xdr:col>
      <xdr:colOff>6351</xdr:colOff>
      <xdr:row>4</xdr:row>
      <xdr:rowOff>6350</xdr:rowOff>
    </xdr:from>
    <xdr:to>
      <xdr:col>6</xdr:col>
      <xdr:colOff>374651</xdr:colOff>
      <xdr:row>5</xdr:row>
      <xdr:rowOff>7633</xdr:rowOff>
    </xdr:to>
    <xdr:pic>
      <xdr:nvPicPr>
        <xdr:cNvPr id="4" name="Picture 3">
          <a:extLst>
            <a:ext uri="{FF2B5EF4-FFF2-40B4-BE49-F238E27FC236}">
              <a16:creationId xmlns:a16="http://schemas.microsoft.com/office/drawing/2014/main" id="{DF39C1D2-57C8-83DA-9D3D-DB025A4968DB}"/>
            </a:ext>
          </a:extLst>
        </xdr:cNvPr>
        <xdr:cNvPicPr>
          <a:picLocks noChangeAspect="1"/>
        </xdr:cNvPicPr>
      </xdr:nvPicPr>
      <xdr:blipFill>
        <a:blip xmlns:r="http://schemas.openxmlformats.org/officeDocument/2006/relationships" r:embed="rId3"/>
        <a:stretch>
          <a:fillRect/>
        </a:stretch>
      </xdr:blipFill>
      <xdr:spPr>
        <a:xfrm>
          <a:off x="1841501" y="742950"/>
          <a:ext cx="2197100" cy="185433"/>
        </a:xfrm>
        <a:prstGeom prst="rect">
          <a:avLst/>
        </a:prstGeom>
      </xdr:spPr>
    </xdr:pic>
    <xdr:clientData/>
  </xdr:twoCellAnchor>
  <xdr:twoCellAnchor editAs="oneCell">
    <xdr:from>
      <xdr:col>11</xdr:col>
      <xdr:colOff>0</xdr:colOff>
      <xdr:row>4</xdr:row>
      <xdr:rowOff>0</xdr:rowOff>
    </xdr:from>
    <xdr:to>
      <xdr:col>14</xdr:col>
      <xdr:colOff>31750</xdr:colOff>
      <xdr:row>5</xdr:row>
      <xdr:rowOff>631</xdr:rowOff>
    </xdr:to>
    <xdr:pic>
      <xdr:nvPicPr>
        <xdr:cNvPr id="5" name="Picture 4">
          <a:extLst>
            <a:ext uri="{FF2B5EF4-FFF2-40B4-BE49-F238E27FC236}">
              <a16:creationId xmlns:a16="http://schemas.microsoft.com/office/drawing/2014/main" id="{303AFCE0-AF16-7F32-5ECE-8F870DE04E48}"/>
            </a:ext>
          </a:extLst>
        </xdr:cNvPr>
        <xdr:cNvPicPr>
          <a:picLocks noChangeAspect="1"/>
        </xdr:cNvPicPr>
      </xdr:nvPicPr>
      <xdr:blipFill>
        <a:blip xmlns:r="http://schemas.openxmlformats.org/officeDocument/2006/relationships" r:embed="rId4"/>
        <a:stretch>
          <a:fillRect/>
        </a:stretch>
      </xdr:blipFill>
      <xdr:spPr>
        <a:xfrm>
          <a:off x="6711950" y="736600"/>
          <a:ext cx="1860550" cy="184781"/>
        </a:xfrm>
        <a:prstGeom prst="rect">
          <a:avLst/>
        </a:prstGeom>
      </xdr:spPr>
    </xdr:pic>
    <xdr:clientData/>
  </xdr:twoCellAnchor>
  <xdr:twoCellAnchor editAs="oneCell">
    <xdr:from>
      <xdr:col>3</xdr:col>
      <xdr:colOff>1</xdr:colOff>
      <xdr:row>7</xdr:row>
      <xdr:rowOff>1</xdr:rowOff>
    </xdr:from>
    <xdr:to>
      <xdr:col>7</xdr:col>
      <xdr:colOff>603251</xdr:colOff>
      <xdr:row>7</xdr:row>
      <xdr:rowOff>162947</xdr:rowOff>
    </xdr:to>
    <xdr:pic>
      <xdr:nvPicPr>
        <xdr:cNvPr id="6" name="Picture 5">
          <a:extLst>
            <a:ext uri="{FF2B5EF4-FFF2-40B4-BE49-F238E27FC236}">
              <a16:creationId xmlns:a16="http://schemas.microsoft.com/office/drawing/2014/main" id="{071ACA41-F564-6097-EEC4-00950A7804B7}"/>
            </a:ext>
          </a:extLst>
        </xdr:cNvPr>
        <xdr:cNvPicPr>
          <a:picLocks noChangeAspect="1"/>
        </xdr:cNvPicPr>
      </xdr:nvPicPr>
      <xdr:blipFill>
        <a:blip xmlns:r="http://schemas.openxmlformats.org/officeDocument/2006/relationships" r:embed="rId5"/>
        <a:stretch>
          <a:fillRect/>
        </a:stretch>
      </xdr:blipFill>
      <xdr:spPr>
        <a:xfrm>
          <a:off x="1835151" y="1289051"/>
          <a:ext cx="3041650" cy="162946"/>
        </a:xfrm>
        <a:prstGeom prst="rect">
          <a:avLst/>
        </a:prstGeom>
      </xdr:spPr>
    </xdr:pic>
    <xdr:clientData/>
  </xdr:twoCellAnchor>
  <xdr:twoCellAnchor editAs="oneCell">
    <xdr:from>
      <xdr:col>3</xdr:col>
      <xdr:colOff>0</xdr:colOff>
      <xdr:row>10</xdr:row>
      <xdr:rowOff>0</xdr:rowOff>
    </xdr:from>
    <xdr:to>
      <xdr:col>9</xdr:col>
      <xdr:colOff>223944</xdr:colOff>
      <xdr:row>11</xdr:row>
      <xdr:rowOff>44450</xdr:rowOff>
    </xdr:to>
    <xdr:pic>
      <xdr:nvPicPr>
        <xdr:cNvPr id="7" name="Picture 6">
          <a:extLst>
            <a:ext uri="{FF2B5EF4-FFF2-40B4-BE49-F238E27FC236}">
              <a16:creationId xmlns:a16="http://schemas.microsoft.com/office/drawing/2014/main" id="{E61E9FC8-8F1E-8A55-87B5-1B1A5A169A4B}"/>
            </a:ext>
          </a:extLst>
        </xdr:cNvPr>
        <xdr:cNvPicPr>
          <a:picLocks noChangeAspect="1"/>
        </xdr:cNvPicPr>
      </xdr:nvPicPr>
      <xdr:blipFill>
        <a:blip xmlns:r="http://schemas.openxmlformats.org/officeDocument/2006/relationships" r:embed="rId6"/>
        <a:stretch>
          <a:fillRect/>
        </a:stretch>
      </xdr:blipFill>
      <xdr:spPr>
        <a:xfrm>
          <a:off x="1835150" y="1841500"/>
          <a:ext cx="3881544" cy="228600"/>
        </a:xfrm>
        <a:prstGeom prst="rect">
          <a:avLst/>
        </a:prstGeom>
      </xdr:spPr>
    </xdr:pic>
    <xdr:clientData/>
  </xdr:twoCellAnchor>
  <xdr:twoCellAnchor editAs="oneCell">
    <xdr:from>
      <xdr:col>5</xdr:col>
      <xdr:colOff>1</xdr:colOff>
      <xdr:row>13</xdr:row>
      <xdr:rowOff>0</xdr:rowOff>
    </xdr:from>
    <xdr:to>
      <xdr:col>10</xdr:col>
      <xdr:colOff>120651</xdr:colOff>
      <xdr:row>13</xdr:row>
      <xdr:rowOff>158177</xdr:rowOff>
    </xdr:to>
    <xdr:pic>
      <xdr:nvPicPr>
        <xdr:cNvPr id="10" name="Picture 9">
          <a:extLst>
            <a:ext uri="{FF2B5EF4-FFF2-40B4-BE49-F238E27FC236}">
              <a16:creationId xmlns:a16="http://schemas.microsoft.com/office/drawing/2014/main" id="{F45030E2-B4A9-E9B8-2E32-D247D19EC3F7}"/>
            </a:ext>
          </a:extLst>
        </xdr:cNvPr>
        <xdr:cNvPicPr>
          <a:picLocks noChangeAspect="1"/>
        </xdr:cNvPicPr>
      </xdr:nvPicPr>
      <xdr:blipFill>
        <a:blip xmlns:r="http://schemas.openxmlformats.org/officeDocument/2006/relationships" r:embed="rId7"/>
        <a:stretch>
          <a:fillRect/>
        </a:stretch>
      </xdr:blipFill>
      <xdr:spPr>
        <a:xfrm>
          <a:off x="3054351" y="2393950"/>
          <a:ext cx="3168650" cy="158177"/>
        </a:xfrm>
        <a:prstGeom prst="rect">
          <a:avLst/>
        </a:prstGeom>
      </xdr:spPr>
    </xdr:pic>
    <xdr:clientData/>
  </xdr:twoCellAnchor>
  <xdr:twoCellAnchor editAs="oneCell">
    <xdr:from>
      <xdr:col>5</xdr:col>
      <xdr:colOff>0</xdr:colOff>
      <xdr:row>16</xdr:row>
      <xdr:rowOff>0</xdr:rowOff>
    </xdr:from>
    <xdr:to>
      <xdr:col>10</xdr:col>
      <xdr:colOff>171450</xdr:colOff>
      <xdr:row>16</xdr:row>
      <xdr:rowOff>181921</xdr:rowOff>
    </xdr:to>
    <xdr:pic>
      <xdr:nvPicPr>
        <xdr:cNvPr id="11" name="Picture 10">
          <a:extLst>
            <a:ext uri="{FF2B5EF4-FFF2-40B4-BE49-F238E27FC236}">
              <a16:creationId xmlns:a16="http://schemas.microsoft.com/office/drawing/2014/main" id="{133882A3-8619-69BC-5AF1-BDCEF023DA7F}"/>
            </a:ext>
          </a:extLst>
        </xdr:cNvPr>
        <xdr:cNvPicPr>
          <a:picLocks noChangeAspect="1"/>
        </xdr:cNvPicPr>
      </xdr:nvPicPr>
      <xdr:blipFill>
        <a:blip xmlns:r="http://schemas.openxmlformats.org/officeDocument/2006/relationships" r:embed="rId8"/>
        <a:stretch>
          <a:fillRect/>
        </a:stretch>
      </xdr:blipFill>
      <xdr:spPr>
        <a:xfrm>
          <a:off x="3054350" y="2946400"/>
          <a:ext cx="3219450" cy="181921"/>
        </a:xfrm>
        <a:prstGeom prst="rect">
          <a:avLst/>
        </a:prstGeom>
      </xdr:spPr>
    </xdr:pic>
    <xdr:clientData/>
  </xdr:twoCellAnchor>
  <xdr:twoCellAnchor editAs="oneCell">
    <xdr:from>
      <xdr:col>3</xdr:col>
      <xdr:colOff>1</xdr:colOff>
      <xdr:row>19</xdr:row>
      <xdr:rowOff>1</xdr:rowOff>
    </xdr:from>
    <xdr:to>
      <xdr:col>7</xdr:col>
      <xdr:colOff>6351</xdr:colOff>
      <xdr:row>19</xdr:row>
      <xdr:rowOff>160997</xdr:rowOff>
    </xdr:to>
    <xdr:pic>
      <xdr:nvPicPr>
        <xdr:cNvPr id="12" name="Picture 11">
          <a:extLst>
            <a:ext uri="{FF2B5EF4-FFF2-40B4-BE49-F238E27FC236}">
              <a16:creationId xmlns:a16="http://schemas.microsoft.com/office/drawing/2014/main" id="{5C6DB59A-8B1E-49CB-D618-A34C27759CDF}"/>
            </a:ext>
          </a:extLst>
        </xdr:cNvPr>
        <xdr:cNvPicPr>
          <a:picLocks noChangeAspect="1"/>
        </xdr:cNvPicPr>
      </xdr:nvPicPr>
      <xdr:blipFill>
        <a:blip xmlns:r="http://schemas.openxmlformats.org/officeDocument/2006/relationships" r:embed="rId9"/>
        <a:stretch>
          <a:fillRect/>
        </a:stretch>
      </xdr:blipFill>
      <xdr:spPr>
        <a:xfrm>
          <a:off x="1835151" y="3498851"/>
          <a:ext cx="2444750" cy="160996"/>
        </a:xfrm>
        <a:prstGeom prst="rect">
          <a:avLst/>
        </a:prstGeom>
      </xdr:spPr>
    </xdr:pic>
    <xdr:clientData/>
  </xdr:twoCellAnchor>
  <xdr:twoCellAnchor editAs="oneCell">
    <xdr:from>
      <xdr:col>3</xdr:col>
      <xdr:colOff>0</xdr:colOff>
      <xdr:row>20</xdr:row>
      <xdr:rowOff>0</xdr:rowOff>
    </xdr:from>
    <xdr:to>
      <xdr:col>7</xdr:col>
      <xdr:colOff>44450</xdr:colOff>
      <xdr:row>20</xdr:row>
      <xdr:rowOff>126247</xdr:rowOff>
    </xdr:to>
    <xdr:pic>
      <xdr:nvPicPr>
        <xdr:cNvPr id="13" name="Picture 12">
          <a:extLst>
            <a:ext uri="{FF2B5EF4-FFF2-40B4-BE49-F238E27FC236}">
              <a16:creationId xmlns:a16="http://schemas.microsoft.com/office/drawing/2014/main" id="{95EA0B70-FD62-85EF-EB0A-86BCBC894E63}"/>
            </a:ext>
          </a:extLst>
        </xdr:cNvPr>
        <xdr:cNvPicPr>
          <a:picLocks noChangeAspect="1"/>
        </xdr:cNvPicPr>
      </xdr:nvPicPr>
      <xdr:blipFill>
        <a:blip xmlns:r="http://schemas.openxmlformats.org/officeDocument/2006/relationships" r:embed="rId10"/>
        <a:stretch>
          <a:fillRect/>
        </a:stretch>
      </xdr:blipFill>
      <xdr:spPr>
        <a:xfrm>
          <a:off x="1835150" y="3683000"/>
          <a:ext cx="2482850" cy="126247"/>
        </a:xfrm>
        <a:prstGeom prst="rect">
          <a:avLst/>
        </a:prstGeom>
      </xdr:spPr>
    </xdr:pic>
    <xdr:clientData/>
  </xdr:twoCellAnchor>
  <xdr:twoCellAnchor editAs="oneCell">
    <xdr:from>
      <xdr:col>1</xdr:col>
      <xdr:colOff>63500</xdr:colOff>
      <xdr:row>27</xdr:row>
      <xdr:rowOff>25400</xdr:rowOff>
    </xdr:from>
    <xdr:to>
      <xdr:col>2</xdr:col>
      <xdr:colOff>501650</xdr:colOff>
      <xdr:row>28</xdr:row>
      <xdr:rowOff>57212</xdr:rowOff>
    </xdr:to>
    <xdr:pic>
      <xdr:nvPicPr>
        <xdr:cNvPr id="14" name="Picture 13">
          <a:extLst>
            <a:ext uri="{FF2B5EF4-FFF2-40B4-BE49-F238E27FC236}">
              <a16:creationId xmlns:a16="http://schemas.microsoft.com/office/drawing/2014/main" id="{9DF3E805-9E2B-11DB-B726-87B141B40979}"/>
            </a:ext>
          </a:extLst>
        </xdr:cNvPr>
        <xdr:cNvPicPr>
          <a:picLocks noChangeAspect="1"/>
        </xdr:cNvPicPr>
      </xdr:nvPicPr>
      <xdr:blipFill>
        <a:blip xmlns:r="http://schemas.openxmlformats.org/officeDocument/2006/relationships" r:embed="rId11"/>
        <a:stretch>
          <a:fillRect/>
        </a:stretch>
      </xdr:blipFill>
      <xdr:spPr>
        <a:xfrm>
          <a:off x="673100" y="4997450"/>
          <a:ext cx="1054100" cy="215962"/>
        </a:xfrm>
        <a:prstGeom prst="rect">
          <a:avLst/>
        </a:prstGeom>
      </xdr:spPr>
    </xdr:pic>
    <xdr:clientData/>
  </xdr:twoCellAnchor>
  <xdr:twoCellAnchor editAs="oneCell">
    <xdr:from>
      <xdr:col>3</xdr:col>
      <xdr:colOff>1</xdr:colOff>
      <xdr:row>30</xdr:row>
      <xdr:rowOff>0</xdr:rowOff>
    </xdr:from>
    <xdr:to>
      <xdr:col>6</xdr:col>
      <xdr:colOff>285751</xdr:colOff>
      <xdr:row>31</xdr:row>
      <xdr:rowOff>69596</xdr:rowOff>
    </xdr:to>
    <xdr:pic>
      <xdr:nvPicPr>
        <xdr:cNvPr id="15" name="Picture 14">
          <a:extLst>
            <a:ext uri="{FF2B5EF4-FFF2-40B4-BE49-F238E27FC236}">
              <a16:creationId xmlns:a16="http://schemas.microsoft.com/office/drawing/2014/main" id="{D2E80DBF-AA5C-477F-09FE-4DE8D4C6CE4F}"/>
            </a:ext>
          </a:extLst>
        </xdr:cNvPr>
        <xdr:cNvPicPr>
          <a:picLocks noChangeAspect="1"/>
        </xdr:cNvPicPr>
      </xdr:nvPicPr>
      <xdr:blipFill>
        <a:blip xmlns:r="http://schemas.openxmlformats.org/officeDocument/2006/relationships" r:embed="rId12"/>
        <a:stretch>
          <a:fillRect/>
        </a:stretch>
      </xdr:blipFill>
      <xdr:spPr>
        <a:xfrm>
          <a:off x="1835151" y="5524500"/>
          <a:ext cx="2114550" cy="253746"/>
        </a:xfrm>
        <a:prstGeom prst="rect">
          <a:avLst/>
        </a:prstGeom>
      </xdr:spPr>
    </xdr:pic>
    <xdr:clientData/>
  </xdr:twoCellAnchor>
  <xdr:twoCellAnchor editAs="oneCell">
    <xdr:from>
      <xdr:col>3</xdr:col>
      <xdr:colOff>0</xdr:colOff>
      <xdr:row>380</xdr:row>
      <xdr:rowOff>0</xdr:rowOff>
    </xdr:from>
    <xdr:to>
      <xdr:col>6</xdr:col>
      <xdr:colOff>254000</xdr:colOff>
      <xdr:row>380</xdr:row>
      <xdr:rowOff>158101</xdr:rowOff>
    </xdr:to>
    <xdr:pic>
      <xdr:nvPicPr>
        <xdr:cNvPr id="16" name="Picture 15">
          <a:extLst>
            <a:ext uri="{FF2B5EF4-FFF2-40B4-BE49-F238E27FC236}">
              <a16:creationId xmlns:a16="http://schemas.microsoft.com/office/drawing/2014/main" id="{E3CF50E2-5CC0-30C7-8EF0-1DBA93B3C8DE}"/>
            </a:ext>
          </a:extLst>
        </xdr:cNvPr>
        <xdr:cNvPicPr>
          <a:picLocks noChangeAspect="1"/>
        </xdr:cNvPicPr>
      </xdr:nvPicPr>
      <xdr:blipFill>
        <a:blip xmlns:r="http://schemas.openxmlformats.org/officeDocument/2006/relationships" r:embed="rId13"/>
        <a:stretch>
          <a:fillRect/>
        </a:stretch>
      </xdr:blipFill>
      <xdr:spPr>
        <a:xfrm>
          <a:off x="1835150" y="69977000"/>
          <a:ext cx="2082800" cy="158101"/>
        </a:xfrm>
        <a:prstGeom prst="rect">
          <a:avLst/>
        </a:prstGeom>
      </xdr:spPr>
    </xdr:pic>
    <xdr:clientData/>
  </xdr:twoCellAnchor>
  <xdr:twoCellAnchor editAs="oneCell">
    <xdr:from>
      <xdr:col>3</xdr:col>
      <xdr:colOff>1</xdr:colOff>
      <xdr:row>732</xdr:row>
      <xdr:rowOff>1</xdr:rowOff>
    </xdr:from>
    <xdr:to>
      <xdr:col>7</xdr:col>
      <xdr:colOff>25401</xdr:colOff>
      <xdr:row>732</xdr:row>
      <xdr:rowOff>145465</xdr:rowOff>
    </xdr:to>
    <xdr:pic>
      <xdr:nvPicPr>
        <xdr:cNvPr id="17" name="Picture 16">
          <a:extLst>
            <a:ext uri="{FF2B5EF4-FFF2-40B4-BE49-F238E27FC236}">
              <a16:creationId xmlns:a16="http://schemas.microsoft.com/office/drawing/2014/main" id="{13526FDF-DAC8-4D78-EF65-92B2EA0B1BC6}"/>
            </a:ext>
          </a:extLst>
        </xdr:cNvPr>
        <xdr:cNvPicPr>
          <a:picLocks noChangeAspect="1"/>
        </xdr:cNvPicPr>
      </xdr:nvPicPr>
      <xdr:blipFill>
        <a:blip xmlns:r="http://schemas.openxmlformats.org/officeDocument/2006/relationships" r:embed="rId14"/>
        <a:stretch>
          <a:fillRect/>
        </a:stretch>
      </xdr:blipFill>
      <xdr:spPr>
        <a:xfrm>
          <a:off x="1835151" y="134797801"/>
          <a:ext cx="2463800" cy="145464"/>
        </a:xfrm>
        <a:prstGeom prst="rect">
          <a:avLst/>
        </a:prstGeom>
      </xdr:spPr>
    </xdr:pic>
    <xdr:clientData/>
  </xdr:twoCellAnchor>
  <xdr:twoCellAnchor editAs="oneCell">
    <xdr:from>
      <xdr:col>3</xdr:col>
      <xdr:colOff>1</xdr:colOff>
      <xdr:row>733</xdr:row>
      <xdr:rowOff>0</xdr:rowOff>
    </xdr:from>
    <xdr:to>
      <xdr:col>10</xdr:col>
      <xdr:colOff>317501</xdr:colOff>
      <xdr:row>734</xdr:row>
      <xdr:rowOff>80826</xdr:rowOff>
    </xdr:to>
    <xdr:pic>
      <xdr:nvPicPr>
        <xdr:cNvPr id="18" name="Picture 17">
          <a:extLst>
            <a:ext uri="{FF2B5EF4-FFF2-40B4-BE49-F238E27FC236}">
              <a16:creationId xmlns:a16="http://schemas.microsoft.com/office/drawing/2014/main" id="{224C6B4F-3078-EDB0-EBD9-A859F7511164}"/>
            </a:ext>
          </a:extLst>
        </xdr:cNvPr>
        <xdr:cNvPicPr>
          <a:picLocks noChangeAspect="1"/>
        </xdr:cNvPicPr>
      </xdr:nvPicPr>
      <xdr:blipFill>
        <a:blip xmlns:r="http://schemas.openxmlformats.org/officeDocument/2006/relationships" r:embed="rId15"/>
        <a:stretch>
          <a:fillRect/>
        </a:stretch>
      </xdr:blipFill>
      <xdr:spPr>
        <a:xfrm>
          <a:off x="1835151" y="134981950"/>
          <a:ext cx="4584700" cy="264976"/>
        </a:xfrm>
        <a:prstGeom prst="rect">
          <a:avLst/>
        </a:prstGeom>
      </xdr:spPr>
    </xdr:pic>
    <xdr:clientData/>
  </xdr:twoCellAnchor>
  <xdr:twoCellAnchor editAs="oneCell">
    <xdr:from>
      <xdr:col>4</xdr:col>
      <xdr:colOff>0</xdr:colOff>
      <xdr:row>738</xdr:row>
      <xdr:rowOff>0</xdr:rowOff>
    </xdr:from>
    <xdr:to>
      <xdr:col>9</xdr:col>
      <xdr:colOff>438150</xdr:colOff>
      <xdr:row>739</xdr:row>
      <xdr:rowOff>131902</xdr:rowOff>
    </xdr:to>
    <xdr:pic>
      <xdr:nvPicPr>
        <xdr:cNvPr id="19" name="Picture 18">
          <a:extLst>
            <a:ext uri="{FF2B5EF4-FFF2-40B4-BE49-F238E27FC236}">
              <a16:creationId xmlns:a16="http://schemas.microsoft.com/office/drawing/2014/main" id="{B5947FC9-857F-3F96-CA30-5407CF46E4E4}"/>
            </a:ext>
          </a:extLst>
        </xdr:cNvPr>
        <xdr:cNvPicPr>
          <a:picLocks noChangeAspect="1"/>
        </xdr:cNvPicPr>
      </xdr:nvPicPr>
      <xdr:blipFill>
        <a:blip xmlns:r="http://schemas.openxmlformats.org/officeDocument/2006/relationships" r:embed="rId16"/>
        <a:stretch>
          <a:fillRect/>
        </a:stretch>
      </xdr:blipFill>
      <xdr:spPr>
        <a:xfrm>
          <a:off x="2444750" y="135902700"/>
          <a:ext cx="3486150" cy="316052"/>
        </a:xfrm>
        <a:prstGeom prst="rect">
          <a:avLst/>
        </a:prstGeom>
      </xdr:spPr>
    </xdr:pic>
    <xdr:clientData/>
  </xdr:twoCellAnchor>
  <xdr:twoCellAnchor editAs="oneCell">
    <xdr:from>
      <xdr:col>5</xdr:col>
      <xdr:colOff>1</xdr:colOff>
      <xdr:row>742</xdr:row>
      <xdr:rowOff>0</xdr:rowOff>
    </xdr:from>
    <xdr:to>
      <xdr:col>10</xdr:col>
      <xdr:colOff>88901</xdr:colOff>
      <xdr:row>743</xdr:row>
      <xdr:rowOff>4064</xdr:rowOff>
    </xdr:to>
    <xdr:pic>
      <xdr:nvPicPr>
        <xdr:cNvPr id="20" name="Picture 19">
          <a:extLst>
            <a:ext uri="{FF2B5EF4-FFF2-40B4-BE49-F238E27FC236}">
              <a16:creationId xmlns:a16="http://schemas.microsoft.com/office/drawing/2014/main" id="{3D81C6C5-87D2-FF47-A3A0-1A6E6E92859E}"/>
            </a:ext>
          </a:extLst>
        </xdr:cNvPr>
        <xdr:cNvPicPr>
          <a:picLocks noChangeAspect="1"/>
        </xdr:cNvPicPr>
      </xdr:nvPicPr>
      <xdr:blipFill>
        <a:blip xmlns:r="http://schemas.openxmlformats.org/officeDocument/2006/relationships" r:embed="rId17"/>
        <a:stretch>
          <a:fillRect/>
        </a:stretch>
      </xdr:blipFill>
      <xdr:spPr>
        <a:xfrm>
          <a:off x="3054351" y="136639300"/>
          <a:ext cx="3136900" cy="188214"/>
        </a:xfrm>
        <a:prstGeom prst="rect">
          <a:avLst/>
        </a:prstGeom>
      </xdr:spPr>
    </xdr:pic>
    <xdr:clientData/>
  </xdr:twoCellAnchor>
  <xdr:twoCellAnchor editAs="oneCell">
    <xdr:from>
      <xdr:col>5</xdr:col>
      <xdr:colOff>1</xdr:colOff>
      <xdr:row>743</xdr:row>
      <xdr:rowOff>1</xdr:rowOff>
    </xdr:from>
    <xdr:to>
      <xdr:col>11</xdr:col>
      <xdr:colOff>223741</xdr:colOff>
      <xdr:row>744</xdr:row>
      <xdr:rowOff>82551</xdr:rowOff>
    </xdr:to>
    <xdr:pic>
      <xdr:nvPicPr>
        <xdr:cNvPr id="21" name="Picture 20">
          <a:extLst>
            <a:ext uri="{FF2B5EF4-FFF2-40B4-BE49-F238E27FC236}">
              <a16:creationId xmlns:a16="http://schemas.microsoft.com/office/drawing/2014/main" id="{2AEE0CAF-EAB1-10A6-1B4B-5EE3C54716B0}"/>
            </a:ext>
          </a:extLst>
        </xdr:cNvPr>
        <xdr:cNvPicPr>
          <a:picLocks noChangeAspect="1"/>
        </xdr:cNvPicPr>
      </xdr:nvPicPr>
      <xdr:blipFill>
        <a:blip xmlns:r="http://schemas.openxmlformats.org/officeDocument/2006/relationships" r:embed="rId18"/>
        <a:stretch>
          <a:fillRect/>
        </a:stretch>
      </xdr:blipFill>
      <xdr:spPr>
        <a:xfrm>
          <a:off x="3054351" y="136823451"/>
          <a:ext cx="3881340" cy="2667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1</xdr:colOff>
      <xdr:row>2</xdr:row>
      <xdr:rowOff>0</xdr:rowOff>
    </xdr:from>
    <xdr:to>
      <xdr:col>15</xdr:col>
      <xdr:colOff>6351</xdr:colOff>
      <xdr:row>3</xdr:row>
      <xdr:rowOff>17150</xdr:rowOff>
    </xdr:to>
    <xdr:pic>
      <xdr:nvPicPr>
        <xdr:cNvPr id="2" name="Picture 1">
          <a:extLst>
            <a:ext uri="{FF2B5EF4-FFF2-40B4-BE49-F238E27FC236}">
              <a16:creationId xmlns:a16="http://schemas.microsoft.com/office/drawing/2014/main" id="{8C499E41-20AC-F817-DE34-82D35EBC4158}"/>
            </a:ext>
          </a:extLst>
        </xdr:cNvPr>
        <xdr:cNvPicPr>
          <a:picLocks noChangeAspect="1"/>
        </xdr:cNvPicPr>
      </xdr:nvPicPr>
      <xdr:blipFill>
        <a:blip xmlns:r="http://schemas.openxmlformats.org/officeDocument/2006/relationships" r:embed="rId1"/>
        <a:stretch>
          <a:fillRect/>
        </a:stretch>
      </xdr:blipFill>
      <xdr:spPr>
        <a:xfrm>
          <a:off x="1828801" y="368300"/>
          <a:ext cx="7321550" cy="201300"/>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75A48-2E15-4298-B56E-AE87CA2BDF5E}">
  <dimension ref="A1:O351"/>
  <sheetViews>
    <sheetView topLeftCell="A328" zoomScale="90" zoomScaleNormal="90" workbookViewId="0">
      <selection activeCell="K13" sqref="K13"/>
    </sheetView>
  </sheetViews>
  <sheetFormatPr defaultRowHeight="14.5" x14ac:dyDescent="0.35"/>
  <cols>
    <col min="1" max="1" width="10.81640625" style="5" bestFit="1" customWidth="1"/>
    <col min="2" max="2" width="10.08984375" style="5" bestFit="1" customWidth="1"/>
    <col min="3" max="3" width="10.26953125" style="5" bestFit="1" customWidth="1"/>
    <col min="4" max="4" width="7.90625" style="5" bestFit="1" customWidth="1"/>
    <col min="5" max="5" width="6.7265625" style="5" bestFit="1" customWidth="1"/>
    <col min="6" max="6" width="12.08984375" style="5" customWidth="1"/>
    <col min="7" max="7" width="15.1796875" style="5" bestFit="1" customWidth="1"/>
    <col min="8" max="8" width="14.08984375" style="5" bestFit="1" customWidth="1"/>
    <col min="9" max="9" width="10.08984375" style="5" bestFit="1" customWidth="1"/>
    <col min="10" max="10" width="11.7265625" style="5" bestFit="1" customWidth="1"/>
    <col min="11" max="11" width="10.54296875" style="5" bestFit="1" customWidth="1"/>
    <col min="12" max="12" width="14.54296875" style="5" bestFit="1" customWidth="1"/>
    <col min="13" max="13" width="15.26953125" style="5" bestFit="1" customWidth="1"/>
    <col min="14" max="14" width="18.7265625" style="5" bestFit="1" customWidth="1"/>
    <col min="15" max="15" width="11.36328125" style="5" bestFit="1" customWidth="1"/>
  </cols>
  <sheetData>
    <row r="1" spans="1:15" x14ac:dyDescent="0.35">
      <c r="A1" s="1" t="s">
        <v>0</v>
      </c>
      <c r="B1" s="1" t="s">
        <v>1</v>
      </c>
      <c r="C1" s="1" t="s">
        <v>2</v>
      </c>
      <c r="D1" s="1" t="s">
        <v>3</v>
      </c>
      <c r="E1" s="1" t="s">
        <v>4</v>
      </c>
      <c r="F1" s="1" t="s">
        <v>5</v>
      </c>
      <c r="G1" s="1" t="s">
        <v>97</v>
      </c>
      <c r="H1" s="1" t="s">
        <v>98</v>
      </c>
      <c r="I1" s="1" t="s">
        <v>6</v>
      </c>
      <c r="J1" s="1" t="s">
        <v>7</v>
      </c>
      <c r="K1" s="1" t="s">
        <v>8</v>
      </c>
      <c r="L1" s="1" t="s">
        <v>9</v>
      </c>
      <c r="M1" s="1" t="s">
        <v>10</v>
      </c>
      <c r="N1" s="1" t="s">
        <v>11</v>
      </c>
      <c r="O1" s="1" t="s">
        <v>318</v>
      </c>
    </row>
    <row r="2" spans="1:15" x14ac:dyDescent="0.35">
      <c r="A2" s="5">
        <f>ROW()-1</f>
        <v>1</v>
      </c>
      <c r="B2" s="7" t="s">
        <v>77</v>
      </c>
      <c r="C2" s="7" t="s">
        <v>184</v>
      </c>
      <c r="D2" s="6">
        <v>38</v>
      </c>
      <c r="E2" s="6" t="s">
        <v>21</v>
      </c>
      <c r="F2" s="6" t="s">
        <v>15</v>
      </c>
      <c r="G2" s="6">
        <v>12000</v>
      </c>
      <c r="H2" s="6">
        <v>75000</v>
      </c>
      <c r="I2" s="6" t="s">
        <v>16</v>
      </c>
      <c r="J2" s="6">
        <v>10000</v>
      </c>
      <c r="K2" s="6">
        <v>750</v>
      </c>
      <c r="L2" s="6" t="s">
        <v>28</v>
      </c>
      <c r="M2" s="6" t="s">
        <v>82</v>
      </c>
      <c r="N2" s="6" t="s">
        <v>25</v>
      </c>
      <c r="O2" s="5">
        <v>15</v>
      </c>
    </row>
    <row r="3" spans="1:15" x14ac:dyDescent="0.35">
      <c r="A3" s="6">
        <v>3</v>
      </c>
      <c r="B3" s="6" t="s">
        <v>26</v>
      </c>
      <c r="C3" s="6" t="s">
        <v>27</v>
      </c>
      <c r="D3" s="6">
        <v>45</v>
      </c>
      <c r="E3" s="6" t="s">
        <v>21</v>
      </c>
      <c r="F3" s="6" t="s">
        <v>15</v>
      </c>
      <c r="G3" s="6">
        <v>12000</v>
      </c>
      <c r="H3" s="6">
        <v>75000</v>
      </c>
      <c r="I3" s="6" t="s">
        <v>16</v>
      </c>
      <c r="J3" s="6">
        <v>0</v>
      </c>
      <c r="K3" s="6">
        <v>750</v>
      </c>
      <c r="L3" s="6" t="s">
        <v>28</v>
      </c>
      <c r="M3" s="6" t="s">
        <v>82</v>
      </c>
      <c r="N3" s="6" t="s">
        <v>18</v>
      </c>
      <c r="O3" s="5">
        <v>3</v>
      </c>
    </row>
    <row r="4" spans="1:15" x14ac:dyDescent="0.35">
      <c r="A4" s="6">
        <v>82</v>
      </c>
      <c r="B4" s="7" t="s">
        <v>12</v>
      </c>
      <c r="C4" s="7" t="s">
        <v>30</v>
      </c>
      <c r="D4" s="6">
        <v>45</v>
      </c>
      <c r="E4" s="6" t="s">
        <v>21</v>
      </c>
      <c r="F4" s="6" t="s">
        <v>15</v>
      </c>
      <c r="G4" s="6">
        <v>12000</v>
      </c>
      <c r="H4" s="6">
        <v>75000</v>
      </c>
      <c r="I4" s="6" t="s">
        <v>16</v>
      </c>
      <c r="J4" s="6">
        <v>0</v>
      </c>
      <c r="K4" s="6">
        <v>750</v>
      </c>
      <c r="L4" s="6" t="s">
        <v>28</v>
      </c>
      <c r="M4" s="6" t="s">
        <v>82</v>
      </c>
      <c r="N4" s="6" t="s">
        <v>18</v>
      </c>
      <c r="O4" s="5">
        <v>14</v>
      </c>
    </row>
    <row r="5" spans="1:15" x14ac:dyDescent="0.35">
      <c r="A5" s="5">
        <f>ROW()-1</f>
        <v>4</v>
      </c>
      <c r="B5" s="7" t="s">
        <v>63</v>
      </c>
      <c r="C5" s="7" t="s">
        <v>240</v>
      </c>
      <c r="D5" s="6">
        <v>45</v>
      </c>
      <c r="E5" s="6" t="s">
        <v>21</v>
      </c>
      <c r="F5" s="6" t="s">
        <v>15</v>
      </c>
      <c r="G5" s="6">
        <v>12000</v>
      </c>
      <c r="H5" s="6">
        <v>75000</v>
      </c>
      <c r="I5" s="6" t="s">
        <v>16</v>
      </c>
      <c r="J5" s="6">
        <v>0</v>
      </c>
      <c r="K5" s="6">
        <v>750</v>
      </c>
      <c r="L5" s="6" t="s">
        <v>28</v>
      </c>
      <c r="M5" s="6" t="s">
        <v>82</v>
      </c>
      <c r="N5" s="6" t="s">
        <v>18</v>
      </c>
      <c r="O5" s="5">
        <v>14</v>
      </c>
    </row>
    <row r="6" spans="1:15" x14ac:dyDescent="0.35">
      <c r="A6" s="5">
        <f>ROW()-1</f>
        <v>5</v>
      </c>
      <c r="B6" s="7" t="s">
        <v>232</v>
      </c>
      <c r="C6" s="7" t="s">
        <v>279</v>
      </c>
      <c r="D6" s="6">
        <v>45</v>
      </c>
      <c r="E6" s="6" t="s">
        <v>21</v>
      </c>
      <c r="F6" s="6" t="s">
        <v>15</v>
      </c>
      <c r="G6" s="6">
        <v>12000</v>
      </c>
      <c r="H6" s="6">
        <v>75000</v>
      </c>
      <c r="I6" s="6" t="s">
        <v>16</v>
      </c>
      <c r="J6" s="6">
        <v>0</v>
      </c>
      <c r="K6" s="6">
        <v>750</v>
      </c>
      <c r="L6" s="6" t="s">
        <v>28</v>
      </c>
      <c r="M6" s="6" t="s">
        <v>82</v>
      </c>
      <c r="N6" s="6" t="s">
        <v>18</v>
      </c>
      <c r="O6" s="5">
        <v>15</v>
      </c>
    </row>
    <row r="7" spans="1:15" x14ac:dyDescent="0.35">
      <c r="A7" s="5">
        <f>ROW()-1</f>
        <v>6</v>
      </c>
      <c r="B7" s="7" t="s">
        <v>279</v>
      </c>
      <c r="C7" s="7" t="s">
        <v>190</v>
      </c>
      <c r="D7" s="6">
        <v>39</v>
      </c>
      <c r="E7" s="6" t="s">
        <v>21</v>
      </c>
      <c r="F7" s="6" t="s">
        <v>15</v>
      </c>
      <c r="G7" s="6">
        <v>13000</v>
      </c>
      <c r="H7" s="6">
        <v>85000</v>
      </c>
      <c r="I7" s="6" t="s">
        <v>16</v>
      </c>
      <c r="J7" s="6">
        <v>15000</v>
      </c>
      <c r="K7" s="6">
        <v>740</v>
      </c>
      <c r="L7" s="6" t="s">
        <v>28</v>
      </c>
      <c r="M7" s="6" t="s">
        <v>82</v>
      </c>
      <c r="N7" s="6" t="s">
        <v>25</v>
      </c>
      <c r="O7" s="5">
        <v>7</v>
      </c>
    </row>
    <row r="8" spans="1:15" x14ac:dyDescent="0.35">
      <c r="A8" s="5">
        <f>ROW()-1</f>
        <v>7</v>
      </c>
      <c r="B8" s="7" t="s">
        <v>142</v>
      </c>
      <c r="C8" s="7" t="s">
        <v>182</v>
      </c>
      <c r="D8" s="6">
        <v>47</v>
      </c>
      <c r="E8" s="6" t="s">
        <v>21</v>
      </c>
      <c r="F8" s="6" t="s">
        <v>22</v>
      </c>
      <c r="G8" s="6">
        <v>11000</v>
      </c>
      <c r="H8" s="6">
        <v>80000</v>
      </c>
      <c r="I8" s="6" t="s">
        <v>16</v>
      </c>
      <c r="J8" s="6">
        <v>15000</v>
      </c>
      <c r="K8" s="6">
        <v>740</v>
      </c>
      <c r="L8" s="6" t="s">
        <v>17</v>
      </c>
      <c r="M8" s="6" t="s">
        <v>82</v>
      </c>
      <c r="N8" s="6" t="s">
        <v>25</v>
      </c>
      <c r="O8" s="5">
        <v>5</v>
      </c>
    </row>
    <row r="9" spans="1:15" x14ac:dyDescent="0.35">
      <c r="A9" s="6">
        <v>10</v>
      </c>
      <c r="B9" s="6" t="s">
        <v>42</v>
      </c>
      <c r="C9" s="6" t="s">
        <v>43</v>
      </c>
      <c r="D9" s="6">
        <v>44</v>
      </c>
      <c r="E9" s="6" t="s">
        <v>14</v>
      </c>
      <c r="F9" s="6" t="s">
        <v>22</v>
      </c>
      <c r="G9" s="6">
        <v>11000</v>
      </c>
      <c r="H9" s="6">
        <v>65000</v>
      </c>
      <c r="I9" s="6" t="s">
        <v>16</v>
      </c>
      <c r="J9" s="6">
        <v>0</v>
      </c>
      <c r="K9" s="6">
        <v>740</v>
      </c>
      <c r="L9" s="6" t="s">
        <v>24</v>
      </c>
      <c r="M9" s="6" t="s">
        <v>82</v>
      </c>
      <c r="N9" s="6" t="s">
        <v>25</v>
      </c>
      <c r="O9" s="5">
        <v>3</v>
      </c>
    </row>
    <row r="10" spans="1:15" x14ac:dyDescent="0.35">
      <c r="A10" s="6">
        <v>15</v>
      </c>
      <c r="B10" s="6" t="s">
        <v>52</v>
      </c>
      <c r="C10" s="6" t="s">
        <v>53</v>
      </c>
      <c r="D10" s="6">
        <v>46</v>
      </c>
      <c r="E10" s="6" t="s">
        <v>21</v>
      </c>
      <c r="F10" s="6" t="s">
        <v>15</v>
      </c>
      <c r="G10" s="6">
        <v>13000</v>
      </c>
      <c r="H10" s="6">
        <v>85000</v>
      </c>
      <c r="I10" s="6" t="s">
        <v>16</v>
      </c>
      <c r="J10" s="6">
        <v>0</v>
      </c>
      <c r="K10" s="6">
        <v>740</v>
      </c>
      <c r="L10" s="6" t="s">
        <v>28</v>
      </c>
      <c r="M10" s="6" t="s">
        <v>82</v>
      </c>
      <c r="N10" s="6" t="s">
        <v>25</v>
      </c>
      <c r="O10" s="5">
        <v>6</v>
      </c>
    </row>
    <row r="11" spans="1:15" x14ac:dyDescent="0.35">
      <c r="A11" s="6">
        <v>25</v>
      </c>
      <c r="B11" s="6" t="s">
        <v>72</v>
      </c>
      <c r="C11" s="6" t="s">
        <v>73</v>
      </c>
      <c r="D11" s="6">
        <v>42</v>
      </c>
      <c r="E11" s="6" t="s">
        <v>21</v>
      </c>
      <c r="F11" s="6" t="s">
        <v>15</v>
      </c>
      <c r="G11" s="6">
        <v>11000</v>
      </c>
      <c r="H11" s="6">
        <v>80000</v>
      </c>
      <c r="I11" s="6" t="s">
        <v>16</v>
      </c>
      <c r="J11" s="6">
        <v>0</v>
      </c>
      <c r="K11" s="6">
        <v>740</v>
      </c>
      <c r="L11" s="6" t="s">
        <v>17</v>
      </c>
      <c r="M11" s="6" t="s">
        <v>82</v>
      </c>
      <c r="N11" s="6" t="s">
        <v>25</v>
      </c>
      <c r="O11" s="5">
        <v>4</v>
      </c>
    </row>
    <row r="12" spans="1:15" x14ac:dyDescent="0.35">
      <c r="A12" s="5">
        <f>ROW()-1</f>
        <v>11</v>
      </c>
      <c r="B12" s="7" t="s">
        <v>127</v>
      </c>
      <c r="C12" s="7" t="s">
        <v>39</v>
      </c>
      <c r="D12" s="6">
        <v>44</v>
      </c>
      <c r="E12" s="6" t="s">
        <v>14</v>
      </c>
      <c r="F12" s="6" t="s">
        <v>22</v>
      </c>
      <c r="G12" s="6">
        <v>11000</v>
      </c>
      <c r="H12" s="6">
        <v>65000</v>
      </c>
      <c r="I12" s="6" t="s">
        <v>16</v>
      </c>
      <c r="J12" s="6">
        <v>0</v>
      </c>
      <c r="K12" s="6">
        <v>740</v>
      </c>
      <c r="L12" s="6" t="s">
        <v>24</v>
      </c>
      <c r="M12" s="6" t="s">
        <v>82</v>
      </c>
      <c r="N12" s="6" t="s">
        <v>25</v>
      </c>
      <c r="O12" s="5">
        <v>4</v>
      </c>
    </row>
    <row r="13" spans="1:15" x14ac:dyDescent="0.35">
      <c r="A13" s="5">
        <f>ROW()-1</f>
        <v>12</v>
      </c>
      <c r="B13" s="7" t="s">
        <v>133</v>
      </c>
      <c r="C13" s="7" t="s">
        <v>134</v>
      </c>
      <c r="D13" s="6">
        <v>46</v>
      </c>
      <c r="E13" s="6" t="s">
        <v>21</v>
      </c>
      <c r="F13" s="6" t="s">
        <v>15</v>
      </c>
      <c r="G13" s="6">
        <v>13000</v>
      </c>
      <c r="H13" s="6">
        <v>85000</v>
      </c>
      <c r="I13" s="6" t="s">
        <v>16</v>
      </c>
      <c r="J13" s="6">
        <v>0</v>
      </c>
      <c r="K13" s="6">
        <v>740</v>
      </c>
      <c r="L13" s="6" t="s">
        <v>28</v>
      </c>
      <c r="M13" s="6" t="s">
        <v>82</v>
      </c>
      <c r="N13" s="6" t="s">
        <v>25</v>
      </c>
      <c r="O13" s="5">
        <v>7</v>
      </c>
    </row>
    <row r="14" spans="1:15" x14ac:dyDescent="0.35">
      <c r="A14" s="5">
        <f>ROW()-1</f>
        <v>13</v>
      </c>
      <c r="B14" s="7" t="s">
        <v>144</v>
      </c>
      <c r="C14" s="7" t="s">
        <v>145</v>
      </c>
      <c r="D14" s="6">
        <v>42</v>
      </c>
      <c r="E14" s="6" t="s">
        <v>21</v>
      </c>
      <c r="F14" s="6" t="s">
        <v>15</v>
      </c>
      <c r="G14" s="6">
        <v>11000</v>
      </c>
      <c r="H14" s="6">
        <v>80000</v>
      </c>
      <c r="I14" s="6" t="s">
        <v>16</v>
      </c>
      <c r="J14" s="6">
        <v>0</v>
      </c>
      <c r="K14" s="6">
        <v>740</v>
      </c>
      <c r="L14" s="6" t="s">
        <v>17</v>
      </c>
      <c r="M14" s="6" t="s">
        <v>82</v>
      </c>
      <c r="N14" s="6" t="s">
        <v>25</v>
      </c>
      <c r="O14" s="5">
        <v>4</v>
      </c>
    </row>
    <row r="15" spans="1:15" x14ac:dyDescent="0.35">
      <c r="A15" s="5">
        <f>ROW()-1</f>
        <v>14</v>
      </c>
      <c r="B15" s="7" t="s">
        <v>253</v>
      </c>
      <c r="C15" s="7" t="s">
        <v>254</v>
      </c>
      <c r="D15" s="6">
        <v>44</v>
      </c>
      <c r="E15" s="6" t="s">
        <v>14</v>
      </c>
      <c r="F15" s="6" t="s">
        <v>22</v>
      </c>
      <c r="G15" s="6">
        <v>11000</v>
      </c>
      <c r="H15" s="6">
        <v>65000</v>
      </c>
      <c r="I15" s="6" t="s">
        <v>16</v>
      </c>
      <c r="J15" s="6">
        <v>0</v>
      </c>
      <c r="K15" s="6">
        <v>740</v>
      </c>
      <c r="L15" s="6" t="s">
        <v>24</v>
      </c>
      <c r="M15" s="6" t="s">
        <v>82</v>
      </c>
      <c r="N15" s="6" t="s">
        <v>25</v>
      </c>
      <c r="O15" s="5">
        <v>11</v>
      </c>
    </row>
    <row r="16" spans="1:15" x14ac:dyDescent="0.35">
      <c r="A16" s="5">
        <f>ROW()-1</f>
        <v>15</v>
      </c>
      <c r="B16" s="7" t="s">
        <v>261</v>
      </c>
      <c r="C16" s="7" t="s">
        <v>262</v>
      </c>
      <c r="D16" s="6">
        <v>46</v>
      </c>
      <c r="E16" s="6" t="s">
        <v>21</v>
      </c>
      <c r="F16" s="6" t="s">
        <v>15</v>
      </c>
      <c r="G16" s="6">
        <v>13000</v>
      </c>
      <c r="H16" s="6">
        <v>85000</v>
      </c>
      <c r="I16" s="6" t="s">
        <v>16</v>
      </c>
      <c r="J16" s="6">
        <v>0</v>
      </c>
      <c r="K16" s="6">
        <v>740</v>
      </c>
      <c r="L16" s="6" t="s">
        <v>28</v>
      </c>
      <c r="M16" s="6" t="s">
        <v>82</v>
      </c>
      <c r="N16" s="6" t="s">
        <v>25</v>
      </c>
      <c r="O16" s="5">
        <v>4</v>
      </c>
    </row>
    <row r="17" spans="1:15" x14ac:dyDescent="0.35">
      <c r="A17" s="5">
        <f>ROW()-1</f>
        <v>16</v>
      </c>
      <c r="B17" s="7" t="s">
        <v>277</v>
      </c>
      <c r="C17" s="7" t="s">
        <v>184</v>
      </c>
      <c r="D17" s="6">
        <v>42</v>
      </c>
      <c r="E17" s="6" t="s">
        <v>21</v>
      </c>
      <c r="F17" s="6" t="s">
        <v>15</v>
      </c>
      <c r="G17" s="6">
        <v>11000</v>
      </c>
      <c r="H17" s="6">
        <v>80000</v>
      </c>
      <c r="I17" s="6" t="s">
        <v>16</v>
      </c>
      <c r="J17" s="6">
        <v>0</v>
      </c>
      <c r="K17" s="6">
        <v>740</v>
      </c>
      <c r="L17" s="6" t="s">
        <v>17</v>
      </c>
      <c r="M17" s="6" t="s">
        <v>82</v>
      </c>
      <c r="N17" s="6" t="s">
        <v>25</v>
      </c>
      <c r="O17" s="5">
        <v>15</v>
      </c>
    </row>
    <row r="18" spans="1:15" x14ac:dyDescent="0.35">
      <c r="A18" s="5">
        <f>ROW()-1</f>
        <v>17</v>
      </c>
      <c r="B18" s="7" t="s">
        <v>312</v>
      </c>
      <c r="C18" s="7" t="s">
        <v>196</v>
      </c>
      <c r="D18" s="6">
        <v>44</v>
      </c>
      <c r="E18" s="6" t="s">
        <v>14</v>
      </c>
      <c r="F18" s="6" t="s">
        <v>22</v>
      </c>
      <c r="G18" s="6">
        <v>11000</v>
      </c>
      <c r="H18" s="6">
        <v>65000</v>
      </c>
      <c r="I18" s="6" t="s">
        <v>16</v>
      </c>
      <c r="J18" s="6">
        <v>0</v>
      </c>
      <c r="K18" s="6">
        <v>740</v>
      </c>
      <c r="L18" s="6" t="s">
        <v>24</v>
      </c>
      <c r="M18" s="6" t="s">
        <v>82</v>
      </c>
      <c r="N18" s="6" t="s">
        <v>25</v>
      </c>
      <c r="O18" s="5">
        <v>5</v>
      </c>
    </row>
    <row r="19" spans="1:15" x14ac:dyDescent="0.35">
      <c r="A19" s="5">
        <f>ROW()-1</f>
        <v>18</v>
      </c>
      <c r="B19" s="7" t="s">
        <v>147</v>
      </c>
      <c r="C19" s="7" t="s">
        <v>27</v>
      </c>
      <c r="D19" s="6">
        <v>46</v>
      </c>
      <c r="E19" s="6" t="s">
        <v>21</v>
      </c>
      <c r="F19" s="6" t="s">
        <v>15</v>
      </c>
      <c r="G19" s="6">
        <v>13000</v>
      </c>
      <c r="H19" s="6">
        <v>85000</v>
      </c>
      <c r="I19" s="6" t="s">
        <v>16</v>
      </c>
      <c r="J19" s="6">
        <v>0</v>
      </c>
      <c r="K19" s="6">
        <v>740</v>
      </c>
      <c r="L19" s="6" t="s">
        <v>28</v>
      </c>
      <c r="M19" s="6" t="s">
        <v>82</v>
      </c>
      <c r="N19" s="6" t="s">
        <v>25</v>
      </c>
      <c r="O19" s="5">
        <v>7</v>
      </c>
    </row>
    <row r="20" spans="1:15" x14ac:dyDescent="0.35">
      <c r="A20" s="5">
        <f>ROW()-1</f>
        <v>19</v>
      </c>
      <c r="B20" s="7" t="s">
        <v>38</v>
      </c>
      <c r="C20" s="7" t="s">
        <v>20</v>
      </c>
      <c r="D20" s="6">
        <v>42</v>
      </c>
      <c r="E20" s="6" t="s">
        <v>21</v>
      </c>
      <c r="F20" s="6" t="s">
        <v>15</v>
      </c>
      <c r="G20" s="6">
        <v>11000</v>
      </c>
      <c r="H20" s="6">
        <v>80000</v>
      </c>
      <c r="I20" s="6" t="s">
        <v>16</v>
      </c>
      <c r="J20" s="6">
        <v>0</v>
      </c>
      <c r="K20" s="6">
        <v>740</v>
      </c>
      <c r="L20" s="6" t="s">
        <v>17</v>
      </c>
      <c r="M20" s="6" t="s">
        <v>82</v>
      </c>
      <c r="N20" s="6" t="s">
        <v>25</v>
      </c>
      <c r="O20" s="5">
        <v>5</v>
      </c>
    </row>
    <row r="21" spans="1:15" x14ac:dyDescent="0.35">
      <c r="A21" s="5">
        <f>ROW()-1</f>
        <v>20</v>
      </c>
      <c r="B21" s="7" t="s">
        <v>305</v>
      </c>
      <c r="C21" s="7" t="s">
        <v>39</v>
      </c>
      <c r="D21" s="6">
        <v>40</v>
      </c>
      <c r="E21" s="6" t="s">
        <v>14</v>
      </c>
      <c r="F21" s="6" t="s">
        <v>22</v>
      </c>
      <c r="G21" s="6">
        <v>11000</v>
      </c>
      <c r="H21" s="6">
        <v>65000</v>
      </c>
      <c r="I21" s="6" t="s">
        <v>16</v>
      </c>
      <c r="J21" s="6">
        <v>0</v>
      </c>
      <c r="K21" s="6">
        <v>740</v>
      </c>
      <c r="L21" s="6" t="s">
        <v>24</v>
      </c>
      <c r="M21" s="6" t="s">
        <v>82</v>
      </c>
      <c r="N21" s="6" t="s">
        <v>18</v>
      </c>
      <c r="O21" s="5">
        <v>5</v>
      </c>
    </row>
    <row r="22" spans="1:15" x14ac:dyDescent="0.35">
      <c r="A22" s="5">
        <f>ROW()-1</f>
        <v>21</v>
      </c>
      <c r="B22" s="7" t="s">
        <v>302</v>
      </c>
      <c r="C22" s="7" t="s">
        <v>188</v>
      </c>
      <c r="D22" s="6">
        <v>52</v>
      </c>
      <c r="E22" s="6" t="s">
        <v>21</v>
      </c>
      <c r="F22" s="6" t="s">
        <v>15</v>
      </c>
      <c r="G22" s="6">
        <v>15000</v>
      </c>
      <c r="H22" s="6">
        <v>82000</v>
      </c>
      <c r="I22" s="6" t="s">
        <v>16</v>
      </c>
      <c r="J22" s="6">
        <v>8000</v>
      </c>
      <c r="K22" s="6">
        <v>730</v>
      </c>
      <c r="L22" s="6" t="s">
        <v>28</v>
      </c>
      <c r="M22" s="6" t="s">
        <v>80</v>
      </c>
      <c r="N22" s="6" t="s">
        <v>25</v>
      </c>
      <c r="O22" s="5">
        <v>15</v>
      </c>
    </row>
    <row r="23" spans="1:15" x14ac:dyDescent="0.35">
      <c r="A23" s="6">
        <v>7</v>
      </c>
      <c r="B23" s="6" t="s">
        <v>36</v>
      </c>
      <c r="C23" s="6" t="s">
        <v>37</v>
      </c>
      <c r="D23" s="6">
        <v>40</v>
      </c>
      <c r="E23" s="6" t="s">
        <v>21</v>
      </c>
      <c r="F23" s="6" t="s">
        <v>15</v>
      </c>
      <c r="G23" s="6">
        <v>15000</v>
      </c>
      <c r="H23" s="6">
        <v>82000</v>
      </c>
      <c r="I23" s="6" t="s">
        <v>16</v>
      </c>
      <c r="J23" s="6">
        <v>0</v>
      </c>
      <c r="K23" s="6">
        <v>730</v>
      </c>
      <c r="L23" s="6" t="s">
        <v>28</v>
      </c>
      <c r="M23" s="6" t="s">
        <v>80</v>
      </c>
      <c r="N23" s="6" t="s">
        <v>25</v>
      </c>
      <c r="O23" s="5">
        <v>7</v>
      </c>
    </row>
    <row r="24" spans="1:15" x14ac:dyDescent="0.35">
      <c r="A24" s="5">
        <f>ROW()-1</f>
        <v>23</v>
      </c>
      <c r="B24" s="7" t="s">
        <v>29</v>
      </c>
      <c r="C24" s="7" t="s">
        <v>33</v>
      </c>
      <c r="D24" s="6">
        <v>40</v>
      </c>
      <c r="E24" s="6" t="s">
        <v>21</v>
      </c>
      <c r="F24" s="6" t="s">
        <v>15</v>
      </c>
      <c r="G24" s="6">
        <v>15000</v>
      </c>
      <c r="H24" s="6">
        <v>82000</v>
      </c>
      <c r="I24" s="6" t="s">
        <v>16</v>
      </c>
      <c r="J24" s="6">
        <v>0</v>
      </c>
      <c r="K24" s="6">
        <v>730</v>
      </c>
      <c r="L24" s="6" t="s">
        <v>28</v>
      </c>
      <c r="M24" s="6" t="s">
        <v>80</v>
      </c>
      <c r="N24" s="6" t="s">
        <v>25</v>
      </c>
      <c r="O24" s="5">
        <v>4</v>
      </c>
    </row>
    <row r="25" spans="1:15" ht="29" x14ac:dyDescent="0.35">
      <c r="A25" s="5">
        <f>ROW()-1</f>
        <v>24</v>
      </c>
      <c r="B25" s="7" t="s">
        <v>247</v>
      </c>
      <c r="C25" s="7" t="s">
        <v>248</v>
      </c>
      <c r="D25" s="6">
        <v>40</v>
      </c>
      <c r="E25" s="6" t="s">
        <v>21</v>
      </c>
      <c r="F25" s="6" t="s">
        <v>15</v>
      </c>
      <c r="G25" s="6">
        <v>15000</v>
      </c>
      <c r="H25" s="6">
        <v>82000</v>
      </c>
      <c r="I25" s="6" t="s">
        <v>16</v>
      </c>
      <c r="J25" s="6">
        <v>0</v>
      </c>
      <c r="K25" s="6">
        <v>730</v>
      </c>
      <c r="L25" s="6" t="s">
        <v>28</v>
      </c>
      <c r="M25" s="6" t="s">
        <v>80</v>
      </c>
      <c r="N25" s="6" t="s">
        <v>25</v>
      </c>
      <c r="O25" s="5">
        <v>4</v>
      </c>
    </row>
    <row r="26" spans="1:15" x14ac:dyDescent="0.35">
      <c r="A26" s="5">
        <f>ROW()-1</f>
        <v>25</v>
      </c>
      <c r="B26" s="7" t="s">
        <v>155</v>
      </c>
      <c r="C26" s="7" t="s">
        <v>207</v>
      </c>
      <c r="D26" s="6">
        <v>40</v>
      </c>
      <c r="E26" s="6" t="s">
        <v>21</v>
      </c>
      <c r="F26" s="6" t="s">
        <v>15</v>
      </c>
      <c r="G26" s="6">
        <v>15000</v>
      </c>
      <c r="H26" s="6">
        <v>82000</v>
      </c>
      <c r="I26" s="6" t="s">
        <v>16</v>
      </c>
      <c r="J26" s="6">
        <v>0</v>
      </c>
      <c r="K26" s="6">
        <v>730</v>
      </c>
      <c r="L26" s="6" t="s">
        <v>28</v>
      </c>
      <c r="M26" s="6" t="s">
        <v>80</v>
      </c>
      <c r="N26" s="6" t="s">
        <v>25</v>
      </c>
      <c r="O26" s="5">
        <v>15</v>
      </c>
    </row>
    <row r="27" spans="1:15" x14ac:dyDescent="0.35">
      <c r="A27" s="6">
        <v>18</v>
      </c>
      <c r="B27" s="6" t="s">
        <v>58</v>
      </c>
      <c r="C27" s="6" t="s">
        <v>59</v>
      </c>
      <c r="D27" s="6">
        <v>38</v>
      </c>
      <c r="E27" s="6" t="s">
        <v>14</v>
      </c>
      <c r="F27" s="6" t="s">
        <v>22</v>
      </c>
      <c r="G27" s="6">
        <v>15000</v>
      </c>
      <c r="H27" s="6">
        <v>77000</v>
      </c>
      <c r="I27" s="6" t="s">
        <v>23</v>
      </c>
      <c r="J27" s="6">
        <v>15000</v>
      </c>
      <c r="K27" s="6">
        <v>720</v>
      </c>
      <c r="L27" s="6" t="s">
        <v>24</v>
      </c>
      <c r="M27" s="6" t="s">
        <v>82</v>
      </c>
      <c r="N27" s="6" t="s">
        <v>18</v>
      </c>
      <c r="O27" s="5" t="s">
        <v>319</v>
      </c>
    </row>
    <row r="28" spans="1:15" x14ac:dyDescent="0.35">
      <c r="A28" s="6">
        <v>44</v>
      </c>
      <c r="B28" s="6" t="s">
        <v>38</v>
      </c>
      <c r="C28" s="6" t="s">
        <v>76</v>
      </c>
      <c r="D28" s="6">
        <v>32</v>
      </c>
      <c r="E28" s="6" t="s">
        <v>14</v>
      </c>
      <c r="F28" s="6" t="s">
        <v>22</v>
      </c>
      <c r="G28" s="6">
        <v>12000</v>
      </c>
      <c r="H28" s="6">
        <v>68000</v>
      </c>
      <c r="I28" s="6" t="s">
        <v>23</v>
      </c>
      <c r="J28" s="6">
        <v>15000</v>
      </c>
      <c r="K28" s="6">
        <v>720</v>
      </c>
      <c r="L28" s="6" t="s">
        <v>31</v>
      </c>
      <c r="M28" s="6" t="s">
        <v>81</v>
      </c>
      <c r="N28" s="6" t="s">
        <v>18</v>
      </c>
      <c r="O28" s="5" t="s">
        <v>319</v>
      </c>
    </row>
    <row r="29" spans="1:15" x14ac:dyDescent="0.35">
      <c r="A29" s="5">
        <f>ROW()-1</f>
        <v>28</v>
      </c>
      <c r="B29" s="7" t="s">
        <v>32</v>
      </c>
      <c r="C29" s="7" t="s">
        <v>138</v>
      </c>
      <c r="D29" s="6">
        <v>38</v>
      </c>
      <c r="E29" s="6" t="s">
        <v>14</v>
      </c>
      <c r="F29" s="6" t="s">
        <v>22</v>
      </c>
      <c r="G29" s="6">
        <v>15000</v>
      </c>
      <c r="H29" s="6">
        <v>77000</v>
      </c>
      <c r="I29" s="6" t="s">
        <v>23</v>
      </c>
      <c r="J29" s="6">
        <v>15000</v>
      </c>
      <c r="K29" s="6">
        <v>720</v>
      </c>
      <c r="L29" s="6" t="s">
        <v>24</v>
      </c>
      <c r="M29" s="6" t="s">
        <v>82</v>
      </c>
      <c r="N29" s="6" t="s">
        <v>18</v>
      </c>
      <c r="O29" s="5">
        <v>4</v>
      </c>
    </row>
    <row r="30" spans="1:15" x14ac:dyDescent="0.35">
      <c r="A30" s="5">
        <f>ROW()-1</f>
        <v>29</v>
      </c>
      <c r="B30" s="7" t="s">
        <v>167</v>
      </c>
      <c r="C30" s="7" t="s">
        <v>168</v>
      </c>
      <c r="D30" s="6">
        <v>32</v>
      </c>
      <c r="E30" s="6" t="s">
        <v>14</v>
      </c>
      <c r="F30" s="6" t="s">
        <v>22</v>
      </c>
      <c r="G30" s="6">
        <v>12000</v>
      </c>
      <c r="H30" s="6">
        <v>68000</v>
      </c>
      <c r="I30" s="6" t="s">
        <v>23</v>
      </c>
      <c r="J30" s="6">
        <v>15000</v>
      </c>
      <c r="K30" s="6">
        <v>720</v>
      </c>
      <c r="L30" s="6" t="s">
        <v>31</v>
      </c>
      <c r="M30" s="6" t="s">
        <v>81</v>
      </c>
      <c r="N30" s="6" t="s">
        <v>18</v>
      </c>
      <c r="O30" s="5">
        <v>13</v>
      </c>
    </row>
    <row r="31" spans="1:15" x14ac:dyDescent="0.35">
      <c r="A31" s="5">
        <f>ROW()-1</f>
        <v>30</v>
      </c>
      <c r="B31" s="7" t="s">
        <v>267</v>
      </c>
      <c r="C31" s="7" t="s">
        <v>268</v>
      </c>
      <c r="D31" s="6">
        <v>38</v>
      </c>
      <c r="E31" s="6" t="s">
        <v>14</v>
      </c>
      <c r="F31" s="6" t="s">
        <v>22</v>
      </c>
      <c r="G31" s="6">
        <v>15000</v>
      </c>
      <c r="H31" s="6">
        <v>77000</v>
      </c>
      <c r="I31" s="6" t="s">
        <v>23</v>
      </c>
      <c r="J31" s="6">
        <v>15000</v>
      </c>
      <c r="K31" s="6">
        <v>720</v>
      </c>
      <c r="L31" s="6" t="s">
        <v>24</v>
      </c>
      <c r="M31" s="6" t="s">
        <v>82</v>
      </c>
      <c r="N31" s="6" t="s">
        <v>18</v>
      </c>
      <c r="O31" s="5">
        <v>4</v>
      </c>
    </row>
    <row r="32" spans="1:15" x14ac:dyDescent="0.35">
      <c r="A32" s="5">
        <f>ROW()-1</f>
        <v>31</v>
      </c>
      <c r="B32" s="7" t="s">
        <v>118</v>
      </c>
      <c r="C32" s="7" t="s">
        <v>55</v>
      </c>
      <c r="D32" s="6">
        <v>32</v>
      </c>
      <c r="E32" s="6" t="s">
        <v>14</v>
      </c>
      <c r="F32" s="6" t="s">
        <v>22</v>
      </c>
      <c r="G32" s="6">
        <v>12000</v>
      </c>
      <c r="H32" s="6">
        <v>68000</v>
      </c>
      <c r="I32" s="6" t="s">
        <v>23</v>
      </c>
      <c r="J32" s="6">
        <v>15000</v>
      </c>
      <c r="K32" s="6">
        <v>720</v>
      </c>
      <c r="L32" s="6" t="s">
        <v>31</v>
      </c>
      <c r="M32" s="6" t="s">
        <v>81</v>
      </c>
      <c r="N32" s="6" t="s">
        <v>18</v>
      </c>
      <c r="O32" s="5">
        <v>4</v>
      </c>
    </row>
    <row r="33" spans="1:15" x14ac:dyDescent="0.35">
      <c r="A33" s="5">
        <f>ROW()-1</f>
        <v>32</v>
      </c>
      <c r="B33" s="7" t="s">
        <v>135</v>
      </c>
      <c r="C33" s="7" t="s">
        <v>182</v>
      </c>
      <c r="D33" s="6">
        <v>38</v>
      </c>
      <c r="E33" s="6" t="s">
        <v>14</v>
      </c>
      <c r="F33" s="6" t="s">
        <v>22</v>
      </c>
      <c r="G33" s="6">
        <v>15000</v>
      </c>
      <c r="H33" s="6">
        <v>77000</v>
      </c>
      <c r="I33" s="6" t="s">
        <v>23</v>
      </c>
      <c r="J33" s="6">
        <v>15000</v>
      </c>
      <c r="K33" s="6">
        <v>720</v>
      </c>
      <c r="L33" s="6" t="s">
        <v>24</v>
      </c>
      <c r="M33" s="6" t="s">
        <v>82</v>
      </c>
      <c r="N33" s="6" t="s">
        <v>18</v>
      </c>
      <c r="O33" s="5">
        <v>3</v>
      </c>
    </row>
    <row r="34" spans="1:15" x14ac:dyDescent="0.35">
      <c r="A34" s="5">
        <f>ROW()-1</f>
        <v>33</v>
      </c>
      <c r="B34" s="7" t="s">
        <v>140</v>
      </c>
      <c r="C34" s="7" t="s">
        <v>45</v>
      </c>
      <c r="D34" s="6">
        <v>32</v>
      </c>
      <c r="E34" s="6" t="s">
        <v>14</v>
      </c>
      <c r="F34" s="6" t="s">
        <v>22</v>
      </c>
      <c r="G34" s="6">
        <v>12000</v>
      </c>
      <c r="H34" s="6">
        <v>68000</v>
      </c>
      <c r="I34" s="6" t="s">
        <v>23</v>
      </c>
      <c r="J34" s="6">
        <v>15000</v>
      </c>
      <c r="K34" s="6">
        <v>720</v>
      </c>
      <c r="L34" s="6" t="s">
        <v>31</v>
      </c>
      <c r="M34" s="6" t="s">
        <v>81</v>
      </c>
      <c r="N34" s="6" t="s">
        <v>18</v>
      </c>
      <c r="O34" s="5">
        <v>4</v>
      </c>
    </row>
    <row r="35" spans="1:15" x14ac:dyDescent="0.35">
      <c r="A35" s="6">
        <v>40</v>
      </c>
      <c r="B35" s="6" t="s">
        <v>62</v>
      </c>
      <c r="C35" s="6" t="s">
        <v>33</v>
      </c>
      <c r="D35" s="6">
        <v>46</v>
      </c>
      <c r="E35" s="6" t="s">
        <v>14</v>
      </c>
      <c r="F35" s="6" t="s">
        <v>22</v>
      </c>
      <c r="G35" s="6">
        <v>9000</v>
      </c>
      <c r="H35" s="6">
        <v>73000</v>
      </c>
      <c r="I35" s="6" t="s">
        <v>23</v>
      </c>
      <c r="J35" s="6">
        <v>13000</v>
      </c>
      <c r="K35" s="6">
        <v>720</v>
      </c>
      <c r="L35" s="6" t="s">
        <v>31</v>
      </c>
      <c r="M35" s="6" t="s">
        <v>82</v>
      </c>
      <c r="N35" s="6" t="s">
        <v>18</v>
      </c>
      <c r="O35" s="5">
        <v>8</v>
      </c>
    </row>
    <row r="36" spans="1:15" x14ac:dyDescent="0.35">
      <c r="A36" s="6">
        <v>56</v>
      </c>
      <c r="B36" s="6" t="s">
        <v>38</v>
      </c>
      <c r="C36" s="6" t="s">
        <v>67</v>
      </c>
      <c r="D36" s="6">
        <v>34</v>
      </c>
      <c r="E36" s="6" t="s">
        <v>14</v>
      </c>
      <c r="F36" s="6" t="s">
        <v>22</v>
      </c>
      <c r="G36" s="6">
        <v>15000</v>
      </c>
      <c r="H36" s="6">
        <v>73000</v>
      </c>
      <c r="I36" s="6" t="s">
        <v>23</v>
      </c>
      <c r="J36" s="6">
        <v>13000</v>
      </c>
      <c r="K36" s="6">
        <v>720</v>
      </c>
      <c r="L36" s="6" t="s">
        <v>31</v>
      </c>
      <c r="M36" s="6" t="s">
        <v>82</v>
      </c>
      <c r="N36" s="6" t="s">
        <v>18</v>
      </c>
      <c r="O36" s="5">
        <v>4</v>
      </c>
    </row>
    <row r="37" spans="1:15" x14ac:dyDescent="0.35">
      <c r="A37" s="5">
        <f>ROW()-1</f>
        <v>36</v>
      </c>
      <c r="B37" s="7" t="s">
        <v>26</v>
      </c>
      <c r="C37" s="7" t="s">
        <v>74</v>
      </c>
      <c r="D37" s="6">
        <v>46</v>
      </c>
      <c r="E37" s="6" t="s">
        <v>14</v>
      </c>
      <c r="F37" s="6" t="s">
        <v>22</v>
      </c>
      <c r="G37" s="6">
        <v>9000</v>
      </c>
      <c r="H37" s="6">
        <v>73000</v>
      </c>
      <c r="I37" s="6" t="s">
        <v>23</v>
      </c>
      <c r="J37" s="6">
        <v>13000</v>
      </c>
      <c r="K37" s="6">
        <v>720</v>
      </c>
      <c r="L37" s="6" t="s">
        <v>31</v>
      </c>
      <c r="M37" s="6" t="s">
        <v>82</v>
      </c>
      <c r="N37" s="6" t="s">
        <v>18</v>
      </c>
      <c r="O37" s="5">
        <v>14</v>
      </c>
    </row>
    <row r="38" spans="1:15" x14ac:dyDescent="0.35">
      <c r="A38" s="5">
        <f>ROW()-1</f>
        <v>37</v>
      </c>
      <c r="B38" s="7" t="s">
        <v>191</v>
      </c>
      <c r="C38" s="7" t="s">
        <v>192</v>
      </c>
      <c r="D38" s="6">
        <v>34</v>
      </c>
      <c r="E38" s="6" t="s">
        <v>14</v>
      </c>
      <c r="F38" s="6" t="s">
        <v>22</v>
      </c>
      <c r="G38" s="6">
        <v>15000</v>
      </c>
      <c r="H38" s="6">
        <v>73000</v>
      </c>
      <c r="I38" s="6" t="s">
        <v>23</v>
      </c>
      <c r="J38" s="6">
        <v>13000</v>
      </c>
      <c r="K38" s="6">
        <v>720</v>
      </c>
      <c r="L38" s="6" t="s">
        <v>31</v>
      </c>
      <c r="M38" s="6" t="s">
        <v>82</v>
      </c>
      <c r="N38" s="6" t="s">
        <v>18</v>
      </c>
      <c r="O38" s="5" t="s">
        <v>319</v>
      </c>
    </row>
    <row r="39" spans="1:15" x14ac:dyDescent="0.35">
      <c r="A39" s="5">
        <f>ROW()-1</f>
        <v>38</v>
      </c>
      <c r="B39" s="7" t="s">
        <v>63</v>
      </c>
      <c r="C39" s="7" t="s">
        <v>33</v>
      </c>
      <c r="D39" s="6">
        <v>46</v>
      </c>
      <c r="E39" s="6" t="s">
        <v>14</v>
      </c>
      <c r="F39" s="6" t="s">
        <v>22</v>
      </c>
      <c r="G39" s="6">
        <v>9000</v>
      </c>
      <c r="H39" s="6">
        <v>73000</v>
      </c>
      <c r="I39" s="6" t="s">
        <v>23</v>
      </c>
      <c r="J39" s="6">
        <v>13000</v>
      </c>
      <c r="K39" s="6">
        <v>720</v>
      </c>
      <c r="L39" s="6" t="s">
        <v>31</v>
      </c>
      <c r="M39" s="6" t="s">
        <v>82</v>
      </c>
      <c r="N39" s="6" t="s">
        <v>18</v>
      </c>
      <c r="O39" s="5">
        <v>11</v>
      </c>
    </row>
    <row r="40" spans="1:15" x14ac:dyDescent="0.35">
      <c r="A40" s="5">
        <f>ROW()-1</f>
        <v>39</v>
      </c>
      <c r="B40" s="7" t="s">
        <v>299</v>
      </c>
      <c r="C40" s="7" t="s">
        <v>196</v>
      </c>
      <c r="D40" s="6">
        <v>34</v>
      </c>
      <c r="E40" s="6" t="s">
        <v>14</v>
      </c>
      <c r="F40" s="6" t="s">
        <v>22</v>
      </c>
      <c r="G40" s="6">
        <v>15000</v>
      </c>
      <c r="H40" s="6">
        <v>73000</v>
      </c>
      <c r="I40" s="6" t="s">
        <v>23</v>
      </c>
      <c r="J40" s="6">
        <v>13000</v>
      </c>
      <c r="K40" s="6">
        <v>720</v>
      </c>
      <c r="L40" s="6" t="s">
        <v>31</v>
      </c>
      <c r="M40" s="6" t="s">
        <v>82</v>
      </c>
      <c r="N40" s="6" t="s">
        <v>18</v>
      </c>
      <c r="O40" s="5">
        <v>5</v>
      </c>
    </row>
    <row r="41" spans="1:15" x14ac:dyDescent="0.35">
      <c r="A41" s="5">
        <f>ROW()-1</f>
        <v>40</v>
      </c>
      <c r="B41" s="7" t="s">
        <v>135</v>
      </c>
      <c r="C41" s="7" t="s">
        <v>136</v>
      </c>
      <c r="D41" s="6">
        <v>46</v>
      </c>
      <c r="E41" s="6" t="s">
        <v>14</v>
      </c>
      <c r="F41" s="6" t="s">
        <v>22</v>
      </c>
      <c r="G41" s="6">
        <v>9000</v>
      </c>
      <c r="H41" s="6">
        <v>73000</v>
      </c>
      <c r="I41" s="6" t="s">
        <v>23</v>
      </c>
      <c r="J41" s="6">
        <v>13000</v>
      </c>
      <c r="K41" s="6">
        <v>720</v>
      </c>
      <c r="L41" s="6" t="s">
        <v>31</v>
      </c>
      <c r="M41" s="6" t="s">
        <v>82</v>
      </c>
      <c r="N41" s="6" t="s">
        <v>18</v>
      </c>
      <c r="O41" s="5">
        <v>10</v>
      </c>
    </row>
    <row r="42" spans="1:15" x14ac:dyDescent="0.35">
      <c r="A42" s="5">
        <f>ROW()-1</f>
        <v>41</v>
      </c>
      <c r="B42" s="7" t="s">
        <v>153</v>
      </c>
      <c r="C42" s="7" t="s">
        <v>154</v>
      </c>
      <c r="D42" s="6">
        <v>34</v>
      </c>
      <c r="E42" s="6" t="s">
        <v>14</v>
      </c>
      <c r="F42" s="6" t="s">
        <v>22</v>
      </c>
      <c r="G42" s="6">
        <v>15000</v>
      </c>
      <c r="H42" s="6">
        <v>73000</v>
      </c>
      <c r="I42" s="6" t="s">
        <v>23</v>
      </c>
      <c r="J42" s="6">
        <v>13000</v>
      </c>
      <c r="K42" s="6">
        <v>720</v>
      </c>
      <c r="L42" s="6" t="s">
        <v>31</v>
      </c>
      <c r="M42" s="6" t="s">
        <v>82</v>
      </c>
      <c r="N42" s="6" t="s">
        <v>18</v>
      </c>
      <c r="O42" s="5">
        <v>14</v>
      </c>
    </row>
    <row r="43" spans="1:15" x14ac:dyDescent="0.35">
      <c r="A43" s="5">
        <f>ROW()-1</f>
        <v>42</v>
      </c>
      <c r="B43" s="7" t="s">
        <v>304</v>
      </c>
      <c r="C43" s="7" t="s">
        <v>71</v>
      </c>
      <c r="D43" s="6">
        <v>30</v>
      </c>
      <c r="E43" s="6" t="s">
        <v>21</v>
      </c>
      <c r="F43" s="6" t="s">
        <v>15</v>
      </c>
      <c r="G43" s="6">
        <v>7000</v>
      </c>
      <c r="H43" s="6">
        <v>55000</v>
      </c>
      <c r="I43" s="6" t="s">
        <v>23</v>
      </c>
      <c r="J43" s="6">
        <v>13000</v>
      </c>
      <c r="K43" s="6">
        <v>720</v>
      </c>
      <c r="L43" s="6" t="s">
        <v>17</v>
      </c>
      <c r="M43" s="6" t="s">
        <v>81</v>
      </c>
      <c r="N43" s="6" t="s">
        <v>25</v>
      </c>
      <c r="O43" s="5">
        <v>7</v>
      </c>
    </row>
    <row r="44" spans="1:15" x14ac:dyDescent="0.35">
      <c r="A44" s="6">
        <v>32</v>
      </c>
      <c r="B44" s="6" t="s">
        <v>42</v>
      </c>
      <c r="C44" s="6" t="s">
        <v>41</v>
      </c>
      <c r="D44" s="6">
        <v>34</v>
      </c>
      <c r="E44" s="6" t="s">
        <v>14</v>
      </c>
      <c r="F44" s="6" t="s">
        <v>22</v>
      </c>
      <c r="G44" s="6">
        <v>11000</v>
      </c>
      <c r="H44" s="6">
        <v>62000</v>
      </c>
      <c r="I44" s="6" t="s">
        <v>23</v>
      </c>
      <c r="J44" s="6">
        <v>12000</v>
      </c>
      <c r="K44" s="6">
        <v>720</v>
      </c>
      <c r="L44" s="6" t="s">
        <v>31</v>
      </c>
      <c r="M44" s="6" t="s">
        <v>80</v>
      </c>
      <c r="N44" s="6" t="s">
        <v>18</v>
      </c>
      <c r="O44" s="5">
        <v>10</v>
      </c>
    </row>
    <row r="45" spans="1:15" x14ac:dyDescent="0.35">
      <c r="A45" s="6">
        <v>48</v>
      </c>
      <c r="B45" s="6" t="s">
        <v>42</v>
      </c>
      <c r="C45" s="6" t="s">
        <v>45</v>
      </c>
      <c r="D45" s="6">
        <v>43</v>
      </c>
      <c r="E45" s="6" t="s">
        <v>14</v>
      </c>
      <c r="F45" s="6" t="s">
        <v>22</v>
      </c>
      <c r="G45" s="6">
        <v>11000</v>
      </c>
      <c r="H45" s="6">
        <v>74000</v>
      </c>
      <c r="I45" s="6" t="s">
        <v>23</v>
      </c>
      <c r="J45" s="6">
        <v>12000</v>
      </c>
      <c r="K45" s="6">
        <v>720</v>
      </c>
      <c r="L45" s="6" t="s">
        <v>31</v>
      </c>
      <c r="M45" s="6" t="s">
        <v>81</v>
      </c>
      <c r="N45" s="6" t="s">
        <v>18</v>
      </c>
      <c r="O45" s="5">
        <v>14</v>
      </c>
    </row>
    <row r="46" spans="1:15" x14ac:dyDescent="0.35">
      <c r="A46" s="6">
        <v>80</v>
      </c>
      <c r="B46" s="6" t="s">
        <v>62</v>
      </c>
      <c r="C46" s="6" t="s">
        <v>45</v>
      </c>
      <c r="D46" s="6">
        <v>38</v>
      </c>
      <c r="E46" s="6" t="s">
        <v>14</v>
      </c>
      <c r="F46" s="6" t="s">
        <v>22</v>
      </c>
      <c r="G46" s="6">
        <v>6000</v>
      </c>
      <c r="H46" s="6">
        <v>71000</v>
      </c>
      <c r="I46" s="6" t="s">
        <v>23</v>
      </c>
      <c r="J46" s="6">
        <v>12000</v>
      </c>
      <c r="K46" s="6">
        <v>720</v>
      </c>
      <c r="L46" s="6" t="s">
        <v>31</v>
      </c>
      <c r="M46" s="6" t="s">
        <v>80</v>
      </c>
      <c r="N46" s="6" t="s">
        <v>18</v>
      </c>
      <c r="O46" s="5">
        <v>4</v>
      </c>
    </row>
    <row r="47" spans="1:15" x14ac:dyDescent="0.35">
      <c r="A47" s="5">
        <f>ROW()-1</f>
        <v>46</v>
      </c>
      <c r="B47" s="7" t="s">
        <v>153</v>
      </c>
      <c r="C47" s="7" t="s">
        <v>154</v>
      </c>
      <c r="D47" s="6">
        <v>34</v>
      </c>
      <c r="E47" s="6" t="s">
        <v>14</v>
      </c>
      <c r="F47" s="6" t="s">
        <v>22</v>
      </c>
      <c r="G47" s="6">
        <v>11000</v>
      </c>
      <c r="H47" s="6">
        <v>62000</v>
      </c>
      <c r="I47" s="6" t="s">
        <v>23</v>
      </c>
      <c r="J47" s="6">
        <v>12000</v>
      </c>
      <c r="K47" s="6">
        <v>720</v>
      </c>
      <c r="L47" s="6" t="s">
        <v>31</v>
      </c>
      <c r="M47" s="6" t="s">
        <v>80</v>
      </c>
      <c r="N47" s="6" t="s">
        <v>18</v>
      </c>
      <c r="O47" s="5">
        <v>6</v>
      </c>
    </row>
    <row r="48" spans="1:15" x14ac:dyDescent="0.35">
      <c r="A48" s="5">
        <f>ROW()-1</f>
        <v>47</v>
      </c>
      <c r="B48" s="7" t="s">
        <v>175</v>
      </c>
      <c r="C48" s="7" t="s">
        <v>176</v>
      </c>
      <c r="D48" s="6">
        <v>43</v>
      </c>
      <c r="E48" s="6" t="s">
        <v>14</v>
      </c>
      <c r="F48" s="6" t="s">
        <v>22</v>
      </c>
      <c r="G48" s="6">
        <v>11000</v>
      </c>
      <c r="H48" s="6">
        <v>74000</v>
      </c>
      <c r="I48" s="6" t="s">
        <v>23</v>
      </c>
      <c r="J48" s="6">
        <v>12000</v>
      </c>
      <c r="K48" s="6">
        <v>720</v>
      </c>
      <c r="L48" s="6" t="s">
        <v>31</v>
      </c>
      <c r="M48" s="6" t="s">
        <v>81</v>
      </c>
      <c r="N48" s="6" t="s">
        <v>18</v>
      </c>
      <c r="O48" s="5">
        <v>8</v>
      </c>
    </row>
    <row r="49" spans="1:15" x14ac:dyDescent="0.35">
      <c r="A49" s="5">
        <f>ROW()-1</f>
        <v>48</v>
      </c>
      <c r="B49" s="7" t="s">
        <v>234</v>
      </c>
      <c r="C49" s="7" t="s">
        <v>235</v>
      </c>
      <c r="D49" s="6">
        <v>38</v>
      </c>
      <c r="E49" s="6" t="s">
        <v>14</v>
      </c>
      <c r="F49" s="6" t="s">
        <v>22</v>
      </c>
      <c r="G49" s="6">
        <v>6000</v>
      </c>
      <c r="H49" s="6">
        <v>71000</v>
      </c>
      <c r="I49" s="6" t="s">
        <v>23</v>
      </c>
      <c r="J49" s="6">
        <v>12000</v>
      </c>
      <c r="K49" s="6">
        <v>720</v>
      </c>
      <c r="L49" s="6" t="s">
        <v>31</v>
      </c>
      <c r="M49" s="6" t="s">
        <v>80</v>
      </c>
      <c r="N49" s="6" t="s">
        <v>18</v>
      </c>
      <c r="O49" s="5">
        <v>4</v>
      </c>
    </row>
    <row r="50" spans="1:15" x14ac:dyDescent="0.35">
      <c r="A50" s="5">
        <f>ROW()-1</f>
        <v>49</v>
      </c>
      <c r="B50" s="7" t="s">
        <v>286</v>
      </c>
      <c r="C50" s="7" t="s">
        <v>27</v>
      </c>
      <c r="D50" s="6">
        <v>34</v>
      </c>
      <c r="E50" s="6" t="s">
        <v>14</v>
      </c>
      <c r="F50" s="6" t="s">
        <v>22</v>
      </c>
      <c r="G50" s="6">
        <v>11000</v>
      </c>
      <c r="H50" s="6">
        <v>62000</v>
      </c>
      <c r="I50" s="6" t="s">
        <v>23</v>
      </c>
      <c r="J50" s="6">
        <v>12000</v>
      </c>
      <c r="K50" s="6">
        <v>720</v>
      </c>
      <c r="L50" s="6" t="s">
        <v>31</v>
      </c>
      <c r="M50" s="6" t="s">
        <v>80</v>
      </c>
      <c r="N50" s="6" t="s">
        <v>18</v>
      </c>
      <c r="O50" s="5" t="s">
        <v>319</v>
      </c>
    </row>
    <row r="51" spans="1:15" x14ac:dyDescent="0.35">
      <c r="A51" s="5">
        <f>ROW()-1</f>
        <v>50</v>
      </c>
      <c r="B51" s="7" t="s">
        <v>26</v>
      </c>
      <c r="C51" s="7" t="s">
        <v>168</v>
      </c>
      <c r="D51" s="6">
        <v>43</v>
      </c>
      <c r="E51" s="6" t="s">
        <v>14</v>
      </c>
      <c r="F51" s="6" t="s">
        <v>22</v>
      </c>
      <c r="G51" s="6">
        <v>11000</v>
      </c>
      <c r="H51" s="6">
        <v>74000</v>
      </c>
      <c r="I51" s="6" t="s">
        <v>23</v>
      </c>
      <c r="J51" s="6">
        <v>12000</v>
      </c>
      <c r="K51" s="6">
        <v>720</v>
      </c>
      <c r="L51" s="6" t="s">
        <v>31</v>
      </c>
      <c r="M51" s="6" t="s">
        <v>81</v>
      </c>
      <c r="N51" s="6" t="s">
        <v>18</v>
      </c>
      <c r="O51" s="5">
        <v>12</v>
      </c>
    </row>
    <row r="52" spans="1:15" x14ac:dyDescent="0.35">
      <c r="A52" s="5">
        <f>ROW()-1</f>
        <v>51</v>
      </c>
      <c r="B52" s="7" t="s">
        <v>311</v>
      </c>
      <c r="C52" s="7" t="s">
        <v>225</v>
      </c>
      <c r="D52" s="6">
        <v>38</v>
      </c>
      <c r="E52" s="6" t="s">
        <v>14</v>
      </c>
      <c r="F52" s="6" t="s">
        <v>22</v>
      </c>
      <c r="G52" s="6">
        <v>6000</v>
      </c>
      <c r="H52" s="6">
        <v>71000</v>
      </c>
      <c r="I52" s="6" t="s">
        <v>23</v>
      </c>
      <c r="J52" s="6">
        <v>12000</v>
      </c>
      <c r="K52" s="6">
        <v>720</v>
      </c>
      <c r="L52" s="6" t="s">
        <v>31</v>
      </c>
      <c r="M52" s="6" t="s">
        <v>80</v>
      </c>
      <c r="N52" s="6" t="s">
        <v>18</v>
      </c>
      <c r="O52" s="5">
        <v>4</v>
      </c>
    </row>
    <row r="53" spans="1:15" x14ac:dyDescent="0.35">
      <c r="A53" s="5">
        <f>ROW()-1</f>
        <v>52</v>
      </c>
      <c r="B53" s="7" t="s">
        <v>124</v>
      </c>
      <c r="C53" s="7" t="s">
        <v>125</v>
      </c>
      <c r="D53" s="6">
        <v>34</v>
      </c>
      <c r="E53" s="6" t="s">
        <v>14</v>
      </c>
      <c r="F53" s="6" t="s">
        <v>22</v>
      </c>
      <c r="G53" s="6">
        <v>11000</v>
      </c>
      <c r="H53" s="6">
        <v>62000</v>
      </c>
      <c r="I53" s="6" t="s">
        <v>23</v>
      </c>
      <c r="J53" s="6">
        <v>12000</v>
      </c>
      <c r="K53" s="6">
        <v>720</v>
      </c>
      <c r="L53" s="6" t="s">
        <v>31</v>
      </c>
      <c r="M53" s="6" t="s">
        <v>80</v>
      </c>
      <c r="N53" s="6" t="s">
        <v>18</v>
      </c>
      <c r="O53" s="5">
        <v>8</v>
      </c>
    </row>
    <row r="54" spans="1:15" x14ac:dyDescent="0.35">
      <c r="A54" s="5">
        <f>ROW()-1</f>
        <v>53</v>
      </c>
      <c r="B54" s="7" t="s">
        <v>143</v>
      </c>
      <c r="C54" s="7" t="s">
        <v>51</v>
      </c>
      <c r="D54" s="6">
        <v>43</v>
      </c>
      <c r="E54" s="6" t="s">
        <v>14</v>
      </c>
      <c r="F54" s="6" t="s">
        <v>22</v>
      </c>
      <c r="G54" s="6">
        <v>11000</v>
      </c>
      <c r="H54" s="6">
        <v>74000</v>
      </c>
      <c r="I54" s="6" t="s">
        <v>23</v>
      </c>
      <c r="J54" s="6">
        <v>12000</v>
      </c>
      <c r="K54" s="6">
        <v>720</v>
      </c>
      <c r="L54" s="6" t="s">
        <v>31</v>
      </c>
      <c r="M54" s="6" t="s">
        <v>81</v>
      </c>
      <c r="N54" s="6" t="s">
        <v>18</v>
      </c>
      <c r="O54" s="5">
        <v>8</v>
      </c>
    </row>
    <row r="55" spans="1:15" x14ac:dyDescent="0.35">
      <c r="A55" s="5">
        <v>303</v>
      </c>
      <c r="B55" s="7" t="s">
        <v>179</v>
      </c>
      <c r="C55" s="7" t="s">
        <v>213</v>
      </c>
      <c r="D55" s="6">
        <v>36</v>
      </c>
      <c r="E55" s="6" t="s">
        <v>14</v>
      </c>
      <c r="F55" s="6" t="s">
        <v>15</v>
      </c>
      <c r="G55" s="6">
        <v>2500</v>
      </c>
      <c r="H55" s="6">
        <v>55000</v>
      </c>
      <c r="I55" s="6" t="s">
        <v>16</v>
      </c>
      <c r="J55" s="6">
        <v>12000</v>
      </c>
      <c r="K55" s="6">
        <v>720</v>
      </c>
      <c r="L55" s="6" t="s">
        <v>17</v>
      </c>
      <c r="M55" s="6" t="s">
        <v>80</v>
      </c>
      <c r="N55" s="6" t="s">
        <v>25</v>
      </c>
      <c r="O55" s="5">
        <v>15</v>
      </c>
    </row>
    <row r="56" spans="1:15" x14ac:dyDescent="0.35">
      <c r="A56" s="6">
        <v>9</v>
      </c>
      <c r="B56" s="6" t="s">
        <v>40</v>
      </c>
      <c r="C56" s="6" t="s">
        <v>41</v>
      </c>
      <c r="D56" s="6">
        <v>31</v>
      </c>
      <c r="E56" s="6" t="s">
        <v>21</v>
      </c>
      <c r="F56" s="6" t="s">
        <v>15</v>
      </c>
      <c r="G56" s="6">
        <v>7000</v>
      </c>
      <c r="H56" s="6">
        <v>55000</v>
      </c>
      <c r="I56" s="6" t="s">
        <v>23</v>
      </c>
      <c r="J56" s="6">
        <v>10000</v>
      </c>
      <c r="K56" s="6">
        <v>720</v>
      </c>
      <c r="L56" s="6" t="s">
        <v>17</v>
      </c>
      <c r="M56" s="6" t="s">
        <v>81</v>
      </c>
      <c r="N56" s="6" t="s">
        <v>18</v>
      </c>
      <c r="O56" s="5">
        <v>11</v>
      </c>
    </row>
    <row r="57" spans="1:15" x14ac:dyDescent="0.35">
      <c r="A57" s="6">
        <v>68</v>
      </c>
      <c r="B57" s="6" t="s">
        <v>62</v>
      </c>
      <c r="C57" s="6" t="s">
        <v>61</v>
      </c>
      <c r="D57" s="6">
        <v>42</v>
      </c>
      <c r="E57" s="6" t="s">
        <v>14</v>
      </c>
      <c r="F57" s="6" t="s">
        <v>22</v>
      </c>
      <c r="G57" s="6">
        <v>8000</v>
      </c>
      <c r="H57" s="6">
        <v>73000</v>
      </c>
      <c r="I57" s="6" t="s">
        <v>23</v>
      </c>
      <c r="J57" s="6">
        <v>10000</v>
      </c>
      <c r="K57" s="6">
        <v>720</v>
      </c>
      <c r="L57" s="6" t="s">
        <v>31</v>
      </c>
      <c r="M57" s="6" t="s">
        <v>82</v>
      </c>
      <c r="N57" s="6" t="s">
        <v>18</v>
      </c>
      <c r="O57" s="5">
        <v>3</v>
      </c>
    </row>
    <row r="58" spans="1:15" x14ac:dyDescent="0.35">
      <c r="A58" s="5">
        <f>ROW()-1</f>
        <v>57</v>
      </c>
      <c r="B58" s="7" t="s">
        <v>34</v>
      </c>
      <c r="C58" s="7" t="s">
        <v>126</v>
      </c>
      <c r="D58" s="6">
        <v>31</v>
      </c>
      <c r="E58" s="6" t="s">
        <v>21</v>
      </c>
      <c r="F58" s="6" t="s">
        <v>15</v>
      </c>
      <c r="G58" s="6">
        <v>7000</v>
      </c>
      <c r="H58" s="6">
        <v>55000</v>
      </c>
      <c r="I58" s="6" t="s">
        <v>23</v>
      </c>
      <c r="J58" s="6">
        <v>10000</v>
      </c>
      <c r="K58" s="6">
        <v>720</v>
      </c>
      <c r="L58" s="6" t="s">
        <v>17</v>
      </c>
      <c r="M58" s="6" t="s">
        <v>81</v>
      </c>
      <c r="N58" s="6" t="s">
        <v>18</v>
      </c>
      <c r="O58" s="5">
        <v>7</v>
      </c>
    </row>
    <row r="59" spans="1:15" x14ac:dyDescent="0.35">
      <c r="A59" s="5">
        <f>ROW()-1</f>
        <v>58</v>
      </c>
      <c r="B59" s="7" t="s">
        <v>214</v>
      </c>
      <c r="C59" s="7" t="s">
        <v>215</v>
      </c>
      <c r="D59" s="6">
        <v>42</v>
      </c>
      <c r="E59" s="6" t="s">
        <v>14</v>
      </c>
      <c r="F59" s="6" t="s">
        <v>22</v>
      </c>
      <c r="G59" s="6">
        <v>8000</v>
      </c>
      <c r="H59" s="6">
        <v>73000</v>
      </c>
      <c r="I59" s="6" t="s">
        <v>23</v>
      </c>
      <c r="J59" s="6">
        <v>10000</v>
      </c>
      <c r="K59" s="6">
        <v>720</v>
      </c>
      <c r="L59" s="6" t="s">
        <v>31</v>
      </c>
      <c r="M59" s="6" t="s">
        <v>82</v>
      </c>
      <c r="N59" s="6" t="s">
        <v>18</v>
      </c>
      <c r="O59" s="5">
        <v>8</v>
      </c>
    </row>
    <row r="60" spans="1:15" x14ac:dyDescent="0.35">
      <c r="A60" s="5">
        <f>ROW()-1</f>
        <v>59</v>
      </c>
      <c r="B60" s="7" t="s">
        <v>251</v>
      </c>
      <c r="C60" s="7" t="s">
        <v>252</v>
      </c>
      <c r="D60" s="6">
        <v>31</v>
      </c>
      <c r="E60" s="6" t="s">
        <v>21</v>
      </c>
      <c r="F60" s="6" t="s">
        <v>15</v>
      </c>
      <c r="G60" s="6">
        <v>7000</v>
      </c>
      <c r="H60" s="6">
        <v>55000</v>
      </c>
      <c r="I60" s="6" t="s">
        <v>23</v>
      </c>
      <c r="J60" s="6">
        <v>10000</v>
      </c>
      <c r="K60" s="6">
        <v>720</v>
      </c>
      <c r="L60" s="6" t="s">
        <v>17</v>
      </c>
      <c r="M60" s="6" t="s">
        <v>81</v>
      </c>
      <c r="N60" s="6" t="s">
        <v>18</v>
      </c>
      <c r="O60" s="5">
        <v>5</v>
      </c>
    </row>
    <row r="61" spans="1:15" x14ac:dyDescent="0.35">
      <c r="A61" s="5">
        <f>ROW()-1</f>
        <v>60</v>
      </c>
      <c r="B61" s="7" t="s">
        <v>217</v>
      </c>
      <c r="C61" s="7" t="s">
        <v>230</v>
      </c>
      <c r="D61" s="6">
        <v>42</v>
      </c>
      <c r="E61" s="6" t="s">
        <v>14</v>
      </c>
      <c r="F61" s="6" t="s">
        <v>22</v>
      </c>
      <c r="G61" s="6">
        <v>8000</v>
      </c>
      <c r="H61" s="6">
        <v>73000</v>
      </c>
      <c r="I61" s="6" t="s">
        <v>23</v>
      </c>
      <c r="J61" s="6">
        <v>10000</v>
      </c>
      <c r="K61" s="6">
        <v>720</v>
      </c>
      <c r="L61" s="6" t="s">
        <v>31</v>
      </c>
      <c r="M61" s="6" t="s">
        <v>82</v>
      </c>
      <c r="N61" s="6" t="s">
        <v>18</v>
      </c>
      <c r="O61" s="5">
        <v>9</v>
      </c>
    </row>
    <row r="62" spans="1:15" x14ac:dyDescent="0.35">
      <c r="A62" s="5">
        <f>ROW()-1</f>
        <v>61</v>
      </c>
      <c r="B62" s="7" t="s">
        <v>144</v>
      </c>
      <c r="C62" s="7" t="s">
        <v>166</v>
      </c>
      <c r="D62" s="6">
        <v>31</v>
      </c>
      <c r="E62" s="6" t="s">
        <v>21</v>
      </c>
      <c r="F62" s="6" t="s">
        <v>15</v>
      </c>
      <c r="G62" s="6">
        <v>7000</v>
      </c>
      <c r="H62" s="6">
        <v>55000</v>
      </c>
      <c r="I62" s="6" t="s">
        <v>23</v>
      </c>
      <c r="J62" s="6">
        <v>10000</v>
      </c>
      <c r="K62" s="6">
        <v>720</v>
      </c>
      <c r="L62" s="6" t="s">
        <v>17</v>
      </c>
      <c r="M62" s="6" t="s">
        <v>81</v>
      </c>
      <c r="N62" s="6" t="s">
        <v>18</v>
      </c>
      <c r="O62" s="5">
        <v>7</v>
      </c>
    </row>
    <row r="63" spans="1:15" x14ac:dyDescent="0.35">
      <c r="A63" s="6">
        <v>62</v>
      </c>
      <c r="B63" s="6" t="s">
        <v>62</v>
      </c>
      <c r="C63" s="6" t="s">
        <v>20</v>
      </c>
      <c r="D63" s="6">
        <v>33</v>
      </c>
      <c r="E63" s="6" t="s">
        <v>14</v>
      </c>
      <c r="F63" s="6" t="s">
        <v>22</v>
      </c>
      <c r="G63" s="6">
        <v>4000</v>
      </c>
      <c r="H63" s="6">
        <v>60000</v>
      </c>
      <c r="I63" s="6" t="s">
        <v>23</v>
      </c>
      <c r="J63" s="6">
        <v>8000</v>
      </c>
      <c r="K63" s="6">
        <v>720</v>
      </c>
      <c r="L63" s="6" t="s">
        <v>24</v>
      </c>
      <c r="M63" s="6" t="s">
        <v>81</v>
      </c>
      <c r="N63" s="6" t="s">
        <v>18</v>
      </c>
      <c r="O63" s="5">
        <v>13</v>
      </c>
    </row>
    <row r="64" spans="1:15" x14ac:dyDescent="0.35">
      <c r="A64" s="5">
        <f>ROW()-1</f>
        <v>63</v>
      </c>
      <c r="B64" s="7" t="s">
        <v>203</v>
      </c>
      <c r="C64" s="7" t="s">
        <v>204</v>
      </c>
      <c r="D64" s="6">
        <v>33</v>
      </c>
      <c r="E64" s="6" t="s">
        <v>14</v>
      </c>
      <c r="F64" s="6" t="s">
        <v>22</v>
      </c>
      <c r="G64" s="6">
        <v>4000</v>
      </c>
      <c r="H64" s="6">
        <v>60000</v>
      </c>
      <c r="I64" s="6" t="s">
        <v>23</v>
      </c>
      <c r="J64" s="6">
        <v>8000</v>
      </c>
      <c r="K64" s="6">
        <v>720</v>
      </c>
      <c r="L64" s="6" t="s">
        <v>24</v>
      </c>
      <c r="M64" s="6" t="s">
        <v>81</v>
      </c>
      <c r="N64" s="6" t="s">
        <v>18</v>
      </c>
      <c r="O64" s="5">
        <v>4</v>
      </c>
    </row>
    <row r="65" spans="1:15" x14ac:dyDescent="0.35">
      <c r="A65" s="5">
        <f>ROW()-1</f>
        <v>64</v>
      </c>
      <c r="B65" s="7" t="s">
        <v>282</v>
      </c>
      <c r="C65" s="7" t="s">
        <v>45</v>
      </c>
      <c r="D65" s="6">
        <v>33</v>
      </c>
      <c r="E65" s="6" t="s">
        <v>14</v>
      </c>
      <c r="F65" s="6" t="s">
        <v>22</v>
      </c>
      <c r="G65" s="6">
        <v>4000</v>
      </c>
      <c r="H65" s="6">
        <v>60000</v>
      </c>
      <c r="I65" s="6" t="s">
        <v>23</v>
      </c>
      <c r="J65" s="6">
        <v>8000</v>
      </c>
      <c r="K65" s="6">
        <v>720</v>
      </c>
      <c r="L65" s="6" t="s">
        <v>24</v>
      </c>
      <c r="M65" s="6" t="s">
        <v>81</v>
      </c>
      <c r="N65" s="6" t="s">
        <v>18</v>
      </c>
      <c r="O65" s="5">
        <v>4</v>
      </c>
    </row>
    <row r="66" spans="1:15" x14ac:dyDescent="0.35">
      <c r="A66" s="5">
        <f>ROW()-1</f>
        <v>65</v>
      </c>
      <c r="B66" s="7" t="s">
        <v>161</v>
      </c>
      <c r="C66" s="7" t="s">
        <v>71</v>
      </c>
      <c r="D66" s="6">
        <v>33</v>
      </c>
      <c r="E66" s="6" t="s">
        <v>14</v>
      </c>
      <c r="F66" s="6" t="s">
        <v>22</v>
      </c>
      <c r="G66" s="6">
        <v>4000</v>
      </c>
      <c r="H66" s="6">
        <v>60000</v>
      </c>
      <c r="I66" s="6" t="s">
        <v>23</v>
      </c>
      <c r="J66" s="6">
        <v>8000</v>
      </c>
      <c r="K66" s="6">
        <v>720</v>
      </c>
      <c r="L66" s="6" t="s">
        <v>24</v>
      </c>
      <c r="M66" s="6" t="s">
        <v>81</v>
      </c>
      <c r="N66" s="6" t="s">
        <v>18</v>
      </c>
      <c r="O66" s="5">
        <v>4</v>
      </c>
    </row>
    <row r="67" spans="1:15" x14ac:dyDescent="0.35">
      <c r="A67" s="5">
        <f>ROW()-1</f>
        <v>66</v>
      </c>
      <c r="B67" s="7" t="s">
        <v>311</v>
      </c>
      <c r="C67" s="7" t="s">
        <v>225</v>
      </c>
      <c r="D67" s="6">
        <v>41</v>
      </c>
      <c r="E67" s="6" t="s">
        <v>21</v>
      </c>
      <c r="F67" s="6" t="s">
        <v>22</v>
      </c>
      <c r="G67" s="6">
        <v>6000</v>
      </c>
      <c r="H67" s="6">
        <v>68000</v>
      </c>
      <c r="I67" s="6" t="s">
        <v>16</v>
      </c>
      <c r="J67" s="6">
        <v>8000</v>
      </c>
      <c r="K67" s="6">
        <v>720</v>
      </c>
      <c r="L67" s="6" t="s">
        <v>28</v>
      </c>
      <c r="M67" s="6" t="s">
        <v>81</v>
      </c>
      <c r="N67" s="6" t="s">
        <v>25</v>
      </c>
      <c r="O67" s="5">
        <v>6</v>
      </c>
    </row>
    <row r="68" spans="1:15" x14ac:dyDescent="0.35">
      <c r="A68" s="5">
        <f>ROW()-1</f>
        <v>67</v>
      </c>
      <c r="B68" s="7" t="s">
        <v>217</v>
      </c>
      <c r="C68" s="7" t="s">
        <v>244</v>
      </c>
      <c r="D68" s="6">
        <v>34</v>
      </c>
      <c r="E68" s="6" t="s">
        <v>21</v>
      </c>
      <c r="F68" s="6" t="s">
        <v>22</v>
      </c>
      <c r="G68" s="6">
        <v>2000</v>
      </c>
      <c r="H68" s="6">
        <v>50000</v>
      </c>
      <c r="I68" s="6" t="s">
        <v>16</v>
      </c>
      <c r="J68" s="6">
        <v>7000</v>
      </c>
      <c r="K68" s="6">
        <v>720</v>
      </c>
      <c r="L68" s="6" t="s">
        <v>28</v>
      </c>
      <c r="M68" s="6" t="s">
        <v>80</v>
      </c>
      <c r="N68" s="6" t="s">
        <v>25</v>
      </c>
      <c r="O68" s="5">
        <v>7</v>
      </c>
    </row>
    <row r="69" spans="1:15" x14ac:dyDescent="0.35">
      <c r="A69" s="6">
        <v>72</v>
      </c>
      <c r="B69" s="6" t="s">
        <v>34</v>
      </c>
      <c r="C69" s="6" t="s">
        <v>27</v>
      </c>
      <c r="D69" s="6">
        <v>43</v>
      </c>
      <c r="E69" s="6" t="s">
        <v>14</v>
      </c>
      <c r="F69" s="6" t="s">
        <v>15</v>
      </c>
      <c r="G69" s="6">
        <v>4000</v>
      </c>
      <c r="H69" s="6">
        <v>46000</v>
      </c>
      <c r="I69" s="6" t="s">
        <v>23</v>
      </c>
      <c r="J69" s="6">
        <v>6000</v>
      </c>
      <c r="K69" s="6">
        <v>720</v>
      </c>
      <c r="L69" s="6" t="s">
        <v>31</v>
      </c>
      <c r="M69" s="6" t="s">
        <v>81</v>
      </c>
      <c r="N69" s="6" t="s">
        <v>18</v>
      </c>
      <c r="O69" s="5" t="s">
        <v>319</v>
      </c>
    </row>
    <row r="70" spans="1:15" x14ac:dyDescent="0.35">
      <c r="A70" s="5">
        <f>ROW()-1</f>
        <v>69</v>
      </c>
      <c r="B70" s="7" t="s">
        <v>140</v>
      </c>
      <c r="C70" s="7" t="s">
        <v>221</v>
      </c>
      <c r="D70" s="6">
        <v>43</v>
      </c>
      <c r="E70" s="6" t="s">
        <v>14</v>
      </c>
      <c r="F70" s="6" t="s">
        <v>15</v>
      </c>
      <c r="G70" s="6">
        <v>4000</v>
      </c>
      <c r="H70" s="6">
        <v>46000</v>
      </c>
      <c r="I70" s="6" t="s">
        <v>23</v>
      </c>
      <c r="J70" s="6">
        <v>6000</v>
      </c>
      <c r="K70" s="6">
        <v>720</v>
      </c>
      <c r="L70" s="6" t="s">
        <v>31</v>
      </c>
      <c r="M70" s="6" t="s">
        <v>81</v>
      </c>
      <c r="N70" s="6" t="s">
        <v>18</v>
      </c>
      <c r="O70" s="5">
        <v>4</v>
      </c>
    </row>
    <row r="71" spans="1:15" x14ac:dyDescent="0.35">
      <c r="A71" s="5">
        <f>ROW()-1</f>
        <v>70</v>
      </c>
      <c r="B71" s="7" t="s">
        <v>279</v>
      </c>
      <c r="C71" s="7" t="s">
        <v>190</v>
      </c>
      <c r="D71" s="6">
        <v>43</v>
      </c>
      <c r="E71" s="6" t="s">
        <v>14</v>
      </c>
      <c r="F71" s="6" t="s">
        <v>15</v>
      </c>
      <c r="G71" s="6">
        <v>4000</v>
      </c>
      <c r="H71" s="6">
        <v>46000</v>
      </c>
      <c r="I71" s="6" t="s">
        <v>23</v>
      </c>
      <c r="J71" s="6">
        <v>6000</v>
      </c>
      <c r="K71" s="6">
        <v>720</v>
      </c>
      <c r="L71" s="6" t="s">
        <v>31</v>
      </c>
      <c r="M71" s="6" t="s">
        <v>81</v>
      </c>
      <c r="N71" s="6" t="s">
        <v>18</v>
      </c>
      <c r="O71" s="5">
        <v>11</v>
      </c>
    </row>
    <row r="72" spans="1:15" x14ac:dyDescent="0.35">
      <c r="A72" s="6">
        <v>1</v>
      </c>
      <c r="B72" s="6" t="s">
        <v>12</v>
      </c>
      <c r="C72" s="6" t="s">
        <v>13</v>
      </c>
      <c r="D72" s="6">
        <v>44</v>
      </c>
      <c r="E72" s="6" t="s">
        <v>14</v>
      </c>
      <c r="F72" s="6" t="s">
        <v>15</v>
      </c>
      <c r="G72" s="6">
        <v>2500</v>
      </c>
      <c r="H72" s="6">
        <v>55000</v>
      </c>
      <c r="I72" s="6" t="s">
        <v>16</v>
      </c>
      <c r="J72" s="6">
        <v>0</v>
      </c>
      <c r="K72" s="6">
        <v>720</v>
      </c>
      <c r="L72" s="6" t="s">
        <v>17</v>
      </c>
      <c r="M72" s="6" t="s">
        <v>80</v>
      </c>
      <c r="N72" s="6" t="s">
        <v>18</v>
      </c>
      <c r="O72" s="5">
        <v>7</v>
      </c>
    </row>
    <row r="73" spans="1:15" x14ac:dyDescent="0.35">
      <c r="A73" s="6">
        <v>23</v>
      </c>
      <c r="B73" s="6" t="s">
        <v>68</v>
      </c>
      <c r="C73" s="6" t="s">
        <v>69</v>
      </c>
      <c r="D73" s="6">
        <v>35</v>
      </c>
      <c r="E73" s="6" t="s">
        <v>21</v>
      </c>
      <c r="F73" s="6" t="s">
        <v>15</v>
      </c>
      <c r="G73" s="6">
        <v>6000</v>
      </c>
      <c r="H73" s="6">
        <v>68000</v>
      </c>
      <c r="I73" s="6" t="s">
        <v>16</v>
      </c>
      <c r="J73" s="6">
        <v>0</v>
      </c>
      <c r="K73" s="6">
        <v>720</v>
      </c>
      <c r="L73" s="6" t="s">
        <v>28</v>
      </c>
      <c r="M73" s="6" t="s">
        <v>81</v>
      </c>
      <c r="N73" s="6" t="s">
        <v>25</v>
      </c>
      <c r="O73" s="5">
        <v>11</v>
      </c>
    </row>
    <row r="74" spans="1:15" x14ac:dyDescent="0.35">
      <c r="A74" s="6">
        <v>35</v>
      </c>
      <c r="B74" s="6" t="s">
        <v>64</v>
      </c>
      <c r="C74" s="6" t="s">
        <v>27</v>
      </c>
      <c r="D74" s="6">
        <v>40</v>
      </c>
      <c r="E74" s="6" t="s">
        <v>21</v>
      </c>
      <c r="F74" s="6" t="s">
        <v>15</v>
      </c>
      <c r="G74" s="6">
        <v>2000</v>
      </c>
      <c r="H74" s="6">
        <v>50000</v>
      </c>
      <c r="I74" s="6" t="s">
        <v>16</v>
      </c>
      <c r="J74" s="6">
        <v>0</v>
      </c>
      <c r="K74" s="6">
        <v>720</v>
      </c>
      <c r="L74" s="6" t="s">
        <v>28</v>
      </c>
      <c r="M74" s="6" t="s">
        <v>80</v>
      </c>
      <c r="N74" s="6" t="s">
        <v>25</v>
      </c>
      <c r="O74" s="5">
        <v>15</v>
      </c>
    </row>
    <row r="75" spans="1:15" x14ac:dyDescent="0.35">
      <c r="A75" s="6">
        <v>53</v>
      </c>
      <c r="B75" s="6" t="s">
        <v>60</v>
      </c>
      <c r="C75" s="6" t="s">
        <v>51</v>
      </c>
      <c r="D75" s="6">
        <v>39</v>
      </c>
      <c r="E75" s="6" t="s">
        <v>21</v>
      </c>
      <c r="F75" s="6" t="s">
        <v>15</v>
      </c>
      <c r="G75" s="6">
        <v>9000</v>
      </c>
      <c r="H75" s="6">
        <v>67000</v>
      </c>
      <c r="I75" s="6" t="s">
        <v>16</v>
      </c>
      <c r="J75" s="6">
        <v>0</v>
      </c>
      <c r="K75" s="6">
        <v>720</v>
      </c>
      <c r="L75" s="6" t="s">
        <v>17</v>
      </c>
      <c r="M75" s="6" t="s">
        <v>81</v>
      </c>
      <c r="N75" s="6" t="s">
        <v>25</v>
      </c>
      <c r="O75" s="5" t="s">
        <v>319</v>
      </c>
    </row>
    <row r="76" spans="1:15" x14ac:dyDescent="0.35">
      <c r="A76" s="6">
        <v>59</v>
      </c>
      <c r="B76" s="6" t="s">
        <v>48</v>
      </c>
      <c r="C76" s="6" t="s">
        <v>27</v>
      </c>
      <c r="D76" s="6">
        <v>42</v>
      </c>
      <c r="E76" s="6" t="s">
        <v>21</v>
      </c>
      <c r="F76" s="6" t="s">
        <v>15</v>
      </c>
      <c r="G76" s="6">
        <v>6000</v>
      </c>
      <c r="H76" s="6">
        <v>69000</v>
      </c>
      <c r="I76" s="6" t="s">
        <v>16</v>
      </c>
      <c r="J76" s="6">
        <v>0</v>
      </c>
      <c r="K76" s="6">
        <v>720</v>
      </c>
      <c r="L76" s="6" t="s">
        <v>28</v>
      </c>
      <c r="M76" s="6" t="s">
        <v>80</v>
      </c>
      <c r="N76" s="6" t="s">
        <v>25</v>
      </c>
      <c r="O76" s="5">
        <v>10</v>
      </c>
    </row>
    <row r="77" spans="1:15" x14ac:dyDescent="0.35">
      <c r="A77" s="6">
        <v>81</v>
      </c>
      <c r="B77" s="7" t="s">
        <v>38</v>
      </c>
      <c r="C77" s="7" t="s">
        <v>20</v>
      </c>
      <c r="D77" s="6">
        <v>34</v>
      </c>
      <c r="E77" s="6" t="s">
        <v>14</v>
      </c>
      <c r="F77" s="6" t="s">
        <v>15</v>
      </c>
      <c r="G77" s="6">
        <v>2500</v>
      </c>
      <c r="H77" s="6">
        <v>55000</v>
      </c>
      <c r="I77" s="6" t="s">
        <v>16</v>
      </c>
      <c r="J77" s="6">
        <v>0</v>
      </c>
      <c r="K77" s="6">
        <v>720</v>
      </c>
      <c r="L77" s="6" t="s">
        <v>17</v>
      </c>
      <c r="M77" s="6" t="s">
        <v>80</v>
      </c>
      <c r="N77" s="6" t="s">
        <v>18</v>
      </c>
      <c r="O77" s="5">
        <v>6</v>
      </c>
    </row>
    <row r="78" spans="1:15" x14ac:dyDescent="0.35">
      <c r="A78" s="5">
        <f>ROW()-1</f>
        <v>77</v>
      </c>
      <c r="B78" s="7" t="s">
        <v>54</v>
      </c>
      <c r="C78" s="7" t="s">
        <v>49</v>
      </c>
      <c r="D78" s="6">
        <v>35</v>
      </c>
      <c r="E78" s="6" t="s">
        <v>21</v>
      </c>
      <c r="F78" s="6" t="s">
        <v>15</v>
      </c>
      <c r="G78" s="6">
        <v>6000</v>
      </c>
      <c r="H78" s="6">
        <v>68000</v>
      </c>
      <c r="I78" s="6" t="s">
        <v>16</v>
      </c>
      <c r="J78" s="6">
        <v>0</v>
      </c>
      <c r="K78" s="6">
        <v>720</v>
      </c>
      <c r="L78" s="6" t="s">
        <v>28</v>
      </c>
      <c r="M78" s="6" t="s">
        <v>81</v>
      </c>
      <c r="N78" s="6" t="s">
        <v>25</v>
      </c>
      <c r="O78" s="5">
        <v>15</v>
      </c>
    </row>
    <row r="79" spans="1:15" x14ac:dyDescent="0.35">
      <c r="A79" s="5">
        <f>ROW()-1</f>
        <v>78</v>
      </c>
      <c r="B79" s="7" t="s">
        <v>157</v>
      </c>
      <c r="C79" s="7" t="s">
        <v>69</v>
      </c>
      <c r="D79" s="6">
        <v>40</v>
      </c>
      <c r="E79" s="6" t="s">
        <v>21</v>
      </c>
      <c r="F79" s="6" t="s">
        <v>15</v>
      </c>
      <c r="G79" s="6">
        <v>2000</v>
      </c>
      <c r="H79" s="6">
        <v>50000</v>
      </c>
      <c r="I79" s="6" t="s">
        <v>16</v>
      </c>
      <c r="J79" s="6">
        <v>0</v>
      </c>
      <c r="K79" s="6">
        <v>720</v>
      </c>
      <c r="L79" s="6" t="s">
        <v>28</v>
      </c>
      <c r="M79" s="6" t="s">
        <v>80</v>
      </c>
      <c r="N79" s="6" t="s">
        <v>25</v>
      </c>
      <c r="O79" s="5">
        <v>13</v>
      </c>
    </row>
    <row r="80" spans="1:15" x14ac:dyDescent="0.35">
      <c r="A80" s="5">
        <f>ROW()-1</f>
        <v>79</v>
      </c>
      <c r="B80" s="7" t="s">
        <v>185</v>
      </c>
      <c r="C80" s="7" t="s">
        <v>186</v>
      </c>
      <c r="D80" s="6">
        <v>39</v>
      </c>
      <c r="E80" s="6" t="s">
        <v>21</v>
      </c>
      <c r="F80" s="6" t="s">
        <v>15</v>
      </c>
      <c r="G80" s="6">
        <v>9000</v>
      </c>
      <c r="H80" s="6">
        <v>67000</v>
      </c>
      <c r="I80" s="6" t="s">
        <v>16</v>
      </c>
      <c r="J80" s="6">
        <v>0</v>
      </c>
      <c r="K80" s="6">
        <v>720</v>
      </c>
      <c r="L80" s="6" t="s">
        <v>17</v>
      </c>
      <c r="M80" s="6" t="s">
        <v>81</v>
      </c>
      <c r="N80" s="6" t="s">
        <v>25</v>
      </c>
      <c r="O80" s="5">
        <v>11</v>
      </c>
    </row>
    <row r="81" spans="1:15" x14ac:dyDescent="0.35">
      <c r="A81" s="5">
        <f>ROW()-1</f>
        <v>80</v>
      </c>
      <c r="B81" s="7" t="s">
        <v>197</v>
      </c>
      <c r="C81" s="7" t="s">
        <v>198</v>
      </c>
      <c r="D81" s="6">
        <v>42</v>
      </c>
      <c r="E81" s="6" t="s">
        <v>21</v>
      </c>
      <c r="F81" s="6" t="s">
        <v>15</v>
      </c>
      <c r="G81" s="6">
        <v>6000</v>
      </c>
      <c r="H81" s="6">
        <v>69000</v>
      </c>
      <c r="I81" s="6" t="s">
        <v>16</v>
      </c>
      <c r="J81" s="6">
        <v>0</v>
      </c>
      <c r="K81" s="6">
        <v>720</v>
      </c>
      <c r="L81" s="6" t="s">
        <v>28</v>
      </c>
      <c r="M81" s="6" t="s">
        <v>80</v>
      </c>
      <c r="N81" s="6" t="s">
        <v>25</v>
      </c>
      <c r="O81" s="5">
        <v>6</v>
      </c>
    </row>
    <row r="82" spans="1:15" x14ac:dyDescent="0.35">
      <c r="A82" s="5">
        <f>ROW()-1</f>
        <v>81</v>
      </c>
      <c r="B82" s="7" t="s">
        <v>236</v>
      </c>
      <c r="C82" s="7" t="s">
        <v>237</v>
      </c>
      <c r="D82" s="6">
        <v>34</v>
      </c>
      <c r="E82" s="6" t="s">
        <v>14</v>
      </c>
      <c r="F82" s="6" t="s">
        <v>15</v>
      </c>
      <c r="G82" s="6">
        <v>2500</v>
      </c>
      <c r="H82" s="6">
        <v>55000</v>
      </c>
      <c r="I82" s="6" t="s">
        <v>16</v>
      </c>
      <c r="J82" s="6">
        <v>0</v>
      </c>
      <c r="K82" s="6">
        <v>720</v>
      </c>
      <c r="L82" s="6" t="s">
        <v>17</v>
      </c>
      <c r="M82" s="6" t="s">
        <v>80</v>
      </c>
      <c r="N82" s="6" t="s">
        <v>18</v>
      </c>
      <c r="O82" s="5">
        <v>15</v>
      </c>
    </row>
    <row r="83" spans="1:15" x14ac:dyDescent="0.35">
      <c r="A83" s="5">
        <f>ROW()-1</f>
        <v>82</v>
      </c>
      <c r="B83" s="7" t="s">
        <v>275</v>
      </c>
      <c r="C83" s="7" t="s">
        <v>27</v>
      </c>
      <c r="D83" s="6">
        <v>35</v>
      </c>
      <c r="E83" s="6" t="s">
        <v>21</v>
      </c>
      <c r="F83" s="6" t="s">
        <v>15</v>
      </c>
      <c r="G83" s="6">
        <v>6000</v>
      </c>
      <c r="H83" s="6">
        <v>68000</v>
      </c>
      <c r="I83" s="6" t="s">
        <v>16</v>
      </c>
      <c r="J83" s="6">
        <v>0</v>
      </c>
      <c r="K83" s="6">
        <v>720</v>
      </c>
      <c r="L83" s="6" t="s">
        <v>28</v>
      </c>
      <c r="M83" s="6" t="s">
        <v>81</v>
      </c>
      <c r="N83" s="6" t="s">
        <v>25</v>
      </c>
      <c r="O83" s="5">
        <v>10</v>
      </c>
    </row>
    <row r="84" spans="1:15" x14ac:dyDescent="0.35">
      <c r="A84" s="5">
        <f>ROW()-1</f>
        <v>83</v>
      </c>
      <c r="B84" s="7" t="s">
        <v>288</v>
      </c>
      <c r="C84" s="7" t="s">
        <v>233</v>
      </c>
      <c r="D84" s="6">
        <v>40</v>
      </c>
      <c r="E84" s="6" t="s">
        <v>21</v>
      </c>
      <c r="F84" s="6" t="s">
        <v>15</v>
      </c>
      <c r="G84" s="6">
        <v>2000</v>
      </c>
      <c r="H84" s="6">
        <v>50000</v>
      </c>
      <c r="I84" s="6" t="s">
        <v>16</v>
      </c>
      <c r="J84" s="6">
        <v>0</v>
      </c>
      <c r="K84" s="6">
        <v>720</v>
      </c>
      <c r="L84" s="6" t="s">
        <v>28</v>
      </c>
      <c r="M84" s="6" t="s">
        <v>80</v>
      </c>
      <c r="N84" s="6" t="s">
        <v>25</v>
      </c>
      <c r="O84" s="5">
        <v>11</v>
      </c>
    </row>
    <row r="85" spans="1:15" x14ac:dyDescent="0.35">
      <c r="A85" s="5">
        <f>ROW()-1</f>
        <v>84</v>
      </c>
      <c r="B85" s="7" t="s">
        <v>297</v>
      </c>
      <c r="C85" s="7" t="s">
        <v>168</v>
      </c>
      <c r="D85" s="6">
        <v>39</v>
      </c>
      <c r="E85" s="6" t="s">
        <v>21</v>
      </c>
      <c r="F85" s="6" t="s">
        <v>15</v>
      </c>
      <c r="G85" s="6">
        <v>9000</v>
      </c>
      <c r="H85" s="6">
        <v>67000</v>
      </c>
      <c r="I85" s="6" t="s">
        <v>16</v>
      </c>
      <c r="J85" s="6">
        <v>0</v>
      </c>
      <c r="K85" s="6">
        <v>720</v>
      </c>
      <c r="L85" s="6" t="s">
        <v>17</v>
      </c>
      <c r="M85" s="6" t="s">
        <v>81</v>
      </c>
      <c r="N85" s="6" t="s">
        <v>25</v>
      </c>
      <c r="O85" s="5">
        <v>7</v>
      </c>
    </row>
    <row r="86" spans="1:15" x14ac:dyDescent="0.35">
      <c r="A86" s="5">
        <f>ROW()-1</f>
        <v>85</v>
      </c>
      <c r="B86" s="7" t="s">
        <v>185</v>
      </c>
      <c r="C86" s="7" t="s">
        <v>168</v>
      </c>
      <c r="D86" s="6">
        <v>42</v>
      </c>
      <c r="E86" s="6" t="s">
        <v>21</v>
      </c>
      <c r="F86" s="6" t="s">
        <v>15</v>
      </c>
      <c r="G86" s="6">
        <v>6000</v>
      </c>
      <c r="H86" s="6">
        <v>69000</v>
      </c>
      <c r="I86" s="6" t="s">
        <v>16</v>
      </c>
      <c r="J86" s="6">
        <v>0</v>
      </c>
      <c r="K86" s="6">
        <v>720</v>
      </c>
      <c r="L86" s="6" t="s">
        <v>28</v>
      </c>
      <c r="M86" s="6" t="s">
        <v>80</v>
      </c>
      <c r="N86" s="6" t="s">
        <v>25</v>
      </c>
      <c r="O86" s="5">
        <v>7</v>
      </c>
    </row>
    <row r="87" spans="1:15" x14ac:dyDescent="0.35">
      <c r="A87" s="5">
        <f>ROW()-1</f>
        <v>86</v>
      </c>
      <c r="B87" s="7" t="s">
        <v>185</v>
      </c>
      <c r="C87" s="7" t="s">
        <v>63</v>
      </c>
      <c r="D87" s="6">
        <v>34</v>
      </c>
      <c r="E87" s="6" t="s">
        <v>14</v>
      </c>
      <c r="F87" s="6" t="s">
        <v>15</v>
      </c>
      <c r="G87" s="6">
        <v>2500</v>
      </c>
      <c r="H87" s="6">
        <v>55000</v>
      </c>
      <c r="I87" s="6" t="s">
        <v>16</v>
      </c>
      <c r="J87" s="6">
        <v>0</v>
      </c>
      <c r="K87" s="6">
        <v>720</v>
      </c>
      <c r="L87" s="6" t="s">
        <v>17</v>
      </c>
      <c r="M87" s="6" t="s">
        <v>80</v>
      </c>
      <c r="N87" s="6" t="s">
        <v>18</v>
      </c>
      <c r="O87" s="5">
        <v>15</v>
      </c>
    </row>
    <row r="88" spans="1:15" x14ac:dyDescent="0.35">
      <c r="A88" s="5">
        <f>ROW()-1</f>
        <v>87</v>
      </c>
      <c r="B88" s="7" t="s">
        <v>316</v>
      </c>
      <c r="C88" s="7" t="s">
        <v>168</v>
      </c>
      <c r="D88" s="6">
        <v>35</v>
      </c>
      <c r="E88" s="6" t="s">
        <v>21</v>
      </c>
      <c r="F88" s="6" t="s">
        <v>15</v>
      </c>
      <c r="G88" s="6">
        <v>6000</v>
      </c>
      <c r="H88" s="6">
        <v>68000</v>
      </c>
      <c r="I88" s="6" t="s">
        <v>16</v>
      </c>
      <c r="J88" s="6">
        <v>0</v>
      </c>
      <c r="K88" s="6">
        <v>720</v>
      </c>
      <c r="L88" s="6" t="s">
        <v>28</v>
      </c>
      <c r="M88" s="6" t="s">
        <v>81</v>
      </c>
      <c r="N88" s="6" t="s">
        <v>25</v>
      </c>
      <c r="O88" s="5">
        <v>6</v>
      </c>
    </row>
    <row r="89" spans="1:15" x14ac:dyDescent="0.35">
      <c r="A89" s="5">
        <f>ROW()-1</f>
        <v>88</v>
      </c>
      <c r="B89" s="7" t="s">
        <v>128</v>
      </c>
      <c r="C89" s="7" t="s">
        <v>35</v>
      </c>
      <c r="D89" s="6">
        <v>40</v>
      </c>
      <c r="E89" s="6" t="s">
        <v>21</v>
      </c>
      <c r="F89" s="6" t="s">
        <v>15</v>
      </c>
      <c r="G89" s="6">
        <v>2000</v>
      </c>
      <c r="H89" s="6">
        <v>50000</v>
      </c>
      <c r="I89" s="6" t="s">
        <v>16</v>
      </c>
      <c r="J89" s="6">
        <v>0</v>
      </c>
      <c r="K89" s="6">
        <v>720</v>
      </c>
      <c r="L89" s="6" t="s">
        <v>28</v>
      </c>
      <c r="M89" s="6" t="s">
        <v>80</v>
      </c>
      <c r="N89" s="6" t="s">
        <v>25</v>
      </c>
      <c r="O89" s="5">
        <v>7</v>
      </c>
    </row>
    <row r="90" spans="1:15" x14ac:dyDescent="0.35">
      <c r="A90" s="5">
        <f>ROW()-1</f>
        <v>89</v>
      </c>
      <c r="B90" s="7" t="s">
        <v>150</v>
      </c>
      <c r="C90" s="7" t="s">
        <v>59</v>
      </c>
      <c r="D90" s="6">
        <v>39</v>
      </c>
      <c r="E90" s="6" t="s">
        <v>21</v>
      </c>
      <c r="F90" s="6" t="s">
        <v>15</v>
      </c>
      <c r="G90" s="6">
        <v>9000</v>
      </c>
      <c r="H90" s="6">
        <v>67000</v>
      </c>
      <c r="I90" s="6" t="s">
        <v>16</v>
      </c>
      <c r="J90" s="6">
        <v>0</v>
      </c>
      <c r="K90" s="6">
        <v>720</v>
      </c>
      <c r="L90" s="6" t="s">
        <v>17</v>
      </c>
      <c r="M90" s="6" t="s">
        <v>81</v>
      </c>
      <c r="N90" s="6" t="s">
        <v>25</v>
      </c>
      <c r="O90" s="5">
        <v>5</v>
      </c>
    </row>
    <row r="91" spans="1:15" x14ac:dyDescent="0.35">
      <c r="A91" s="5">
        <f>ROW()-1</f>
        <v>90</v>
      </c>
      <c r="B91" s="7" t="s">
        <v>157</v>
      </c>
      <c r="C91" s="7" t="s">
        <v>69</v>
      </c>
      <c r="D91" s="6">
        <v>42</v>
      </c>
      <c r="E91" s="6" t="s">
        <v>21</v>
      </c>
      <c r="F91" s="6" t="s">
        <v>15</v>
      </c>
      <c r="G91" s="6">
        <v>6000</v>
      </c>
      <c r="H91" s="6">
        <v>69000</v>
      </c>
      <c r="I91" s="6" t="s">
        <v>16</v>
      </c>
      <c r="J91" s="6">
        <v>0</v>
      </c>
      <c r="K91" s="6">
        <v>720</v>
      </c>
      <c r="L91" s="6" t="s">
        <v>28</v>
      </c>
      <c r="M91" s="6" t="s">
        <v>80</v>
      </c>
      <c r="N91" s="6" t="s">
        <v>25</v>
      </c>
      <c r="O91" s="5">
        <v>4</v>
      </c>
    </row>
    <row r="92" spans="1:15" x14ac:dyDescent="0.35">
      <c r="A92" s="5">
        <f>ROW()-1</f>
        <v>91</v>
      </c>
      <c r="B92" s="7" t="s">
        <v>298</v>
      </c>
      <c r="C92" s="7" t="s">
        <v>170</v>
      </c>
      <c r="D92" s="6">
        <v>46</v>
      </c>
      <c r="E92" s="6" t="s">
        <v>14</v>
      </c>
      <c r="F92" s="6" t="s">
        <v>22</v>
      </c>
      <c r="G92" s="6">
        <v>15000</v>
      </c>
      <c r="H92" s="6">
        <v>77000</v>
      </c>
      <c r="I92" s="6" t="s">
        <v>23</v>
      </c>
      <c r="J92" s="6">
        <v>0</v>
      </c>
      <c r="K92" s="6">
        <v>720</v>
      </c>
      <c r="L92" s="6" t="s">
        <v>24</v>
      </c>
      <c r="M92" s="6" t="s">
        <v>82</v>
      </c>
      <c r="N92" s="6" t="s">
        <v>18</v>
      </c>
      <c r="O92" s="5">
        <v>3</v>
      </c>
    </row>
    <row r="93" spans="1:15" x14ac:dyDescent="0.35">
      <c r="A93" s="5">
        <f>ROW()-1</f>
        <v>92</v>
      </c>
      <c r="B93" s="7" t="s">
        <v>144</v>
      </c>
      <c r="C93" s="7" t="s">
        <v>166</v>
      </c>
      <c r="D93" s="6">
        <v>41</v>
      </c>
      <c r="E93" s="6" t="s">
        <v>14</v>
      </c>
      <c r="F93" s="6" t="s">
        <v>15</v>
      </c>
      <c r="G93" s="6">
        <v>11000</v>
      </c>
      <c r="H93" s="6">
        <v>62000</v>
      </c>
      <c r="I93" s="6" t="s">
        <v>23</v>
      </c>
      <c r="J93" s="6">
        <v>0</v>
      </c>
      <c r="K93" s="6">
        <v>720</v>
      </c>
      <c r="L93" s="6" t="s">
        <v>31</v>
      </c>
      <c r="M93" s="6" t="s">
        <v>80</v>
      </c>
      <c r="N93" s="6" t="s">
        <v>18</v>
      </c>
      <c r="O93" s="5">
        <v>8</v>
      </c>
    </row>
    <row r="94" spans="1:15" x14ac:dyDescent="0.35">
      <c r="A94" s="5">
        <f>ROW()-1</f>
        <v>93</v>
      </c>
      <c r="B94" s="7" t="s">
        <v>219</v>
      </c>
      <c r="C94" s="7" t="s">
        <v>198</v>
      </c>
      <c r="D94" s="6">
        <v>31</v>
      </c>
      <c r="E94" s="6" t="s">
        <v>14</v>
      </c>
      <c r="F94" s="6" t="s">
        <v>22</v>
      </c>
      <c r="G94" s="6">
        <v>9000</v>
      </c>
      <c r="H94" s="6">
        <v>73000</v>
      </c>
      <c r="I94" s="6" t="s">
        <v>23</v>
      </c>
      <c r="J94" s="6">
        <v>0</v>
      </c>
      <c r="K94" s="6">
        <v>720</v>
      </c>
      <c r="L94" s="6" t="s">
        <v>31</v>
      </c>
      <c r="M94" s="6" t="s">
        <v>82</v>
      </c>
      <c r="N94" s="6" t="s">
        <v>18</v>
      </c>
      <c r="O94" s="5">
        <v>10</v>
      </c>
    </row>
    <row r="95" spans="1:15" x14ac:dyDescent="0.35">
      <c r="A95" s="5">
        <f>ROW()-1</f>
        <v>94</v>
      </c>
      <c r="B95" s="7" t="s">
        <v>290</v>
      </c>
      <c r="C95" s="7" t="s">
        <v>229</v>
      </c>
      <c r="D95" s="6">
        <v>39</v>
      </c>
      <c r="E95" s="6" t="s">
        <v>14</v>
      </c>
      <c r="F95" s="6" t="s">
        <v>22</v>
      </c>
      <c r="G95" s="6">
        <v>12000</v>
      </c>
      <c r="H95" s="6">
        <v>68000</v>
      </c>
      <c r="I95" s="6" t="s">
        <v>23</v>
      </c>
      <c r="J95" s="6">
        <v>0</v>
      </c>
      <c r="K95" s="6">
        <v>720</v>
      </c>
      <c r="L95" s="6" t="s">
        <v>31</v>
      </c>
      <c r="M95" s="6" t="s">
        <v>81</v>
      </c>
      <c r="N95" s="6" t="s">
        <v>18</v>
      </c>
      <c r="O95" s="5">
        <v>4</v>
      </c>
    </row>
    <row r="96" spans="1:15" x14ac:dyDescent="0.35">
      <c r="A96" s="5">
        <f>ROW()-1</f>
        <v>95</v>
      </c>
      <c r="B96" s="7" t="s">
        <v>310</v>
      </c>
      <c r="C96" s="7" t="s">
        <v>196</v>
      </c>
      <c r="D96" s="6">
        <v>38</v>
      </c>
      <c r="E96" s="6" t="s">
        <v>21</v>
      </c>
      <c r="F96" s="6" t="s">
        <v>22</v>
      </c>
      <c r="G96" s="6">
        <v>5500</v>
      </c>
      <c r="H96" s="6">
        <v>54000</v>
      </c>
      <c r="I96" s="6" t="s">
        <v>16</v>
      </c>
      <c r="J96" s="6">
        <v>13000</v>
      </c>
      <c r="K96" s="6">
        <v>710</v>
      </c>
      <c r="L96" s="6" t="s">
        <v>17</v>
      </c>
      <c r="M96" s="6" t="s">
        <v>80</v>
      </c>
      <c r="N96" s="6" t="s">
        <v>25</v>
      </c>
      <c r="O96" s="5">
        <v>11</v>
      </c>
    </row>
    <row r="97" spans="1:15" x14ac:dyDescent="0.35">
      <c r="A97" s="6">
        <v>64</v>
      </c>
      <c r="B97" s="6" t="s">
        <v>58</v>
      </c>
      <c r="C97" s="6" t="s">
        <v>41</v>
      </c>
      <c r="D97" s="6">
        <v>37</v>
      </c>
      <c r="E97" s="6" t="s">
        <v>14</v>
      </c>
      <c r="F97" s="6" t="s">
        <v>15</v>
      </c>
      <c r="G97" s="6">
        <v>10000</v>
      </c>
      <c r="H97" s="6">
        <v>67000</v>
      </c>
      <c r="I97" s="6" t="s">
        <v>23</v>
      </c>
      <c r="J97" s="6">
        <v>12000</v>
      </c>
      <c r="K97" s="6">
        <v>710</v>
      </c>
      <c r="L97" s="6" t="s">
        <v>31</v>
      </c>
      <c r="M97" s="6" t="s">
        <v>81</v>
      </c>
      <c r="N97" s="6" t="s">
        <v>18</v>
      </c>
      <c r="O97" s="5">
        <v>5</v>
      </c>
    </row>
    <row r="98" spans="1:15" x14ac:dyDescent="0.35">
      <c r="A98" s="5">
        <f>ROW()-1</f>
        <v>97</v>
      </c>
      <c r="B98" s="7" t="s">
        <v>206</v>
      </c>
      <c r="C98" s="7" t="s">
        <v>207</v>
      </c>
      <c r="D98" s="6">
        <v>37</v>
      </c>
      <c r="E98" s="6" t="s">
        <v>14</v>
      </c>
      <c r="F98" s="6" t="s">
        <v>15</v>
      </c>
      <c r="G98" s="6">
        <v>10000</v>
      </c>
      <c r="H98" s="6">
        <v>67000</v>
      </c>
      <c r="I98" s="6" t="s">
        <v>23</v>
      </c>
      <c r="J98" s="6">
        <v>12000</v>
      </c>
      <c r="K98" s="6">
        <v>710</v>
      </c>
      <c r="L98" s="6" t="s">
        <v>31</v>
      </c>
      <c r="M98" s="6" t="s">
        <v>81</v>
      </c>
      <c r="N98" s="6" t="s">
        <v>18</v>
      </c>
      <c r="O98" s="5">
        <v>5</v>
      </c>
    </row>
    <row r="99" spans="1:15" x14ac:dyDescent="0.35">
      <c r="A99" s="5">
        <f>ROW()-1</f>
        <v>98</v>
      </c>
      <c r="B99" s="7" t="s">
        <v>302</v>
      </c>
      <c r="C99" s="7" t="s">
        <v>188</v>
      </c>
      <c r="D99" s="6">
        <v>37</v>
      </c>
      <c r="E99" s="6" t="s">
        <v>14</v>
      </c>
      <c r="F99" s="6" t="s">
        <v>15</v>
      </c>
      <c r="G99" s="6">
        <v>10000</v>
      </c>
      <c r="H99" s="6">
        <v>67000</v>
      </c>
      <c r="I99" s="6" t="s">
        <v>23</v>
      </c>
      <c r="J99" s="6">
        <v>12000</v>
      </c>
      <c r="K99" s="6">
        <v>710</v>
      </c>
      <c r="L99" s="6" t="s">
        <v>31</v>
      </c>
      <c r="M99" s="6" t="s">
        <v>81</v>
      </c>
      <c r="N99" s="6" t="s">
        <v>18</v>
      </c>
      <c r="O99" s="5">
        <v>3</v>
      </c>
    </row>
    <row r="100" spans="1:15" x14ac:dyDescent="0.35">
      <c r="A100" s="5">
        <f>ROW()-1</f>
        <v>99</v>
      </c>
      <c r="B100" s="7" t="s">
        <v>124</v>
      </c>
      <c r="C100" s="7" t="s">
        <v>233</v>
      </c>
      <c r="D100" s="6">
        <v>50</v>
      </c>
      <c r="E100" s="6" t="s">
        <v>21</v>
      </c>
      <c r="F100" s="6" t="s">
        <v>22</v>
      </c>
      <c r="G100" s="6">
        <v>8000</v>
      </c>
      <c r="H100" s="6">
        <v>67000</v>
      </c>
      <c r="I100" s="6" t="s">
        <v>16</v>
      </c>
      <c r="J100" s="6">
        <v>12000</v>
      </c>
      <c r="K100" s="6">
        <v>710</v>
      </c>
      <c r="L100" s="6" t="s">
        <v>17</v>
      </c>
      <c r="M100" s="6" t="s">
        <v>82</v>
      </c>
      <c r="N100" s="6" t="s">
        <v>25</v>
      </c>
      <c r="O100" s="5">
        <v>14</v>
      </c>
    </row>
    <row r="101" spans="1:15" x14ac:dyDescent="0.35">
      <c r="A101" s="5">
        <f>ROW()-1</f>
        <v>100</v>
      </c>
      <c r="B101" s="7" t="s">
        <v>312</v>
      </c>
      <c r="C101" s="7" t="s">
        <v>196</v>
      </c>
      <c r="D101" s="6">
        <v>30</v>
      </c>
      <c r="E101" s="6" t="s">
        <v>21</v>
      </c>
      <c r="F101" s="6" t="s">
        <v>22</v>
      </c>
      <c r="G101" s="6">
        <v>5500</v>
      </c>
      <c r="H101" s="6">
        <v>69000</v>
      </c>
      <c r="I101" s="6" t="s">
        <v>16</v>
      </c>
      <c r="J101" s="6">
        <v>10000</v>
      </c>
      <c r="K101" s="6">
        <v>710</v>
      </c>
      <c r="L101" s="6" t="s">
        <v>17</v>
      </c>
      <c r="M101" s="6" t="s">
        <v>80</v>
      </c>
      <c r="N101" s="6" t="s">
        <v>25</v>
      </c>
      <c r="O101" s="5">
        <v>4</v>
      </c>
    </row>
    <row r="102" spans="1:15" x14ac:dyDescent="0.35">
      <c r="A102" s="6">
        <v>14</v>
      </c>
      <c r="B102" s="6" t="s">
        <v>50</v>
      </c>
      <c r="C102" s="6" t="s">
        <v>51</v>
      </c>
      <c r="D102" s="6">
        <v>33</v>
      </c>
      <c r="E102" s="6" t="s">
        <v>14</v>
      </c>
      <c r="F102" s="6" t="s">
        <v>22</v>
      </c>
      <c r="G102" s="6">
        <v>8000</v>
      </c>
      <c r="H102" s="6">
        <v>60000</v>
      </c>
      <c r="I102" s="6" t="s">
        <v>23</v>
      </c>
      <c r="J102" s="6">
        <v>8000</v>
      </c>
      <c r="K102" s="6">
        <v>710</v>
      </c>
      <c r="L102" s="6" t="s">
        <v>24</v>
      </c>
      <c r="M102" s="6" t="s">
        <v>80</v>
      </c>
      <c r="N102" s="6" t="s">
        <v>18</v>
      </c>
      <c r="O102" s="5">
        <v>11</v>
      </c>
    </row>
    <row r="103" spans="1:15" x14ac:dyDescent="0.35">
      <c r="A103" s="6">
        <v>42</v>
      </c>
      <c r="B103" s="6" t="s">
        <v>58</v>
      </c>
      <c r="C103" s="6" t="s">
        <v>35</v>
      </c>
      <c r="D103" s="6">
        <v>27</v>
      </c>
      <c r="E103" s="6" t="s">
        <v>14</v>
      </c>
      <c r="F103" s="6" t="s">
        <v>22</v>
      </c>
      <c r="G103" s="6">
        <v>8000</v>
      </c>
      <c r="H103" s="6">
        <v>60000</v>
      </c>
      <c r="I103" s="6" t="s">
        <v>23</v>
      </c>
      <c r="J103" s="6">
        <v>8000</v>
      </c>
      <c r="K103" s="6">
        <v>710</v>
      </c>
      <c r="L103" s="6" t="s">
        <v>24</v>
      </c>
      <c r="M103" s="6" t="s">
        <v>82</v>
      </c>
      <c r="N103" s="6" t="s">
        <v>18</v>
      </c>
      <c r="O103" s="5">
        <v>9</v>
      </c>
    </row>
    <row r="104" spans="1:15" x14ac:dyDescent="0.35">
      <c r="A104" s="5">
        <f>ROW()-1</f>
        <v>103</v>
      </c>
      <c r="B104" s="7" t="s">
        <v>132</v>
      </c>
      <c r="C104" s="7" t="s">
        <v>43</v>
      </c>
      <c r="D104" s="6">
        <v>33</v>
      </c>
      <c r="E104" s="6" t="s">
        <v>14</v>
      </c>
      <c r="F104" s="6" t="s">
        <v>22</v>
      </c>
      <c r="G104" s="6">
        <v>8000</v>
      </c>
      <c r="H104" s="6">
        <v>60000</v>
      </c>
      <c r="I104" s="6" t="s">
        <v>23</v>
      </c>
      <c r="J104" s="6">
        <v>8000</v>
      </c>
      <c r="K104" s="6">
        <v>710</v>
      </c>
      <c r="L104" s="6" t="s">
        <v>24</v>
      </c>
      <c r="M104" s="6" t="s">
        <v>80</v>
      </c>
      <c r="N104" s="6" t="s">
        <v>18</v>
      </c>
      <c r="O104" s="5">
        <v>10</v>
      </c>
    </row>
    <row r="105" spans="1:15" x14ac:dyDescent="0.35">
      <c r="A105" s="5">
        <f>ROW()-1</f>
        <v>104</v>
      </c>
      <c r="B105" s="7" t="s">
        <v>164</v>
      </c>
      <c r="C105" s="7" t="s">
        <v>76</v>
      </c>
      <c r="D105" s="6">
        <v>27</v>
      </c>
      <c r="E105" s="6" t="s">
        <v>14</v>
      </c>
      <c r="F105" s="6" t="s">
        <v>22</v>
      </c>
      <c r="G105" s="6">
        <v>8000</v>
      </c>
      <c r="H105" s="6">
        <v>60000</v>
      </c>
      <c r="I105" s="6" t="s">
        <v>23</v>
      </c>
      <c r="J105" s="6">
        <v>8000</v>
      </c>
      <c r="K105" s="6">
        <v>710</v>
      </c>
      <c r="L105" s="6" t="s">
        <v>24</v>
      </c>
      <c r="M105" s="6" t="s">
        <v>82</v>
      </c>
      <c r="N105" s="6" t="s">
        <v>18</v>
      </c>
      <c r="O105" s="5">
        <v>14</v>
      </c>
    </row>
    <row r="106" spans="1:15" x14ac:dyDescent="0.35">
      <c r="A106" s="5">
        <f>ROW()-1</f>
        <v>105</v>
      </c>
      <c r="B106" s="7" t="s">
        <v>259</v>
      </c>
      <c r="C106" s="7" t="s">
        <v>260</v>
      </c>
      <c r="D106" s="6">
        <v>33</v>
      </c>
      <c r="E106" s="6" t="s">
        <v>14</v>
      </c>
      <c r="F106" s="6" t="s">
        <v>22</v>
      </c>
      <c r="G106" s="6">
        <v>8000</v>
      </c>
      <c r="H106" s="6">
        <v>60000</v>
      </c>
      <c r="I106" s="6" t="s">
        <v>23</v>
      </c>
      <c r="J106" s="6">
        <v>8000</v>
      </c>
      <c r="K106" s="6">
        <v>710</v>
      </c>
      <c r="L106" s="6" t="s">
        <v>24</v>
      </c>
      <c r="M106" s="6" t="s">
        <v>80</v>
      </c>
      <c r="N106" s="6" t="s">
        <v>18</v>
      </c>
      <c r="O106" s="5">
        <v>6</v>
      </c>
    </row>
    <row r="107" spans="1:15" x14ac:dyDescent="0.35">
      <c r="A107" s="5">
        <f>ROW()-1</f>
        <v>106</v>
      </c>
      <c r="B107" s="7" t="s">
        <v>293</v>
      </c>
      <c r="C107" s="7" t="s">
        <v>49</v>
      </c>
      <c r="D107" s="6">
        <v>27</v>
      </c>
      <c r="E107" s="6" t="s">
        <v>14</v>
      </c>
      <c r="F107" s="6" t="s">
        <v>22</v>
      </c>
      <c r="G107" s="6">
        <v>8000</v>
      </c>
      <c r="H107" s="6">
        <v>60000</v>
      </c>
      <c r="I107" s="6" t="s">
        <v>23</v>
      </c>
      <c r="J107" s="6">
        <v>8000</v>
      </c>
      <c r="K107" s="6">
        <v>710</v>
      </c>
      <c r="L107" s="6" t="s">
        <v>24</v>
      </c>
      <c r="M107" s="6" t="s">
        <v>82</v>
      </c>
      <c r="N107" s="6" t="s">
        <v>18</v>
      </c>
      <c r="O107" s="5">
        <v>6</v>
      </c>
    </row>
    <row r="108" spans="1:15" x14ac:dyDescent="0.35">
      <c r="A108" s="5">
        <f>ROW()-1</f>
        <v>107</v>
      </c>
      <c r="B108" s="7" t="s">
        <v>314</v>
      </c>
      <c r="C108" s="7" t="s">
        <v>168</v>
      </c>
      <c r="D108" s="6">
        <v>33</v>
      </c>
      <c r="E108" s="6" t="s">
        <v>14</v>
      </c>
      <c r="F108" s="6" t="s">
        <v>22</v>
      </c>
      <c r="G108" s="6">
        <v>8000</v>
      </c>
      <c r="H108" s="6">
        <v>60000</v>
      </c>
      <c r="I108" s="6" t="s">
        <v>23</v>
      </c>
      <c r="J108" s="6">
        <v>8000</v>
      </c>
      <c r="K108" s="6">
        <v>710</v>
      </c>
      <c r="L108" s="6" t="s">
        <v>24</v>
      </c>
      <c r="M108" s="6" t="s">
        <v>80</v>
      </c>
      <c r="N108" s="6" t="s">
        <v>18</v>
      </c>
      <c r="O108" s="5">
        <v>3</v>
      </c>
    </row>
    <row r="109" spans="1:15" x14ac:dyDescent="0.35">
      <c r="A109" s="5">
        <f>ROW()-1</f>
        <v>108</v>
      </c>
      <c r="B109" s="7" t="s">
        <v>32</v>
      </c>
      <c r="C109" s="7" t="s">
        <v>138</v>
      </c>
      <c r="D109" s="6">
        <v>27</v>
      </c>
      <c r="E109" s="6" t="s">
        <v>14</v>
      </c>
      <c r="F109" s="6" t="s">
        <v>22</v>
      </c>
      <c r="G109" s="6">
        <v>8000</v>
      </c>
      <c r="H109" s="6">
        <v>60000</v>
      </c>
      <c r="I109" s="6" t="s">
        <v>23</v>
      </c>
      <c r="J109" s="6">
        <v>8000</v>
      </c>
      <c r="K109" s="6">
        <v>710</v>
      </c>
      <c r="L109" s="6" t="s">
        <v>24</v>
      </c>
      <c r="M109" s="6" t="s">
        <v>82</v>
      </c>
      <c r="N109" s="6" t="s">
        <v>18</v>
      </c>
      <c r="O109" s="5">
        <v>5</v>
      </c>
    </row>
    <row r="110" spans="1:15" x14ac:dyDescent="0.35">
      <c r="A110" s="6">
        <v>38</v>
      </c>
      <c r="B110" s="6" t="s">
        <v>50</v>
      </c>
      <c r="C110" s="6" t="s">
        <v>47</v>
      </c>
      <c r="D110" s="6">
        <v>53</v>
      </c>
      <c r="E110" s="6" t="s">
        <v>14</v>
      </c>
      <c r="F110" s="6" t="s">
        <v>22</v>
      </c>
      <c r="G110" s="6">
        <v>4000</v>
      </c>
      <c r="H110" s="6">
        <v>48000</v>
      </c>
      <c r="I110" s="6" t="s">
        <v>23</v>
      </c>
      <c r="J110" s="6">
        <v>5000</v>
      </c>
      <c r="K110" s="6">
        <v>710</v>
      </c>
      <c r="L110" s="6" t="s">
        <v>24</v>
      </c>
      <c r="M110" s="6" t="s">
        <v>82</v>
      </c>
      <c r="N110" s="6" t="s">
        <v>18</v>
      </c>
      <c r="O110" s="5" t="s">
        <v>319</v>
      </c>
    </row>
    <row r="111" spans="1:15" x14ac:dyDescent="0.35">
      <c r="A111" s="5">
        <f>ROW()-1</f>
        <v>110</v>
      </c>
      <c r="B111" s="7" t="s">
        <v>161</v>
      </c>
      <c r="C111" s="7" t="s">
        <v>71</v>
      </c>
      <c r="D111" s="6">
        <v>53</v>
      </c>
      <c r="E111" s="6" t="s">
        <v>14</v>
      </c>
      <c r="F111" s="6" t="s">
        <v>22</v>
      </c>
      <c r="G111" s="6">
        <v>4000</v>
      </c>
      <c r="H111" s="6">
        <v>48000</v>
      </c>
      <c r="I111" s="6" t="s">
        <v>23</v>
      </c>
      <c r="J111" s="6">
        <v>5000</v>
      </c>
      <c r="K111" s="6">
        <v>710</v>
      </c>
      <c r="L111" s="6" t="s">
        <v>24</v>
      </c>
      <c r="M111" s="6" t="s">
        <v>82</v>
      </c>
      <c r="N111" s="6" t="s">
        <v>18</v>
      </c>
      <c r="O111" s="5">
        <v>4</v>
      </c>
    </row>
    <row r="112" spans="1:15" x14ac:dyDescent="0.35">
      <c r="A112" s="5">
        <f>ROW()-1</f>
        <v>111</v>
      </c>
      <c r="B112" s="7" t="s">
        <v>290</v>
      </c>
      <c r="C112" s="7" t="s">
        <v>65</v>
      </c>
      <c r="D112" s="6">
        <v>53</v>
      </c>
      <c r="E112" s="6" t="s">
        <v>14</v>
      </c>
      <c r="F112" s="6" t="s">
        <v>22</v>
      </c>
      <c r="G112" s="6">
        <v>4000</v>
      </c>
      <c r="H112" s="6">
        <v>48000</v>
      </c>
      <c r="I112" s="6" t="s">
        <v>23</v>
      </c>
      <c r="J112" s="6">
        <v>5000</v>
      </c>
      <c r="K112" s="6">
        <v>710</v>
      </c>
      <c r="L112" s="6" t="s">
        <v>24</v>
      </c>
      <c r="M112" s="6" t="s">
        <v>82</v>
      </c>
      <c r="N112" s="6" t="s">
        <v>18</v>
      </c>
      <c r="O112" s="5">
        <v>3</v>
      </c>
    </row>
    <row r="113" spans="1:15" x14ac:dyDescent="0.35">
      <c r="A113" s="5">
        <f>ROW()-1</f>
        <v>112</v>
      </c>
      <c r="B113" s="7" t="s">
        <v>132</v>
      </c>
      <c r="C113" s="7" t="s">
        <v>43</v>
      </c>
      <c r="D113" s="6">
        <v>53</v>
      </c>
      <c r="E113" s="6" t="s">
        <v>14</v>
      </c>
      <c r="F113" s="6" t="s">
        <v>22</v>
      </c>
      <c r="G113" s="6">
        <v>4000</v>
      </c>
      <c r="H113" s="6">
        <v>48000</v>
      </c>
      <c r="I113" s="6" t="s">
        <v>23</v>
      </c>
      <c r="J113" s="6">
        <v>5000</v>
      </c>
      <c r="K113" s="6">
        <v>710</v>
      </c>
      <c r="L113" s="6" t="s">
        <v>24</v>
      </c>
      <c r="M113" s="6" t="s">
        <v>82</v>
      </c>
      <c r="N113" s="6" t="s">
        <v>18</v>
      </c>
      <c r="O113" s="5">
        <v>5</v>
      </c>
    </row>
    <row r="114" spans="1:15" x14ac:dyDescent="0.35">
      <c r="A114" s="5">
        <f>ROW()-1</f>
        <v>113</v>
      </c>
      <c r="B114" s="7" t="s">
        <v>282</v>
      </c>
      <c r="C114" s="7" t="s">
        <v>45</v>
      </c>
      <c r="D114" s="6">
        <v>29</v>
      </c>
      <c r="E114" s="6" t="s">
        <v>21</v>
      </c>
      <c r="F114" s="6" t="s">
        <v>15</v>
      </c>
      <c r="G114" s="6">
        <v>5000</v>
      </c>
      <c r="H114" s="6">
        <v>58000</v>
      </c>
      <c r="I114" s="6" t="s">
        <v>16</v>
      </c>
      <c r="J114" s="6">
        <v>5000</v>
      </c>
      <c r="K114" s="6">
        <v>710</v>
      </c>
      <c r="L114" s="6" t="s">
        <v>17</v>
      </c>
      <c r="M114" s="6" t="s">
        <v>80</v>
      </c>
      <c r="N114" s="6" t="s">
        <v>25</v>
      </c>
      <c r="O114" s="5">
        <v>10</v>
      </c>
    </row>
    <row r="115" spans="1:15" x14ac:dyDescent="0.35">
      <c r="A115" s="6">
        <v>5</v>
      </c>
      <c r="B115" s="6" t="s">
        <v>32</v>
      </c>
      <c r="C115" s="6" t="s">
        <v>33</v>
      </c>
      <c r="D115" s="6">
        <v>37</v>
      </c>
      <c r="E115" s="6" t="s">
        <v>21</v>
      </c>
      <c r="F115" s="6" t="s">
        <v>15</v>
      </c>
      <c r="G115" s="6">
        <v>5000</v>
      </c>
      <c r="H115" s="6">
        <v>58000</v>
      </c>
      <c r="I115" s="6" t="s">
        <v>16</v>
      </c>
      <c r="J115" s="6">
        <v>0</v>
      </c>
      <c r="K115" s="6">
        <v>710</v>
      </c>
      <c r="L115" s="6" t="s">
        <v>17</v>
      </c>
      <c r="M115" s="6" t="s">
        <v>80</v>
      </c>
      <c r="N115" s="6" t="s">
        <v>25</v>
      </c>
      <c r="O115" s="5">
        <v>4</v>
      </c>
    </row>
    <row r="116" spans="1:15" x14ac:dyDescent="0.35">
      <c r="A116" s="6">
        <v>21</v>
      </c>
      <c r="B116" s="6" t="s">
        <v>64</v>
      </c>
      <c r="C116" s="6" t="s">
        <v>65</v>
      </c>
      <c r="D116" s="6">
        <v>32</v>
      </c>
      <c r="E116" s="6" t="s">
        <v>21</v>
      </c>
      <c r="F116" s="6" t="s">
        <v>15</v>
      </c>
      <c r="G116" s="6">
        <v>5500</v>
      </c>
      <c r="H116" s="6">
        <v>54000</v>
      </c>
      <c r="I116" s="6" t="s">
        <v>16</v>
      </c>
      <c r="J116" s="6">
        <v>0</v>
      </c>
      <c r="K116" s="6">
        <v>710</v>
      </c>
      <c r="L116" s="6" t="s">
        <v>17</v>
      </c>
      <c r="M116" s="6" t="s">
        <v>80</v>
      </c>
      <c r="N116" s="6" t="s">
        <v>25</v>
      </c>
      <c r="O116" s="5">
        <v>14</v>
      </c>
    </row>
    <row r="117" spans="1:15" x14ac:dyDescent="0.35">
      <c r="A117" s="6">
        <v>29</v>
      </c>
      <c r="B117" s="6" t="s">
        <v>77</v>
      </c>
      <c r="C117" s="6" t="s">
        <v>78</v>
      </c>
      <c r="D117" s="6">
        <v>41</v>
      </c>
      <c r="E117" s="6" t="s">
        <v>21</v>
      </c>
      <c r="F117" s="6" t="s">
        <v>15</v>
      </c>
      <c r="G117" s="6">
        <v>8000</v>
      </c>
      <c r="H117" s="6">
        <v>67000</v>
      </c>
      <c r="I117" s="6" t="s">
        <v>16</v>
      </c>
      <c r="J117" s="6">
        <v>0</v>
      </c>
      <c r="K117" s="6">
        <v>710</v>
      </c>
      <c r="L117" s="6" t="s">
        <v>17</v>
      </c>
      <c r="M117" s="6" t="s">
        <v>82</v>
      </c>
      <c r="N117" s="6" t="s">
        <v>25</v>
      </c>
      <c r="O117" s="5">
        <v>14</v>
      </c>
    </row>
    <row r="118" spans="1:15" x14ac:dyDescent="0.35">
      <c r="A118" s="6">
        <v>33</v>
      </c>
      <c r="B118" s="6" t="s">
        <v>48</v>
      </c>
      <c r="C118" s="6" t="s">
        <v>71</v>
      </c>
      <c r="D118" s="6">
        <v>37</v>
      </c>
      <c r="E118" s="6" t="s">
        <v>21</v>
      </c>
      <c r="F118" s="6" t="s">
        <v>15</v>
      </c>
      <c r="G118" s="6">
        <v>5500</v>
      </c>
      <c r="H118" s="6">
        <v>69000</v>
      </c>
      <c r="I118" s="6" t="s">
        <v>16</v>
      </c>
      <c r="J118" s="6">
        <v>0</v>
      </c>
      <c r="K118" s="6">
        <v>710</v>
      </c>
      <c r="L118" s="6" t="s">
        <v>17</v>
      </c>
      <c r="M118" s="6" t="s">
        <v>80</v>
      </c>
      <c r="N118" s="6" t="s">
        <v>25</v>
      </c>
      <c r="O118" s="5">
        <v>7</v>
      </c>
    </row>
    <row r="119" spans="1:15" x14ac:dyDescent="0.35">
      <c r="A119" s="6">
        <v>49</v>
      </c>
      <c r="B119" s="6" t="s">
        <v>64</v>
      </c>
      <c r="C119" s="6" t="s">
        <v>47</v>
      </c>
      <c r="D119" s="6">
        <v>36</v>
      </c>
      <c r="E119" s="6" t="s">
        <v>21</v>
      </c>
      <c r="F119" s="6" t="s">
        <v>15</v>
      </c>
      <c r="G119" s="6">
        <v>8000</v>
      </c>
      <c r="H119" s="6">
        <v>63000</v>
      </c>
      <c r="I119" s="6" t="s">
        <v>16</v>
      </c>
      <c r="J119" s="6">
        <v>0</v>
      </c>
      <c r="K119" s="6">
        <v>710</v>
      </c>
      <c r="L119" s="6" t="s">
        <v>17</v>
      </c>
      <c r="M119" s="6" t="s">
        <v>80</v>
      </c>
      <c r="N119" s="6" t="s">
        <v>25</v>
      </c>
      <c r="O119" s="5">
        <v>7</v>
      </c>
    </row>
    <row r="120" spans="1:15" x14ac:dyDescent="0.35">
      <c r="A120" s="6">
        <v>55</v>
      </c>
      <c r="B120" s="6" t="s">
        <v>77</v>
      </c>
      <c r="C120" s="6" t="s">
        <v>30</v>
      </c>
      <c r="D120" s="6">
        <v>40</v>
      </c>
      <c r="E120" s="6" t="s">
        <v>21</v>
      </c>
      <c r="F120" s="6" t="s">
        <v>15</v>
      </c>
      <c r="G120" s="6">
        <v>7000</v>
      </c>
      <c r="H120" s="6">
        <v>71000</v>
      </c>
      <c r="I120" s="6" t="s">
        <v>16</v>
      </c>
      <c r="J120" s="6">
        <v>0</v>
      </c>
      <c r="K120" s="6">
        <v>710</v>
      </c>
      <c r="L120" s="6" t="s">
        <v>28</v>
      </c>
      <c r="M120" s="6" t="s">
        <v>82</v>
      </c>
      <c r="N120" s="6" t="s">
        <v>25</v>
      </c>
      <c r="O120" s="5">
        <v>15</v>
      </c>
    </row>
    <row r="121" spans="1:15" x14ac:dyDescent="0.35">
      <c r="A121" s="6">
        <v>71</v>
      </c>
      <c r="B121" s="6" t="s">
        <v>48</v>
      </c>
      <c r="C121" s="6" t="s">
        <v>30</v>
      </c>
      <c r="D121" s="6">
        <v>36</v>
      </c>
      <c r="E121" s="6" t="s">
        <v>21</v>
      </c>
      <c r="F121" s="6" t="s">
        <v>15</v>
      </c>
      <c r="G121" s="6">
        <v>6000</v>
      </c>
      <c r="H121" s="6">
        <v>67000</v>
      </c>
      <c r="I121" s="6" t="s">
        <v>16</v>
      </c>
      <c r="J121" s="6">
        <v>0</v>
      </c>
      <c r="K121" s="6">
        <v>710</v>
      </c>
      <c r="L121" s="6" t="s">
        <v>28</v>
      </c>
      <c r="M121" s="6" t="s">
        <v>80</v>
      </c>
      <c r="N121" s="6" t="s">
        <v>25</v>
      </c>
      <c r="O121" s="5">
        <v>11</v>
      </c>
    </row>
    <row r="122" spans="1:15" x14ac:dyDescent="0.35">
      <c r="A122" s="6">
        <v>77</v>
      </c>
      <c r="B122" s="6" t="s">
        <v>48</v>
      </c>
      <c r="C122" s="6" t="s">
        <v>67</v>
      </c>
      <c r="D122" s="6">
        <v>40</v>
      </c>
      <c r="E122" s="6" t="s">
        <v>21</v>
      </c>
      <c r="F122" s="6" t="s">
        <v>15</v>
      </c>
      <c r="G122" s="6">
        <v>7000</v>
      </c>
      <c r="H122" s="6">
        <v>68000</v>
      </c>
      <c r="I122" s="6" t="s">
        <v>16</v>
      </c>
      <c r="J122" s="6">
        <v>0</v>
      </c>
      <c r="K122" s="6">
        <v>710</v>
      </c>
      <c r="L122" s="6" t="s">
        <v>17</v>
      </c>
      <c r="M122" s="6" t="s">
        <v>82</v>
      </c>
      <c r="N122" s="6" t="s">
        <v>25</v>
      </c>
      <c r="O122" s="5">
        <v>6</v>
      </c>
    </row>
    <row r="123" spans="1:15" x14ac:dyDescent="0.35">
      <c r="A123" s="6">
        <v>85</v>
      </c>
      <c r="B123" s="7" t="s">
        <v>120</v>
      </c>
      <c r="C123" s="7" t="s">
        <v>121</v>
      </c>
      <c r="D123" s="6">
        <v>37</v>
      </c>
      <c r="E123" s="6" t="s">
        <v>21</v>
      </c>
      <c r="F123" s="6" t="s">
        <v>15</v>
      </c>
      <c r="G123" s="6">
        <v>5000</v>
      </c>
      <c r="H123" s="6">
        <v>58000</v>
      </c>
      <c r="I123" s="6" t="s">
        <v>16</v>
      </c>
      <c r="J123" s="6">
        <v>0</v>
      </c>
      <c r="K123" s="6">
        <v>710</v>
      </c>
      <c r="L123" s="6" t="s">
        <v>17</v>
      </c>
      <c r="M123" s="6" t="s">
        <v>80</v>
      </c>
      <c r="N123" s="6" t="s">
        <v>25</v>
      </c>
      <c r="O123" s="5">
        <v>11</v>
      </c>
    </row>
    <row r="124" spans="1:15" ht="29" x14ac:dyDescent="0.35">
      <c r="A124" s="5">
        <f>ROW()-1</f>
        <v>123</v>
      </c>
      <c r="B124" s="7" t="s">
        <v>141</v>
      </c>
      <c r="C124" s="7" t="s">
        <v>37</v>
      </c>
      <c r="D124" s="6">
        <v>32</v>
      </c>
      <c r="E124" s="6" t="s">
        <v>21</v>
      </c>
      <c r="F124" s="6" t="s">
        <v>15</v>
      </c>
      <c r="G124" s="6">
        <v>5500</v>
      </c>
      <c r="H124" s="6">
        <v>54000</v>
      </c>
      <c r="I124" s="6" t="s">
        <v>16</v>
      </c>
      <c r="J124" s="6">
        <v>0</v>
      </c>
      <c r="K124" s="6">
        <v>710</v>
      </c>
      <c r="L124" s="6" t="s">
        <v>17</v>
      </c>
      <c r="M124" s="6" t="s">
        <v>80</v>
      </c>
      <c r="N124" s="6" t="s">
        <v>25</v>
      </c>
      <c r="O124" s="5">
        <v>14</v>
      </c>
    </row>
    <row r="125" spans="1:15" x14ac:dyDescent="0.35">
      <c r="A125" s="5">
        <f>ROW()-1</f>
        <v>124</v>
      </c>
      <c r="B125" s="7" t="s">
        <v>150</v>
      </c>
      <c r="C125" s="7" t="s">
        <v>59</v>
      </c>
      <c r="D125" s="6">
        <v>41</v>
      </c>
      <c r="E125" s="6" t="s">
        <v>21</v>
      </c>
      <c r="F125" s="6" t="s">
        <v>15</v>
      </c>
      <c r="G125" s="6">
        <v>8000</v>
      </c>
      <c r="H125" s="6">
        <v>67000</v>
      </c>
      <c r="I125" s="6" t="s">
        <v>16</v>
      </c>
      <c r="J125" s="6">
        <v>0</v>
      </c>
      <c r="K125" s="6">
        <v>710</v>
      </c>
      <c r="L125" s="6" t="s">
        <v>17</v>
      </c>
      <c r="M125" s="6" t="s">
        <v>82</v>
      </c>
      <c r="N125" s="6" t="s">
        <v>25</v>
      </c>
      <c r="O125" s="5">
        <v>4</v>
      </c>
    </row>
    <row r="126" spans="1:15" x14ac:dyDescent="0.35">
      <c r="A126" s="5">
        <f>ROW()-1</f>
        <v>125</v>
      </c>
      <c r="B126" s="7" t="s">
        <v>155</v>
      </c>
      <c r="C126" s="7" t="s">
        <v>63</v>
      </c>
      <c r="D126" s="6">
        <v>37</v>
      </c>
      <c r="E126" s="6" t="s">
        <v>21</v>
      </c>
      <c r="F126" s="6" t="s">
        <v>15</v>
      </c>
      <c r="G126" s="6">
        <v>5500</v>
      </c>
      <c r="H126" s="6">
        <v>69000</v>
      </c>
      <c r="I126" s="6" t="s">
        <v>16</v>
      </c>
      <c r="J126" s="6">
        <v>0</v>
      </c>
      <c r="K126" s="6">
        <v>710</v>
      </c>
      <c r="L126" s="6" t="s">
        <v>17</v>
      </c>
      <c r="M126" s="6" t="s">
        <v>80</v>
      </c>
      <c r="N126" s="6" t="s">
        <v>25</v>
      </c>
      <c r="O126" s="5">
        <v>4</v>
      </c>
    </row>
    <row r="127" spans="1:15" x14ac:dyDescent="0.35">
      <c r="A127" s="5">
        <f>ROW()-1</f>
        <v>126</v>
      </c>
      <c r="B127" s="7" t="s">
        <v>177</v>
      </c>
      <c r="C127" s="7" t="s">
        <v>178</v>
      </c>
      <c r="D127" s="6">
        <v>36</v>
      </c>
      <c r="E127" s="6" t="s">
        <v>21</v>
      </c>
      <c r="F127" s="6" t="s">
        <v>15</v>
      </c>
      <c r="G127" s="6">
        <v>8000</v>
      </c>
      <c r="H127" s="6">
        <v>63000</v>
      </c>
      <c r="I127" s="6" t="s">
        <v>16</v>
      </c>
      <c r="J127" s="6">
        <v>0</v>
      </c>
      <c r="K127" s="6">
        <v>710</v>
      </c>
      <c r="L127" s="6" t="s">
        <v>17</v>
      </c>
      <c r="M127" s="6" t="s">
        <v>80</v>
      </c>
      <c r="N127" s="6" t="s">
        <v>25</v>
      </c>
      <c r="O127" s="5">
        <v>4</v>
      </c>
    </row>
    <row r="128" spans="1:15" x14ac:dyDescent="0.35">
      <c r="A128" s="5">
        <f>ROW()-1</f>
        <v>127</v>
      </c>
      <c r="B128" s="7" t="s">
        <v>189</v>
      </c>
      <c r="C128" s="7" t="s">
        <v>190</v>
      </c>
      <c r="D128" s="6">
        <v>40</v>
      </c>
      <c r="E128" s="6" t="s">
        <v>21</v>
      </c>
      <c r="F128" s="6" t="s">
        <v>15</v>
      </c>
      <c r="G128" s="6">
        <v>7000</v>
      </c>
      <c r="H128" s="6">
        <v>71000</v>
      </c>
      <c r="I128" s="6" t="s">
        <v>16</v>
      </c>
      <c r="J128" s="6">
        <v>0</v>
      </c>
      <c r="K128" s="6">
        <v>710</v>
      </c>
      <c r="L128" s="6" t="s">
        <v>28</v>
      </c>
      <c r="M128" s="6" t="s">
        <v>82</v>
      </c>
      <c r="N128" s="6" t="s">
        <v>25</v>
      </c>
      <c r="O128" s="5">
        <v>5</v>
      </c>
    </row>
    <row r="129" spans="1:15" x14ac:dyDescent="0.35">
      <c r="A129" s="5">
        <f>ROW()-1</f>
        <v>128</v>
      </c>
      <c r="B129" s="7" t="s">
        <v>219</v>
      </c>
      <c r="C129" s="7" t="s">
        <v>220</v>
      </c>
      <c r="D129" s="6">
        <v>36</v>
      </c>
      <c r="E129" s="6" t="s">
        <v>21</v>
      </c>
      <c r="F129" s="6" t="s">
        <v>15</v>
      </c>
      <c r="G129" s="6">
        <v>6000</v>
      </c>
      <c r="H129" s="6">
        <v>67000</v>
      </c>
      <c r="I129" s="6" t="s">
        <v>16</v>
      </c>
      <c r="J129" s="6">
        <v>0</v>
      </c>
      <c r="K129" s="6">
        <v>710</v>
      </c>
      <c r="L129" s="6" t="s">
        <v>28</v>
      </c>
      <c r="M129" s="6" t="s">
        <v>80</v>
      </c>
      <c r="N129" s="6" t="s">
        <v>25</v>
      </c>
      <c r="O129" s="5">
        <v>7</v>
      </c>
    </row>
    <row r="130" spans="1:15" x14ac:dyDescent="0.35">
      <c r="A130" s="5">
        <f>ROW()-1</f>
        <v>129</v>
      </c>
      <c r="B130" s="7" t="s">
        <v>70</v>
      </c>
      <c r="C130" s="7" t="s">
        <v>230</v>
      </c>
      <c r="D130" s="6">
        <v>40</v>
      </c>
      <c r="E130" s="6" t="s">
        <v>21</v>
      </c>
      <c r="F130" s="6" t="s">
        <v>15</v>
      </c>
      <c r="G130" s="6">
        <v>7000</v>
      </c>
      <c r="H130" s="6">
        <v>68000</v>
      </c>
      <c r="I130" s="6" t="s">
        <v>16</v>
      </c>
      <c r="J130" s="6">
        <v>0</v>
      </c>
      <c r="K130" s="6">
        <v>710</v>
      </c>
      <c r="L130" s="6" t="s">
        <v>17</v>
      </c>
      <c r="M130" s="6" t="s">
        <v>82</v>
      </c>
      <c r="N130" s="6" t="s">
        <v>25</v>
      </c>
      <c r="O130" s="5">
        <v>7</v>
      </c>
    </row>
    <row r="131" spans="1:15" x14ac:dyDescent="0.35">
      <c r="A131" s="5">
        <f>ROW()-1</f>
        <v>130</v>
      </c>
      <c r="B131" s="7" t="s">
        <v>243</v>
      </c>
      <c r="C131" s="7" t="s">
        <v>244</v>
      </c>
      <c r="D131" s="6">
        <v>37</v>
      </c>
      <c r="E131" s="6" t="s">
        <v>21</v>
      </c>
      <c r="F131" s="6" t="s">
        <v>15</v>
      </c>
      <c r="G131" s="6">
        <v>5000</v>
      </c>
      <c r="H131" s="6">
        <v>58000</v>
      </c>
      <c r="I131" s="6" t="s">
        <v>16</v>
      </c>
      <c r="J131" s="6">
        <v>0</v>
      </c>
      <c r="K131" s="6">
        <v>710</v>
      </c>
      <c r="L131" s="6" t="s">
        <v>17</v>
      </c>
      <c r="M131" s="6" t="s">
        <v>80</v>
      </c>
      <c r="N131" s="6" t="s">
        <v>25</v>
      </c>
      <c r="O131" s="5">
        <v>15</v>
      </c>
    </row>
    <row r="132" spans="1:15" x14ac:dyDescent="0.35">
      <c r="A132" s="5">
        <f>ROW()-1</f>
        <v>131</v>
      </c>
      <c r="B132" s="7" t="s">
        <v>273</v>
      </c>
      <c r="C132" s="7" t="s">
        <v>207</v>
      </c>
      <c r="D132" s="6">
        <v>32</v>
      </c>
      <c r="E132" s="6" t="s">
        <v>21</v>
      </c>
      <c r="F132" s="6" t="s">
        <v>15</v>
      </c>
      <c r="G132" s="6">
        <v>5500</v>
      </c>
      <c r="H132" s="6">
        <v>54000</v>
      </c>
      <c r="I132" s="6" t="s">
        <v>16</v>
      </c>
      <c r="J132" s="6">
        <v>0</v>
      </c>
      <c r="K132" s="6">
        <v>710</v>
      </c>
      <c r="L132" s="6" t="s">
        <v>17</v>
      </c>
      <c r="M132" s="6" t="s">
        <v>80</v>
      </c>
      <c r="N132" s="6" t="s">
        <v>25</v>
      </c>
      <c r="O132" s="5">
        <v>15</v>
      </c>
    </row>
    <row r="133" spans="1:15" x14ac:dyDescent="0.35">
      <c r="A133" s="5">
        <f>ROW()-1</f>
        <v>132</v>
      </c>
      <c r="B133" s="7" t="s">
        <v>282</v>
      </c>
      <c r="C133" s="7" t="s">
        <v>154</v>
      </c>
      <c r="D133" s="6">
        <v>41</v>
      </c>
      <c r="E133" s="6" t="s">
        <v>21</v>
      </c>
      <c r="F133" s="6" t="s">
        <v>15</v>
      </c>
      <c r="G133" s="6">
        <v>8000</v>
      </c>
      <c r="H133" s="6">
        <v>67000</v>
      </c>
      <c r="I133" s="6" t="s">
        <v>16</v>
      </c>
      <c r="J133" s="6">
        <v>0</v>
      </c>
      <c r="K133" s="6">
        <v>710</v>
      </c>
      <c r="L133" s="6" t="s">
        <v>17</v>
      </c>
      <c r="M133" s="6" t="s">
        <v>82</v>
      </c>
      <c r="N133" s="6" t="s">
        <v>25</v>
      </c>
      <c r="O133" s="5">
        <v>3</v>
      </c>
    </row>
    <row r="134" spans="1:15" x14ac:dyDescent="0.35">
      <c r="A134" s="5">
        <f>ROW()-1</f>
        <v>133</v>
      </c>
      <c r="B134" s="7" t="s">
        <v>287</v>
      </c>
      <c r="C134" s="7" t="s">
        <v>258</v>
      </c>
      <c r="D134" s="6">
        <v>37</v>
      </c>
      <c r="E134" s="6" t="s">
        <v>21</v>
      </c>
      <c r="F134" s="6" t="s">
        <v>15</v>
      </c>
      <c r="G134" s="6">
        <v>5500</v>
      </c>
      <c r="H134" s="6">
        <v>69000</v>
      </c>
      <c r="I134" s="6" t="s">
        <v>16</v>
      </c>
      <c r="J134" s="6">
        <v>0</v>
      </c>
      <c r="K134" s="6">
        <v>710</v>
      </c>
      <c r="L134" s="6" t="s">
        <v>17</v>
      </c>
      <c r="M134" s="6" t="s">
        <v>80</v>
      </c>
      <c r="N134" s="6" t="s">
        <v>25</v>
      </c>
      <c r="O134" s="5">
        <v>7</v>
      </c>
    </row>
    <row r="135" spans="1:15" x14ac:dyDescent="0.35">
      <c r="A135" s="5">
        <f>ROW()-1</f>
        <v>134</v>
      </c>
      <c r="B135" s="7" t="s">
        <v>295</v>
      </c>
      <c r="C135" s="7" t="s">
        <v>59</v>
      </c>
      <c r="D135" s="6">
        <v>36</v>
      </c>
      <c r="E135" s="6" t="s">
        <v>21</v>
      </c>
      <c r="F135" s="6" t="s">
        <v>15</v>
      </c>
      <c r="G135" s="6">
        <v>8000</v>
      </c>
      <c r="H135" s="6">
        <v>63000</v>
      </c>
      <c r="I135" s="6" t="s">
        <v>16</v>
      </c>
      <c r="J135" s="6">
        <v>0</v>
      </c>
      <c r="K135" s="6">
        <v>710</v>
      </c>
      <c r="L135" s="6" t="s">
        <v>17</v>
      </c>
      <c r="M135" s="6" t="s">
        <v>80</v>
      </c>
      <c r="N135" s="6" t="s">
        <v>25</v>
      </c>
      <c r="O135" s="5">
        <v>11</v>
      </c>
    </row>
    <row r="136" spans="1:15" x14ac:dyDescent="0.35">
      <c r="A136" s="5">
        <f>ROW()-1</f>
        <v>135</v>
      </c>
      <c r="B136" s="7" t="s">
        <v>298</v>
      </c>
      <c r="C136" s="7" t="s">
        <v>174</v>
      </c>
      <c r="D136" s="6">
        <v>40</v>
      </c>
      <c r="E136" s="6" t="s">
        <v>21</v>
      </c>
      <c r="F136" s="6" t="s">
        <v>15</v>
      </c>
      <c r="G136" s="6">
        <v>7000</v>
      </c>
      <c r="H136" s="6">
        <v>71000</v>
      </c>
      <c r="I136" s="6" t="s">
        <v>16</v>
      </c>
      <c r="J136" s="6">
        <v>0</v>
      </c>
      <c r="K136" s="6">
        <v>710</v>
      </c>
      <c r="L136" s="6" t="s">
        <v>28</v>
      </c>
      <c r="M136" s="6" t="s">
        <v>82</v>
      </c>
      <c r="N136" s="6" t="s">
        <v>25</v>
      </c>
      <c r="O136" s="5">
        <v>14</v>
      </c>
    </row>
    <row r="137" spans="1:15" x14ac:dyDescent="0.35">
      <c r="A137" s="5">
        <f>ROW()-1</f>
        <v>136</v>
      </c>
      <c r="B137" s="7" t="s">
        <v>307</v>
      </c>
      <c r="C137" s="7" t="s">
        <v>136</v>
      </c>
      <c r="D137" s="6">
        <v>36</v>
      </c>
      <c r="E137" s="6" t="s">
        <v>21</v>
      </c>
      <c r="F137" s="6" t="s">
        <v>15</v>
      </c>
      <c r="G137" s="6">
        <v>6000</v>
      </c>
      <c r="H137" s="6">
        <v>67000</v>
      </c>
      <c r="I137" s="6" t="s">
        <v>16</v>
      </c>
      <c r="J137" s="6">
        <v>0</v>
      </c>
      <c r="K137" s="6">
        <v>710</v>
      </c>
      <c r="L137" s="6" t="s">
        <v>28</v>
      </c>
      <c r="M137" s="6" t="s">
        <v>80</v>
      </c>
      <c r="N137" s="6" t="s">
        <v>25</v>
      </c>
      <c r="O137" s="5">
        <v>5</v>
      </c>
    </row>
    <row r="138" spans="1:15" x14ac:dyDescent="0.35">
      <c r="A138" s="5">
        <f>ROW()-1</f>
        <v>137</v>
      </c>
      <c r="B138" s="7" t="s">
        <v>165</v>
      </c>
      <c r="C138" s="7" t="s">
        <v>178</v>
      </c>
      <c r="D138" s="6">
        <v>40</v>
      </c>
      <c r="E138" s="6" t="s">
        <v>21</v>
      </c>
      <c r="F138" s="6" t="s">
        <v>15</v>
      </c>
      <c r="G138" s="6">
        <v>7000</v>
      </c>
      <c r="H138" s="6">
        <v>68000</v>
      </c>
      <c r="I138" s="6" t="s">
        <v>16</v>
      </c>
      <c r="J138" s="6">
        <v>0</v>
      </c>
      <c r="K138" s="6">
        <v>710</v>
      </c>
      <c r="L138" s="6" t="s">
        <v>17</v>
      </c>
      <c r="M138" s="6" t="s">
        <v>82</v>
      </c>
      <c r="N138" s="6" t="s">
        <v>25</v>
      </c>
      <c r="O138" s="5">
        <v>4</v>
      </c>
    </row>
    <row r="139" spans="1:15" x14ac:dyDescent="0.35">
      <c r="A139" s="5">
        <f>ROW()-1</f>
        <v>138</v>
      </c>
      <c r="B139" s="7" t="s">
        <v>243</v>
      </c>
      <c r="C139" s="7" t="s">
        <v>51</v>
      </c>
      <c r="D139" s="6">
        <v>37</v>
      </c>
      <c r="E139" s="6" t="s">
        <v>21</v>
      </c>
      <c r="F139" s="6" t="s">
        <v>15</v>
      </c>
      <c r="G139" s="6">
        <v>5000</v>
      </c>
      <c r="H139" s="6">
        <v>58000</v>
      </c>
      <c r="I139" s="6" t="s">
        <v>16</v>
      </c>
      <c r="J139" s="6">
        <v>0</v>
      </c>
      <c r="K139" s="6">
        <v>710</v>
      </c>
      <c r="L139" s="6" t="s">
        <v>17</v>
      </c>
      <c r="M139" s="6" t="s">
        <v>80</v>
      </c>
      <c r="N139" s="6" t="s">
        <v>25</v>
      </c>
      <c r="O139" s="5">
        <v>10</v>
      </c>
    </row>
    <row r="140" spans="1:15" x14ac:dyDescent="0.35">
      <c r="A140" s="5">
        <f>ROW()-1</f>
        <v>139</v>
      </c>
      <c r="B140" s="7" t="s">
        <v>290</v>
      </c>
      <c r="C140" s="7" t="s">
        <v>229</v>
      </c>
      <c r="D140" s="6">
        <v>32</v>
      </c>
      <c r="E140" s="6" t="s">
        <v>21</v>
      </c>
      <c r="F140" s="6" t="s">
        <v>15</v>
      </c>
      <c r="G140" s="6">
        <v>5500</v>
      </c>
      <c r="H140" s="6">
        <v>54000</v>
      </c>
      <c r="I140" s="6" t="s">
        <v>16</v>
      </c>
      <c r="J140" s="6">
        <v>0</v>
      </c>
      <c r="K140" s="6">
        <v>710</v>
      </c>
      <c r="L140" s="6" t="s">
        <v>17</v>
      </c>
      <c r="M140" s="6" t="s">
        <v>80</v>
      </c>
      <c r="N140" s="6" t="s">
        <v>25</v>
      </c>
      <c r="O140" s="5">
        <v>11</v>
      </c>
    </row>
    <row r="141" spans="1:15" x14ac:dyDescent="0.35">
      <c r="A141" s="5">
        <f>ROW()-1</f>
        <v>140</v>
      </c>
      <c r="B141" s="7" t="s">
        <v>120</v>
      </c>
      <c r="C141" s="7" t="s">
        <v>121</v>
      </c>
      <c r="D141" s="6">
        <v>41</v>
      </c>
      <c r="E141" s="6" t="s">
        <v>21</v>
      </c>
      <c r="F141" s="6" t="s">
        <v>15</v>
      </c>
      <c r="G141" s="6">
        <v>8000</v>
      </c>
      <c r="H141" s="6">
        <v>67000</v>
      </c>
      <c r="I141" s="6" t="s">
        <v>16</v>
      </c>
      <c r="J141" s="6">
        <v>0</v>
      </c>
      <c r="K141" s="6">
        <v>710</v>
      </c>
      <c r="L141" s="6" t="s">
        <v>17</v>
      </c>
      <c r="M141" s="6" t="s">
        <v>82</v>
      </c>
      <c r="N141" s="6" t="s">
        <v>25</v>
      </c>
      <c r="O141" s="5">
        <v>14</v>
      </c>
    </row>
    <row r="142" spans="1:15" x14ac:dyDescent="0.35">
      <c r="A142" s="5">
        <f>ROW()-1</f>
        <v>141</v>
      </c>
      <c r="B142" s="7" t="s">
        <v>34</v>
      </c>
      <c r="C142" s="7" t="s">
        <v>126</v>
      </c>
      <c r="D142" s="6">
        <v>37</v>
      </c>
      <c r="E142" s="6" t="s">
        <v>21</v>
      </c>
      <c r="F142" s="6" t="s">
        <v>15</v>
      </c>
      <c r="G142" s="6">
        <v>5500</v>
      </c>
      <c r="H142" s="6">
        <v>69000</v>
      </c>
      <c r="I142" s="6" t="s">
        <v>16</v>
      </c>
      <c r="J142" s="6">
        <v>0</v>
      </c>
      <c r="K142" s="6">
        <v>710</v>
      </c>
      <c r="L142" s="6" t="s">
        <v>17</v>
      </c>
      <c r="M142" s="6" t="s">
        <v>80</v>
      </c>
      <c r="N142" s="6" t="s">
        <v>25</v>
      </c>
      <c r="O142" s="5">
        <v>4</v>
      </c>
    </row>
    <row r="143" spans="1:15" x14ac:dyDescent="0.35">
      <c r="A143" s="5">
        <f>ROW()-1</f>
        <v>142</v>
      </c>
      <c r="B143" s="7" t="s">
        <v>144</v>
      </c>
      <c r="C143" s="7" t="s">
        <v>145</v>
      </c>
      <c r="D143" s="6">
        <v>36</v>
      </c>
      <c r="E143" s="6" t="s">
        <v>21</v>
      </c>
      <c r="F143" s="6" t="s">
        <v>15</v>
      </c>
      <c r="G143" s="6">
        <v>8000</v>
      </c>
      <c r="H143" s="6">
        <v>63000</v>
      </c>
      <c r="I143" s="6" t="s">
        <v>16</v>
      </c>
      <c r="J143" s="6">
        <v>0</v>
      </c>
      <c r="K143" s="6">
        <v>710</v>
      </c>
      <c r="L143" s="6" t="s">
        <v>17</v>
      </c>
      <c r="M143" s="6" t="s">
        <v>80</v>
      </c>
      <c r="N143" s="6" t="s">
        <v>25</v>
      </c>
      <c r="O143" s="5">
        <v>15</v>
      </c>
    </row>
    <row r="144" spans="1:15" x14ac:dyDescent="0.35">
      <c r="A144" s="5">
        <f>ROW()-1</f>
        <v>143</v>
      </c>
      <c r="B144" s="7" t="s">
        <v>152</v>
      </c>
      <c r="C144" s="7" t="s">
        <v>61</v>
      </c>
      <c r="D144" s="6">
        <v>40</v>
      </c>
      <c r="E144" s="6" t="s">
        <v>21</v>
      </c>
      <c r="F144" s="6" t="s">
        <v>15</v>
      </c>
      <c r="G144" s="6">
        <v>7000</v>
      </c>
      <c r="H144" s="6">
        <v>71000</v>
      </c>
      <c r="I144" s="6" t="s">
        <v>16</v>
      </c>
      <c r="J144" s="6">
        <v>0</v>
      </c>
      <c r="K144" s="6">
        <v>710</v>
      </c>
      <c r="L144" s="6" t="s">
        <v>28</v>
      </c>
      <c r="M144" s="6" t="s">
        <v>82</v>
      </c>
      <c r="N144" s="6" t="s">
        <v>25</v>
      </c>
      <c r="O144" s="5">
        <v>4</v>
      </c>
    </row>
    <row r="145" spans="1:15" x14ac:dyDescent="0.35">
      <c r="A145" s="5">
        <f>ROW()-1</f>
        <v>144</v>
      </c>
      <c r="B145" s="7" t="s">
        <v>307</v>
      </c>
      <c r="C145" s="7" t="s">
        <v>136</v>
      </c>
      <c r="D145" s="6">
        <v>28</v>
      </c>
      <c r="E145" s="6" t="s">
        <v>14</v>
      </c>
      <c r="F145" s="6" t="s">
        <v>22</v>
      </c>
      <c r="G145" s="6">
        <v>8000</v>
      </c>
      <c r="H145" s="6">
        <v>60000</v>
      </c>
      <c r="I145" s="6" t="s">
        <v>23</v>
      </c>
      <c r="J145" s="6">
        <v>0</v>
      </c>
      <c r="K145" s="6">
        <v>710</v>
      </c>
      <c r="L145" s="6" t="s">
        <v>24</v>
      </c>
      <c r="M145" s="6" t="s">
        <v>80</v>
      </c>
      <c r="N145" s="6" t="s">
        <v>18</v>
      </c>
      <c r="O145" s="5">
        <v>3</v>
      </c>
    </row>
    <row r="146" spans="1:15" x14ac:dyDescent="0.35">
      <c r="A146" s="5">
        <f>ROW()-1</f>
        <v>145</v>
      </c>
      <c r="B146" s="7" t="s">
        <v>147</v>
      </c>
      <c r="C146" s="7" t="s">
        <v>27</v>
      </c>
      <c r="D146" s="6">
        <v>40</v>
      </c>
      <c r="E146" s="6" t="s">
        <v>14</v>
      </c>
      <c r="F146" s="6" t="s">
        <v>15</v>
      </c>
      <c r="G146" s="6">
        <v>4000</v>
      </c>
      <c r="H146" s="6">
        <v>48000</v>
      </c>
      <c r="I146" s="6" t="s">
        <v>23</v>
      </c>
      <c r="J146" s="6">
        <v>0</v>
      </c>
      <c r="K146" s="6">
        <v>710</v>
      </c>
      <c r="L146" s="6" t="s">
        <v>24</v>
      </c>
      <c r="M146" s="6" t="s">
        <v>82</v>
      </c>
      <c r="N146" s="6" t="s">
        <v>18</v>
      </c>
      <c r="O146" s="5">
        <v>5</v>
      </c>
    </row>
    <row r="147" spans="1:15" x14ac:dyDescent="0.35">
      <c r="A147" s="5">
        <f>ROW()-1</f>
        <v>146</v>
      </c>
      <c r="B147" s="7" t="s">
        <v>139</v>
      </c>
      <c r="C147" s="7" t="s">
        <v>41</v>
      </c>
      <c r="D147" s="6">
        <v>28</v>
      </c>
      <c r="E147" s="6" t="s">
        <v>14</v>
      </c>
      <c r="F147" s="6" t="s">
        <v>22</v>
      </c>
      <c r="G147" s="6">
        <v>8000</v>
      </c>
      <c r="H147" s="6">
        <v>60000</v>
      </c>
      <c r="I147" s="6" t="s">
        <v>23</v>
      </c>
      <c r="J147" s="6">
        <v>0</v>
      </c>
      <c r="K147" s="6">
        <v>710</v>
      </c>
      <c r="L147" s="6" t="s">
        <v>24</v>
      </c>
      <c r="M147" s="6" t="s">
        <v>82</v>
      </c>
      <c r="N147" s="6" t="s">
        <v>18</v>
      </c>
      <c r="O147" s="5">
        <v>5</v>
      </c>
    </row>
    <row r="148" spans="1:15" x14ac:dyDescent="0.35">
      <c r="A148" s="6">
        <v>6</v>
      </c>
      <c r="B148" s="6" t="s">
        <v>34</v>
      </c>
      <c r="C148" s="6" t="s">
        <v>35</v>
      </c>
      <c r="D148" s="6">
        <v>30</v>
      </c>
      <c r="E148" s="6" t="s">
        <v>14</v>
      </c>
      <c r="F148" s="6" t="s">
        <v>22</v>
      </c>
      <c r="G148" s="6">
        <v>6000</v>
      </c>
      <c r="H148" s="6">
        <v>70000</v>
      </c>
      <c r="I148" s="6" t="s">
        <v>23</v>
      </c>
      <c r="J148" s="6">
        <v>20000</v>
      </c>
      <c r="K148" s="6">
        <v>700</v>
      </c>
      <c r="L148" s="6" t="s">
        <v>24</v>
      </c>
      <c r="M148" s="6" t="s">
        <v>80</v>
      </c>
      <c r="N148" s="6" t="s">
        <v>18</v>
      </c>
      <c r="O148" s="5">
        <v>3</v>
      </c>
    </row>
    <row r="149" spans="1:15" x14ac:dyDescent="0.35">
      <c r="A149" s="6">
        <v>86</v>
      </c>
      <c r="B149" s="7" t="s">
        <v>122</v>
      </c>
      <c r="C149" s="7" t="s">
        <v>123</v>
      </c>
      <c r="D149" s="6">
        <v>30</v>
      </c>
      <c r="E149" s="6" t="s">
        <v>14</v>
      </c>
      <c r="F149" s="6" t="s">
        <v>22</v>
      </c>
      <c r="G149" s="6">
        <v>6000</v>
      </c>
      <c r="H149" s="6">
        <v>70000</v>
      </c>
      <c r="I149" s="6" t="s">
        <v>23</v>
      </c>
      <c r="J149" s="6">
        <v>20000</v>
      </c>
      <c r="K149" s="6">
        <v>700</v>
      </c>
      <c r="L149" s="6" t="s">
        <v>24</v>
      </c>
      <c r="M149" s="6" t="s">
        <v>80</v>
      </c>
      <c r="N149" s="6" t="s">
        <v>18</v>
      </c>
      <c r="O149" s="5">
        <v>8</v>
      </c>
    </row>
    <row r="150" spans="1:15" x14ac:dyDescent="0.35">
      <c r="A150" s="5">
        <f>ROW()-1</f>
        <v>149</v>
      </c>
      <c r="B150" s="7" t="s">
        <v>245</v>
      </c>
      <c r="C150" s="7" t="s">
        <v>246</v>
      </c>
      <c r="D150" s="6">
        <v>30</v>
      </c>
      <c r="E150" s="6" t="s">
        <v>14</v>
      </c>
      <c r="F150" s="6" t="s">
        <v>22</v>
      </c>
      <c r="G150" s="6">
        <v>6000</v>
      </c>
      <c r="H150" s="6">
        <v>70000</v>
      </c>
      <c r="I150" s="6" t="s">
        <v>23</v>
      </c>
      <c r="J150" s="6">
        <v>20000</v>
      </c>
      <c r="K150" s="6">
        <v>700</v>
      </c>
      <c r="L150" s="6" t="s">
        <v>24</v>
      </c>
      <c r="M150" s="6" t="s">
        <v>80</v>
      </c>
      <c r="N150" s="6" t="s">
        <v>18</v>
      </c>
      <c r="O150" s="5">
        <v>9</v>
      </c>
    </row>
    <row r="151" spans="1:15" x14ac:dyDescent="0.35">
      <c r="A151" s="5">
        <f>ROW()-1</f>
        <v>150</v>
      </c>
      <c r="B151" s="7" t="s">
        <v>124</v>
      </c>
      <c r="C151" s="7" t="s">
        <v>233</v>
      </c>
      <c r="D151" s="6">
        <v>30</v>
      </c>
      <c r="E151" s="6" t="s">
        <v>14</v>
      </c>
      <c r="F151" s="6" t="s">
        <v>22</v>
      </c>
      <c r="G151" s="6">
        <v>6000</v>
      </c>
      <c r="H151" s="6">
        <v>70000</v>
      </c>
      <c r="I151" s="6" t="s">
        <v>23</v>
      </c>
      <c r="J151" s="6">
        <v>20000</v>
      </c>
      <c r="K151" s="6">
        <v>700</v>
      </c>
      <c r="L151" s="6" t="s">
        <v>24</v>
      </c>
      <c r="M151" s="6" t="s">
        <v>80</v>
      </c>
      <c r="N151" s="6" t="s">
        <v>18</v>
      </c>
      <c r="O151" s="5">
        <v>14</v>
      </c>
    </row>
    <row r="152" spans="1:15" x14ac:dyDescent="0.35">
      <c r="A152" s="6">
        <v>28</v>
      </c>
      <c r="B152" s="6" t="s">
        <v>38</v>
      </c>
      <c r="C152" s="6" t="s">
        <v>35</v>
      </c>
      <c r="D152" s="6">
        <v>36</v>
      </c>
      <c r="E152" s="6" t="s">
        <v>14</v>
      </c>
      <c r="F152" s="6" t="s">
        <v>22</v>
      </c>
      <c r="G152" s="6">
        <v>9000</v>
      </c>
      <c r="H152" s="6">
        <v>71000</v>
      </c>
      <c r="I152" s="6" t="s">
        <v>23</v>
      </c>
      <c r="J152" s="6">
        <v>13000</v>
      </c>
      <c r="K152" s="6">
        <v>700</v>
      </c>
      <c r="L152" s="6" t="s">
        <v>31</v>
      </c>
      <c r="M152" s="6" t="s">
        <v>81</v>
      </c>
      <c r="N152" s="6" t="s">
        <v>18</v>
      </c>
      <c r="O152" s="5">
        <v>4</v>
      </c>
    </row>
    <row r="153" spans="1:15" x14ac:dyDescent="0.35">
      <c r="A153" s="5">
        <f>ROW()-1</f>
        <v>152</v>
      </c>
      <c r="B153" s="7" t="s">
        <v>149</v>
      </c>
      <c r="C153" s="7" t="s">
        <v>55</v>
      </c>
      <c r="D153" s="6">
        <v>36</v>
      </c>
      <c r="E153" s="6" t="s">
        <v>14</v>
      </c>
      <c r="F153" s="6" t="s">
        <v>22</v>
      </c>
      <c r="G153" s="6">
        <v>9000</v>
      </c>
      <c r="H153" s="6">
        <v>71000</v>
      </c>
      <c r="I153" s="6" t="s">
        <v>23</v>
      </c>
      <c r="J153" s="6">
        <v>13000</v>
      </c>
      <c r="K153" s="6">
        <v>700</v>
      </c>
      <c r="L153" s="6" t="s">
        <v>31</v>
      </c>
      <c r="M153" s="6" t="s">
        <v>81</v>
      </c>
      <c r="N153" s="6" t="s">
        <v>18</v>
      </c>
      <c r="O153" s="5">
        <v>11</v>
      </c>
    </row>
    <row r="154" spans="1:15" x14ac:dyDescent="0.35">
      <c r="A154" s="5">
        <f>ROW()-1</f>
        <v>153</v>
      </c>
      <c r="B154" s="7" t="s">
        <v>281</v>
      </c>
      <c r="C154" s="7" t="s">
        <v>57</v>
      </c>
      <c r="D154" s="6">
        <v>36</v>
      </c>
      <c r="E154" s="6" t="s">
        <v>14</v>
      </c>
      <c r="F154" s="6" t="s">
        <v>22</v>
      </c>
      <c r="G154" s="6">
        <v>9000</v>
      </c>
      <c r="H154" s="6">
        <v>71000</v>
      </c>
      <c r="I154" s="6" t="s">
        <v>23</v>
      </c>
      <c r="J154" s="6">
        <v>13000</v>
      </c>
      <c r="K154" s="6">
        <v>700</v>
      </c>
      <c r="L154" s="6" t="s">
        <v>31</v>
      </c>
      <c r="M154" s="6" t="s">
        <v>81</v>
      </c>
      <c r="N154" s="6" t="s">
        <v>18</v>
      </c>
      <c r="O154" s="5">
        <v>5</v>
      </c>
    </row>
    <row r="155" spans="1:15" x14ac:dyDescent="0.35">
      <c r="A155" s="5">
        <f>ROW()-1</f>
        <v>154</v>
      </c>
      <c r="B155" s="7" t="s">
        <v>118</v>
      </c>
      <c r="C155" s="7" t="s">
        <v>119</v>
      </c>
      <c r="D155" s="6">
        <v>36</v>
      </c>
      <c r="E155" s="6" t="s">
        <v>14</v>
      </c>
      <c r="F155" s="6" t="s">
        <v>22</v>
      </c>
      <c r="G155" s="6">
        <v>9000</v>
      </c>
      <c r="H155" s="6">
        <v>71000</v>
      </c>
      <c r="I155" s="6" t="s">
        <v>23</v>
      </c>
      <c r="J155" s="6">
        <v>13000</v>
      </c>
      <c r="K155" s="6">
        <v>700</v>
      </c>
      <c r="L155" s="6" t="s">
        <v>31</v>
      </c>
      <c r="M155" s="6" t="s">
        <v>81</v>
      </c>
      <c r="N155" s="6" t="s">
        <v>18</v>
      </c>
      <c r="O155" s="5">
        <v>5</v>
      </c>
    </row>
    <row r="156" spans="1:15" x14ac:dyDescent="0.35">
      <c r="A156" s="6">
        <v>12</v>
      </c>
      <c r="B156" s="6" t="s">
        <v>46</v>
      </c>
      <c r="C156" s="6" t="s">
        <v>47</v>
      </c>
      <c r="D156" s="6">
        <v>39</v>
      </c>
      <c r="E156" s="6" t="s">
        <v>14</v>
      </c>
      <c r="F156" s="6" t="s">
        <v>22</v>
      </c>
      <c r="G156" s="6">
        <v>10000</v>
      </c>
      <c r="H156" s="6">
        <v>72000</v>
      </c>
      <c r="I156" s="6" t="s">
        <v>23</v>
      </c>
      <c r="J156" s="6">
        <v>12000</v>
      </c>
      <c r="K156" s="6">
        <v>700</v>
      </c>
      <c r="L156" s="6" t="s">
        <v>31</v>
      </c>
      <c r="M156" s="6" t="s">
        <v>82</v>
      </c>
      <c r="N156" s="6" t="s">
        <v>18</v>
      </c>
      <c r="O156" s="5" t="s">
        <v>319</v>
      </c>
    </row>
    <row r="157" spans="1:15" x14ac:dyDescent="0.35">
      <c r="A157" s="6">
        <v>20</v>
      </c>
      <c r="B157" s="6" t="s">
        <v>62</v>
      </c>
      <c r="C157" s="6" t="s">
        <v>63</v>
      </c>
      <c r="D157" s="6">
        <v>41</v>
      </c>
      <c r="E157" s="6" t="s">
        <v>14</v>
      </c>
      <c r="F157" s="6" t="s">
        <v>22</v>
      </c>
      <c r="G157" s="6">
        <v>9000</v>
      </c>
      <c r="H157" s="6">
        <v>69000</v>
      </c>
      <c r="I157" s="6" t="s">
        <v>23</v>
      </c>
      <c r="J157" s="6">
        <v>12000</v>
      </c>
      <c r="K157" s="6">
        <v>700</v>
      </c>
      <c r="L157" s="6" t="s">
        <v>31</v>
      </c>
      <c r="M157" s="6" t="s">
        <v>82</v>
      </c>
      <c r="N157" s="6" t="s">
        <v>18</v>
      </c>
      <c r="O157" s="5">
        <v>5</v>
      </c>
    </row>
    <row r="158" spans="1:15" x14ac:dyDescent="0.35">
      <c r="A158" s="6">
        <v>74</v>
      </c>
      <c r="B158" s="6" t="s">
        <v>62</v>
      </c>
      <c r="C158" s="6" t="s">
        <v>67</v>
      </c>
      <c r="D158" s="6">
        <v>39</v>
      </c>
      <c r="E158" s="6" t="s">
        <v>14</v>
      </c>
      <c r="F158" s="6" t="s">
        <v>22</v>
      </c>
      <c r="G158" s="6">
        <v>9000</v>
      </c>
      <c r="H158" s="6">
        <v>70000</v>
      </c>
      <c r="I158" s="6" t="s">
        <v>23</v>
      </c>
      <c r="J158" s="6">
        <v>12000</v>
      </c>
      <c r="K158" s="6">
        <v>700</v>
      </c>
      <c r="L158" s="6" t="s">
        <v>24</v>
      </c>
      <c r="M158" s="6" t="s">
        <v>81</v>
      </c>
      <c r="N158" s="6" t="s">
        <v>18</v>
      </c>
      <c r="O158" s="5" t="s">
        <v>319</v>
      </c>
    </row>
    <row r="159" spans="1:15" x14ac:dyDescent="0.35">
      <c r="A159" s="5">
        <f>ROW()-1</f>
        <v>158</v>
      </c>
      <c r="B159" s="7" t="s">
        <v>129</v>
      </c>
      <c r="C159" s="7" t="s">
        <v>41</v>
      </c>
      <c r="D159" s="6">
        <v>39</v>
      </c>
      <c r="E159" s="6" t="s">
        <v>14</v>
      </c>
      <c r="F159" s="6" t="s">
        <v>22</v>
      </c>
      <c r="G159" s="6">
        <v>10000</v>
      </c>
      <c r="H159" s="6">
        <v>72000</v>
      </c>
      <c r="I159" s="6" t="s">
        <v>23</v>
      </c>
      <c r="J159" s="6">
        <v>12000</v>
      </c>
      <c r="K159" s="6">
        <v>700</v>
      </c>
      <c r="L159" s="6" t="s">
        <v>31</v>
      </c>
      <c r="M159" s="6" t="s">
        <v>82</v>
      </c>
      <c r="N159" s="6" t="s">
        <v>18</v>
      </c>
      <c r="O159" s="5">
        <v>5</v>
      </c>
    </row>
    <row r="160" spans="1:15" x14ac:dyDescent="0.35">
      <c r="A160" s="5">
        <f>ROW()-1</f>
        <v>159</v>
      </c>
      <c r="B160" s="7" t="s">
        <v>140</v>
      </c>
      <c r="C160" s="7" t="s">
        <v>45</v>
      </c>
      <c r="D160" s="6">
        <v>41</v>
      </c>
      <c r="E160" s="6" t="s">
        <v>14</v>
      </c>
      <c r="F160" s="6" t="s">
        <v>22</v>
      </c>
      <c r="G160" s="6">
        <v>9000</v>
      </c>
      <c r="H160" s="6">
        <v>69000</v>
      </c>
      <c r="I160" s="6" t="s">
        <v>23</v>
      </c>
      <c r="J160" s="6">
        <v>12000</v>
      </c>
      <c r="K160" s="6">
        <v>700</v>
      </c>
      <c r="L160" s="6" t="s">
        <v>31</v>
      </c>
      <c r="M160" s="6" t="s">
        <v>82</v>
      </c>
      <c r="N160" s="6" t="s">
        <v>18</v>
      </c>
      <c r="O160" s="5" t="s">
        <v>319</v>
      </c>
    </row>
    <row r="161" spans="1:15" x14ac:dyDescent="0.35">
      <c r="A161" s="5">
        <f>ROW()-1</f>
        <v>160</v>
      </c>
      <c r="B161" s="7" t="s">
        <v>224</v>
      </c>
      <c r="C161" s="7" t="s">
        <v>225</v>
      </c>
      <c r="D161" s="6">
        <v>39</v>
      </c>
      <c r="E161" s="6" t="s">
        <v>14</v>
      </c>
      <c r="F161" s="6" t="s">
        <v>22</v>
      </c>
      <c r="G161" s="6">
        <v>9000</v>
      </c>
      <c r="H161" s="6">
        <v>70000</v>
      </c>
      <c r="I161" s="6" t="s">
        <v>23</v>
      </c>
      <c r="J161" s="6">
        <v>12000</v>
      </c>
      <c r="K161" s="6">
        <v>700</v>
      </c>
      <c r="L161" s="6" t="s">
        <v>24</v>
      </c>
      <c r="M161" s="6" t="s">
        <v>81</v>
      </c>
      <c r="N161" s="6" t="s">
        <v>18</v>
      </c>
      <c r="O161" s="5">
        <v>5</v>
      </c>
    </row>
    <row r="162" spans="1:15" x14ac:dyDescent="0.35">
      <c r="A162" s="5">
        <f>ROW()-1</f>
        <v>161</v>
      </c>
      <c r="B162" s="7" t="s">
        <v>257</v>
      </c>
      <c r="C162" s="7" t="s">
        <v>258</v>
      </c>
      <c r="D162" s="6">
        <v>39</v>
      </c>
      <c r="E162" s="6" t="s">
        <v>14</v>
      </c>
      <c r="F162" s="6" t="s">
        <v>22</v>
      </c>
      <c r="G162" s="6">
        <v>10000</v>
      </c>
      <c r="H162" s="6">
        <v>72000</v>
      </c>
      <c r="I162" s="6" t="s">
        <v>23</v>
      </c>
      <c r="J162" s="6">
        <v>12000</v>
      </c>
      <c r="K162" s="6">
        <v>700</v>
      </c>
      <c r="L162" s="6" t="s">
        <v>31</v>
      </c>
      <c r="M162" s="6" t="s">
        <v>82</v>
      </c>
      <c r="N162" s="6" t="s">
        <v>18</v>
      </c>
      <c r="O162" s="5">
        <v>14</v>
      </c>
    </row>
    <row r="163" spans="1:15" x14ac:dyDescent="0.35">
      <c r="A163" s="5">
        <f>ROW()-1</f>
        <v>162</v>
      </c>
      <c r="B163" s="7" t="s">
        <v>271</v>
      </c>
      <c r="C163" s="7" t="s">
        <v>272</v>
      </c>
      <c r="D163" s="6">
        <v>41</v>
      </c>
      <c r="E163" s="6" t="s">
        <v>14</v>
      </c>
      <c r="F163" s="6" t="s">
        <v>22</v>
      </c>
      <c r="G163" s="6">
        <v>9000</v>
      </c>
      <c r="H163" s="6">
        <v>69000</v>
      </c>
      <c r="I163" s="6" t="s">
        <v>23</v>
      </c>
      <c r="J163" s="6">
        <v>12000</v>
      </c>
      <c r="K163" s="6">
        <v>700</v>
      </c>
      <c r="L163" s="6" t="s">
        <v>31</v>
      </c>
      <c r="M163" s="6" t="s">
        <v>82</v>
      </c>
      <c r="N163" s="6" t="s">
        <v>18</v>
      </c>
      <c r="O163" s="5">
        <v>4</v>
      </c>
    </row>
    <row r="164" spans="1:15" x14ac:dyDescent="0.35">
      <c r="A164" s="5">
        <f>ROW()-1</f>
        <v>163</v>
      </c>
      <c r="B164" s="7" t="s">
        <v>308</v>
      </c>
      <c r="C164" s="7" t="s">
        <v>172</v>
      </c>
      <c r="D164" s="6">
        <v>39</v>
      </c>
      <c r="E164" s="6" t="s">
        <v>14</v>
      </c>
      <c r="F164" s="6" t="s">
        <v>22</v>
      </c>
      <c r="G164" s="6">
        <v>9000</v>
      </c>
      <c r="H164" s="6">
        <v>70000</v>
      </c>
      <c r="I164" s="6" t="s">
        <v>23</v>
      </c>
      <c r="J164" s="6">
        <v>12000</v>
      </c>
      <c r="K164" s="6">
        <v>700</v>
      </c>
      <c r="L164" s="6" t="s">
        <v>24</v>
      </c>
      <c r="M164" s="6" t="s">
        <v>81</v>
      </c>
      <c r="N164" s="6" t="s">
        <v>18</v>
      </c>
      <c r="O164" s="5">
        <v>14</v>
      </c>
    </row>
    <row r="165" spans="1:15" x14ac:dyDescent="0.35">
      <c r="A165" s="5">
        <f>ROW()-1</f>
        <v>164</v>
      </c>
      <c r="B165" s="7" t="s">
        <v>217</v>
      </c>
      <c r="C165" s="7" t="s">
        <v>244</v>
      </c>
      <c r="D165" s="6">
        <v>39</v>
      </c>
      <c r="E165" s="6" t="s">
        <v>14</v>
      </c>
      <c r="F165" s="6" t="s">
        <v>22</v>
      </c>
      <c r="G165" s="6">
        <v>10000</v>
      </c>
      <c r="H165" s="6">
        <v>72000</v>
      </c>
      <c r="I165" s="6" t="s">
        <v>23</v>
      </c>
      <c r="J165" s="6">
        <v>12000</v>
      </c>
      <c r="K165" s="6">
        <v>700</v>
      </c>
      <c r="L165" s="6" t="s">
        <v>31</v>
      </c>
      <c r="M165" s="6" t="s">
        <v>82</v>
      </c>
      <c r="N165" s="6" t="s">
        <v>18</v>
      </c>
      <c r="O165" s="5">
        <v>8</v>
      </c>
    </row>
    <row r="166" spans="1:15" x14ac:dyDescent="0.35">
      <c r="A166" s="5">
        <f>ROW()-1</f>
        <v>165</v>
      </c>
      <c r="B166" s="7" t="s">
        <v>36</v>
      </c>
      <c r="C166" s="7" t="s">
        <v>315</v>
      </c>
      <c r="D166" s="6">
        <v>41</v>
      </c>
      <c r="E166" s="6" t="s">
        <v>14</v>
      </c>
      <c r="F166" s="6" t="s">
        <v>22</v>
      </c>
      <c r="G166" s="6">
        <v>9000</v>
      </c>
      <c r="H166" s="6">
        <v>69000</v>
      </c>
      <c r="I166" s="6" t="s">
        <v>23</v>
      </c>
      <c r="J166" s="6">
        <v>12000</v>
      </c>
      <c r="K166" s="6">
        <v>700</v>
      </c>
      <c r="L166" s="6" t="s">
        <v>31</v>
      </c>
      <c r="M166" s="6" t="s">
        <v>82</v>
      </c>
      <c r="N166" s="6" t="s">
        <v>18</v>
      </c>
      <c r="O166" s="5">
        <v>3</v>
      </c>
    </row>
    <row r="167" spans="1:15" x14ac:dyDescent="0.35">
      <c r="A167" s="6">
        <v>46</v>
      </c>
      <c r="B167" s="6" t="s">
        <v>79</v>
      </c>
      <c r="C167" s="6" t="s">
        <v>61</v>
      </c>
      <c r="D167" s="6">
        <v>24</v>
      </c>
      <c r="E167" s="6" t="s">
        <v>14</v>
      </c>
      <c r="F167" s="6" t="s">
        <v>22</v>
      </c>
      <c r="G167" s="6">
        <v>5000</v>
      </c>
      <c r="H167" s="6">
        <v>56000</v>
      </c>
      <c r="I167" s="6" t="s">
        <v>23</v>
      </c>
      <c r="J167" s="6">
        <v>10000</v>
      </c>
      <c r="K167" s="6">
        <v>700</v>
      </c>
      <c r="L167" s="6" t="s">
        <v>24</v>
      </c>
      <c r="M167" s="6" t="s">
        <v>81</v>
      </c>
      <c r="N167" s="6" t="s">
        <v>18</v>
      </c>
      <c r="O167" s="5">
        <v>11</v>
      </c>
    </row>
    <row r="168" spans="1:15" x14ac:dyDescent="0.35">
      <c r="A168" s="6">
        <v>52</v>
      </c>
      <c r="B168" s="6" t="s">
        <v>54</v>
      </c>
      <c r="C168" s="6" t="s">
        <v>53</v>
      </c>
      <c r="D168" s="6">
        <v>44</v>
      </c>
      <c r="E168" s="6" t="s">
        <v>14</v>
      </c>
      <c r="F168" s="6" t="s">
        <v>22</v>
      </c>
      <c r="G168" s="6">
        <v>6000</v>
      </c>
      <c r="H168" s="6">
        <v>62000</v>
      </c>
      <c r="I168" s="6" t="s">
        <v>23</v>
      </c>
      <c r="J168" s="6">
        <v>10000</v>
      </c>
      <c r="K168" s="6">
        <v>700</v>
      </c>
      <c r="L168" s="6" t="s">
        <v>31</v>
      </c>
      <c r="M168" s="6" t="s">
        <v>81</v>
      </c>
      <c r="N168" s="6" t="s">
        <v>18</v>
      </c>
      <c r="O168" s="5">
        <v>7</v>
      </c>
    </row>
    <row r="169" spans="1:15" x14ac:dyDescent="0.35">
      <c r="A169" s="5">
        <f>ROW()-1</f>
        <v>168</v>
      </c>
      <c r="B169" s="7" t="s">
        <v>171</v>
      </c>
      <c r="C169" s="7" t="s">
        <v>172</v>
      </c>
      <c r="D169" s="6">
        <v>24</v>
      </c>
      <c r="E169" s="6" t="s">
        <v>14</v>
      </c>
      <c r="F169" s="6" t="s">
        <v>22</v>
      </c>
      <c r="G169" s="6">
        <v>5000</v>
      </c>
      <c r="H169" s="6">
        <v>56000</v>
      </c>
      <c r="I169" s="6" t="s">
        <v>23</v>
      </c>
      <c r="J169" s="6">
        <v>10000</v>
      </c>
      <c r="K169" s="6">
        <v>700</v>
      </c>
      <c r="L169" s="6" t="s">
        <v>24</v>
      </c>
      <c r="M169" s="6" t="s">
        <v>81</v>
      </c>
      <c r="N169" s="6" t="s">
        <v>18</v>
      </c>
      <c r="O169" s="5">
        <v>5</v>
      </c>
    </row>
    <row r="170" spans="1:15" x14ac:dyDescent="0.35">
      <c r="A170" s="5">
        <f>ROW()-1</f>
        <v>169</v>
      </c>
      <c r="B170" s="7" t="s">
        <v>183</v>
      </c>
      <c r="C170" s="7" t="s">
        <v>184</v>
      </c>
      <c r="D170" s="6">
        <v>44</v>
      </c>
      <c r="E170" s="6" t="s">
        <v>14</v>
      </c>
      <c r="F170" s="6" t="s">
        <v>22</v>
      </c>
      <c r="G170" s="6">
        <v>6000</v>
      </c>
      <c r="H170" s="6">
        <v>62000</v>
      </c>
      <c r="I170" s="6" t="s">
        <v>23</v>
      </c>
      <c r="J170" s="6">
        <v>10000</v>
      </c>
      <c r="K170" s="6">
        <v>700</v>
      </c>
      <c r="L170" s="6" t="s">
        <v>31</v>
      </c>
      <c r="M170" s="6" t="s">
        <v>81</v>
      </c>
      <c r="N170" s="6" t="s">
        <v>18</v>
      </c>
      <c r="O170" s="5">
        <v>12</v>
      </c>
    </row>
    <row r="171" spans="1:15" x14ac:dyDescent="0.35">
      <c r="A171" s="5">
        <f>ROW()-1</f>
        <v>170</v>
      </c>
      <c r="B171" s="7" t="s">
        <v>241</v>
      </c>
      <c r="C171" s="7" t="s">
        <v>200</v>
      </c>
      <c r="D171" s="6">
        <v>24</v>
      </c>
      <c r="E171" s="6" t="s">
        <v>14</v>
      </c>
      <c r="F171" s="6" t="s">
        <v>22</v>
      </c>
      <c r="G171" s="6">
        <v>5000</v>
      </c>
      <c r="H171" s="6">
        <v>56000</v>
      </c>
      <c r="I171" s="6" t="s">
        <v>23</v>
      </c>
      <c r="J171" s="6">
        <v>10000</v>
      </c>
      <c r="K171" s="6">
        <v>700</v>
      </c>
      <c r="L171" s="6" t="s">
        <v>24</v>
      </c>
      <c r="M171" s="6" t="s">
        <v>81</v>
      </c>
      <c r="N171" s="6" t="s">
        <v>18</v>
      </c>
      <c r="O171" s="5">
        <v>5</v>
      </c>
    </row>
    <row r="172" spans="1:15" x14ac:dyDescent="0.35">
      <c r="A172" s="5">
        <f>ROW()-1</f>
        <v>171</v>
      </c>
      <c r="B172" s="7" t="s">
        <v>149</v>
      </c>
      <c r="C172" s="7" t="s">
        <v>53</v>
      </c>
      <c r="D172" s="6">
        <v>44</v>
      </c>
      <c r="E172" s="6" t="s">
        <v>14</v>
      </c>
      <c r="F172" s="6" t="s">
        <v>22</v>
      </c>
      <c r="G172" s="6">
        <v>6000</v>
      </c>
      <c r="H172" s="6">
        <v>62000</v>
      </c>
      <c r="I172" s="6" t="s">
        <v>23</v>
      </c>
      <c r="J172" s="6">
        <v>10000</v>
      </c>
      <c r="K172" s="6">
        <v>700</v>
      </c>
      <c r="L172" s="6" t="s">
        <v>31</v>
      </c>
      <c r="M172" s="6" t="s">
        <v>81</v>
      </c>
      <c r="N172" s="6" t="s">
        <v>18</v>
      </c>
      <c r="O172" s="5">
        <v>13</v>
      </c>
    </row>
    <row r="173" spans="1:15" x14ac:dyDescent="0.35">
      <c r="A173" s="5">
        <f>ROW()-1</f>
        <v>172</v>
      </c>
      <c r="B173" s="7" t="s">
        <v>142</v>
      </c>
      <c r="C173" s="7" t="s">
        <v>47</v>
      </c>
      <c r="D173" s="6">
        <v>24</v>
      </c>
      <c r="E173" s="6" t="s">
        <v>14</v>
      </c>
      <c r="F173" s="6" t="s">
        <v>22</v>
      </c>
      <c r="G173" s="6">
        <v>5000</v>
      </c>
      <c r="H173" s="6">
        <v>56000</v>
      </c>
      <c r="I173" s="6" t="s">
        <v>23</v>
      </c>
      <c r="J173" s="6">
        <v>10000</v>
      </c>
      <c r="K173" s="6">
        <v>700</v>
      </c>
      <c r="L173" s="6" t="s">
        <v>24</v>
      </c>
      <c r="M173" s="6" t="s">
        <v>81</v>
      </c>
      <c r="N173" s="6" t="s">
        <v>18</v>
      </c>
      <c r="O173" s="5">
        <v>3</v>
      </c>
    </row>
    <row r="174" spans="1:15" x14ac:dyDescent="0.35">
      <c r="A174" s="5">
        <f>ROW()-1</f>
        <v>173</v>
      </c>
      <c r="B174" s="7" t="s">
        <v>149</v>
      </c>
      <c r="C174" s="7" t="s">
        <v>55</v>
      </c>
      <c r="D174" s="6">
        <v>44</v>
      </c>
      <c r="E174" s="6" t="s">
        <v>14</v>
      </c>
      <c r="F174" s="6" t="s">
        <v>22</v>
      </c>
      <c r="G174" s="6">
        <v>6000</v>
      </c>
      <c r="H174" s="6">
        <v>62000</v>
      </c>
      <c r="I174" s="6" t="s">
        <v>23</v>
      </c>
      <c r="J174" s="6">
        <v>10000</v>
      </c>
      <c r="K174" s="6">
        <v>700</v>
      </c>
      <c r="L174" s="6" t="s">
        <v>31</v>
      </c>
      <c r="M174" s="6" t="s">
        <v>81</v>
      </c>
      <c r="N174" s="6" t="s">
        <v>18</v>
      </c>
      <c r="O174" s="5">
        <v>13</v>
      </c>
    </row>
    <row r="175" spans="1:15" x14ac:dyDescent="0.35">
      <c r="A175" s="5">
        <f>ROW()-1</f>
        <v>174</v>
      </c>
      <c r="B175" s="7" t="s">
        <v>118</v>
      </c>
      <c r="C175" s="7" t="s">
        <v>240</v>
      </c>
      <c r="D175" s="6">
        <v>27</v>
      </c>
      <c r="E175" s="6" t="s">
        <v>21</v>
      </c>
      <c r="F175" s="6" t="s">
        <v>15</v>
      </c>
      <c r="G175" s="6">
        <v>5500</v>
      </c>
      <c r="H175" s="6">
        <v>59000</v>
      </c>
      <c r="I175" s="6" t="s">
        <v>16</v>
      </c>
      <c r="J175" s="6">
        <v>8000</v>
      </c>
      <c r="K175" s="6">
        <v>700</v>
      </c>
      <c r="L175" s="6" t="s">
        <v>28</v>
      </c>
      <c r="M175" s="6" t="s">
        <v>82</v>
      </c>
      <c r="N175" s="6" t="s">
        <v>25</v>
      </c>
      <c r="O175" s="5">
        <v>10</v>
      </c>
    </row>
    <row r="176" spans="1:15" x14ac:dyDescent="0.35">
      <c r="A176" s="6">
        <v>78</v>
      </c>
      <c r="B176" s="6" t="s">
        <v>42</v>
      </c>
      <c r="C176" s="6" t="s">
        <v>30</v>
      </c>
      <c r="D176" s="6">
        <v>36</v>
      </c>
      <c r="E176" s="6" t="s">
        <v>14</v>
      </c>
      <c r="F176" s="6" t="s">
        <v>22</v>
      </c>
      <c r="G176" s="6">
        <v>3000</v>
      </c>
      <c r="H176" s="6">
        <v>49000</v>
      </c>
      <c r="I176" s="6" t="s">
        <v>23</v>
      </c>
      <c r="J176" s="6">
        <v>6000</v>
      </c>
      <c r="K176" s="6">
        <v>700</v>
      </c>
      <c r="L176" s="6" t="s">
        <v>24</v>
      </c>
      <c r="M176" s="6" t="s">
        <v>80</v>
      </c>
      <c r="N176" s="6" t="s">
        <v>18</v>
      </c>
      <c r="O176" s="5">
        <v>6</v>
      </c>
    </row>
    <row r="177" spans="1:15" x14ac:dyDescent="0.35">
      <c r="A177" s="5">
        <f>ROW()-1</f>
        <v>176</v>
      </c>
      <c r="B177" s="7" t="s">
        <v>36</v>
      </c>
      <c r="C177" s="7" t="s">
        <v>231</v>
      </c>
      <c r="D177" s="6">
        <v>36</v>
      </c>
      <c r="E177" s="6" t="s">
        <v>14</v>
      </c>
      <c r="F177" s="6" t="s">
        <v>22</v>
      </c>
      <c r="G177" s="6">
        <v>3000</v>
      </c>
      <c r="H177" s="6">
        <v>49000</v>
      </c>
      <c r="I177" s="6" t="s">
        <v>23</v>
      </c>
      <c r="J177" s="6">
        <v>6000</v>
      </c>
      <c r="K177" s="6">
        <v>700</v>
      </c>
      <c r="L177" s="6" t="s">
        <v>24</v>
      </c>
      <c r="M177" s="6" t="s">
        <v>80</v>
      </c>
      <c r="N177" s="6" t="s">
        <v>18</v>
      </c>
      <c r="O177" s="5">
        <v>5</v>
      </c>
    </row>
    <row r="178" spans="1:15" x14ac:dyDescent="0.35">
      <c r="A178" s="5">
        <f>ROW()-1</f>
        <v>177</v>
      </c>
      <c r="B178" s="7" t="s">
        <v>310</v>
      </c>
      <c r="C178" s="7" t="s">
        <v>196</v>
      </c>
      <c r="D178" s="6">
        <v>36</v>
      </c>
      <c r="E178" s="6" t="s">
        <v>14</v>
      </c>
      <c r="F178" s="6" t="s">
        <v>22</v>
      </c>
      <c r="G178" s="6">
        <v>3000</v>
      </c>
      <c r="H178" s="6">
        <v>49000</v>
      </c>
      <c r="I178" s="6" t="s">
        <v>23</v>
      </c>
      <c r="J178" s="6">
        <v>6000</v>
      </c>
      <c r="K178" s="6">
        <v>700</v>
      </c>
      <c r="L178" s="6" t="s">
        <v>24</v>
      </c>
      <c r="M178" s="6" t="s">
        <v>80</v>
      </c>
      <c r="N178" s="6" t="s">
        <v>18</v>
      </c>
      <c r="O178" s="5">
        <v>7</v>
      </c>
    </row>
    <row r="179" spans="1:15" x14ac:dyDescent="0.35">
      <c r="A179" s="6">
        <v>60</v>
      </c>
      <c r="B179" s="6" t="s">
        <v>34</v>
      </c>
      <c r="C179" s="6" t="s">
        <v>37</v>
      </c>
      <c r="D179" s="6">
        <v>36</v>
      </c>
      <c r="E179" s="6" t="s">
        <v>14</v>
      </c>
      <c r="F179" s="6" t="s">
        <v>22</v>
      </c>
      <c r="G179" s="6">
        <v>2000</v>
      </c>
      <c r="H179" s="6">
        <v>45000</v>
      </c>
      <c r="I179" s="6" t="s">
        <v>23</v>
      </c>
      <c r="J179" s="6">
        <v>5000</v>
      </c>
      <c r="K179" s="6">
        <v>700</v>
      </c>
      <c r="L179" s="6" t="s">
        <v>31</v>
      </c>
      <c r="M179" s="6" t="s">
        <v>80</v>
      </c>
      <c r="N179" s="6" t="s">
        <v>18</v>
      </c>
      <c r="O179" s="5">
        <v>14</v>
      </c>
    </row>
    <row r="180" spans="1:15" x14ac:dyDescent="0.35">
      <c r="A180" s="5">
        <f>ROW()-1</f>
        <v>179</v>
      </c>
      <c r="B180" s="7" t="s">
        <v>199</v>
      </c>
      <c r="C180" s="7" t="s">
        <v>200</v>
      </c>
      <c r="D180" s="6">
        <v>36</v>
      </c>
      <c r="E180" s="6" t="s">
        <v>14</v>
      </c>
      <c r="F180" s="6" t="s">
        <v>22</v>
      </c>
      <c r="G180" s="6">
        <v>2000</v>
      </c>
      <c r="H180" s="6">
        <v>45000</v>
      </c>
      <c r="I180" s="6" t="s">
        <v>23</v>
      </c>
      <c r="J180" s="6">
        <v>5000</v>
      </c>
      <c r="K180" s="6">
        <v>700</v>
      </c>
      <c r="L180" s="6" t="s">
        <v>31</v>
      </c>
      <c r="M180" s="6" t="s">
        <v>80</v>
      </c>
      <c r="N180" s="6" t="s">
        <v>18</v>
      </c>
      <c r="O180" s="5">
        <v>6</v>
      </c>
    </row>
    <row r="181" spans="1:15" x14ac:dyDescent="0.35">
      <c r="A181" s="5">
        <f>ROW()-1</f>
        <v>180</v>
      </c>
      <c r="B181" s="7" t="s">
        <v>77</v>
      </c>
      <c r="C181" s="7" t="s">
        <v>184</v>
      </c>
      <c r="D181" s="6">
        <v>36</v>
      </c>
      <c r="E181" s="6" t="s">
        <v>14</v>
      </c>
      <c r="F181" s="6" t="s">
        <v>22</v>
      </c>
      <c r="G181" s="6">
        <v>2000</v>
      </c>
      <c r="H181" s="6">
        <v>45000</v>
      </c>
      <c r="I181" s="6" t="s">
        <v>23</v>
      </c>
      <c r="J181" s="6">
        <v>5000</v>
      </c>
      <c r="K181" s="6">
        <v>700</v>
      </c>
      <c r="L181" s="6" t="s">
        <v>31</v>
      </c>
      <c r="M181" s="6" t="s">
        <v>80</v>
      </c>
      <c r="N181" s="6" t="s">
        <v>18</v>
      </c>
      <c r="O181" s="5">
        <v>5</v>
      </c>
    </row>
    <row r="182" spans="1:15" x14ac:dyDescent="0.35">
      <c r="A182" s="5">
        <f>ROW()-1</f>
        <v>181</v>
      </c>
      <c r="B182" s="7" t="s">
        <v>158</v>
      </c>
      <c r="C182" s="7" t="s">
        <v>67</v>
      </c>
      <c r="D182" s="6">
        <v>36</v>
      </c>
      <c r="E182" s="6" t="s">
        <v>14</v>
      </c>
      <c r="F182" s="6" t="s">
        <v>22</v>
      </c>
      <c r="G182" s="6">
        <v>2000</v>
      </c>
      <c r="H182" s="6">
        <v>45000</v>
      </c>
      <c r="I182" s="6" t="s">
        <v>23</v>
      </c>
      <c r="J182" s="6">
        <v>5000</v>
      </c>
      <c r="K182" s="6">
        <v>700</v>
      </c>
      <c r="L182" s="6" t="s">
        <v>31</v>
      </c>
      <c r="M182" s="6" t="s">
        <v>80</v>
      </c>
      <c r="N182" s="6" t="s">
        <v>18</v>
      </c>
      <c r="O182" s="5">
        <v>7</v>
      </c>
    </row>
    <row r="183" spans="1:15" x14ac:dyDescent="0.35">
      <c r="A183" s="6">
        <v>39</v>
      </c>
      <c r="B183" s="6" t="s">
        <v>60</v>
      </c>
      <c r="C183" s="6" t="s">
        <v>67</v>
      </c>
      <c r="D183" s="6">
        <v>28</v>
      </c>
      <c r="E183" s="6" t="s">
        <v>21</v>
      </c>
      <c r="F183" s="6" t="s">
        <v>15</v>
      </c>
      <c r="G183" s="6">
        <v>5500</v>
      </c>
      <c r="H183" s="6">
        <v>59000</v>
      </c>
      <c r="I183" s="6" t="s">
        <v>16</v>
      </c>
      <c r="J183" s="6">
        <v>0</v>
      </c>
      <c r="K183" s="6">
        <v>700</v>
      </c>
      <c r="L183" s="6" t="s">
        <v>28</v>
      </c>
      <c r="M183" s="6" t="s">
        <v>82</v>
      </c>
      <c r="N183" s="6" t="s">
        <v>25</v>
      </c>
      <c r="O183" s="5">
        <v>14</v>
      </c>
    </row>
    <row r="184" spans="1:15" x14ac:dyDescent="0.35">
      <c r="A184" s="6">
        <v>67</v>
      </c>
      <c r="B184" s="6" t="s">
        <v>36</v>
      </c>
      <c r="C184" s="6" t="s">
        <v>37</v>
      </c>
      <c r="D184" s="6">
        <v>28</v>
      </c>
      <c r="E184" s="6" t="s">
        <v>21</v>
      </c>
      <c r="F184" s="6" t="s">
        <v>15</v>
      </c>
      <c r="G184" s="6">
        <v>5500</v>
      </c>
      <c r="H184" s="6">
        <v>62000</v>
      </c>
      <c r="I184" s="6" t="s">
        <v>16</v>
      </c>
      <c r="J184" s="6">
        <v>0</v>
      </c>
      <c r="K184" s="6">
        <v>700</v>
      </c>
      <c r="L184" s="6" t="s">
        <v>28</v>
      </c>
      <c r="M184" s="6" t="s">
        <v>82</v>
      </c>
      <c r="N184" s="6" t="s">
        <v>25</v>
      </c>
      <c r="O184" s="5">
        <v>4</v>
      </c>
    </row>
    <row r="185" spans="1:15" x14ac:dyDescent="0.35">
      <c r="A185" s="5">
        <f>ROW()-1</f>
        <v>184</v>
      </c>
      <c r="B185" s="7" t="s">
        <v>162</v>
      </c>
      <c r="C185" s="7" t="s">
        <v>73</v>
      </c>
      <c r="D185" s="6">
        <v>28</v>
      </c>
      <c r="E185" s="6" t="s">
        <v>21</v>
      </c>
      <c r="F185" s="6" t="s">
        <v>15</v>
      </c>
      <c r="G185" s="6">
        <v>5500</v>
      </c>
      <c r="H185" s="6">
        <v>59000</v>
      </c>
      <c r="I185" s="6" t="s">
        <v>16</v>
      </c>
      <c r="J185" s="6">
        <v>0</v>
      </c>
      <c r="K185" s="6">
        <v>700</v>
      </c>
      <c r="L185" s="6" t="s">
        <v>28</v>
      </c>
      <c r="M185" s="6" t="s">
        <v>82</v>
      </c>
      <c r="N185" s="6" t="s">
        <v>25</v>
      </c>
      <c r="O185" s="5">
        <v>15</v>
      </c>
    </row>
    <row r="186" spans="1:15" x14ac:dyDescent="0.35">
      <c r="A186" s="5">
        <f>ROW()-1</f>
        <v>185</v>
      </c>
      <c r="B186" s="7" t="s">
        <v>212</v>
      </c>
      <c r="C186" s="7" t="s">
        <v>213</v>
      </c>
      <c r="D186" s="6">
        <v>28</v>
      </c>
      <c r="E186" s="6" t="s">
        <v>21</v>
      </c>
      <c r="F186" s="6" t="s">
        <v>15</v>
      </c>
      <c r="G186" s="6">
        <v>5500</v>
      </c>
      <c r="H186" s="6">
        <v>62000</v>
      </c>
      <c r="I186" s="6" t="s">
        <v>16</v>
      </c>
      <c r="J186" s="6">
        <v>0</v>
      </c>
      <c r="K186" s="6">
        <v>700</v>
      </c>
      <c r="L186" s="6" t="s">
        <v>28</v>
      </c>
      <c r="M186" s="6" t="s">
        <v>82</v>
      </c>
      <c r="N186" s="6" t="s">
        <v>25</v>
      </c>
      <c r="O186" s="5">
        <v>11</v>
      </c>
    </row>
    <row r="187" spans="1:15" x14ac:dyDescent="0.35">
      <c r="A187" s="5">
        <f>ROW()-1</f>
        <v>186</v>
      </c>
      <c r="B187" s="7" t="s">
        <v>291</v>
      </c>
      <c r="C187" s="7" t="s">
        <v>59</v>
      </c>
      <c r="D187" s="6">
        <v>28</v>
      </c>
      <c r="E187" s="6" t="s">
        <v>21</v>
      </c>
      <c r="F187" s="6" t="s">
        <v>15</v>
      </c>
      <c r="G187" s="6">
        <v>5500</v>
      </c>
      <c r="H187" s="6">
        <v>59000</v>
      </c>
      <c r="I187" s="6" t="s">
        <v>16</v>
      </c>
      <c r="J187" s="6">
        <v>0</v>
      </c>
      <c r="K187" s="6">
        <v>700</v>
      </c>
      <c r="L187" s="6" t="s">
        <v>28</v>
      </c>
      <c r="M187" s="6" t="s">
        <v>82</v>
      </c>
      <c r="N187" s="6" t="s">
        <v>25</v>
      </c>
      <c r="O187" s="5">
        <v>11</v>
      </c>
    </row>
    <row r="188" spans="1:15" x14ac:dyDescent="0.35">
      <c r="A188" s="5">
        <f>ROW()-1</f>
        <v>187</v>
      </c>
      <c r="B188" s="7" t="s">
        <v>305</v>
      </c>
      <c r="C188" s="7" t="s">
        <v>39</v>
      </c>
      <c r="D188" s="6">
        <v>28</v>
      </c>
      <c r="E188" s="6" t="s">
        <v>21</v>
      </c>
      <c r="F188" s="6" t="s">
        <v>15</v>
      </c>
      <c r="G188" s="6">
        <v>5500</v>
      </c>
      <c r="H188" s="6">
        <v>62000</v>
      </c>
      <c r="I188" s="6" t="s">
        <v>16</v>
      </c>
      <c r="J188" s="6">
        <v>0</v>
      </c>
      <c r="K188" s="6">
        <v>700</v>
      </c>
      <c r="L188" s="6" t="s">
        <v>28</v>
      </c>
      <c r="M188" s="6" t="s">
        <v>82</v>
      </c>
      <c r="N188" s="6" t="s">
        <v>25</v>
      </c>
      <c r="O188" s="5">
        <v>15</v>
      </c>
    </row>
    <row r="189" spans="1:15" x14ac:dyDescent="0.35">
      <c r="A189" s="5">
        <f>ROW()-1</f>
        <v>188</v>
      </c>
      <c r="B189" s="7" t="s">
        <v>133</v>
      </c>
      <c r="C189" s="7" t="s">
        <v>134</v>
      </c>
      <c r="D189" s="6">
        <v>28</v>
      </c>
      <c r="E189" s="6" t="s">
        <v>21</v>
      </c>
      <c r="F189" s="6" t="s">
        <v>15</v>
      </c>
      <c r="G189" s="6">
        <v>5500</v>
      </c>
      <c r="H189" s="6">
        <v>59000</v>
      </c>
      <c r="I189" s="6" t="s">
        <v>16</v>
      </c>
      <c r="J189" s="6">
        <v>0</v>
      </c>
      <c r="K189" s="6">
        <v>700</v>
      </c>
      <c r="L189" s="6" t="s">
        <v>28</v>
      </c>
      <c r="M189" s="6" t="s">
        <v>82</v>
      </c>
      <c r="N189" s="6" t="s">
        <v>25</v>
      </c>
      <c r="O189" s="5">
        <v>10</v>
      </c>
    </row>
    <row r="190" spans="1:15" x14ac:dyDescent="0.35">
      <c r="A190" s="5">
        <f>ROW()-1</f>
        <v>189</v>
      </c>
      <c r="B190" s="7" t="s">
        <v>301</v>
      </c>
      <c r="C190" s="7" t="s">
        <v>38</v>
      </c>
      <c r="D190" s="6">
        <v>45</v>
      </c>
      <c r="E190" s="6" t="s">
        <v>14</v>
      </c>
      <c r="F190" s="6" t="s">
        <v>22</v>
      </c>
      <c r="G190" s="6">
        <v>6000</v>
      </c>
      <c r="H190" s="6">
        <v>70000</v>
      </c>
      <c r="I190" s="6" t="s">
        <v>23</v>
      </c>
      <c r="J190" s="6">
        <v>0</v>
      </c>
      <c r="K190" s="6">
        <v>700</v>
      </c>
      <c r="L190" s="6" t="s">
        <v>24</v>
      </c>
      <c r="M190" s="6" t="s">
        <v>80</v>
      </c>
      <c r="N190" s="6" t="s">
        <v>18</v>
      </c>
      <c r="O190" s="5">
        <v>14</v>
      </c>
    </row>
    <row r="191" spans="1:15" x14ac:dyDescent="0.35">
      <c r="A191" s="5">
        <f>ROW()-1</f>
        <v>190</v>
      </c>
      <c r="B191" s="7" t="s">
        <v>306</v>
      </c>
      <c r="C191" s="7" t="s">
        <v>196</v>
      </c>
      <c r="D191" s="6">
        <v>31</v>
      </c>
      <c r="E191" s="6" t="s">
        <v>14</v>
      </c>
      <c r="F191" s="6" t="s">
        <v>22</v>
      </c>
      <c r="G191" s="6">
        <v>10000</v>
      </c>
      <c r="H191" s="6">
        <v>72000</v>
      </c>
      <c r="I191" s="6" t="s">
        <v>23</v>
      </c>
      <c r="J191" s="6">
        <v>0</v>
      </c>
      <c r="K191" s="6">
        <v>700</v>
      </c>
      <c r="L191" s="6" t="s">
        <v>31</v>
      </c>
      <c r="M191" s="6" t="s">
        <v>82</v>
      </c>
      <c r="N191" s="6" t="s">
        <v>18</v>
      </c>
      <c r="O191" s="5">
        <v>8</v>
      </c>
    </row>
    <row r="192" spans="1:15" x14ac:dyDescent="0.35">
      <c r="A192" s="5">
        <f>ROW()-1</f>
        <v>191</v>
      </c>
      <c r="B192" s="7" t="s">
        <v>165</v>
      </c>
      <c r="C192" s="7" t="s">
        <v>178</v>
      </c>
      <c r="D192" s="6">
        <v>24</v>
      </c>
      <c r="E192" s="6" t="s">
        <v>14</v>
      </c>
      <c r="F192" s="6" t="s">
        <v>15</v>
      </c>
      <c r="G192" s="6">
        <v>9000</v>
      </c>
      <c r="H192" s="6">
        <v>69000</v>
      </c>
      <c r="I192" s="6" t="s">
        <v>23</v>
      </c>
      <c r="J192" s="6">
        <v>0</v>
      </c>
      <c r="K192" s="6">
        <v>700</v>
      </c>
      <c r="L192" s="6" t="s">
        <v>31</v>
      </c>
      <c r="M192" s="6" t="s">
        <v>82</v>
      </c>
      <c r="N192" s="6" t="s">
        <v>18</v>
      </c>
      <c r="O192" s="5">
        <v>3</v>
      </c>
    </row>
    <row r="193" spans="1:15" x14ac:dyDescent="0.35">
      <c r="A193" s="5">
        <f>ROW()-1</f>
        <v>192</v>
      </c>
      <c r="B193" s="7" t="s">
        <v>243</v>
      </c>
      <c r="C193" s="7" t="s">
        <v>51</v>
      </c>
      <c r="D193" s="6">
        <v>42</v>
      </c>
      <c r="E193" s="6" t="s">
        <v>14</v>
      </c>
      <c r="F193" s="6" t="s">
        <v>15</v>
      </c>
      <c r="G193" s="6">
        <v>9000</v>
      </c>
      <c r="H193" s="6">
        <v>71000</v>
      </c>
      <c r="I193" s="6" t="s">
        <v>23</v>
      </c>
      <c r="J193" s="6">
        <v>0</v>
      </c>
      <c r="K193" s="6">
        <v>700</v>
      </c>
      <c r="L193" s="6" t="s">
        <v>31</v>
      </c>
      <c r="M193" s="6" t="s">
        <v>81</v>
      </c>
      <c r="N193" s="6" t="s">
        <v>18</v>
      </c>
      <c r="O193" s="5">
        <v>5</v>
      </c>
    </row>
    <row r="194" spans="1:15" x14ac:dyDescent="0.35">
      <c r="A194" s="5">
        <f>ROW()-1</f>
        <v>193</v>
      </c>
      <c r="B194" s="7" t="s">
        <v>316</v>
      </c>
      <c r="C194" s="7" t="s">
        <v>168</v>
      </c>
      <c r="D194" s="6">
        <v>34</v>
      </c>
      <c r="E194" s="6" t="s">
        <v>14</v>
      </c>
      <c r="F194" s="6" t="s">
        <v>22</v>
      </c>
      <c r="G194" s="6">
        <v>5000</v>
      </c>
      <c r="H194" s="6">
        <v>56000</v>
      </c>
      <c r="I194" s="6" t="s">
        <v>23</v>
      </c>
      <c r="J194" s="6">
        <v>0</v>
      </c>
      <c r="K194" s="6">
        <v>700</v>
      </c>
      <c r="L194" s="6" t="s">
        <v>24</v>
      </c>
      <c r="M194" s="6" t="s">
        <v>81</v>
      </c>
      <c r="N194" s="6" t="s">
        <v>18</v>
      </c>
      <c r="O194" s="5">
        <v>3</v>
      </c>
    </row>
    <row r="195" spans="1:15" x14ac:dyDescent="0.35">
      <c r="A195" s="6">
        <v>66</v>
      </c>
      <c r="B195" s="6" t="s">
        <v>34</v>
      </c>
      <c r="C195" s="6" t="s">
        <v>33</v>
      </c>
      <c r="D195" s="6">
        <v>45</v>
      </c>
      <c r="E195" s="6" t="s">
        <v>14</v>
      </c>
      <c r="F195" s="6" t="s">
        <v>15</v>
      </c>
      <c r="G195" s="6">
        <v>6000</v>
      </c>
      <c r="H195" s="6">
        <v>70000</v>
      </c>
      <c r="I195" s="6" t="s">
        <v>23</v>
      </c>
      <c r="J195" s="6">
        <v>15000</v>
      </c>
      <c r="K195" s="6">
        <v>690</v>
      </c>
      <c r="L195" s="6" t="s">
        <v>24</v>
      </c>
      <c r="M195" s="6" t="s">
        <v>82</v>
      </c>
      <c r="N195" s="6" t="s">
        <v>18</v>
      </c>
      <c r="O195" s="5">
        <v>8</v>
      </c>
    </row>
    <row r="196" spans="1:15" x14ac:dyDescent="0.35">
      <c r="A196" s="5">
        <f>ROW()-1</f>
        <v>195</v>
      </c>
      <c r="B196" s="7" t="s">
        <v>210</v>
      </c>
      <c r="C196" s="7" t="s">
        <v>211</v>
      </c>
      <c r="D196" s="6">
        <v>45</v>
      </c>
      <c r="E196" s="6" t="s">
        <v>14</v>
      </c>
      <c r="F196" s="6" t="s">
        <v>15</v>
      </c>
      <c r="G196" s="6">
        <v>6000</v>
      </c>
      <c r="H196" s="6">
        <v>70000</v>
      </c>
      <c r="I196" s="6" t="s">
        <v>23</v>
      </c>
      <c r="J196" s="6">
        <v>15000</v>
      </c>
      <c r="K196" s="6">
        <v>690</v>
      </c>
      <c r="L196" s="6" t="s">
        <v>24</v>
      </c>
      <c r="M196" s="6" t="s">
        <v>82</v>
      </c>
      <c r="N196" s="6" t="s">
        <v>18</v>
      </c>
      <c r="O196" s="5">
        <v>12</v>
      </c>
    </row>
    <row r="197" spans="1:15" x14ac:dyDescent="0.35">
      <c r="A197" s="5">
        <f>ROW()-1</f>
        <v>196</v>
      </c>
      <c r="B197" s="7" t="s">
        <v>304</v>
      </c>
      <c r="C197" s="7" t="s">
        <v>71</v>
      </c>
      <c r="D197" s="6">
        <v>45</v>
      </c>
      <c r="E197" s="6" t="s">
        <v>14</v>
      </c>
      <c r="F197" s="6" t="s">
        <v>15</v>
      </c>
      <c r="G197" s="6">
        <v>6000</v>
      </c>
      <c r="H197" s="6">
        <v>70000</v>
      </c>
      <c r="I197" s="6" t="s">
        <v>23</v>
      </c>
      <c r="J197" s="6">
        <v>15000</v>
      </c>
      <c r="K197" s="6">
        <v>690</v>
      </c>
      <c r="L197" s="6" t="s">
        <v>24</v>
      </c>
      <c r="M197" s="6" t="s">
        <v>82</v>
      </c>
      <c r="N197" s="6" t="s">
        <v>18</v>
      </c>
      <c r="O197" s="5">
        <v>8</v>
      </c>
    </row>
    <row r="198" spans="1:15" x14ac:dyDescent="0.35">
      <c r="A198" s="6">
        <v>22</v>
      </c>
      <c r="B198" s="6" t="s">
        <v>66</v>
      </c>
      <c r="C198" s="6" t="s">
        <v>67</v>
      </c>
      <c r="D198" s="6">
        <v>47</v>
      </c>
      <c r="E198" s="6" t="s">
        <v>14</v>
      </c>
      <c r="F198" s="6" t="s">
        <v>22</v>
      </c>
      <c r="G198" s="6">
        <v>7000</v>
      </c>
      <c r="H198" s="6">
        <v>74000</v>
      </c>
      <c r="I198" s="6" t="s">
        <v>23</v>
      </c>
      <c r="J198" s="6">
        <v>10000</v>
      </c>
      <c r="K198" s="6">
        <v>690</v>
      </c>
      <c r="L198" s="6" t="s">
        <v>24</v>
      </c>
      <c r="M198" s="6" t="s">
        <v>81</v>
      </c>
      <c r="N198" s="6" t="s">
        <v>18</v>
      </c>
      <c r="O198" s="5">
        <v>12</v>
      </c>
    </row>
    <row r="199" spans="1:15" x14ac:dyDescent="0.35">
      <c r="A199" s="6">
        <v>36</v>
      </c>
      <c r="B199" s="6" t="s">
        <v>34</v>
      </c>
      <c r="C199" s="6" t="s">
        <v>45</v>
      </c>
      <c r="D199" s="6">
        <v>27</v>
      </c>
      <c r="E199" s="6" t="s">
        <v>14</v>
      </c>
      <c r="F199" s="6" t="s">
        <v>22</v>
      </c>
      <c r="G199" s="6">
        <v>6000</v>
      </c>
      <c r="H199" s="6">
        <v>55000</v>
      </c>
      <c r="I199" s="6" t="s">
        <v>23</v>
      </c>
      <c r="J199" s="6">
        <v>10000</v>
      </c>
      <c r="K199" s="6">
        <v>690</v>
      </c>
      <c r="L199" s="6" t="s">
        <v>31</v>
      </c>
      <c r="M199" s="6" t="s">
        <v>80</v>
      </c>
      <c r="N199" s="6" t="s">
        <v>18</v>
      </c>
      <c r="O199" s="5">
        <v>4</v>
      </c>
    </row>
    <row r="200" spans="1:15" x14ac:dyDescent="0.35">
      <c r="A200" s="5">
        <f>ROW()-1</f>
        <v>199</v>
      </c>
      <c r="B200" s="7" t="s">
        <v>142</v>
      </c>
      <c r="C200" s="7" t="s">
        <v>47</v>
      </c>
      <c r="D200" s="6">
        <v>47</v>
      </c>
      <c r="E200" s="6" t="s">
        <v>14</v>
      </c>
      <c r="F200" s="6" t="s">
        <v>22</v>
      </c>
      <c r="G200" s="6">
        <v>7000</v>
      </c>
      <c r="H200" s="6">
        <v>74000</v>
      </c>
      <c r="I200" s="6" t="s">
        <v>23</v>
      </c>
      <c r="J200" s="6">
        <v>10000</v>
      </c>
      <c r="K200" s="6">
        <v>690</v>
      </c>
      <c r="L200" s="6" t="s">
        <v>24</v>
      </c>
      <c r="M200" s="6" t="s">
        <v>81</v>
      </c>
      <c r="N200" s="6" t="s">
        <v>18</v>
      </c>
      <c r="O200" s="5">
        <v>8</v>
      </c>
    </row>
    <row r="201" spans="1:15" x14ac:dyDescent="0.35">
      <c r="A201" s="5">
        <f>ROW()-1</f>
        <v>200</v>
      </c>
      <c r="B201" s="7" t="s">
        <v>158</v>
      </c>
      <c r="C201" s="7" t="s">
        <v>67</v>
      </c>
      <c r="D201" s="6">
        <v>27</v>
      </c>
      <c r="E201" s="6" t="s">
        <v>14</v>
      </c>
      <c r="F201" s="6" t="s">
        <v>22</v>
      </c>
      <c r="G201" s="6">
        <v>6000</v>
      </c>
      <c r="H201" s="6">
        <v>55000</v>
      </c>
      <c r="I201" s="6" t="s">
        <v>23</v>
      </c>
      <c r="J201" s="6">
        <v>10000</v>
      </c>
      <c r="K201" s="6">
        <v>690</v>
      </c>
      <c r="L201" s="6" t="s">
        <v>31</v>
      </c>
      <c r="M201" s="6" t="s">
        <v>80</v>
      </c>
      <c r="N201" s="6" t="s">
        <v>18</v>
      </c>
      <c r="O201" s="5">
        <v>4</v>
      </c>
    </row>
    <row r="202" spans="1:15" x14ac:dyDescent="0.35">
      <c r="A202" s="5">
        <f>ROW()-1</f>
        <v>201</v>
      </c>
      <c r="B202" s="7" t="s">
        <v>274</v>
      </c>
      <c r="C202" s="7" t="s">
        <v>250</v>
      </c>
      <c r="D202" s="6">
        <v>47</v>
      </c>
      <c r="E202" s="6" t="s">
        <v>14</v>
      </c>
      <c r="F202" s="6" t="s">
        <v>22</v>
      </c>
      <c r="G202" s="6">
        <v>7000</v>
      </c>
      <c r="H202" s="6">
        <v>74000</v>
      </c>
      <c r="I202" s="6" t="s">
        <v>23</v>
      </c>
      <c r="J202" s="6">
        <v>10000</v>
      </c>
      <c r="K202" s="6">
        <v>690</v>
      </c>
      <c r="L202" s="6" t="s">
        <v>24</v>
      </c>
      <c r="M202" s="6" t="s">
        <v>81</v>
      </c>
      <c r="N202" s="6" t="s">
        <v>18</v>
      </c>
      <c r="O202" s="5">
        <v>14</v>
      </c>
    </row>
    <row r="203" spans="1:15" x14ac:dyDescent="0.35">
      <c r="A203" s="5">
        <f>ROW()-1</f>
        <v>202</v>
      </c>
      <c r="B203" s="7" t="s">
        <v>289</v>
      </c>
      <c r="C203" s="7" t="s">
        <v>172</v>
      </c>
      <c r="D203" s="6">
        <v>27</v>
      </c>
      <c r="E203" s="6" t="s">
        <v>14</v>
      </c>
      <c r="F203" s="6" t="s">
        <v>22</v>
      </c>
      <c r="G203" s="6">
        <v>6000</v>
      </c>
      <c r="H203" s="6">
        <v>55000</v>
      </c>
      <c r="I203" s="6" t="s">
        <v>23</v>
      </c>
      <c r="J203" s="6">
        <v>10000</v>
      </c>
      <c r="K203" s="6">
        <v>690</v>
      </c>
      <c r="L203" s="6" t="s">
        <v>31</v>
      </c>
      <c r="M203" s="6" t="s">
        <v>80</v>
      </c>
      <c r="N203" s="6" t="s">
        <v>18</v>
      </c>
      <c r="O203" s="5">
        <v>3</v>
      </c>
    </row>
    <row r="204" spans="1:15" x14ac:dyDescent="0.35">
      <c r="A204" s="5">
        <f>ROW()-1</f>
        <v>203</v>
      </c>
      <c r="B204" s="7" t="s">
        <v>203</v>
      </c>
      <c r="C204" s="7" t="s">
        <v>63</v>
      </c>
      <c r="D204" s="6">
        <v>47</v>
      </c>
      <c r="E204" s="6" t="s">
        <v>14</v>
      </c>
      <c r="F204" s="6" t="s">
        <v>22</v>
      </c>
      <c r="G204" s="6">
        <v>7000</v>
      </c>
      <c r="H204" s="6">
        <v>74000</v>
      </c>
      <c r="I204" s="6" t="s">
        <v>23</v>
      </c>
      <c r="J204" s="6">
        <v>10000</v>
      </c>
      <c r="K204" s="6">
        <v>690</v>
      </c>
      <c r="L204" s="6" t="s">
        <v>24</v>
      </c>
      <c r="M204" s="6" t="s">
        <v>81</v>
      </c>
      <c r="N204" s="6" t="s">
        <v>18</v>
      </c>
      <c r="O204" s="5">
        <v>11</v>
      </c>
    </row>
    <row r="205" spans="1:15" x14ac:dyDescent="0.35">
      <c r="A205" s="5">
        <f>ROW()-1</f>
        <v>204</v>
      </c>
      <c r="B205" s="7" t="s">
        <v>129</v>
      </c>
      <c r="C205" s="7" t="s">
        <v>41</v>
      </c>
      <c r="D205" s="6">
        <v>27</v>
      </c>
      <c r="E205" s="6" t="s">
        <v>14</v>
      </c>
      <c r="F205" s="6" t="s">
        <v>22</v>
      </c>
      <c r="G205" s="6">
        <v>6000</v>
      </c>
      <c r="H205" s="6">
        <v>55000</v>
      </c>
      <c r="I205" s="6" t="s">
        <v>23</v>
      </c>
      <c r="J205" s="6">
        <v>10000</v>
      </c>
      <c r="K205" s="6">
        <v>690</v>
      </c>
      <c r="L205" s="6" t="s">
        <v>31</v>
      </c>
      <c r="M205" s="6" t="s">
        <v>80</v>
      </c>
      <c r="N205" s="6" t="s">
        <v>18</v>
      </c>
      <c r="O205" s="5">
        <v>4</v>
      </c>
    </row>
    <row r="206" spans="1:15" x14ac:dyDescent="0.35">
      <c r="A206" s="5">
        <f>ROW()-1</f>
        <v>205</v>
      </c>
      <c r="B206" s="7" t="s">
        <v>199</v>
      </c>
      <c r="C206" s="7" t="s">
        <v>207</v>
      </c>
      <c r="D206" s="6">
        <v>29</v>
      </c>
      <c r="E206" s="6" t="s">
        <v>21</v>
      </c>
      <c r="F206" s="6" t="s">
        <v>22</v>
      </c>
      <c r="G206" s="6">
        <v>4000</v>
      </c>
      <c r="H206" s="6">
        <v>53000</v>
      </c>
      <c r="I206" s="6" t="s">
        <v>16</v>
      </c>
      <c r="J206" s="6">
        <v>10000</v>
      </c>
      <c r="K206" s="6">
        <v>690</v>
      </c>
      <c r="L206" s="6" t="s">
        <v>28</v>
      </c>
      <c r="M206" s="6" t="s">
        <v>80</v>
      </c>
      <c r="N206" s="6" t="s">
        <v>25</v>
      </c>
      <c r="O206" s="5">
        <v>6</v>
      </c>
    </row>
    <row r="207" spans="1:15" x14ac:dyDescent="0.35">
      <c r="A207" s="6">
        <v>58</v>
      </c>
      <c r="B207" s="6" t="s">
        <v>42</v>
      </c>
      <c r="C207" s="6" t="s">
        <v>63</v>
      </c>
      <c r="D207" s="6">
        <v>31</v>
      </c>
      <c r="E207" s="6" t="s">
        <v>14</v>
      </c>
      <c r="F207" s="6" t="s">
        <v>22</v>
      </c>
      <c r="G207" s="6">
        <v>5000</v>
      </c>
      <c r="H207" s="6">
        <v>53000</v>
      </c>
      <c r="I207" s="6" t="s">
        <v>23</v>
      </c>
      <c r="J207" s="6">
        <v>8000</v>
      </c>
      <c r="K207" s="6">
        <v>690</v>
      </c>
      <c r="L207" s="6" t="s">
        <v>24</v>
      </c>
      <c r="M207" s="6" t="s">
        <v>80</v>
      </c>
      <c r="N207" s="6" t="s">
        <v>18</v>
      </c>
      <c r="O207" s="5">
        <v>14</v>
      </c>
    </row>
    <row r="208" spans="1:15" x14ac:dyDescent="0.35">
      <c r="A208" s="5">
        <f>ROW()-1</f>
        <v>207</v>
      </c>
      <c r="B208" s="7" t="s">
        <v>195</v>
      </c>
      <c r="C208" s="7" t="s">
        <v>196</v>
      </c>
      <c r="D208" s="6">
        <v>31</v>
      </c>
      <c r="E208" s="6" t="s">
        <v>14</v>
      </c>
      <c r="F208" s="6" t="s">
        <v>22</v>
      </c>
      <c r="G208" s="6">
        <v>5000</v>
      </c>
      <c r="H208" s="6">
        <v>53000</v>
      </c>
      <c r="I208" s="6" t="s">
        <v>23</v>
      </c>
      <c r="J208" s="6">
        <v>8000</v>
      </c>
      <c r="K208" s="6">
        <v>690</v>
      </c>
      <c r="L208" s="6" t="s">
        <v>24</v>
      </c>
      <c r="M208" s="6" t="s">
        <v>80</v>
      </c>
      <c r="N208" s="6" t="s">
        <v>18</v>
      </c>
      <c r="O208" s="5">
        <v>11</v>
      </c>
    </row>
    <row r="209" spans="1:15" x14ac:dyDescent="0.35">
      <c r="A209" s="5">
        <f>ROW()-1</f>
        <v>208</v>
      </c>
      <c r="B209" s="7" t="s">
        <v>179</v>
      </c>
      <c r="C209" s="7" t="s">
        <v>213</v>
      </c>
      <c r="D209" s="6">
        <v>31</v>
      </c>
      <c r="E209" s="6" t="s">
        <v>14</v>
      </c>
      <c r="F209" s="6" t="s">
        <v>22</v>
      </c>
      <c r="G209" s="6">
        <v>5000</v>
      </c>
      <c r="H209" s="6">
        <v>53000</v>
      </c>
      <c r="I209" s="6" t="s">
        <v>23</v>
      </c>
      <c r="J209" s="6">
        <v>8000</v>
      </c>
      <c r="K209" s="6">
        <v>690</v>
      </c>
      <c r="L209" s="6" t="s">
        <v>24</v>
      </c>
      <c r="M209" s="6" t="s">
        <v>80</v>
      </c>
      <c r="N209" s="6" t="s">
        <v>18</v>
      </c>
      <c r="O209" s="5">
        <v>10</v>
      </c>
    </row>
    <row r="210" spans="1:15" x14ac:dyDescent="0.35">
      <c r="A210" s="5">
        <f>ROW()-1</f>
        <v>209</v>
      </c>
      <c r="B210" s="7" t="s">
        <v>156</v>
      </c>
      <c r="C210" s="7" t="s">
        <v>65</v>
      </c>
      <c r="D210" s="6">
        <v>31</v>
      </c>
      <c r="E210" s="6" t="s">
        <v>14</v>
      </c>
      <c r="F210" s="6" t="s">
        <v>22</v>
      </c>
      <c r="G210" s="6">
        <v>5000</v>
      </c>
      <c r="H210" s="6">
        <v>53000</v>
      </c>
      <c r="I210" s="6" t="s">
        <v>23</v>
      </c>
      <c r="J210" s="6">
        <v>8000</v>
      </c>
      <c r="K210" s="6">
        <v>690</v>
      </c>
      <c r="L210" s="6" t="s">
        <v>24</v>
      </c>
      <c r="M210" s="6" t="s">
        <v>80</v>
      </c>
      <c r="N210" s="6" t="s">
        <v>18</v>
      </c>
      <c r="O210" s="5">
        <v>6</v>
      </c>
    </row>
    <row r="211" spans="1:15" x14ac:dyDescent="0.35">
      <c r="A211" s="5">
        <f>ROW()-1</f>
        <v>210</v>
      </c>
      <c r="B211" s="7" t="s">
        <v>36</v>
      </c>
      <c r="C211" s="7" t="s">
        <v>315</v>
      </c>
      <c r="D211" s="6">
        <v>46</v>
      </c>
      <c r="E211" s="6" t="s">
        <v>21</v>
      </c>
      <c r="F211" s="6" t="s">
        <v>15</v>
      </c>
      <c r="G211" s="6">
        <v>2500</v>
      </c>
      <c r="H211" s="6">
        <v>53000</v>
      </c>
      <c r="I211" s="6" t="s">
        <v>16</v>
      </c>
      <c r="J211" s="6">
        <v>8000</v>
      </c>
      <c r="K211" s="6">
        <v>690</v>
      </c>
      <c r="L211" s="6" t="s">
        <v>28</v>
      </c>
      <c r="M211" s="6" t="s">
        <v>81</v>
      </c>
      <c r="N211" s="6" t="s">
        <v>25</v>
      </c>
      <c r="O211" s="5">
        <v>15</v>
      </c>
    </row>
    <row r="212" spans="1:15" x14ac:dyDescent="0.35">
      <c r="A212" s="6">
        <v>16</v>
      </c>
      <c r="B212" s="6" t="s">
        <v>54</v>
      </c>
      <c r="C212" s="6" t="s">
        <v>55</v>
      </c>
      <c r="D212" s="6">
        <v>52</v>
      </c>
      <c r="E212" s="6" t="s">
        <v>14</v>
      </c>
      <c r="F212" s="6" t="s">
        <v>22</v>
      </c>
      <c r="G212" s="6">
        <v>4000</v>
      </c>
      <c r="H212" s="6">
        <v>49000</v>
      </c>
      <c r="I212" s="6" t="s">
        <v>23</v>
      </c>
      <c r="J212" s="6">
        <v>7000</v>
      </c>
      <c r="K212" s="6">
        <v>690</v>
      </c>
      <c r="L212" s="6" t="s">
        <v>31</v>
      </c>
      <c r="M212" s="6" t="s">
        <v>80</v>
      </c>
      <c r="N212" s="6" t="s">
        <v>18</v>
      </c>
      <c r="O212" s="5">
        <v>6</v>
      </c>
    </row>
    <row r="213" spans="1:15" x14ac:dyDescent="0.35">
      <c r="A213" s="6">
        <v>30</v>
      </c>
      <c r="B213" s="6" t="s">
        <v>79</v>
      </c>
      <c r="C213" s="6" t="s">
        <v>53</v>
      </c>
      <c r="D213" s="6">
        <v>30</v>
      </c>
      <c r="E213" s="6" t="s">
        <v>14</v>
      </c>
      <c r="F213" s="6" t="s">
        <v>22</v>
      </c>
      <c r="G213" s="6">
        <v>5000</v>
      </c>
      <c r="H213" s="6">
        <v>55000</v>
      </c>
      <c r="I213" s="6" t="s">
        <v>23</v>
      </c>
      <c r="J213" s="6">
        <v>7000</v>
      </c>
      <c r="K213" s="6">
        <v>690</v>
      </c>
      <c r="L213" s="6" t="s">
        <v>24</v>
      </c>
      <c r="M213" s="6" t="s">
        <v>82</v>
      </c>
      <c r="N213" s="6" t="s">
        <v>18</v>
      </c>
      <c r="O213" s="5">
        <v>5</v>
      </c>
    </row>
    <row r="214" spans="1:15" x14ac:dyDescent="0.35">
      <c r="A214" s="6">
        <v>70</v>
      </c>
      <c r="B214" s="6" t="s">
        <v>38</v>
      </c>
      <c r="C214" s="6" t="s">
        <v>49</v>
      </c>
      <c r="D214" s="6">
        <v>29</v>
      </c>
      <c r="E214" s="6" t="s">
        <v>14</v>
      </c>
      <c r="F214" s="6" t="s">
        <v>22</v>
      </c>
      <c r="G214" s="6">
        <v>5000</v>
      </c>
      <c r="H214" s="6">
        <v>53000</v>
      </c>
      <c r="I214" s="6" t="s">
        <v>23</v>
      </c>
      <c r="J214" s="6">
        <v>7000</v>
      </c>
      <c r="K214" s="6">
        <v>690</v>
      </c>
      <c r="L214" s="6" t="s">
        <v>24</v>
      </c>
      <c r="M214" s="6" t="s">
        <v>80</v>
      </c>
      <c r="N214" s="6" t="s">
        <v>18</v>
      </c>
      <c r="O214" s="5">
        <v>12</v>
      </c>
    </row>
    <row r="215" spans="1:15" x14ac:dyDescent="0.35">
      <c r="A215" s="5">
        <f>ROW()-1</f>
        <v>214</v>
      </c>
      <c r="B215" s="7" t="s">
        <v>135</v>
      </c>
      <c r="C215" s="7" t="s">
        <v>136</v>
      </c>
      <c r="D215" s="6">
        <v>52</v>
      </c>
      <c r="E215" s="6" t="s">
        <v>14</v>
      </c>
      <c r="F215" s="6" t="s">
        <v>22</v>
      </c>
      <c r="G215" s="6">
        <v>4000</v>
      </c>
      <c r="H215" s="6">
        <v>49000</v>
      </c>
      <c r="I215" s="6" t="s">
        <v>23</v>
      </c>
      <c r="J215" s="6">
        <v>7000</v>
      </c>
      <c r="K215" s="6">
        <v>690</v>
      </c>
      <c r="L215" s="6" t="s">
        <v>31</v>
      </c>
      <c r="M215" s="6" t="s">
        <v>80</v>
      </c>
      <c r="N215" s="6" t="s">
        <v>18</v>
      </c>
      <c r="O215" s="5">
        <v>5</v>
      </c>
    </row>
    <row r="216" spans="1:15" x14ac:dyDescent="0.35">
      <c r="A216" s="5">
        <f>ROW()-1</f>
        <v>215</v>
      </c>
      <c r="B216" s="7" t="s">
        <v>151</v>
      </c>
      <c r="C216" s="7" t="s">
        <v>57</v>
      </c>
      <c r="D216" s="6">
        <v>30</v>
      </c>
      <c r="E216" s="6" t="s">
        <v>14</v>
      </c>
      <c r="F216" s="6" t="s">
        <v>22</v>
      </c>
      <c r="G216" s="6">
        <v>5000</v>
      </c>
      <c r="H216" s="6">
        <v>55000</v>
      </c>
      <c r="I216" s="6" t="s">
        <v>23</v>
      </c>
      <c r="J216" s="6">
        <v>7000</v>
      </c>
      <c r="K216" s="6">
        <v>690</v>
      </c>
      <c r="L216" s="6" t="s">
        <v>24</v>
      </c>
      <c r="M216" s="6" t="s">
        <v>82</v>
      </c>
      <c r="N216" s="6" t="s">
        <v>18</v>
      </c>
      <c r="O216" s="5">
        <v>14</v>
      </c>
    </row>
    <row r="217" spans="1:15" x14ac:dyDescent="0.35">
      <c r="A217" s="5">
        <f>ROW()-1</f>
        <v>216</v>
      </c>
      <c r="B217" s="7" t="s">
        <v>217</v>
      </c>
      <c r="C217" s="7" t="s">
        <v>218</v>
      </c>
      <c r="D217" s="6">
        <v>29</v>
      </c>
      <c r="E217" s="6" t="s">
        <v>14</v>
      </c>
      <c r="F217" s="6" t="s">
        <v>22</v>
      </c>
      <c r="G217" s="6">
        <v>5000</v>
      </c>
      <c r="H217" s="6">
        <v>53000</v>
      </c>
      <c r="I217" s="6" t="s">
        <v>23</v>
      </c>
      <c r="J217" s="6">
        <v>7000</v>
      </c>
      <c r="K217" s="6">
        <v>690</v>
      </c>
      <c r="L217" s="6" t="s">
        <v>24</v>
      </c>
      <c r="M217" s="6" t="s">
        <v>80</v>
      </c>
      <c r="N217" s="6" t="s">
        <v>18</v>
      </c>
      <c r="O217" s="5" t="s">
        <v>319</v>
      </c>
    </row>
    <row r="218" spans="1:15" x14ac:dyDescent="0.35">
      <c r="A218" s="5">
        <f>ROW()-1</f>
        <v>217</v>
      </c>
      <c r="B218" s="7" t="s">
        <v>263</v>
      </c>
      <c r="C218" s="7" t="s">
        <v>264</v>
      </c>
      <c r="D218" s="6">
        <v>52</v>
      </c>
      <c r="E218" s="6" t="s">
        <v>14</v>
      </c>
      <c r="F218" s="6" t="s">
        <v>22</v>
      </c>
      <c r="G218" s="6">
        <v>4000</v>
      </c>
      <c r="H218" s="6">
        <v>49000</v>
      </c>
      <c r="I218" s="6" t="s">
        <v>23</v>
      </c>
      <c r="J218" s="6">
        <v>7000</v>
      </c>
      <c r="K218" s="6">
        <v>690</v>
      </c>
      <c r="L218" s="6" t="s">
        <v>31</v>
      </c>
      <c r="M218" s="6" t="s">
        <v>80</v>
      </c>
      <c r="N218" s="6" t="s">
        <v>18</v>
      </c>
      <c r="O218" s="5">
        <v>7</v>
      </c>
    </row>
    <row r="219" spans="1:15" x14ac:dyDescent="0.35">
      <c r="A219" s="5">
        <f>ROW()-1</f>
        <v>218</v>
      </c>
      <c r="B219" s="7" t="s">
        <v>283</v>
      </c>
      <c r="C219" s="7" t="s">
        <v>284</v>
      </c>
      <c r="D219" s="6">
        <v>30</v>
      </c>
      <c r="E219" s="6" t="s">
        <v>14</v>
      </c>
      <c r="F219" s="6" t="s">
        <v>22</v>
      </c>
      <c r="G219" s="6">
        <v>5000</v>
      </c>
      <c r="H219" s="6">
        <v>55000</v>
      </c>
      <c r="I219" s="6" t="s">
        <v>23</v>
      </c>
      <c r="J219" s="6">
        <v>7000</v>
      </c>
      <c r="K219" s="6">
        <v>690</v>
      </c>
      <c r="L219" s="6" t="s">
        <v>24</v>
      </c>
      <c r="M219" s="6" t="s">
        <v>82</v>
      </c>
      <c r="N219" s="6" t="s">
        <v>18</v>
      </c>
      <c r="O219" s="5">
        <v>8</v>
      </c>
    </row>
    <row r="220" spans="1:15" x14ac:dyDescent="0.35">
      <c r="A220" s="5">
        <f>ROW()-1</f>
        <v>219</v>
      </c>
      <c r="B220" s="7" t="s">
        <v>158</v>
      </c>
      <c r="C220" s="7" t="s">
        <v>180</v>
      </c>
      <c r="D220" s="6">
        <v>29</v>
      </c>
      <c r="E220" s="6" t="s">
        <v>14</v>
      </c>
      <c r="F220" s="6" t="s">
        <v>22</v>
      </c>
      <c r="G220" s="6">
        <v>5000</v>
      </c>
      <c r="H220" s="6">
        <v>53000</v>
      </c>
      <c r="I220" s="6" t="s">
        <v>23</v>
      </c>
      <c r="J220" s="6">
        <v>7000</v>
      </c>
      <c r="K220" s="6">
        <v>690</v>
      </c>
      <c r="L220" s="6" t="s">
        <v>24</v>
      </c>
      <c r="M220" s="6" t="s">
        <v>80</v>
      </c>
      <c r="N220" s="6" t="s">
        <v>18</v>
      </c>
      <c r="O220" s="5">
        <v>13</v>
      </c>
    </row>
    <row r="221" spans="1:15" x14ac:dyDescent="0.35">
      <c r="A221" s="5">
        <f>ROW()-1</f>
        <v>220</v>
      </c>
      <c r="B221" s="7" t="s">
        <v>118</v>
      </c>
      <c r="C221" s="7" t="s">
        <v>240</v>
      </c>
      <c r="D221" s="6">
        <v>52</v>
      </c>
      <c r="E221" s="6" t="s">
        <v>14</v>
      </c>
      <c r="F221" s="6" t="s">
        <v>22</v>
      </c>
      <c r="G221" s="6">
        <v>4000</v>
      </c>
      <c r="H221" s="6">
        <v>49000</v>
      </c>
      <c r="I221" s="6" t="s">
        <v>23</v>
      </c>
      <c r="J221" s="6">
        <v>7000</v>
      </c>
      <c r="K221" s="6">
        <v>690</v>
      </c>
      <c r="L221" s="6" t="s">
        <v>31</v>
      </c>
      <c r="M221" s="6" t="s">
        <v>80</v>
      </c>
      <c r="N221" s="6" t="s">
        <v>18</v>
      </c>
      <c r="O221" s="5">
        <v>12</v>
      </c>
    </row>
    <row r="222" spans="1:15" x14ac:dyDescent="0.35">
      <c r="A222" s="5">
        <f>ROW()-1</f>
        <v>221</v>
      </c>
      <c r="B222" s="7" t="s">
        <v>122</v>
      </c>
      <c r="C222" s="7" t="s">
        <v>123</v>
      </c>
      <c r="D222" s="6">
        <v>30</v>
      </c>
      <c r="E222" s="6" t="s">
        <v>14</v>
      </c>
      <c r="F222" s="6" t="s">
        <v>22</v>
      </c>
      <c r="G222" s="6">
        <v>5000</v>
      </c>
      <c r="H222" s="6">
        <v>55000</v>
      </c>
      <c r="I222" s="6" t="s">
        <v>23</v>
      </c>
      <c r="J222" s="6">
        <v>7000</v>
      </c>
      <c r="K222" s="6">
        <v>690</v>
      </c>
      <c r="L222" s="6" t="s">
        <v>24</v>
      </c>
      <c r="M222" s="6" t="s">
        <v>82</v>
      </c>
      <c r="N222" s="6" t="s">
        <v>18</v>
      </c>
      <c r="O222" s="5">
        <v>12</v>
      </c>
    </row>
    <row r="223" spans="1:15" x14ac:dyDescent="0.35">
      <c r="A223" s="5">
        <f>ROW()-1</f>
        <v>222</v>
      </c>
      <c r="B223" s="7" t="s">
        <v>217</v>
      </c>
      <c r="C223" s="7" t="s">
        <v>230</v>
      </c>
      <c r="D223" s="6">
        <v>25</v>
      </c>
      <c r="E223" s="6" t="s">
        <v>21</v>
      </c>
      <c r="F223" s="6" t="s">
        <v>15</v>
      </c>
      <c r="G223" s="6">
        <v>4500</v>
      </c>
      <c r="H223" s="6">
        <v>47000</v>
      </c>
      <c r="I223" s="6" t="s">
        <v>16</v>
      </c>
      <c r="J223" s="6">
        <v>7000</v>
      </c>
      <c r="K223" s="6">
        <v>690</v>
      </c>
      <c r="L223" s="6" t="s">
        <v>28</v>
      </c>
      <c r="M223" s="6" t="s">
        <v>80</v>
      </c>
      <c r="N223" s="6" t="s">
        <v>25</v>
      </c>
      <c r="O223" s="5">
        <v>3</v>
      </c>
    </row>
    <row r="224" spans="1:15" x14ac:dyDescent="0.35">
      <c r="A224" s="6">
        <v>4</v>
      </c>
      <c r="B224" s="6" t="s">
        <v>29</v>
      </c>
      <c r="C224" s="6" t="s">
        <v>30</v>
      </c>
      <c r="D224" s="6">
        <v>52</v>
      </c>
      <c r="E224" s="6" t="s">
        <v>14</v>
      </c>
      <c r="F224" s="6" t="s">
        <v>22</v>
      </c>
      <c r="G224" s="6">
        <v>3000</v>
      </c>
      <c r="H224" s="6">
        <v>48000</v>
      </c>
      <c r="I224" s="6" t="s">
        <v>23</v>
      </c>
      <c r="J224" s="6">
        <v>5000</v>
      </c>
      <c r="K224" s="6">
        <v>690</v>
      </c>
      <c r="L224" s="6" t="s">
        <v>31</v>
      </c>
      <c r="M224" s="6" t="s">
        <v>80</v>
      </c>
      <c r="N224" s="6" t="s">
        <v>18</v>
      </c>
      <c r="O224" s="5">
        <v>3</v>
      </c>
    </row>
    <row r="225" spans="1:15" x14ac:dyDescent="0.35">
      <c r="A225" s="6">
        <v>76</v>
      </c>
      <c r="B225" s="6" t="s">
        <v>58</v>
      </c>
      <c r="C225" s="6" t="s">
        <v>47</v>
      </c>
      <c r="D225" s="6">
        <v>28</v>
      </c>
      <c r="E225" s="6" t="s">
        <v>14</v>
      </c>
      <c r="F225" s="6" t="s">
        <v>22</v>
      </c>
      <c r="G225" s="6">
        <v>2000</v>
      </c>
      <c r="H225" s="6">
        <v>47000</v>
      </c>
      <c r="I225" s="6" t="s">
        <v>23</v>
      </c>
      <c r="J225" s="6">
        <v>5000</v>
      </c>
      <c r="K225" s="6">
        <v>690</v>
      </c>
      <c r="L225" s="6" t="s">
        <v>31</v>
      </c>
      <c r="M225" s="6" t="s">
        <v>82</v>
      </c>
      <c r="N225" s="6" t="s">
        <v>18</v>
      </c>
      <c r="O225" s="5">
        <v>11</v>
      </c>
    </row>
    <row r="226" spans="1:15" x14ac:dyDescent="0.35">
      <c r="A226" s="6">
        <v>84</v>
      </c>
      <c r="B226" s="7" t="s">
        <v>118</v>
      </c>
      <c r="C226" s="7" t="s">
        <v>119</v>
      </c>
      <c r="D226" s="6">
        <v>52</v>
      </c>
      <c r="E226" s="6" t="s">
        <v>14</v>
      </c>
      <c r="F226" s="6" t="s">
        <v>22</v>
      </c>
      <c r="G226" s="6">
        <v>3000</v>
      </c>
      <c r="H226" s="6">
        <v>48000</v>
      </c>
      <c r="I226" s="6" t="s">
        <v>23</v>
      </c>
      <c r="J226" s="6">
        <v>5000</v>
      </c>
      <c r="K226" s="6">
        <v>690</v>
      </c>
      <c r="L226" s="6" t="s">
        <v>31</v>
      </c>
      <c r="M226" s="6" t="s">
        <v>80</v>
      </c>
      <c r="N226" s="6" t="s">
        <v>18</v>
      </c>
      <c r="O226" s="5">
        <v>12</v>
      </c>
    </row>
    <row r="227" spans="1:15" x14ac:dyDescent="0.35">
      <c r="A227" s="5">
        <f>ROW()-1</f>
        <v>226</v>
      </c>
      <c r="B227" s="7" t="s">
        <v>228</v>
      </c>
      <c r="C227" s="7" t="s">
        <v>229</v>
      </c>
      <c r="D227" s="6">
        <v>28</v>
      </c>
      <c r="E227" s="6" t="s">
        <v>14</v>
      </c>
      <c r="F227" s="6" t="s">
        <v>22</v>
      </c>
      <c r="G227" s="6">
        <v>2000</v>
      </c>
      <c r="H227" s="6">
        <v>47000</v>
      </c>
      <c r="I227" s="6" t="s">
        <v>23</v>
      </c>
      <c r="J227" s="6">
        <v>5000</v>
      </c>
      <c r="K227" s="6">
        <v>690</v>
      </c>
      <c r="L227" s="6" t="s">
        <v>31</v>
      </c>
      <c r="M227" s="6" t="s">
        <v>82</v>
      </c>
      <c r="N227" s="6" t="s">
        <v>18</v>
      </c>
      <c r="O227" s="5">
        <v>10</v>
      </c>
    </row>
    <row r="228" spans="1:15" x14ac:dyDescent="0.35">
      <c r="A228" s="5">
        <f>ROW()-1</f>
        <v>227</v>
      </c>
      <c r="B228" s="7" t="s">
        <v>241</v>
      </c>
      <c r="C228" s="7" t="s">
        <v>242</v>
      </c>
      <c r="D228" s="6">
        <v>52</v>
      </c>
      <c r="E228" s="6" t="s">
        <v>14</v>
      </c>
      <c r="F228" s="6" t="s">
        <v>22</v>
      </c>
      <c r="G228" s="6">
        <v>3000</v>
      </c>
      <c r="H228" s="6">
        <v>48000</v>
      </c>
      <c r="I228" s="6" t="s">
        <v>23</v>
      </c>
      <c r="J228" s="6">
        <v>5000</v>
      </c>
      <c r="K228" s="6">
        <v>690</v>
      </c>
      <c r="L228" s="6" t="s">
        <v>31</v>
      </c>
      <c r="M228" s="6" t="s">
        <v>80</v>
      </c>
      <c r="N228" s="6" t="s">
        <v>18</v>
      </c>
      <c r="O228" s="5">
        <v>8</v>
      </c>
    </row>
    <row r="229" spans="1:15" x14ac:dyDescent="0.35">
      <c r="A229" s="5">
        <f>ROW()-1</f>
        <v>228</v>
      </c>
      <c r="B229" s="7" t="s">
        <v>309</v>
      </c>
      <c r="C229" s="7" t="s">
        <v>200</v>
      </c>
      <c r="D229" s="6">
        <v>28</v>
      </c>
      <c r="E229" s="6" t="s">
        <v>14</v>
      </c>
      <c r="F229" s="6" t="s">
        <v>22</v>
      </c>
      <c r="G229" s="6">
        <v>2000</v>
      </c>
      <c r="H229" s="6">
        <v>47000</v>
      </c>
      <c r="I229" s="6" t="s">
        <v>23</v>
      </c>
      <c r="J229" s="6">
        <v>5000</v>
      </c>
      <c r="K229" s="6">
        <v>690</v>
      </c>
      <c r="L229" s="6" t="s">
        <v>31</v>
      </c>
      <c r="M229" s="6" t="s">
        <v>82</v>
      </c>
      <c r="N229" s="6" t="s">
        <v>18</v>
      </c>
      <c r="O229" s="5">
        <v>6</v>
      </c>
    </row>
    <row r="230" spans="1:15" x14ac:dyDescent="0.35">
      <c r="A230" s="5">
        <f>ROW()-1</f>
        <v>229</v>
      </c>
      <c r="B230" s="7" t="s">
        <v>199</v>
      </c>
      <c r="C230" s="7" t="s">
        <v>207</v>
      </c>
      <c r="D230" s="6">
        <v>52</v>
      </c>
      <c r="E230" s="6" t="s">
        <v>14</v>
      </c>
      <c r="F230" s="6" t="s">
        <v>22</v>
      </c>
      <c r="G230" s="6">
        <v>3000</v>
      </c>
      <c r="H230" s="6">
        <v>48000</v>
      </c>
      <c r="I230" s="6" t="s">
        <v>23</v>
      </c>
      <c r="J230" s="6">
        <v>5000</v>
      </c>
      <c r="K230" s="6">
        <v>690</v>
      </c>
      <c r="L230" s="6" t="s">
        <v>31</v>
      </c>
      <c r="M230" s="6" t="s">
        <v>80</v>
      </c>
      <c r="N230" s="6" t="s">
        <v>18</v>
      </c>
      <c r="O230" s="5">
        <v>14</v>
      </c>
    </row>
    <row r="231" spans="1:15" x14ac:dyDescent="0.35">
      <c r="A231" s="6">
        <v>11</v>
      </c>
      <c r="B231" s="6" t="s">
        <v>44</v>
      </c>
      <c r="C231" s="6" t="s">
        <v>45</v>
      </c>
      <c r="D231" s="6">
        <v>28</v>
      </c>
      <c r="E231" s="6" t="s">
        <v>21</v>
      </c>
      <c r="F231" s="6" t="s">
        <v>15</v>
      </c>
      <c r="G231" s="6">
        <v>4500</v>
      </c>
      <c r="H231" s="6">
        <v>47000</v>
      </c>
      <c r="I231" s="6" t="s">
        <v>16</v>
      </c>
      <c r="J231" s="6">
        <v>0</v>
      </c>
      <c r="K231" s="6">
        <v>690</v>
      </c>
      <c r="L231" s="6" t="s">
        <v>28</v>
      </c>
      <c r="M231" s="6" t="s">
        <v>80</v>
      </c>
      <c r="N231" s="6" t="s">
        <v>18</v>
      </c>
      <c r="O231" s="5">
        <v>3</v>
      </c>
    </row>
    <row r="232" spans="1:15" x14ac:dyDescent="0.35">
      <c r="A232" s="6">
        <v>27</v>
      </c>
      <c r="B232" s="6" t="s">
        <v>75</v>
      </c>
      <c r="C232" s="6" t="s">
        <v>76</v>
      </c>
      <c r="D232" s="6">
        <v>28</v>
      </c>
      <c r="E232" s="6" t="s">
        <v>21</v>
      </c>
      <c r="F232" s="6" t="s">
        <v>15</v>
      </c>
      <c r="G232" s="6">
        <v>4000</v>
      </c>
      <c r="H232" s="6">
        <v>53000</v>
      </c>
      <c r="I232" s="6" t="s">
        <v>16</v>
      </c>
      <c r="J232" s="6">
        <v>0</v>
      </c>
      <c r="K232" s="6">
        <v>690</v>
      </c>
      <c r="L232" s="6" t="s">
        <v>28</v>
      </c>
      <c r="M232" s="6" t="s">
        <v>80</v>
      </c>
      <c r="N232" s="6" t="s">
        <v>25</v>
      </c>
      <c r="O232" s="5">
        <v>7</v>
      </c>
    </row>
    <row r="233" spans="1:15" x14ac:dyDescent="0.35">
      <c r="A233" s="6">
        <v>43</v>
      </c>
      <c r="B233" s="6" t="s">
        <v>72</v>
      </c>
      <c r="C233" s="6" t="s">
        <v>73</v>
      </c>
      <c r="D233" s="6">
        <v>34</v>
      </c>
      <c r="E233" s="6" t="s">
        <v>21</v>
      </c>
      <c r="F233" s="6" t="s">
        <v>15</v>
      </c>
      <c r="G233" s="6">
        <v>2500</v>
      </c>
      <c r="H233" s="6">
        <v>53000</v>
      </c>
      <c r="I233" s="6" t="s">
        <v>16</v>
      </c>
      <c r="J233" s="6">
        <v>0</v>
      </c>
      <c r="K233" s="6">
        <v>690</v>
      </c>
      <c r="L233" s="6" t="s">
        <v>28</v>
      </c>
      <c r="M233" s="6" t="s">
        <v>81</v>
      </c>
      <c r="N233" s="6" t="s">
        <v>25</v>
      </c>
      <c r="O233" s="5">
        <v>4</v>
      </c>
    </row>
    <row r="234" spans="1:15" x14ac:dyDescent="0.35">
      <c r="A234" s="6">
        <v>51</v>
      </c>
      <c r="B234" s="6" t="s">
        <v>48</v>
      </c>
      <c r="C234" s="6" t="s">
        <v>61</v>
      </c>
      <c r="D234" s="6">
        <v>31</v>
      </c>
      <c r="E234" s="6" t="s">
        <v>21</v>
      </c>
      <c r="F234" s="6" t="s">
        <v>15</v>
      </c>
      <c r="G234" s="6">
        <v>4000</v>
      </c>
      <c r="H234" s="6">
        <v>55000</v>
      </c>
      <c r="I234" s="6" t="s">
        <v>16</v>
      </c>
      <c r="J234" s="6">
        <v>0</v>
      </c>
      <c r="K234" s="6">
        <v>690</v>
      </c>
      <c r="L234" s="6" t="s">
        <v>28</v>
      </c>
      <c r="M234" s="6" t="s">
        <v>81</v>
      </c>
      <c r="N234" s="6" t="s">
        <v>25</v>
      </c>
      <c r="O234" s="5">
        <v>4</v>
      </c>
    </row>
    <row r="235" spans="1:15" x14ac:dyDescent="0.35">
      <c r="A235" s="6">
        <v>63</v>
      </c>
      <c r="B235" s="6" t="s">
        <v>72</v>
      </c>
      <c r="C235" s="6" t="s">
        <v>33</v>
      </c>
      <c r="D235" s="6">
        <v>29</v>
      </c>
      <c r="E235" s="6" t="s">
        <v>21</v>
      </c>
      <c r="F235" s="6" t="s">
        <v>15</v>
      </c>
      <c r="G235" s="6">
        <v>3500</v>
      </c>
      <c r="H235" s="6">
        <v>55000</v>
      </c>
      <c r="I235" s="6" t="s">
        <v>16</v>
      </c>
      <c r="J235" s="6">
        <v>0</v>
      </c>
      <c r="K235" s="6">
        <v>690</v>
      </c>
      <c r="L235" s="6" t="s">
        <v>28</v>
      </c>
      <c r="M235" s="6" t="s">
        <v>81</v>
      </c>
      <c r="N235" s="6" t="s">
        <v>25</v>
      </c>
      <c r="O235" s="5">
        <v>7</v>
      </c>
    </row>
    <row r="236" spans="1:15" x14ac:dyDescent="0.35">
      <c r="A236" s="5">
        <f>ROW()-1</f>
        <v>235</v>
      </c>
      <c r="B236" s="7" t="s">
        <v>128</v>
      </c>
      <c r="C236" s="7" t="s">
        <v>35</v>
      </c>
      <c r="D236" s="6">
        <v>28</v>
      </c>
      <c r="E236" s="6" t="s">
        <v>21</v>
      </c>
      <c r="F236" s="6" t="s">
        <v>15</v>
      </c>
      <c r="G236" s="6">
        <v>4500</v>
      </c>
      <c r="H236" s="6">
        <v>47000</v>
      </c>
      <c r="I236" s="6" t="s">
        <v>16</v>
      </c>
      <c r="J236" s="6">
        <v>0</v>
      </c>
      <c r="K236" s="6">
        <v>690</v>
      </c>
      <c r="L236" s="6" t="s">
        <v>28</v>
      </c>
      <c r="M236" s="6" t="s">
        <v>80</v>
      </c>
      <c r="N236" s="6" t="s">
        <v>18</v>
      </c>
      <c r="O236" s="5">
        <v>14</v>
      </c>
    </row>
    <row r="237" spans="1:15" x14ac:dyDescent="0.35">
      <c r="A237" s="5">
        <f>ROW()-1</f>
        <v>236</v>
      </c>
      <c r="B237" s="7" t="s">
        <v>147</v>
      </c>
      <c r="C237" s="7" t="s">
        <v>148</v>
      </c>
      <c r="D237" s="6">
        <v>28</v>
      </c>
      <c r="E237" s="6" t="s">
        <v>21</v>
      </c>
      <c r="F237" s="6" t="s">
        <v>15</v>
      </c>
      <c r="G237" s="6">
        <v>4000</v>
      </c>
      <c r="H237" s="6">
        <v>53000</v>
      </c>
      <c r="I237" s="6" t="s">
        <v>16</v>
      </c>
      <c r="J237" s="6">
        <v>0</v>
      </c>
      <c r="K237" s="6">
        <v>690</v>
      </c>
      <c r="L237" s="6" t="s">
        <v>28</v>
      </c>
      <c r="M237" s="6" t="s">
        <v>80</v>
      </c>
      <c r="N237" s="6" t="s">
        <v>25</v>
      </c>
      <c r="O237" s="5">
        <v>5</v>
      </c>
    </row>
    <row r="238" spans="1:15" x14ac:dyDescent="0.35">
      <c r="A238" s="5">
        <f>ROW()-1</f>
        <v>237</v>
      </c>
      <c r="B238" s="7" t="s">
        <v>165</v>
      </c>
      <c r="C238" s="7" t="s">
        <v>166</v>
      </c>
      <c r="D238" s="6">
        <v>34</v>
      </c>
      <c r="E238" s="6" t="s">
        <v>21</v>
      </c>
      <c r="F238" s="6" t="s">
        <v>15</v>
      </c>
      <c r="G238" s="6">
        <v>2500</v>
      </c>
      <c r="H238" s="6">
        <v>53000</v>
      </c>
      <c r="I238" s="6" t="s">
        <v>16</v>
      </c>
      <c r="J238" s="6">
        <v>0</v>
      </c>
      <c r="K238" s="6">
        <v>690</v>
      </c>
      <c r="L238" s="6" t="s">
        <v>28</v>
      </c>
      <c r="M238" s="6" t="s">
        <v>81</v>
      </c>
      <c r="N238" s="6" t="s">
        <v>25</v>
      </c>
      <c r="O238" s="5">
        <v>15</v>
      </c>
    </row>
    <row r="239" spans="1:15" x14ac:dyDescent="0.35">
      <c r="A239" s="5">
        <f>ROW()-1</f>
        <v>238</v>
      </c>
      <c r="B239" s="7" t="s">
        <v>181</v>
      </c>
      <c r="C239" s="7" t="s">
        <v>182</v>
      </c>
      <c r="D239" s="6">
        <v>31</v>
      </c>
      <c r="E239" s="6" t="s">
        <v>21</v>
      </c>
      <c r="F239" s="6" t="s">
        <v>15</v>
      </c>
      <c r="G239" s="6">
        <v>4000</v>
      </c>
      <c r="H239" s="6">
        <v>55000</v>
      </c>
      <c r="I239" s="6" t="s">
        <v>16</v>
      </c>
      <c r="J239" s="6">
        <v>0</v>
      </c>
      <c r="K239" s="6">
        <v>690</v>
      </c>
      <c r="L239" s="6" t="s">
        <v>28</v>
      </c>
      <c r="M239" s="6" t="s">
        <v>81</v>
      </c>
      <c r="N239" s="6" t="s">
        <v>25</v>
      </c>
      <c r="O239" s="5">
        <v>7</v>
      </c>
    </row>
    <row r="240" spans="1:15" x14ac:dyDescent="0.35">
      <c r="A240" s="5">
        <f>ROW()-1</f>
        <v>239</v>
      </c>
      <c r="B240" s="7" t="s">
        <v>50</v>
      </c>
      <c r="C240" s="7" t="s">
        <v>205</v>
      </c>
      <c r="D240" s="6">
        <v>29</v>
      </c>
      <c r="E240" s="6" t="s">
        <v>21</v>
      </c>
      <c r="F240" s="6" t="s">
        <v>15</v>
      </c>
      <c r="G240" s="6">
        <v>3500</v>
      </c>
      <c r="H240" s="6">
        <v>55000</v>
      </c>
      <c r="I240" s="6" t="s">
        <v>16</v>
      </c>
      <c r="J240" s="6">
        <v>0</v>
      </c>
      <c r="K240" s="6">
        <v>690</v>
      </c>
      <c r="L240" s="6" t="s">
        <v>28</v>
      </c>
      <c r="M240" s="6" t="s">
        <v>81</v>
      </c>
      <c r="N240" s="6" t="s">
        <v>25</v>
      </c>
      <c r="O240" s="5">
        <v>6</v>
      </c>
    </row>
    <row r="241" spans="1:15" x14ac:dyDescent="0.35">
      <c r="A241" s="5">
        <f>ROW()-1</f>
        <v>240</v>
      </c>
      <c r="B241" s="7" t="s">
        <v>255</v>
      </c>
      <c r="C241" s="7" t="s">
        <v>256</v>
      </c>
      <c r="D241" s="6">
        <v>28</v>
      </c>
      <c r="E241" s="6" t="s">
        <v>21</v>
      </c>
      <c r="F241" s="6" t="s">
        <v>15</v>
      </c>
      <c r="G241" s="6">
        <v>4500</v>
      </c>
      <c r="H241" s="6">
        <v>47000</v>
      </c>
      <c r="I241" s="6" t="s">
        <v>16</v>
      </c>
      <c r="J241" s="6">
        <v>0</v>
      </c>
      <c r="K241" s="6">
        <v>690</v>
      </c>
      <c r="L241" s="6" t="s">
        <v>28</v>
      </c>
      <c r="M241" s="6" t="s">
        <v>80</v>
      </c>
      <c r="N241" s="6" t="s">
        <v>18</v>
      </c>
      <c r="O241" s="5">
        <v>4</v>
      </c>
    </row>
    <row r="242" spans="1:15" x14ac:dyDescent="0.35">
      <c r="A242" s="5">
        <f>ROW()-1</f>
        <v>241</v>
      </c>
      <c r="B242" s="7" t="s">
        <v>280</v>
      </c>
      <c r="C242" s="7" t="s">
        <v>166</v>
      </c>
      <c r="D242" s="6">
        <v>28</v>
      </c>
      <c r="E242" s="6" t="s">
        <v>21</v>
      </c>
      <c r="F242" s="6" t="s">
        <v>15</v>
      </c>
      <c r="G242" s="6">
        <v>4000</v>
      </c>
      <c r="H242" s="6">
        <v>53000</v>
      </c>
      <c r="I242" s="6" t="s">
        <v>16</v>
      </c>
      <c r="J242" s="6">
        <v>0</v>
      </c>
      <c r="K242" s="6">
        <v>690</v>
      </c>
      <c r="L242" s="6" t="s">
        <v>28</v>
      </c>
      <c r="M242" s="6" t="s">
        <v>80</v>
      </c>
      <c r="N242" s="6" t="s">
        <v>25</v>
      </c>
      <c r="O242" s="5">
        <v>7</v>
      </c>
    </row>
    <row r="243" spans="1:15" x14ac:dyDescent="0.35">
      <c r="A243" s="5">
        <f>ROW()-1</f>
        <v>242</v>
      </c>
      <c r="B243" s="7" t="s">
        <v>277</v>
      </c>
      <c r="C243" s="7" t="s">
        <v>35</v>
      </c>
      <c r="D243" s="6">
        <v>34</v>
      </c>
      <c r="E243" s="6" t="s">
        <v>21</v>
      </c>
      <c r="F243" s="6" t="s">
        <v>15</v>
      </c>
      <c r="G243" s="6">
        <v>2500</v>
      </c>
      <c r="H243" s="6">
        <v>53000</v>
      </c>
      <c r="I243" s="6" t="s">
        <v>16</v>
      </c>
      <c r="J243" s="6">
        <v>0</v>
      </c>
      <c r="K243" s="6">
        <v>690</v>
      </c>
      <c r="L243" s="6" t="s">
        <v>28</v>
      </c>
      <c r="M243" s="6" t="s">
        <v>81</v>
      </c>
      <c r="N243" s="6" t="s">
        <v>25</v>
      </c>
      <c r="O243" s="5">
        <v>5</v>
      </c>
    </row>
    <row r="244" spans="1:15" x14ac:dyDescent="0.35">
      <c r="A244" s="5">
        <f>ROW()-1</f>
        <v>243</v>
      </c>
      <c r="B244" s="7" t="s">
        <v>269</v>
      </c>
      <c r="C244" s="7" t="s">
        <v>268</v>
      </c>
      <c r="D244" s="6">
        <v>31</v>
      </c>
      <c r="E244" s="6" t="s">
        <v>21</v>
      </c>
      <c r="F244" s="6" t="s">
        <v>15</v>
      </c>
      <c r="G244" s="6">
        <v>4000</v>
      </c>
      <c r="H244" s="6">
        <v>55000</v>
      </c>
      <c r="I244" s="6" t="s">
        <v>16</v>
      </c>
      <c r="J244" s="6">
        <v>0</v>
      </c>
      <c r="K244" s="6">
        <v>690</v>
      </c>
      <c r="L244" s="6" t="s">
        <v>28</v>
      </c>
      <c r="M244" s="6" t="s">
        <v>81</v>
      </c>
      <c r="N244" s="6" t="s">
        <v>25</v>
      </c>
      <c r="O244" s="5">
        <v>4</v>
      </c>
    </row>
    <row r="245" spans="1:15" x14ac:dyDescent="0.35">
      <c r="A245" s="5">
        <f>ROW()-1</f>
        <v>244</v>
      </c>
      <c r="B245" s="7" t="s">
        <v>301</v>
      </c>
      <c r="C245" s="7" t="s">
        <v>38</v>
      </c>
      <c r="D245" s="6">
        <v>29</v>
      </c>
      <c r="E245" s="6" t="s">
        <v>21</v>
      </c>
      <c r="F245" s="6" t="s">
        <v>15</v>
      </c>
      <c r="G245" s="6">
        <v>3500</v>
      </c>
      <c r="H245" s="6">
        <v>55000</v>
      </c>
      <c r="I245" s="6" t="s">
        <v>16</v>
      </c>
      <c r="J245" s="6">
        <v>0</v>
      </c>
      <c r="K245" s="6">
        <v>690</v>
      </c>
      <c r="L245" s="6" t="s">
        <v>28</v>
      </c>
      <c r="M245" s="6" t="s">
        <v>81</v>
      </c>
      <c r="N245" s="6" t="s">
        <v>25</v>
      </c>
      <c r="O245" s="5">
        <v>15</v>
      </c>
    </row>
    <row r="246" spans="1:15" x14ac:dyDescent="0.35">
      <c r="A246" s="5">
        <f>ROW()-1</f>
        <v>245</v>
      </c>
      <c r="B246" s="7" t="s">
        <v>313</v>
      </c>
      <c r="C246" s="7" t="s">
        <v>244</v>
      </c>
      <c r="D246" s="6">
        <v>28</v>
      </c>
      <c r="E246" s="6" t="s">
        <v>21</v>
      </c>
      <c r="F246" s="6" t="s">
        <v>15</v>
      </c>
      <c r="G246" s="6">
        <v>4500</v>
      </c>
      <c r="H246" s="6">
        <v>47000</v>
      </c>
      <c r="I246" s="6" t="s">
        <v>16</v>
      </c>
      <c r="J246" s="6">
        <v>0</v>
      </c>
      <c r="K246" s="6">
        <v>690</v>
      </c>
      <c r="L246" s="6" t="s">
        <v>28</v>
      </c>
      <c r="M246" s="6" t="s">
        <v>80</v>
      </c>
      <c r="N246" s="6" t="s">
        <v>18</v>
      </c>
      <c r="O246" s="5">
        <v>3</v>
      </c>
    </row>
    <row r="247" spans="1:15" x14ac:dyDescent="0.35">
      <c r="A247" s="5">
        <f>ROW()-1</f>
        <v>246</v>
      </c>
      <c r="B247" s="7" t="s">
        <v>12</v>
      </c>
      <c r="C247" s="7" t="s">
        <v>30</v>
      </c>
      <c r="D247" s="6">
        <v>28</v>
      </c>
      <c r="E247" s="6" t="s">
        <v>21</v>
      </c>
      <c r="F247" s="6" t="s">
        <v>15</v>
      </c>
      <c r="G247" s="6">
        <v>4000</v>
      </c>
      <c r="H247" s="6">
        <v>53000</v>
      </c>
      <c r="I247" s="6" t="s">
        <v>16</v>
      </c>
      <c r="J247" s="6">
        <v>0</v>
      </c>
      <c r="K247" s="6">
        <v>690</v>
      </c>
      <c r="L247" s="6" t="s">
        <v>28</v>
      </c>
      <c r="M247" s="6" t="s">
        <v>80</v>
      </c>
      <c r="N247" s="6" t="s">
        <v>25</v>
      </c>
      <c r="O247" s="5">
        <v>6</v>
      </c>
    </row>
    <row r="248" spans="1:15" x14ac:dyDescent="0.35">
      <c r="A248" s="5">
        <f>ROW()-1</f>
        <v>247</v>
      </c>
      <c r="B248" s="7" t="s">
        <v>139</v>
      </c>
      <c r="C248" s="7" t="s">
        <v>78</v>
      </c>
      <c r="D248" s="6">
        <v>34</v>
      </c>
      <c r="E248" s="6" t="s">
        <v>21</v>
      </c>
      <c r="F248" s="6" t="s">
        <v>15</v>
      </c>
      <c r="G248" s="6">
        <v>2500</v>
      </c>
      <c r="H248" s="6">
        <v>53000</v>
      </c>
      <c r="I248" s="6" t="s">
        <v>16</v>
      </c>
      <c r="J248" s="6">
        <v>0</v>
      </c>
      <c r="K248" s="6">
        <v>690</v>
      </c>
      <c r="L248" s="6" t="s">
        <v>28</v>
      </c>
      <c r="M248" s="6" t="s">
        <v>81</v>
      </c>
      <c r="N248" s="6" t="s">
        <v>25</v>
      </c>
      <c r="O248" s="5">
        <v>15</v>
      </c>
    </row>
    <row r="249" spans="1:15" x14ac:dyDescent="0.35">
      <c r="A249" s="5">
        <f>ROW()-1</f>
        <v>248</v>
      </c>
      <c r="B249" s="7" t="s">
        <v>147</v>
      </c>
      <c r="C249" s="7" t="s">
        <v>148</v>
      </c>
      <c r="D249" s="6">
        <v>31</v>
      </c>
      <c r="E249" s="6" t="s">
        <v>21</v>
      </c>
      <c r="F249" s="6" t="s">
        <v>15</v>
      </c>
      <c r="G249" s="6">
        <v>4000</v>
      </c>
      <c r="H249" s="6">
        <v>55000</v>
      </c>
      <c r="I249" s="6" t="s">
        <v>16</v>
      </c>
      <c r="J249" s="6">
        <v>0</v>
      </c>
      <c r="K249" s="6">
        <v>690</v>
      </c>
      <c r="L249" s="6" t="s">
        <v>28</v>
      </c>
      <c r="M249" s="6" t="s">
        <v>81</v>
      </c>
      <c r="N249" s="6" t="s">
        <v>25</v>
      </c>
      <c r="O249" s="5">
        <v>4</v>
      </c>
    </row>
    <row r="250" spans="1:15" x14ac:dyDescent="0.35">
      <c r="A250" s="5">
        <f>ROW()-1</f>
        <v>249</v>
      </c>
      <c r="B250" s="7" t="s">
        <v>300</v>
      </c>
      <c r="C250" s="7" t="s">
        <v>63</v>
      </c>
      <c r="D250" s="6">
        <v>34</v>
      </c>
      <c r="E250" s="6" t="s">
        <v>14</v>
      </c>
      <c r="F250" s="6" t="s">
        <v>22</v>
      </c>
      <c r="G250" s="6">
        <v>3000</v>
      </c>
      <c r="H250" s="6">
        <v>48000</v>
      </c>
      <c r="I250" s="6" t="s">
        <v>23</v>
      </c>
      <c r="J250" s="6">
        <v>0</v>
      </c>
      <c r="K250" s="6">
        <v>690</v>
      </c>
      <c r="L250" s="6" t="s">
        <v>31</v>
      </c>
      <c r="M250" s="6" t="s">
        <v>80</v>
      </c>
      <c r="N250" s="6" t="s">
        <v>18</v>
      </c>
      <c r="O250" s="5">
        <v>14</v>
      </c>
    </row>
    <row r="251" spans="1:15" x14ac:dyDescent="0.35">
      <c r="A251" s="5">
        <f>ROW()-1</f>
        <v>250</v>
      </c>
      <c r="B251" s="7" t="s">
        <v>159</v>
      </c>
      <c r="C251" s="7" t="s">
        <v>237</v>
      </c>
      <c r="D251" s="6">
        <v>26</v>
      </c>
      <c r="E251" s="6" t="s">
        <v>14</v>
      </c>
      <c r="F251" s="6" t="s">
        <v>22</v>
      </c>
      <c r="G251" s="6">
        <v>4000</v>
      </c>
      <c r="H251" s="6">
        <v>49000</v>
      </c>
      <c r="I251" s="6" t="s">
        <v>23</v>
      </c>
      <c r="J251" s="6">
        <v>0</v>
      </c>
      <c r="K251" s="6">
        <v>690</v>
      </c>
      <c r="L251" s="6" t="s">
        <v>31</v>
      </c>
      <c r="M251" s="6" t="s">
        <v>80</v>
      </c>
      <c r="N251" s="6" t="s">
        <v>18</v>
      </c>
      <c r="O251" s="5">
        <v>12</v>
      </c>
    </row>
    <row r="252" spans="1:15" x14ac:dyDescent="0.35">
      <c r="A252" s="5">
        <f>ROW()-1</f>
        <v>251</v>
      </c>
      <c r="B252" s="7" t="s">
        <v>70</v>
      </c>
      <c r="C252" s="7" t="s">
        <v>244</v>
      </c>
      <c r="D252" s="6">
        <v>27</v>
      </c>
      <c r="E252" s="6" t="s">
        <v>14</v>
      </c>
      <c r="F252" s="6" t="s">
        <v>15</v>
      </c>
      <c r="G252" s="6">
        <v>7000</v>
      </c>
      <c r="H252" s="6">
        <v>74000</v>
      </c>
      <c r="I252" s="6" t="s">
        <v>23</v>
      </c>
      <c r="J252" s="6">
        <v>0</v>
      </c>
      <c r="K252" s="6">
        <v>690</v>
      </c>
      <c r="L252" s="6" t="s">
        <v>24</v>
      </c>
      <c r="M252" s="6" t="s">
        <v>81</v>
      </c>
      <c r="N252" s="6" t="s">
        <v>18</v>
      </c>
      <c r="O252" s="5">
        <v>11</v>
      </c>
    </row>
    <row r="253" spans="1:15" x14ac:dyDescent="0.35">
      <c r="A253" s="5">
        <f>ROW()-1</f>
        <v>252</v>
      </c>
      <c r="B253" s="7" t="s">
        <v>155</v>
      </c>
      <c r="C253" s="7" t="s">
        <v>207</v>
      </c>
      <c r="D253" s="6">
        <v>28</v>
      </c>
      <c r="E253" s="6" t="s">
        <v>14</v>
      </c>
      <c r="F253" s="6" t="s">
        <v>15</v>
      </c>
      <c r="G253" s="6">
        <v>5000</v>
      </c>
      <c r="H253" s="6">
        <v>55000</v>
      </c>
      <c r="I253" s="6" t="s">
        <v>23</v>
      </c>
      <c r="J253" s="6">
        <v>0</v>
      </c>
      <c r="K253" s="6">
        <v>690</v>
      </c>
      <c r="L253" s="6" t="s">
        <v>24</v>
      </c>
      <c r="M253" s="6" t="s">
        <v>82</v>
      </c>
      <c r="N253" s="6" t="s">
        <v>18</v>
      </c>
      <c r="O253" s="5">
        <v>12</v>
      </c>
    </row>
    <row r="254" spans="1:15" x14ac:dyDescent="0.35">
      <c r="A254" s="5">
        <f>ROW()-1</f>
        <v>253</v>
      </c>
      <c r="B254" s="7" t="s">
        <v>163</v>
      </c>
      <c r="C254" s="7" t="s">
        <v>239</v>
      </c>
      <c r="D254" s="6">
        <v>37</v>
      </c>
      <c r="E254" s="6" t="s">
        <v>14</v>
      </c>
      <c r="F254" s="6" t="s">
        <v>15</v>
      </c>
      <c r="G254" s="6">
        <v>6000</v>
      </c>
      <c r="H254" s="6">
        <v>55000</v>
      </c>
      <c r="I254" s="6" t="s">
        <v>23</v>
      </c>
      <c r="J254" s="6">
        <v>0</v>
      </c>
      <c r="K254" s="6">
        <v>690</v>
      </c>
      <c r="L254" s="6" t="s">
        <v>31</v>
      </c>
      <c r="M254" s="6" t="s">
        <v>80</v>
      </c>
      <c r="N254" s="6" t="s">
        <v>18</v>
      </c>
      <c r="O254" s="5">
        <v>4</v>
      </c>
    </row>
    <row r="255" spans="1:15" x14ac:dyDescent="0.35">
      <c r="A255" s="6">
        <v>2</v>
      </c>
      <c r="B255" s="6" t="s">
        <v>19</v>
      </c>
      <c r="C255" s="6" t="s">
        <v>20</v>
      </c>
      <c r="D255" s="6">
        <v>29</v>
      </c>
      <c r="E255" s="6" t="s">
        <v>21</v>
      </c>
      <c r="F255" s="6" t="s">
        <v>22</v>
      </c>
      <c r="G255" s="6">
        <v>8000</v>
      </c>
      <c r="H255" s="6">
        <v>62000</v>
      </c>
      <c r="I255" s="6" t="s">
        <v>23</v>
      </c>
      <c r="J255" s="6">
        <v>15000</v>
      </c>
      <c r="K255" s="6">
        <v>680</v>
      </c>
      <c r="L255" s="6" t="s">
        <v>24</v>
      </c>
      <c r="M255" s="6" t="s">
        <v>81</v>
      </c>
      <c r="N255" s="6" t="s">
        <v>25</v>
      </c>
      <c r="O255" s="5">
        <v>5</v>
      </c>
    </row>
    <row r="256" spans="1:15" x14ac:dyDescent="0.35">
      <c r="A256" s="6">
        <v>34</v>
      </c>
      <c r="B256" s="6" t="s">
        <v>54</v>
      </c>
      <c r="C256" s="6" t="s">
        <v>20</v>
      </c>
      <c r="D256" s="6">
        <v>45</v>
      </c>
      <c r="E256" s="6" t="s">
        <v>14</v>
      </c>
      <c r="F256" s="6" t="s">
        <v>15</v>
      </c>
      <c r="G256" s="6">
        <v>7000</v>
      </c>
      <c r="H256" s="6">
        <v>74000</v>
      </c>
      <c r="I256" s="6" t="s">
        <v>23</v>
      </c>
      <c r="J256" s="6">
        <v>15000</v>
      </c>
      <c r="K256" s="6">
        <v>680</v>
      </c>
      <c r="L256" s="6" t="s">
        <v>24</v>
      </c>
      <c r="M256" s="6" t="s">
        <v>80</v>
      </c>
      <c r="N256" s="6" t="s">
        <v>18</v>
      </c>
      <c r="O256" s="5">
        <v>5</v>
      </c>
    </row>
    <row r="257" spans="1:15" x14ac:dyDescent="0.35">
      <c r="A257" s="6">
        <v>82</v>
      </c>
      <c r="B257" s="7" t="s">
        <v>117</v>
      </c>
      <c r="C257" s="7" t="s">
        <v>27</v>
      </c>
      <c r="D257" s="6">
        <v>29</v>
      </c>
      <c r="E257" s="6" t="s">
        <v>21</v>
      </c>
      <c r="F257" s="6" t="s">
        <v>22</v>
      </c>
      <c r="G257" s="6">
        <v>8000</v>
      </c>
      <c r="H257" s="6">
        <v>62000</v>
      </c>
      <c r="I257" s="6" t="s">
        <v>23</v>
      </c>
      <c r="J257" s="6">
        <v>15000</v>
      </c>
      <c r="K257" s="6">
        <v>680</v>
      </c>
      <c r="L257" s="6" t="s">
        <v>24</v>
      </c>
      <c r="M257" s="6" t="s">
        <v>81</v>
      </c>
      <c r="N257" s="6" t="s">
        <v>25</v>
      </c>
      <c r="O257" s="5">
        <v>5</v>
      </c>
    </row>
    <row r="258" spans="1:15" x14ac:dyDescent="0.35">
      <c r="A258" s="5">
        <f>ROW()-1</f>
        <v>257</v>
      </c>
      <c r="B258" s="7" t="s">
        <v>156</v>
      </c>
      <c r="C258" s="7" t="s">
        <v>65</v>
      </c>
      <c r="D258" s="6">
        <v>45</v>
      </c>
      <c r="E258" s="6" t="s">
        <v>14</v>
      </c>
      <c r="F258" s="6" t="s">
        <v>15</v>
      </c>
      <c r="G258" s="6">
        <v>7000</v>
      </c>
      <c r="H258" s="6">
        <v>74000</v>
      </c>
      <c r="I258" s="6" t="s">
        <v>23</v>
      </c>
      <c r="J258" s="6">
        <v>15000</v>
      </c>
      <c r="K258" s="6">
        <v>680</v>
      </c>
      <c r="L258" s="6" t="s">
        <v>24</v>
      </c>
      <c r="M258" s="6" t="s">
        <v>80</v>
      </c>
      <c r="N258" s="6" t="s">
        <v>18</v>
      </c>
      <c r="O258" s="5">
        <v>7</v>
      </c>
    </row>
    <row r="259" spans="1:15" x14ac:dyDescent="0.35">
      <c r="A259" s="5">
        <f>ROW()-1</f>
        <v>258</v>
      </c>
      <c r="B259" s="7" t="s">
        <v>238</v>
      </c>
      <c r="C259" s="7" t="s">
        <v>239</v>
      </c>
      <c r="D259" s="6">
        <v>29</v>
      </c>
      <c r="E259" s="6" t="s">
        <v>21</v>
      </c>
      <c r="F259" s="6" t="s">
        <v>22</v>
      </c>
      <c r="G259" s="6">
        <v>8000</v>
      </c>
      <c r="H259" s="6">
        <v>62000</v>
      </c>
      <c r="I259" s="6" t="s">
        <v>23</v>
      </c>
      <c r="J259" s="6">
        <v>15000</v>
      </c>
      <c r="K259" s="6">
        <v>680</v>
      </c>
      <c r="L259" s="6" t="s">
        <v>24</v>
      </c>
      <c r="M259" s="6" t="s">
        <v>81</v>
      </c>
      <c r="N259" s="6" t="s">
        <v>25</v>
      </c>
      <c r="O259" s="5" t="s">
        <v>319</v>
      </c>
    </row>
    <row r="260" spans="1:15" x14ac:dyDescent="0.35">
      <c r="A260" s="5">
        <f>ROW()-1</f>
        <v>259</v>
      </c>
      <c r="B260" s="7" t="s">
        <v>139</v>
      </c>
      <c r="C260" s="7" t="s">
        <v>49</v>
      </c>
      <c r="D260" s="6">
        <v>45</v>
      </c>
      <c r="E260" s="6" t="s">
        <v>14</v>
      </c>
      <c r="F260" s="6" t="s">
        <v>15</v>
      </c>
      <c r="G260" s="6">
        <v>7000</v>
      </c>
      <c r="H260" s="6">
        <v>74000</v>
      </c>
      <c r="I260" s="6" t="s">
        <v>23</v>
      </c>
      <c r="J260" s="6">
        <v>15000</v>
      </c>
      <c r="K260" s="6">
        <v>680</v>
      </c>
      <c r="L260" s="6" t="s">
        <v>24</v>
      </c>
      <c r="M260" s="6" t="s">
        <v>80</v>
      </c>
      <c r="N260" s="6" t="s">
        <v>18</v>
      </c>
      <c r="O260" s="5">
        <v>12</v>
      </c>
    </row>
    <row r="261" spans="1:15" x14ac:dyDescent="0.35">
      <c r="A261" s="5">
        <f>ROW()-1</f>
        <v>260</v>
      </c>
      <c r="B261" s="7" t="s">
        <v>142</v>
      </c>
      <c r="C261" s="7" t="s">
        <v>182</v>
      </c>
      <c r="D261" s="6">
        <v>29</v>
      </c>
      <c r="E261" s="6" t="s">
        <v>21</v>
      </c>
      <c r="F261" s="6" t="s">
        <v>22</v>
      </c>
      <c r="G261" s="6">
        <v>8000</v>
      </c>
      <c r="H261" s="6">
        <v>62000</v>
      </c>
      <c r="I261" s="6" t="s">
        <v>23</v>
      </c>
      <c r="J261" s="6">
        <v>15000</v>
      </c>
      <c r="K261" s="6">
        <v>680</v>
      </c>
      <c r="L261" s="6" t="s">
        <v>24</v>
      </c>
      <c r="M261" s="6" t="s">
        <v>81</v>
      </c>
      <c r="N261" s="6" t="s">
        <v>25</v>
      </c>
      <c r="O261" s="5">
        <v>4</v>
      </c>
    </row>
    <row r="262" spans="1:15" x14ac:dyDescent="0.35">
      <c r="A262" s="5">
        <f>ROW()-1</f>
        <v>261</v>
      </c>
      <c r="B262" s="7" t="s">
        <v>127</v>
      </c>
      <c r="C262" s="7" t="s">
        <v>39</v>
      </c>
      <c r="D262" s="6">
        <v>45</v>
      </c>
      <c r="E262" s="6" t="s">
        <v>14</v>
      </c>
      <c r="F262" s="6" t="s">
        <v>15</v>
      </c>
      <c r="G262" s="6">
        <v>7000</v>
      </c>
      <c r="H262" s="6">
        <v>74000</v>
      </c>
      <c r="I262" s="6" t="s">
        <v>23</v>
      </c>
      <c r="J262" s="6">
        <v>15000</v>
      </c>
      <c r="K262" s="6">
        <v>680</v>
      </c>
      <c r="L262" s="6" t="s">
        <v>24</v>
      </c>
      <c r="M262" s="6" t="s">
        <v>80</v>
      </c>
      <c r="N262" s="6" t="s">
        <v>18</v>
      </c>
      <c r="O262" s="5">
        <v>13</v>
      </c>
    </row>
    <row r="263" spans="1:15" x14ac:dyDescent="0.35">
      <c r="A263" s="5">
        <f>ROW()-1</f>
        <v>262</v>
      </c>
      <c r="B263" s="7" t="s">
        <v>314</v>
      </c>
      <c r="C263" s="7" t="s">
        <v>168</v>
      </c>
      <c r="D263" s="6">
        <v>45</v>
      </c>
      <c r="E263" s="6" t="s">
        <v>21</v>
      </c>
      <c r="F263" s="6" t="s">
        <v>22</v>
      </c>
      <c r="G263" s="6">
        <v>3500</v>
      </c>
      <c r="H263" s="6">
        <v>62000</v>
      </c>
      <c r="I263" s="6" t="s">
        <v>16</v>
      </c>
      <c r="J263" s="6">
        <v>13000</v>
      </c>
      <c r="K263" s="6">
        <v>680</v>
      </c>
      <c r="L263" s="6" t="s">
        <v>17</v>
      </c>
      <c r="M263" s="6" t="s">
        <v>82</v>
      </c>
      <c r="N263" s="6" t="s">
        <v>25</v>
      </c>
      <c r="O263" s="5">
        <v>14</v>
      </c>
    </row>
    <row r="264" spans="1:15" x14ac:dyDescent="0.35">
      <c r="A264" s="5">
        <f>ROW()-1</f>
        <v>263</v>
      </c>
      <c r="B264" s="7" t="s">
        <v>158</v>
      </c>
      <c r="C264" s="7" t="s">
        <v>180</v>
      </c>
      <c r="D264" s="6">
        <v>44</v>
      </c>
      <c r="E264" s="6" t="s">
        <v>21</v>
      </c>
      <c r="F264" s="6" t="s">
        <v>15</v>
      </c>
      <c r="G264" s="6">
        <v>3500</v>
      </c>
      <c r="H264" s="6">
        <v>53000</v>
      </c>
      <c r="I264" s="6" t="s">
        <v>16</v>
      </c>
      <c r="J264" s="6">
        <v>12000</v>
      </c>
      <c r="K264" s="6">
        <v>680</v>
      </c>
      <c r="L264" s="6" t="s">
        <v>17</v>
      </c>
      <c r="M264" s="6" t="s">
        <v>81</v>
      </c>
      <c r="N264" s="6" t="s">
        <v>25</v>
      </c>
      <c r="O264" s="5">
        <v>4</v>
      </c>
    </row>
    <row r="265" spans="1:15" x14ac:dyDescent="0.35">
      <c r="A265" s="5">
        <f>ROW()-1</f>
        <v>264</v>
      </c>
      <c r="B265" s="7" t="s">
        <v>203</v>
      </c>
      <c r="C265" s="7" t="s">
        <v>63</v>
      </c>
      <c r="D265" s="6">
        <v>27</v>
      </c>
      <c r="E265" s="6" t="s">
        <v>21</v>
      </c>
      <c r="F265" s="6" t="s">
        <v>15</v>
      </c>
      <c r="G265" s="6">
        <v>7000</v>
      </c>
      <c r="H265" s="6">
        <v>71000</v>
      </c>
      <c r="I265" s="6" t="s">
        <v>16</v>
      </c>
      <c r="J265" s="6">
        <v>12000</v>
      </c>
      <c r="K265" s="6">
        <v>680</v>
      </c>
      <c r="L265" s="6" t="s">
        <v>17</v>
      </c>
      <c r="M265" s="6" t="s">
        <v>81</v>
      </c>
      <c r="N265" s="6" t="s">
        <v>25</v>
      </c>
      <c r="O265" s="5">
        <v>15</v>
      </c>
    </row>
    <row r="266" spans="1:15" x14ac:dyDescent="0.35">
      <c r="A266" s="6">
        <v>26</v>
      </c>
      <c r="B266" s="6" t="s">
        <v>29</v>
      </c>
      <c r="C266" s="6" t="s">
        <v>74</v>
      </c>
      <c r="D266" s="6">
        <v>50</v>
      </c>
      <c r="E266" s="6" t="s">
        <v>14</v>
      </c>
      <c r="F266" s="6" t="s">
        <v>22</v>
      </c>
      <c r="G266" s="6">
        <v>3000</v>
      </c>
      <c r="H266" s="6">
        <v>47000</v>
      </c>
      <c r="I266" s="6" t="s">
        <v>23</v>
      </c>
      <c r="J266" s="6">
        <v>8000</v>
      </c>
      <c r="K266" s="6">
        <v>680</v>
      </c>
      <c r="L266" s="6" t="s">
        <v>24</v>
      </c>
      <c r="M266" s="6" t="s">
        <v>82</v>
      </c>
      <c r="N266" s="6" t="s">
        <v>18</v>
      </c>
      <c r="O266" s="5">
        <v>13</v>
      </c>
    </row>
    <row r="267" spans="1:15" x14ac:dyDescent="0.35">
      <c r="A267" s="5">
        <f>ROW()-1</f>
        <v>266</v>
      </c>
      <c r="B267" s="7" t="s">
        <v>146</v>
      </c>
      <c r="C267" s="7" t="s">
        <v>53</v>
      </c>
      <c r="D267" s="6">
        <v>50</v>
      </c>
      <c r="E267" s="6" t="s">
        <v>14</v>
      </c>
      <c r="F267" s="6" t="s">
        <v>22</v>
      </c>
      <c r="G267" s="6">
        <v>3000</v>
      </c>
      <c r="H267" s="6">
        <v>47000</v>
      </c>
      <c r="I267" s="6" t="s">
        <v>23</v>
      </c>
      <c r="J267" s="6">
        <v>8000</v>
      </c>
      <c r="K267" s="6">
        <v>680</v>
      </c>
      <c r="L267" s="6" t="s">
        <v>24</v>
      </c>
      <c r="M267" s="6" t="s">
        <v>82</v>
      </c>
      <c r="N267" s="6" t="s">
        <v>18</v>
      </c>
      <c r="O267" s="5">
        <v>13</v>
      </c>
    </row>
    <row r="268" spans="1:15" x14ac:dyDescent="0.35">
      <c r="A268" s="5">
        <f>ROW()-1</f>
        <v>267</v>
      </c>
      <c r="B268" s="7" t="s">
        <v>278</v>
      </c>
      <c r="C268" s="7" t="s">
        <v>279</v>
      </c>
      <c r="D268" s="6">
        <v>50</v>
      </c>
      <c r="E268" s="6" t="s">
        <v>14</v>
      </c>
      <c r="F268" s="6" t="s">
        <v>22</v>
      </c>
      <c r="G268" s="6">
        <v>3000</v>
      </c>
      <c r="H268" s="6">
        <v>47000</v>
      </c>
      <c r="I268" s="6" t="s">
        <v>23</v>
      </c>
      <c r="J268" s="6">
        <v>8000</v>
      </c>
      <c r="K268" s="6">
        <v>680</v>
      </c>
      <c r="L268" s="6" t="s">
        <v>24</v>
      </c>
      <c r="M268" s="6" t="s">
        <v>82</v>
      </c>
      <c r="N268" s="6" t="s">
        <v>18</v>
      </c>
      <c r="O268" s="5">
        <v>13</v>
      </c>
    </row>
    <row r="269" spans="1:15" x14ac:dyDescent="0.35">
      <c r="A269" s="5">
        <f>ROW()-1</f>
        <v>268</v>
      </c>
      <c r="B269" s="7" t="s">
        <v>117</v>
      </c>
      <c r="C269" s="7" t="s">
        <v>27</v>
      </c>
      <c r="D269" s="6">
        <v>50</v>
      </c>
      <c r="E269" s="6" t="s">
        <v>14</v>
      </c>
      <c r="F269" s="6" t="s">
        <v>22</v>
      </c>
      <c r="G269" s="6">
        <v>3000</v>
      </c>
      <c r="H269" s="6">
        <v>47000</v>
      </c>
      <c r="I269" s="6" t="s">
        <v>23</v>
      </c>
      <c r="J269" s="6">
        <v>8000</v>
      </c>
      <c r="K269" s="6">
        <v>680</v>
      </c>
      <c r="L269" s="6" t="s">
        <v>24</v>
      </c>
      <c r="M269" s="6" t="s">
        <v>82</v>
      </c>
      <c r="N269" s="6" t="s">
        <v>18</v>
      </c>
      <c r="O269" s="5">
        <v>4</v>
      </c>
    </row>
    <row r="270" spans="1:15" x14ac:dyDescent="0.35">
      <c r="A270" s="6">
        <v>54</v>
      </c>
      <c r="B270" s="6" t="s">
        <v>62</v>
      </c>
      <c r="C270" s="6" t="s">
        <v>57</v>
      </c>
      <c r="D270" s="6">
        <v>27</v>
      </c>
      <c r="E270" s="6" t="s">
        <v>14</v>
      </c>
      <c r="F270" s="6" t="s">
        <v>22</v>
      </c>
      <c r="G270" s="6">
        <v>2500</v>
      </c>
      <c r="H270" s="6">
        <v>49000</v>
      </c>
      <c r="I270" s="6" t="s">
        <v>23</v>
      </c>
      <c r="J270" s="6">
        <v>7000</v>
      </c>
      <c r="K270" s="6">
        <v>680</v>
      </c>
      <c r="L270" s="6" t="s">
        <v>24</v>
      </c>
      <c r="M270" s="6" t="s">
        <v>82</v>
      </c>
      <c r="N270" s="6" t="s">
        <v>18</v>
      </c>
      <c r="O270" s="5">
        <v>4</v>
      </c>
    </row>
    <row r="271" spans="1:15" x14ac:dyDescent="0.35">
      <c r="A271" s="5">
        <f>ROW()-1</f>
        <v>270</v>
      </c>
      <c r="B271" s="7" t="s">
        <v>187</v>
      </c>
      <c r="C271" s="7" t="s">
        <v>188</v>
      </c>
      <c r="D271" s="6">
        <v>27</v>
      </c>
      <c r="E271" s="6" t="s">
        <v>14</v>
      </c>
      <c r="F271" s="6" t="s">
        <v>22</v>
      </c>
      <c r="G271" s="6">
        <v>2500</v>
      </c>
      <c r="H271" s="6">
        <v>49000</v>
      </c>
      <c r="I271" s="6" t="s">
        <v>23</v>
      </c>
      <c r="J271" s="6">
        <v>7000</v>
      </c>
      <c r="K271" s="6">
        <v>680</v>
      </c>
      <c r="L271" s="6" t="s">
        <v>24</v>
      </c>
      <c r="M271" s="6" t="s">
        <v>82</v>
      </c>
      <c r="N271" s="6" t="s">
        <v>18</v>
      </c>
      <c r="O271" s="5">
        <v>3</v>
      </c>
    </row>
    <row r="272" spans="1:15" x14ac:dyDescent="0.35">
      <c r="A272" s="5">
        <f>ROW()-1</f>
        <v>271</v>
      </c>
      <c r="B272" s="7" t="s">
        <v>273</v>
      </c>
      <c r="C272" s="7" t="s">
        <v>254</v>
      </c>
      <c r="D272" s="6">
        <v>27</v>
      </c>
      <c r="E272" s="6" t="s">
        <v>14</v>
      </c>
      <c r="F272" s="6" t="s">
        <v>22</v>
      </c>
      <c r="G272" s="6">
        <v>2500</v>
      </c>
      <c r="H272" s="6">
        <v>49000</v>
      </c>
      <c r="I272" s="6" t="s">
        <v>23</v>
      </c>
      <c r="J272" s="6">
        <v>7000</v>
      </c>
      <c r="K272" s="6">
        <v>680</v>
      </c>
      <c r="L272" s="6" t="s">
        <v>24</v>
      </c>
      <c r="M272" s="6" t="s">
        <v>82</v>
      </c>
      <c r="N272" s="6" t="s">
        <v>18</v>
      </c>
      <c r="O272" s="5">
        <v>4</v>
      </c>
    </row>
    <row r="273" spans="1:15" x14ac:dyDescent="0.35">
      <c r="A273" s="5">
        <f>ROW()-1</f>
        <v>272</v>
      </c>
      <c r="B273" s="7" t="s">
        <v>151</v>
      </c>
      <c r="C273" s="7" t="s">
        <v>57</v>
      </c>
      <c r="D273" s="6">
        <v>27</v>
      </c>
      <c r="E273" s="6" t="s">
        <v>14</v>
      </c>
      <c r="F273" s="6" t="s">
        <v>22</v>
      </c>
      <c r="G273" s="6">
        <v>2500</v>
      </c>
      <c r="H273" s="6">
        <v>49000</v>
      </c>
      <c r="I273" s="6" t="s">
        <v>23</v>
      </c>
      <c r="J273" s="6">
        <v>7000</v>
      </c>
      <c r="K273" s="6">
        <v>680</v>
      </c>
      <c r="L273" s="6" t="s">
        <v>24</v>
      </c>
      <c r="M273" s="6" t="s">
        <v>82</v>
      </c>
      <c r="N273" s="6" t="s">
        <v>18</v>
      </c>
      <c r="O273" s="5">
        <v>11</v>
      </c>
    </row>
    <row r="274" spans="1:15" x14ac:dyDescent="0.35">
      <c r="A274" s="6">
        <v>50</v>
      </c>
      <c r="B274" s="6" t="s">
        <v>34</v>
      </c>
      <c r="C274" s="6" t="s">
        <v>49</v>
      </c>
      <c r="D274" s="6">
        <v>28</v>
      </c>
      <c r="E274" s="6" t="s">
        <v>14</v>
      </c>
      <c r="F274" s="6" t="s">
        <v>22</v>
      </c>
      <c r="G274" s="6">
        <v>2000</v>
      </c>
      <c r="H274" s="6">
        <v>47000</v>
      </c>
      <c r="I274" s="6" t="s">
        <v>23</v>
      </c>
      <c r="J274" s="6">
        <v>5000</v>
      </c>
      <c r="K274" s="6">
        <v>680</v>
      </c>
      <c r="L274" s="6" t="s">
        <v>24</v>
      </c>
      <c r="M274" s="6" t="s">
        <v>80</v>
      </c>
      <c r="N274" s="6" t="s">
        <v>18</v>
      </c>
      <c r="O274" s="5">
        <v>6</v>
      </c>
    </row>
    <row r="275" spans="1:15" x14ac:dyDescent="0.35">
      <c r="A275" s="5">
        <f>ROW()-1</f>
        <v>274</v>
      </c>
      <c r="B275" s="7" t="s">
        <v>179</v>
      </c>
      <c r="C275" s="7" t="s">
        <v>180</v>
      </c>
      <c r="D275" s="6">
        <v>28</v>
      </c>
      <c r="E275" s="6" t="s">
        <v>14</v>
      </c>
      <c r="F275" s="6" t="s">
        <v>22</v>
      </c>
      <c r="G275" s="6">
        <v>2000</v>
      </c>
      <c r="H275" s="6">
        <v>47000</v>
      </c>
      <c r="I275" s="6" t="s">
        <v>23</v>
      </c>
      <c r="J275" s="6">
        <v>5000</v>
      </c>
      <c r="K275" s="6">
        <v>680</v>
      </c>
      <c r="L275" s="6" t="s">
        <v>24</v>
      </c>
      <c r="M275" s="6" t="s">
        <v>80</v>
      </c>
      <c r="N275" s="6" t="s">
        <v>18</v>
      </c>
      <c r="O275" s="5" t="s">
        <v>319</v>
      </c>
    </row>
    <row r="276" spans="1:15" x14ac:dyDescent="0.35">
      <c r="A276" s="5">
        <f>ROW()-1</f>
        <v>275</v>
      </c>
      <c r="B276" s="7" t="s">
        <v>296</v>
      </c>
      <c r="C276" s="7" t="s">
        <v>154</v>
      </c>
      <c r="D276" s="6">
        <v>28</v>
      </c>
      <c r="E276" s="6" t="s">
        <v>14</v>
      </c>
      <c r="F276" s="6" t="s">
        <v>22</v>
      </c>
      <c r="G276" s="6">
        <v>2000</v>
      </c>
      <c r="H276" s="6">
        <v>47000</v>
      </c>
      <c r="I276" s="6" t="s">
        <v>23</v>
      </c>
      <c r="J276" s="6">
        <v>5000</v>
      </c>
      <c r="K276" s="6">
        <v>680</v>
      </c>
      <c r="L276" s="6" t="s">
        <v>24</v>
      </c>
      <c r="M276" s="6" t="s">
        <v>80</v>
      </c>
      <c r="N276" s="6" t="s">
        <v>18</v>
      </c>
      <c r="O276" s="5">
        <v>8</v>
      </c>
    </row>
    <row r="277" spans="1:15" x14ac:dyDescent="0.35">
      <c r="A277" s="5">
        <f>ROW()-1</f>
        <v>276</v>
      </c>
      <c r="B277" s="7" t="s">
        <v>146</v>
      </c>
      <c r="C277" s="7" t="s">
        <v>53</v>
      </c>
      <c r="D277" s="6">
        <v>28</v>
      </c>
      <c r="E277" s="6" t="s">
        <v>14</v>
      </c>
      <c r="F277" s="6" t="s">
        <v>22</v>
      </c>
      <c r="G277" s="6">
        <v>2000</v>
      </c>
      <c r="H277" s="6">
        <v>47000</v>
      </c>
      <c r="I277" s="6" t="s">
        <v>23</v>
      </c>
      <c r="J277" s="6">
        <v>5000</v>
      </c>
      <c r="K277" s="6">
        <v>680</v>
      </c>
      <c r="L277" s="6" t="s">
        <v>24</v>
      </c>
      <c r="M277" s="6" t="s">
        <v>80</v>
      </c>
      <c r="N277" s="6" t="s">
        <v>18</v>
      </c>
      <c r="O277" s="5">
        <v>9</v>
      </c>
    </row>
    <row r="278" spans="1:15" x14ac:dyDescent="0.35">
      <c r="A278" s="5">
        <f>ROW()-1</f>
        <v>277</v>
      </c>
      <c r="B278" s="7" t="s">
        <v>309</v>
      </c>
      <c r="C278" s="7" t="s">
        <v>200</v>
      </c>
      <c r="D278" s="6">
        <v>52</v>
      </c>
      <c r="E278" s="6" t="s">
        <v>21</v>
      </c>
      <c r="F278" s="6" t="s">
        <v>15</v>
      </c>
      <c r="G278" s="6">
        <v>4000</v>
      </c>
      <c r="H278" s="6">
        <v>50000</v>
      </c>
      <c r="I278" s="6" t="s">
        <v>16</v>
      </c>
      <c r="J278" s="6">
        <v>5000</v>
      </c>
      <c r="K278" s="6">
        <v>680</v>
      </c>
      <c r="L278" s="6" t="s">
        <v>28</v>
      </c>
      <c r="M278" s="6" t="s">
        <v>80</v>
      </c>
      <c r="N278" s="6" t="s">
        <v>25</v>
      </c>
      <c r="O278" s="5">
        <v>5</v>
      </c>
    </row>
    <row r="279" spans="1:15" x14ac:dyDescent="0.35">
      <c r="A279" s="5">
        <f>ROW()-1</f>
        <v>278</v>
      </c>
      <c r="B279" s="7" t="s">
        <v>135</v>
      </c>
      <c r="C279" s="7" t="s">
        <v>182</v>
      </c>
      <c r="D279" s="6">
        <v>53</v>
      </c>
      <c r="E279" s="6" t="s">
        <v>21</v>
      </c>
      <c r="F279" s="6" t="s">
        <v>15</v>
      </c>
      <c r="G279" s="6">
        <v>4000</v>
      </c>
      <c r="H279" s="6">
        <v>65000</v>
      </c>
      <c r="I279" s="6" t="s">
        <v>16</v>
      </c>
      <c r="J279" s="6">
        <v>5000</v>
      </c>
      <c r="K279" s="6">
        <v>680</v>
      </c>
      <c r="L279" s="6" t="s">
        <v>17</v>
      </c>
      <c r="M279" s="6" t="s">
        <v>82</v>
      </c>
      <c r="N279" s="6" t="s">
        <v>25</v>
      </c>
      <c r="O279" s="5">
        <v>7</v>
      </c>
    </row>
    <row r="280" spans="1:15" x14ac:dyDescent="0.35">
      <c r="A280" s="6">
        <v>13</v>
      </c>
      <c r="B280" s="6" t="s">
        <v>48</v>
      </c>
      <c r="C280" s="6" t="s">
        <v>49</v>
      </c>
      <c r="D280" s="6">
        <v>26</v>
      </c>
      <c r="E280" s="6" t="s">
        <v>21</v>
      </c>
      <c r="F280" s="6" t="s">
        <v>15</v>
      </c>
      <c r="G280" s="6">
        <v>3500</v>
      </c>
      <c r="H280" s="6">
        <v>53000</v>
      </c>
      <c r="I280" s="6" t="s">
        <v>16</v>
      </c>
      <c r="J280" s="6">
        <v>0</v>
      </c>
      <c r="K280" s="6">
        <v>680</v>
      </c>
      <c r="L280" s="6" t="s">
        <v>17</v>
      </c>
      <c r="M280" s="6" t="s">
        <v>81</v>
      </c>
      <c r="N280" s="6" t="s">
        <v>25</v>
      </c>
      <c r="O280" s="5">
        <v>11</v>
      </c>
    </row>
    <row r="281" spans="1:15" x14ac:dyDescent="0.35">
      <c r="A281" s="6">
        <v>19</v>
      </c>
      <c r="B281" s="6" t="s">
        <v>60</v>
      </c>
      <c r="C281" s="6" t="s">
        <v>61</v>
      </c>
      <c r="D281" s="6">
        <v>27</v>
      </c>
      <c r="E281" s="6" t="s">
        <v>21</v>
      </c>
      <c r="F281" s="6" t="s">
        <v>15</v>
      </c>
      <c r="G281" s="6">
        <v>4000</v>
      </c>
      <c r="H281" s="6">
        <v>50000</v>
      </c>
      <c r="I281" s="6" t="s">
        <v>16</v>
      </c>
      <c r="J281" s="6">
        <v>0</v>
      </c>
      <c r="K281" s="6">
        <v>680</v>
      </c>
      <c r="L281" s="6" t="s">
        <v>28</v>
      </c>
      <c r="M281" s="6" t="s">
        <v>80</v>
      </c>
      <c r="N281" s="6" t="s">
        <v>25</v>
      </c>
      <c r="O281" s="5">
        <v>6</v>
      </c>
    </row>
    <row r="282" spans="1:15" x14ac:dyDescent="0.35">
      <c r="A282" s="6">
        <v>37</v>
      </c>
      <c r="B282" s="6" t="s">
        <v>44</v>
      </c>
      <c r="C282" s="6" t="s">
        <v>78</v>
      </c>
      <c r="D282" s="6">
        <v>31</v>
      </c>
      <c r="E282" s="6" t="s">
        <v>21</v>
      </c>
      <c r="F282" s="6" t="s">
        <v>15</v>
      </c>
      <c r="G282" s="6">
        <v>3500</v>
      </c>
      <c r="H282" s="6">
        <v>62000</v>
      </c>
      <c r="I282" s="6" t="s">
        <v>16</v>
      </c>
      <c r="J282" s="6">
        <v>0</v>
      </c>
      <c r="K282" s="6">
        <v>680</v>
      </c>
      <c r="L282" s="6" t="s">
        <v>17</v>
      </c>
      <c r="M282" s="6" t="s">
        <v>82</v>
      </c>
      <c r="N282" s="6" t="s">
        <v>25</v>
      </c>
      <c r="O282" s="5">
        <v>15</v>
      </c>
    </row>
    <row r="283" spans="1:15" x14ac:dyDescent="0.35">
      <c r="A283" s="6">
        <v>41</v>
      </c>
      <c r="B283" s="6" t="s">
        <v>68</v>
      </c>
      <c r="C283" s="6" t="s">
        <v>53</v>
      </c>
      <c r="D283" s="6">
        <v>39</v>
      </c>
      <c r="E283" s="6" t="s">
        <v>21</v>
      </c>
      <c r="F283" s="6" t="s">
        <v>15</v>
      </c>
      <c r="G283" s="6">
        <v>4000</v>
      </c>
      <c r="H283" s="6">
        <v>65000</v>
      </c>
      <c r="I283" s="6" t="s">
        <v>16</v>
      </c>
      <c r="J283" s="6">
        <v>0</v>
      </c>
      <c r="K283" s="6">
        <v>680</v>
      </c>
      <c r="L283" s="6" t="s">
        <v>17</v>
      </c>
      <c r="M283" s="6" t="s">
        <v>82</v>
      </c>
      <c r="N283" s="6" t="s">
        <v>25</v>
      </c>
      <c r="O283" s="5">
        <v>15</v>
      </c>
    </row>
    <row r="284" spans="1:15" x14ac:dyDescent="0.35">
      <c r="A284" s="6">
        <v>45</v>
      </c>
      <c r="B284" s="6" t="s">
        <v>77</v>
      </c>
      <c r="C284" s="6" t="s">
        <v>51</v>
      </c>
      <c r="D284" s="6">
        <v>49</v>
      </c>
      <c r="E284" s="6" t="s">
        <v>21</v>
      </c>
      <c r="F284" s="6" t="s">
        <v>15</v>
      </c>
      <c r="G284" s="6">
        <v>7000</v>
      </c>
      <c r="H284" s="6">
        <v>71000</v>
      </c>
      <c r="I284" s="6" t="s">
        <v>16</v>
      </c>
      <c r="J284" s="6">
        <v>0</v>
      </c>
      <c r="K284" s="6">
        <v>680</v>
      </c>
      <c r="L284" s="6" t="s">
        <v>17</v>
      </c>
      <c r="M284" s="6" t="s">
        <v>81</v>
      </c>
      <c r="N284" s="6" t="s">
        <v>25</v>
      </c>
      <c r="O284" s="5">
        <v>5</v>
      </c>
    </row>
    <row r="285" spans="1:15" x14ac:dyDescent="0.35">
      <c r="A285" s="6">
        <v>57</v>
      </c>
      <c r="B285" s="6" t="s">
        <v>64</v>
      </c>
      <c r="C285" s="6" t="s">
        <v>59</v>
      </c>
      <c r="D285" s="6">
        <v>29</v>
      </c>
      <c r="E285" s="6" t="s">
        <v>21</v>
      </c>
      <c r="F285" s="6" t="s">
        <v>15</v>
      </c>
      <c r="G285" s="6">
        <v>2500</v>
      </c>
      <c r="H285" s="6">
        <v>47000</v>
      </c>
      <c r="I285" s="6" t="s">
        <v>16</v>
      </c>
      <c r="J285" s="6">
        <v>0</v>
      </c>
      <c r="K285" s="6">
        <v>680</v>
      </c>
      <c r="L285" s="6" t="s">
        <v>17</v>
      </c>
      <c r="M285" s="6" t="s">
        <v>80</v>
      </c>
      <c r="N285" s="6" t="s">
        <v>25</v>
      </c>
      <c r="O285" s="5">
        <v>15</v>
      </c>
    </row>
    <row r="286" spans="1:15" x14ac:dyDescent="0.35">
      <c r="A286" s="6">
        <v>61</v>
      </c>
      <c r="B286" s="6" t="s">
        <v>36</v>
      </c>
      <c r="C286" s="6" t="s">
        <v>49</v>
      </c>
      <c r="D286" s="6">
        <v>48</v>
      </c>
      <c r="E286" s="6" t="s">
        <v>21</v>
      </c>
      <c r="F286" s="6" t="s">
        <v>15</v>
      </c>
      <c r="G286" s="6">
        <v>8000</v>
      </c>
      <c r="H286" s="6">
        <v>74000</v>
      </c>
      <c r="I286" s="6" t="s">
        <v>16</v>
      </c>
      <c r="J286" s="6">
        <v>0</v>
      </c>
      <c r="K286" s="6">
        <v>680</v>
      </c>
      <c r="L286" s="6" t="s">
        <v>17</v>
      </c>
      <c r="M286" s="6" t="s">
        <v>81</v>
      </c>
      <c r="N286" s="6" t="s">
        <v>25</v>
      </c>
      <c r="O286" s="5">
        <v>15</v>
      </c>
    </row>
    <row r="287" spans="1:15" x14ac:dyDescent="0.35">
      <c r="A287" s="6">
        <v>65</v>
      </c>
      <c r="B287" s="6" t="s">
        <v>48</v>
      </c>
      <c r="C287" s="6" t="s">
        <v>35</v>
      </c>
      <c r="D287" s="6">
        <v>34</v>
      </c>
      <c r="E287" s="6" t="s">
        <v>21</v>
      </c>
      <c r="F287" s="6" t="s">
        <v>15</v>
      </c>
      <c r="G287" s="6">
        <v>3000</v>
      </c>
      <c r="H287" s="6">
        <v>48000</v>
      </c>
      <c r="I287" s="6" t="s">
        <v>16</v>
      </c>
      <c r="J287" s="6">
        <v>0</v>
      </c>
      <c r="K287" s="6">
        <v>680</v>
      </c>
      <c r="L287" s="6" t="s">
        <v>17</v>
      </c>
      <c r="M287" s="6" t="s">
        <v>82</v>
      </c>
      <c r="N287" s="6" t="s">
        <v>25</v>
      </c>
      <c r="O287" s="5" t="s">
        <v>319</v>
      </c>
    </row>
    <row r="288" spans="1:15" x14ac:dyDescent="0.35">
      <c r="A288" s="6">
        <v>69</v>
      </c>
      <c r="B288" s="6" t="s">
        <v>26</v>
      </c>
      <c r="C288" s="6" t="s">
        <v>47</v>
      </c>
      <c r="D288" s="6">
        <v>31</v>
      </c>
      <c r="E288" s="6" t="s">
        <v>21</v>
      </c>
      <c r="F288" s="6" t="s">
        <v>15</v>
      </c>
      <c r="G288" s="6">
        <v>1500</v>
      </c>
      <c r="H288" s="6">
        <v>51000</v>
      </c>
      <c r="I288" s="6" t="s">
        <v>16</v>
      </c>
      <c r="J288" s="6">
        <v>0</v>
      </c>
      <c r="K288" s="6">
        <v>680</v>
      </c>
      <c r="L288" s="6" t="s">
        <v>17</v>
      </c>
      <c r="M288" s="6" t="s">
        <v>80</v>
      </c>
      <c r="N288" s="6" t="s">
        <v>25</v>
      </c>
      <c r="O288" s="5">
        <v>7</v>
      </c>
    </row>
    <row r="289" spans="1:15" x14ac:dyDescent="0.35">
      <c r="A289" s="6">
        <v>75</v>
      </c>
      <c r="B289" s="6" t="s">
        <v>72</v>
      </c>
      <c r="C289" s="6" t="s">
        <v>45</v>
      </c>
      <c r="D289" s="6">
        <v>31</v>
      </c>
      <c r="E289" s="6" t="s">
        <v>21</v>
      </c>
      <c r="F289" s="6" t="s">
        <v>15</v>
      </c>
      <c r="G289" s="6">
        <v>5000</v>
      </c>
      <c r="H289" s="6">
        <v>56000</v>
      </c>
      <c r="I289" s="6" t="s">
        <v>16</v>
      </c>
      <c r="J289" s="6">
        <v>0</v>
      </c>
      <c r="K289" s="6">
        <v>680</v>
      </c>
      <c r="L289" s="6" t="s">
        <v>28</v>
      </c>
      <c r="M289" s="6" t="s">
        <v>82</v>
      </c>
      <c r="N289" s="6" t="s">
        <v>25</v>
      </c>
      <c r="O289" s="5">
        <v>11</v>
      </c>
    </row>
    <row r="290" spans="1:15" x14ac:dyDescent="0.35">
      <c r="A290" s="5">
        <f>ROW()-1</f>
        <v>289</v>
      </c>
      <c r="B290" s="7" t="s">
        <v>130</v>
      </c>
      <c r="C290" s="7" t="s">
        <v>131</v>
      </c>
      <c r="D290" s="6">
        <v>26</v>
      </c>
      <c r="E290" s="6" t="s">
        <v>21</v>
      </c>
      <c r="F290" s="6" t="s">
        <v>15</v>
      </c>
      <c r="G290" s="6">
        <v>3500</v>
      </c>
      <c r="H290" s="6">
        <v>53000</v>
      </c>
      <c r="I290" s="6" t="s">
        <v>16</v>
      </c>
      <c r="J290" s="6">
        <v>0</v>
      </c>
      <c r="K290" s="6">
        <v>680</v>
      </c>
      <c r="L290" s="6" t="s">
        <v>17</v>
      </c>
      <c r="M290" s="6" t="s">
        <v>81</v>
      </c>
      <c r="N290" s="6" t="s">
        <v>25</v>
      </c>
      <c r="O290" s="5">
        <v>10</v>
      </c>
    </row>
    <row r="291" spans="1:15" x14ac:dyDescent="0.35">
      <c r="A291" s="5">
        <f>ROW()-1</f>
        <v>290</v>
      </c>
      <c r="B291" s="7" t="s">
        <v>139</v>
      </c>
      <c r="C291" s="7" t="s">
        <v>78</v>
      </c>
      <c r="D291" s="6">
        <v>27</v>
      </c>
      <c r="E291" s="6" t="s">
        <v>21</v>
      </c>
      <c r="F291" s="6" t="s">
        <v>15</v>
      </c>
      <c r="G291" s="6">
        <v>4000</v>
      </c>
      <c r="H291" s="6">
        <v>50000</v>
      </c>
      <c r="I291" s="6" t="s">
        <v>16</v>
      </c>
      <c r="J291" s="6">
        <v>0</v>
      </c>
      <c r="K291" s="6">
        <v>680</v>
      </c>
      <c r="L291" s="6" t="s">
        <v>28</v>
      </c>
      <c r="M291" s="6" t="s">
        <v>80</v>
      </c>
      <c r="N291" s="6" t="s">
        <v>25</v>
      </c>
      <c r="O291" s="5">
        <v>15</v>
      </c>
    </row>
    <row r="292" spans="1:15" x14ac:dyDescent="0.35">
      <c r="A292" s="5">
        <f>ROW()-1</f>
        <v>291</v>
      </c>
      <c r="B292" s="7" t="s">
        <v>159</v>
      </c>
      <c r="C292" s="7" t="s">
        <v>160</v>
      </c>
      <c r="D292" s="6">
        <v>31</v>
      </c>
      <c r="E292" s="6" t="s">
        <v>21</v>
      </c>
      <c r="F292" s="6" t="s">
        <v>15</v>
      </c>
      <c r="G292" s="6">
        <v>3500</v>
      </c>
      <c r="H292" s="6">
        <v>62000</v>
      </c>
      <c r="I292" s="6" t="s">
        <v>16</v>
      </c>
      <c r="J292" s="6">
        <v>0</v>
      </c>
      <c r="K292" s="6">
        <v>680</v>
      </c>
      <c r="L292" s="6" t="s">
        <v>17</v>
      </c>
      <c r="M292" s="6" t="s">
        <v>82</v>
      </c>
      <c r="N292" s="6" t="s">
        <v>25</v>
      </c>
      <c r="O292" s="5">
        <v>15</v>
      </c>
    </row>
    <row r="293" spans="1:15" x14ac:dyDescent="0.35">
      <c r="A293" s="5">
        <f>ROW()-1</f>
        <v>292</v>
      </c>
      <c r="B293" s="7" t="s">
        <v>163</v>
      </c>
      <c r="C293" s="7" t="s">
        <v>148</v>
      </c>
      <c r="D293" s="6">
        <v>39</v>
      </c>
      <c r="E293" s="6" t="s">
        <v>21</v>
      </c>
      <c r="F293" s="6" t="s">
        <v>15</v>
      </c>
      <c r="G293" s="6">
        <v>4000</v>
      </c>
      <c r="H293" s="6">
        <v>65000</v>
      </c>
      <c r="I293" s="6" t="s">
        <v>16</v>
      </c>
      <c r="J293" s="6">
        <v>0</v>
      </c>
      <c r="K293" s="6">
        <v>680</v>
      </c>
      <c r="L293" s="6" t="s">
        <v>17</v>
      </c>
      <c r="M293" s="6" t="s">
        <v>82</v>
      </c>
      <c r="N293" s="6" t="s">
        <v>25</v>
      </c>
      <c r="O293" s="5">
        <v>10</v>
      </c>
    </row>
    <row r="294" spans="1:15" x14ac:dyDescent="0.35">
      <c r="A294" s="5">
        <f>ROW()-1</f>
        <v>293</v>
      </c>
      <c r="B294" s="7" t="s">
        <v>169</v>
      </c>
      <c r="C294" s="7" t="s">
        <v>170</v>
      </c>
      <c r="D294" s="6">
        <v>49</v>
      </c>
      <c r="E294" s="6" t="s">
        <v>21</v>
      </c>
      <c r="F294" s="6" t="s">
        <v>15</v>
      </c>
      <c r="G294" s="6">
        <v>7000</v>
      </c>
      <c r="H294" s="6">
        <v>71000</v>
      </c>
      <c r="I294" s="6" t="s">
        <v>16</v>
      </c>
      <c r="J294" s="6">
        <v>0</v>
      </c>
      <c r="K294" s="6">
        <v>680</v>
      </c>
      <c r="L294" s="6" t="s">
        <v>17</v>
      </c>
      <c r="M294" s="6" t="s">
        <v>81</v>
      </c>
      <c r="N294" s="6" t="s">
        <v>25</v>
      </c>
      <c r="O294" s="5">
        <v>7</v>
      </c>
    </row>
    <row r="295" spans="1:15" x14ac:dyDescent="0.35">
      <c r="A295" s="5">
        <f>ROW()-1</f>
        <v>294</v>
      </c>
      <c r="B295" s="7" t="s">
        <v>193</v>
      </c>
      <c r="C295" s="7" t="s">
        <v>194</v>
      </c>
      <c r="D295" s="6">
        <v>29</v>
      </c>
      <c r="E295" s="6" t="s">
        <v>21</v>
      </c>
      <c r="F295" s="6" t="s">
        <v>15</v>
      </c>
      <c r="G295" s="6">
        <v>2500</v>
      </c>
      <c r="H295" s="6">
        <v>47000</v>
      </c>
      <c r="I295" s="6" t="s">
        <v>16</v>
      </c>
      <c r="J295" s="6">
        <v>0</v>
      </c>
      <c r="K295" s="6">
        <v>680</v>
      </c>
      <c r="L295" s="6" t="s">
        <v>17</v>
      </c>
      <c r="M295" s="6" t="s">
        <v>80</v>
      </c>
      <c r="N295" s="6" t="s">
        <v>25</v>
      </c>
      <c r="O295" s="5">
        <v>11</v>
      </c>
    </row>
    <row r="296" spans="1:15" x14ac:dyDescent="0.35">
      <c r="A296" s="5">
        <f>ROW()-1</f>
        <v>295</v>
      </c>
      <c r="B296" s="7" t="s">
        <v>201</v>
      </c>
      <c r="C296" s="7" t="s">
        <v>202</v>
      </c>
      <c r="D296" s="6">
        <v>48</v>
      </c>
      <c r="E296" s="6" t="s">
        <v>21</v>
      </c>
      <c r="F296" s="6" t="s">
        <v>15</v>
      </c>
      <c r="G296" s="6">
        <v>8000</v>
      </c>
      <c r="H296" s="6">
        <v>74000</v>
      </c>
      <c r="I296" s="6" t="s">
        <v>16</v>
      </c>
      <c r="J296" s="6">
        <v>0</v>
      </c>
      <c r="K296" s="6">
        <v>680</v>
      </c>
      <c r="L296" s="6" t="s">
        <v>17</v>
      </c>
      <c r="M296" s="6" t="s">
        <v>81</v>
      </c>
      <c r="N296" s="6" t="s">
        <v>25</v>
      </c>
      <c r="O296" s="5">
        <v>5</v>
      </c>
    </row>
    <row r="297" spans="1:15" x14ac:dyDescent="0.35">
      <c r="A297" s="5">
        <f>ROW()-1</f>
        <v>296</v>
      </c>
      <c r="B297" s="7" t="s">
        <v>208</v>
      </c>
      <c r="C297" s="7" t="s">
        <v>209</v>
      </c>
      <c r="D297" s="6">
        <v>34</v>
      </c>
      <c r="E297" s="6" t="s">
        <v>21</v>
      </c>
      <c r="F297" s="6" t="s">
        <v>15</v>
      </c>
      <c r="G297" s="6">
        <v>3000</v>
      </c>
      <c r="H297" s="6">
        <v>48000</v>
      </c>
      <c r="I297" s="6" t="s">
        <v>16</v>
      </c>
      <c r="J297" s="6">
        <v>0</v>
      </c>
      <c r="K297" s="6">
        <v>680</v>
      </c>
      <c r="L297" s="6" t="s">
        <v>17</v>
      </c>
      <c r="M297" s="6" t="s">
        <v>82</v>
      </c>
      <c r="N297" s="6" t="s">
        <v>25</v>
      </c>
      <c r="O297" s="5">
        <v>14</v>
      </c>
    </row>
    <row r="298" spans="1:15" x14ac:dyDescent="0.35">
      <c r="A298" s="5">
        <f>ROW()-1</f>
        <v>297</v>
      </c>
      <c r="B298" s="7" t="s">
        <v>216</v>
      </c>
      <c r="C298" s="7" t="s">
        <v>38</v>
      </c>
      <c r="D298" s="6">
        <v>31</v>
      </c>
      <c r="E298" s="6" t="s">
        <v>21</v>
      </c>
      <c r="F298" s="6" t="s">
        <v>15</v>
      </c>
      <c r="G298" s="6">
        <v>1500</v>
      </c>
      <c r="H298" s="6">
        <v>51000</v>
      </c>
      <c r="I298" s="6" t="s">
        <v>16</v>
      </c>
      <c r="J298" s="6">
        <v>0</v>
      </c>
      <c r="K298" s="6">
        <v>680</v>
      </c>
      <c r="L298" s="6" t="s">
        <v>17</v>
      </c>
      <c r="M298" s="6" t="s">
        <v>80</v>
      </c>
      <c r="N298" s="6" t="s">
        <v>25</v>
      </c>
      <c r="O298" s="5">
        <v>4</v>
      </c>
    </row>
    <row r="299" spans="1:15" x14ac:dyDescent="0.35">
      <c r="A299" s="5">
        <f>ROW()-1</f>
        <v>298</v>
      </c>
      <c r="B299" s="7" t="s">
        <v>226</v>
      </c>
      <c r="C299" s="7" t="s">
        <v>227</v>
      </c>
      <c r="D299" s="6">
        <v>31</v>
      </c>
      <c r="E299" s="6" t="s">
        <v>21</v>
      </c>
      <c r="F299" s="6" t="s">
        <v>15</v>
      </c>
      <c r="G299" s="6">
        <v>5000</v>
      </c>
      <c r="H299" s="6">
        <v>56000</v>
      </c>
      <c r="I299" s="6" t="s">
        <v>16</v>
      </c>
      <c r="J299" s="6">
        <v>0</v>
      </c>
      <c r="K299" s="6">
        <v>680</v>
      </c>
      <c r="L299" s="6" t="s">
        <v>28</v>
      </c>
      <c r="M299" s="6" t="s">
        <v>82</v>
      </c>
      <c r="N299" s="6" t="s">
        <v>25</v>
      </c>
      <c r="O299" s="5">
        <v>10</v>
      </c>
    </row>
    <row r="300" spans="1:15" x14ac:dyDescent="0.35">
      <c r="A300" s="5">
        <f>ROW()-1</f>
        <v>299</v>
      </c>
      <c r="B300" s="7" t="s">
        <v>62</v>
      </c>
      <c r="C300" s="7" t="s">
        <v>62</v>
      </c>
      <c r="D300" s="6">
        <v>26</v>
      </c>
      <c r="E300" s="6" t="s">
        <v>21</v>
      </c>
      <c r="F300" s="6" t="s">
        <v>15</v>
      </c>
      <c r="G300" s="6">
        <v>3500</v>
      </c>
      <c r="H300" s="6">
        <v>53000</v>
      </c>
      <c r="I300" s="6" t="s">
        <v>16</v>
      </c>
      <c r="J300" s="6">
        <v>0</v>
      </c>
      <c r="K300" s="6">
        <v>680</v>
      </c>
      <c r="L300" s="6" t="s">
        <v>17</v>
      </c>
      <c r="M300" s="6" t="s">
        <v>81</v>
      </c>
      <c r="N300" s="6" t="s">
        <v>25</v>
      </c>
      <c r="O300" s="5">
        <v>7</v>
      </c>
    </row>
    <row r="301" spans="1:15" x14ac:dyDescent="0.35">
      <c r="A301" s="5">
        <f>ROW()-1</f>
        <v>300</v>
      </c>
      <c r="B301" s="7" t="s">
        <v>269</v>
      </c>
      <c r="C301" s="7" t="s">
        <v>270</v>
      </c>
      <c r="D301" s="6">
        <v>27</v>
      </c>
      <c r="E301" s="6" t="s">
        <v>21</v>
      </c>
      <c r="F301" s="6" t="s">
        <v>15</v>
      </c>
      <c r="G301" s="6">
        <v>4000</v>
      </c>
      <c r="H301" s="6">
        <v>50000</v>
      </c>
      <c r="I301" s="6" t="s">
        <v>16</v>
      </c>
      <c r="J301" s="6">
        <v>0</v>
      </c>
      <c r="K301" s="6">
        <v>680</v>
      </c>
      <c r="L301" s="6" t="s">
        <v>28</v>
      </c>
      <c r="M301" s="6" t="s">
        <v>80</v>
      </c>
      <c r="N301" s="6" t="s">
        <v>25</v>
      </c>
      <c r="O301" s="5">
        <v>15</v>
      </c>
    </row>
    <row r="302" spans="1:15" x14ac:dyDescent="0.35">
      <c r="A302" s="5">
        <f>ROW()-1</f>
        <v>301</v>
      </c>
      <c r="B302" s="7" t="s">
        <v>210</v>
      </c>
      <c r="C302" s="7" t="s">
        <v>194</v>
      </c>
      <c r="D302" s="6">
        <v>31</v>
      </c>
      <c r="E302" s="6" t="s">
        <v>21</v>
      </c>
      <c r="F302" s="6" t="s">
        <v>15</v>
      </c>
      <c r="G302" s="6">
        <v>3500</v>
      </c>
      <c r="H302" s="6">
        <v>62000</v>
      </c>
      <c r="I302" s="6" t="s">
        <v>16</v>
      </c>
      <c r="J302" s="6">
        <v>0</v>
      </c>
      <c r="K302" s="6">
        <v>680</v>
      </c>
      <c r="L302" s="6" t="s">
        <v>17</v>
      </c>
      <c r="M302" s="6" t="s">
        <v>82</v>
      </c>
      <c r="N302" s="6" t="s">
        <v>25</v>
      </c>
      <c r="O302" s="5">
        <v>5</v>
      </c>
    </row>
    <row r="303" spans="1:15" x14ac:dyDescent="0.35">
      <c r="A303" s="5">
        <f>ROW()-1</f>
        <v>302</v>
      </c>
      <c r="B303" s="7" t="s">
        <v>292</v>
      </c>
      <c r="C303" s="7" t="s">
        <v>182</v>
      </c>
      <c r="D303" s="6">
        <v>39</v>
      </c>
      <c r="E303" s="6" t="s">
        <v>21</v>
      </c>
      <c r="F303" s="6" t="s">
        <v>15</v>
      </c>
      <c r="G303" s="6">
        <v>4000</v>
      </c>
      <c r="H303" s="6">
        <v>65000</v>
      </c>
      <c r="I303" s="6" t="s">
        <v>16</v>
      </c>
      <c r="J303" s="6">
        <v>0</v>
      </c>
      <c r="K303" s="6">
        <v>680</v>
      </c>
      <c r="L303" s="6" t="s">
        <v>17</v>
      </c>
      <c r="M303" s="6" t="s">
        <v>82</v>
      </c>
      <c r="N303" s="6" t="s">
        <v>25</v>
      </c>
      <c r="O303" s="5">
        <v>6</v>
      </c>
    </row>
    <row r="304" spans="1:15" x14ac:dyDescent="0.35">
      <c r="A304" s="5">
        <f>ROW()-1</f>
        <v>303</v>
      </c>
      <c r="B304" s="7" t="s">
        <v>294</v>
      </c>
      <c r="C304" s="7" t="s">
        <v>198</v>
      </c>
      <c r="D304" s="6">
        <v>49</v>
      </c>
      <c r="E304" s="6" t="s">
        <v>21</v>
      </c>
      <c r="F304" s="6" t="s">
        <v>15</v>
      </c>
      <c r="G304" s="6">
        <v>7000</v>
      </c>
      <c r="H304" s="6">
        <v>71000</v>
      </c>
      <c r="I304" s="6" t="s">
        <v>16</v>
      </c>
      <c r="J304" s="6">
        <v>0</v>
      </c>
      <c r="K304" s="6">
        <v>680</v>
      </c>
      <c r="L304" s="6" t="s">
        <v>17</v>
      </c>
      <c r="M304" s="6" t="s">
        <v>81</v>
      </c>
      <c r="N304" s="6" t="s">
        <v>25</v>
      </c>
      <c r="O304" s="5">
        <v>6</v>
      </c>
    </row>
    <row r="305" spans="1:15" x14ac:dyDescent="0.35">
      <c r="A305" s="5">
        <f>ROW()-1</f>
        <v>304</v>
      </c>
      <c r="B305" s="7" t="s">
        <v>236</v>
      </c>
      <c r="C305" s="7" t="s">
        <v>182</v>
      </c>
      <c r="D305" s="6">
        <v>29</v>
      </c>
      <c r="E305" s="6" t="s">
        <v>21</v>
      </c>
      <c r="F305" s="6" t="s">
        <v>15</v>
      </c>
      <c r="G305" s="6">
        <v>2500</v>
      </c>
      <c r="H305" s="6">
        <v>47000</v>
      </c>
      <c r="I305" s="6" t="s">
        <v>16</v>
      </c>
      <c r="J305" s="6">
        <v>0</v>
      </c>
      <c r="K305" s="6">
        <v>680</v>
      </c>
      <c r="L305" s="6" t="s">
        <v>17</v>
      </c>
      <c r="M305" s="6" t="s">
        <v>80</v>
      </c>
      <c r="N305" s="6" t="s">
        <v>25</v>
      </c>
      <c r="O305" s="5">
        <v>10</v>
      </c>
    </row>
    <row r="306" spans="1:15" x14ac:dyDescent="0.35">
      <c r="A306" s="5">
        <f>ROW()-1</f>
        <v>305</v>
      </c>
      <c r="B306" s="7" t="s">
        <v>300</v>
      </c>
      <c r="C306" s="7" t="s">
        <v>63</v>
      </c>
      <c r="D306" s="6">
        <v>48</v>
      </c>
      <c r="E306" s="6" t="s">
        <v>21</v>
      </c>
      <c r="F306" s="6" t="s">
        <v>15</v>
      </c>
      <c r="G306" s="6">
        <v>8000</v>
      </c>
      <c r="H306" s="6">
        <v>74000</v>
      </c>
      <c r="I306" s="6" t="s">
        <v>16</v>
      </c>
      <c r="J306" s="6">
        <v>0</v>
      </c>
      <c r="K306" s="6">
        <v>680</v>
      </c>
      <c r="L306" s="6" t="s">
        <v>17</v>
      </c>
      <c r="M306" s="6" t="s">
        <v>81</v>
      </c>
      <c r="N306" s="6" t="s">
        <v>25</v>
      </c>
      <c r="O306" s="5">
        <v>15</v>
      </c>
    </row>
    <row r="307" spans="1:15" x14ac:dyDescent="0.35">
      <c r="A307" s="5">
        <f>ROW()-1</f>
        <v>306</v>
      </c>
      <c r="B307" s="7" t="s">
        <v>303</v>
      </c>
      <c r="C307" s="7" t="s">
        <v>254</v>
      </c>
      <c r="D307" s="6">
        <v>34</v>
      </c>
      <c r="E307" s="6" t="s">
        <v>21</v>
      </c>
      <c r="F307" s="6" t="s">
        <v>15</v>
      </c>
      <c r="G307" s="6">
        <v>3000</v>
      </c>
      <c r="H307" s="6">
        <v>48000</v>
      </c>
      <c r="I307" s="6" t="s">
        <v>16</v>
      </c>
      <c r="J307" s="6">
        <v>0</v>
      </c>
      <c r="K307" s="6">
        <v>680</v>
      </c>
      <c r="L307" s="6" t="s">
        <v>17</v>
      </c>
      <c r="M307" s="6" t="s">
        <v>82</v>
      </c>
      <c r="N307" s="6" t="s">
        <v>25</v>
      </c>
      <c r="O307" s="5">
        <v>14</v>
      </c>
    </row>
    <row r="308" spans="1:15" x14ac:dyDescent="0.35">
      <c r="A308" s="5">
        <f>ROW()-1</f>
        <v>307</v>
      </c>
      <c r="B308" s="7" t="s">
        <v>306</v>
      </c>
      <c r="C308" s="7" t="s">
        <v>196</v>
      </c>
      <c r="D308" s="6">
        <v>31</v>
      </c>
      <c r="E308" s="6" t="s">
        <v>21</v>
      </c>
      <c r="F308" s="6" t="s">
        <v>15</v>
      </c>
      <c r="G308" s="6">
        <v>1500</v>
      </c>
      <c r="H308" s="6">
        <v>51000</v>
      </c>
      <c r="I308" s="6" t="s">
        <v>16</v>
      </c>
      <c r="J308" s="6">
        <v>0</v>
      </c>
      <c r="K308" s="6">
        <v>680</v>
      </c>
      <c r="L308" s="6" t="s">
        <v>17</v>
      </c>
      <c r="M308" s="6" t="s">
        <v>80</v>
      </c>
      <c r="N308" s="6" t="s">
        <v>25</v>
      </c>
      <c r="O308" s="5">
        <v>4</v>
      </c>
    </row>
    <row r="309" spans="1:15" x14ac:dyDescent="0.35">
      <c r="A309" s="5">
        <f>ROW()-1</f>
        <v>308</v>
      </c>
      <c r="B309" s="7" t="s">
        <v>298</v>
      </c>
      <c r="C309" s="7" t="s">
        <v>170</v>
      </c>
      <c r="D309" s="6">
        <v>31</v>
      </c>
      <c r="E309" s="6" t="s">
        <v>21</v>
      </c>
      <c r="F309" s="6" t="s">
        <v>15</v>
      </c>
      <c r="G309" s="6">
        <v>5000</v>
      </c>
      <c r="H309" s="6">
        <v>56000</v>
      </c>
      <c r="I309" s="6" t="s">
        <v>16</v>
      </c>
      <c r="J309" s="6">
        <v>0</v>
      </c>
      <c r="K309" s="6">
        <v>680</v>
      </c>
      <c r="L309" s="6" t="s">
        <v>28</v>
      </c>
      <c r="M309" s="6" t="s">
        <v>82</v>
      </c>
      <c r="N309" s="6" t="s">
        <v>25</v>
      </c>
      <c r="O309" s="5">
        <v>7</v>
      </c>
    </row>
    <row r="310" spans="1:15" x14ac:dyDescent="0.35">
      <c r="A310" s="5">
        <f>ROW()-1</f>
        <v>309</v>
      </c>
      <c r="B310" s="7" t="s">
        <v>163</v>
      </c>
      <c r="C310" s="7" t="s">
        <v>239</v>
      </c>
      <c r="D310" s="6">
        <v>26</v>
      </c>
      <c r="E310" s="6" t="s">
        <v>21</v>
      </c>
      <c r="F310" s="6" t="s">
        <v>15</v>
      </c>
      <c r="G310" s="6">
        <v>3500</v>
      </c>
      <c r="H310" s="6">
        <v>53000</v>
      </c>
      <c r="I310" s="6" t="s">
        <v>16</v>
      </c>
      <c r="J310" s="6">
        <v>0</v>
      </c>
      <c r="K310" s="6">
        <v>680</v>
      </c>
      <c r="L310" s="6" t="s">
        <v>17</v>
      </c>
      <c r="M310" s="6" t="s">
        <v>81</v>
      </c>
      <c r="N310" s="6" t="s">
        <v>25</v>
      </c>
      <c r="O310" s="5">
        <v>4</v>
      </c>
    </row>
    <row r="311" spans="1:15" x14ac:dyDescent="0.35">
      <c r="A311" s="5">
        <f>ROW()-1</f>
        <v>310</v>
      </c>
      <c r="B311" s="7" t="s">
        <v>139</v>
      </c>
      <c r="C311" s="7" t="s">
        <v>41</v>
      </c>
      <c r="D311" s="6">
        <v>27</v>
      </c>
      <c r="E311" s="6" t="s">
        <v>21</v>
      </c>
      <c r="F311" s="6" t="s">
        <v>15</v>
      </c>
      <c r="G311" s="6">
        <v>4000</v>
      </c>
      <c r="H311" s="6">
        <v>50000</v>
      </c>
      <c r="I311" s="6" t="s">
        <v>16</v>
      </c>
      <c r="J311" s="6">
        <v>0</v>
      </c>
      <c r="K311" s="6">
        <v>680</v>
      </c>
      <c r="L311" s="6" t="s">
        <v>28</v>
      </c>
      <c r="M311" s="6" t="s">
        <v>80</v>
      </c>
      <c r="N311" s="6" t="s">
        <v>25</v>
      </c>
      <c r="O311" s="5">
        <v>5</v>
      </c>
    </row>
    <row r="312" spans="1:15" x14ac:dyDescent="0.35">
      <c r="A312" s="5">
        <f>ROW()-1</f>
        <v>311</v>
      </c>
      <c r="B312" s="7" t="s">
        <v>130</v>
      </c>
      <c r="C312" s="7" t="s">
        <v>131</v>
      </c>
      <c r="D312" s="6">
        <v>31</v>
      </c>
      <c r="E312" s="6" t="s">
        <v>21</v>
      </c>
      <c r="F312" s="6" t="s">
        <v>15</v>
      </c>
      <c r="G312" s="6">
        <v>3500</v>
      </c>
      <c r="H312" s="6">
        <v>62000</v>
      </c>
      <c r="I312" s="6" t="s">
        <v>16</v>
      </c>
      <c r="J312" s="6">
        <v>0</v>
      </c>
      <c r="K312" s="6">
        <v>680</v>
      </c>
      <c r="L312" s="6" t="s">
        <v>17</v>
      </c>
      <c r="M312" s="6" t="s">
        <v>82</v>
      </c>
      <c r="N312" s="6" t="s">
        <v>25</v>
      </c>
      <c r="O312" s="5">
        <v>14</v>
      </c>
    </row>
    <row r="313" spans="1:15" x14ac:dyDescent="0.35">
      <c r="A313" s="5">
        <f>ROW()-1</f>
        <v>312</v>
      </c>
      <c r="B313" s="7" t="s">
        <v>43</v>
      </c>
      <c r="C313" s="7" t="s">
        <v>137</v>
      </c>
      <c r="D313" s="6">
        <v>39</v>
      </c>
      <c r="E313" s="6" t="s">
        <v>21</v>
      </c>
      <c r="F313" s="6" t="s">
        <v>15</v>
      </c>
      <c r="G313" s="6">
        <v>4000</v>
      </c>
      <c r="H313" s="6">
        <v>65000</v>
      </c>
      <c r="I313" s="6" t="s">
        <v>16</v>
      </c>
      <c r="J313" s="6">
        <v>0</v>
      </c>
      <c r="K313" s="6">
        <v>680</v>
      </c>
      <c r="L313" s="6" t="s">
        <v>17</v>
      </c>
      <c r="M313" s="6" t="s">
        <v>82</v>
      </c>
      <c r="N313" s="6" t="s">
        <v>25</v>
      </c>
      <c r="O313" s="5">
        <v>7</v>
      </c>
    </row>
    <row r="314" spans="1:15" ht="29" x14ac:dyDescent="0.35">
      <c r="A314" s="5">
        <f>ROW()-1</f>
        <v>313</v>
      </c>
      <c r="B314" s="7" t="s">
        <v>141</v>
      </c>
      <c r="C314" s="7" t="s">
        <v>37</v>
      </c>
      <c r="D314" s="6">
        <v>49</v>
      </c>
      <c r="E314" s="6" t="s">
        <v>21</v>
      </c>
      <c r="F314" s="6" t="s">
        <v>15</v>
      </c>
      <c r="G314" s="6">
        <v>7000</v>
      </c>
      <c r="H314" s="6">
        <v>71000</v>
      </c>
      <c r="I314" s="6" t="s">
        <v>16</v>
      </c>
      <c r="J314" s="6">
        <v>0</v>
      </c>
      <c r="K314" s="6">
        <v>680</v>
      </c>
      <c r="L314" s="6" t="s">
        <v>17</v>
      </c>
      <c r="M314" s="6" t="s">
        <v>81</v>
      </c>
      <c r="N314" s="6" t="s">
        <v>25</v>
      </c>
      <c r="O314" s="5">
        <v>15</v>
      </c>
    </row>
    <row r="315" spans="1:15" x14ac:dyDescent="0.35">
      <c r="A315" s="5">
        <f>ROW()-1</f>
        <v>314</v>
      </c>
      <c r="B315" s="7" t="s">
        <v>155</v>
      </c>
      <c r="C315" s="7" t="s">
        <v>63</v>
      </c>
      <c r="D315" s="6">
        <v>29</v>
      </c>
      <c r="E315" s="6" t="s">
        <v>21</v>
      </c>
      <c r="F315" s="6" t="s">
        <v>15</v>
      </c>
      <c r="G315" s="6">
        <v>2500</v>
      </c>
      <c r="H315" s="6">
        <v>47000</v>
      </c>
      <c r="I315" s="6" t="s">
        <v>16</v>
      </c>
      <c r="J315" s="6">
        <v>0</v>
      </c>
      <c r="K315" s="6">
        <v>680</v>
      </c>
      <c r="L315" s="6" t="s">
        <v>17</v>
      </c>
      <c r="M315" s="6" t="s">
        <v>80</v>
      </c>
      <c r="N315" s="6" t="s">
        <v>25</v>
      </c>
      <c r="O315" s="5">
        <v>7</v>
      </c>
    </row>
    <row r="316" spans="1:15" x14ac:dyDescent="0.35">
      <c r="A316" s="5">
        <f>ROW()-1</f>
        <v>315</v>
      </c>
      <c r="B316" s="7" t="s">
        <v>159</v>
      </c>
      <c r="C316" s="7" t="s">
        <v>160</v>
      </c>
      <c r="D316" s="6">
        <v>48</v>
      </c>
      <c r="E316" s="6" t="s">
        <v>21</v>
      </c>
      <c r="F316" s="6" t="s">
        <v>15</v>
      </c>
      <c r="G316" s="6">
        <v>8000</v>
      </c>
      <c r="H316" s="6">
        <v>74000</v>
      </c>
      <c r="I316" s="6" t="s">
        <v>16</v>
      </c>
      <c r="J316" s="6">
        <v>0</v>
      </c>
      <c r="K316" s="6">
        <v>680</v>
      </c>
      <c r="L316" s="6" t="s">
        <v>17</v>
      </c>
      <c r="M316" s="6" t="s">
        <v>81</v>
      </c>
      <c r="N316" s="6" t="s">
        <v>25</v>
      </c>
      <c r="O316" s="5">
        <v>13</v>
      </c>
    </row>
    <row r="317" spans="1:15" x14ac:dyDescent="0.35">
      <c r="A317" s="5">
        <f>ROW()-1</f>
        <v>316</v>
      </c>
      <c r="B317" s="7" t="s">
        <v>185</v>
      </c>
      <c r="C317" s="7" t="s">
        <v>168</v>
      </c>
      <c r="D317" s="6">
        <v>29</v>
      </c>
      <c r="E317" s="6" t="s">
        <v>21</v>
      </c>
      <c r="F317" s="6" t="s">
        <v>22</v>
      </c>
      <c r="G317" s="6">
        <v>8000</v>
      </c>
      <c r="H317" s="6">
        <v>62000</v>
      </c>
      <c r="I317" s="6" t="s">
        <v>23</v>
      </c>
      <c r="J317" s="6">
        <v>0</v>
      </c>
      <c r="K317" s="6">
        <v>680</v>
      </c>
      <c r="L317" s="6" t="s">
        <v>24</v>
      </c>
      <c r="M317" s="6" t="s">
        <v>81</v>
      </c>
      <c r="N317" s="6" t="s">
        <v>18</v>
      </c>
      <c r="O317" s="5">
        <v>4</v>
      </c>
    </row>
    <row r="318" spans="1:15" x14ac:dyDescent="0.35">
      <c r="A318" s="5">
        <f>ROW()-1</f>
        <v>317</v>
      </c>
      <c r="B318" s="7" t="s">
        <v>232</v>
      </c>
      <c r="C318" s="7" t="s">
        <v>279</v>
      </c>
      <c r="D318" s="6">
        <v>35</v>
      </c>
      <c r="E318" s="6" t="s">
        <v>14</v>
      </c>
      <c r="F318" s="6" t="s">
        <v>15</v>
      </c>
      <c r="G318" s="6">
        <v>3000</v>
      </c>
      <c r="H318" s="6">
        <v>47000</v>
      </c>
      <c r="I318" s="6" t="s">
        <v>23</v>
      </c>
      <c r="J318" s="6">
        <v>0</v>
      </c>
      <c r="K318" s="6">
        <v>680</v>
      </c>
      <c r="L318" s="6" t="s">
        <v>24</v>
      </c>
      <c r="M318" s="6" t="s">
        <v>82</v>
      </c>
      <c r="N318" s="6" t="s">
        <v>18</v>
      </c>
      <c r="O318" s="5">
        <v>4</v>
      </c>
    </row>
    <row r="319" spans="1:15" x14ac:dyDescent="0.35">
      <c r="A319" s="5">
        <f>ROW()-1</f>
        <v>318</v>
      </c>
      <c r="B319" s="7" t="s">
        <v>313</v>
      </c>
      <c r="C319" s="7" t="s">
        <v>244</v>
      </c>
      <c r="D319" s="6">
        <v>29</v>
      </c>
      <c r="E319" s="6" t="s">
        <v>14</v>
      </c>
      <c r="F319" s="6" t="s">
        <v>15</v>
      </c>
      <c r="G319" s="6">
        <v>7000</v>
      </c>
      <c r="H319" s="6">
        <v>74000</v>
      </c>
      <c r="I319" s="6" t="s">
        <v>23</v>
      </c>
      <c r="J319" s="6">
        <v>0</v>
      </c>
      <c r="K319" s="6">
        <v>680</v>
      </c>
      <c r="L319" s="6" t="s">
        <v>24</v>
      </c>
      <c r="M319" s="6" t="s">
        <v>80</v>
      </c>
      <c r="N319" s="6" t="s">
        <v>18</v>
      </c>
      <c r="O319" s="5">
        <v>13</v>
      </c>
    </row>
    <row r="320" spans="1:15" x14ac:dyDescent="0.35">
      <c r="A320" s="5">
        <f>ROW()-1</f>
        <v>319</v>
      </c>
      <c r="B320" s="7" t="s">
        <v>308</v>
      </c>
      <c r="C320" s="7" t="s">
        <v>172</v>
      </c>
      <c r="D320" s="6">
        <v>33</v>
      </c>
      <c r="E320" s="6" t="s">
        <v>14</v>
      </c>
      <c r="F320" s="6" t="s">
        <v>15</v>
      </c>
      <c r="G320" s="6">
        <v>2200</v>
      </c>
      <c r="H320" s="6">
        <v>45000</v>
      </c>
      <c r="I320" s="6" t="s">
        <v>16</v>
      </c>
      <c r="J320" s="6">
        <v>10000</v>
      </c>
      <c r="K320" s="6">
        <v>670</v>
      </c>
      <c r="L320" s="6" t="s">
        <v>17</v>
      </c>
      <c r="M320" s="6" t="s">
        <v>81</v>
      </c>
      <c r="N320" s="6" t="s">
        <v>25</v>
      </c>
      <c r="O320" s="5">
        <v>11</v>
      </c>
    </row>
    <row r="321" spans="1:15" x14ac:dyDescent="0.35">
      <c r="A321" s="6">
        <v>24</v>
      </c>
      <c r="B321" s="6" t="s">
        <v>70</v>
      </c>
      <c r="C321" s="6" t="s">
        <v>71</v>
      </c>
      <c r="D321" s="6">
        <v>29</v>
      </c>
      <c r="E321" s="6" t="s">
        <v>14</v>
      </c>
      <c r="F321" s="6" t="s">
        <v>22</v>
      </c>
      <c r="G321" s="6">
        <v>2500</v>
      </c>
      <c r="H321" s="6">
        <v>45000</v>
      </c>
      <c r="I321" s="6" t="s">
        <v>23</v>
      </c>
      <c r="J321" s="6">
        <v>5000</v>
      </c>
      <c r="K321" s="6">
        <v>670</v>
      </c>
      <c r="L321" s="6" t="s">
        <v>31</v>
      </c>
      <c r="M321" s="6" t="s">
        <v>81</v>
      </c>
      <c r="N321" s="6" t="s">
        <v>18</v>
      </c>
      <c r="O321" s="5">
        <v>8</v>
      </c>
    </row>
    <row r="322" spans="1:15" x14ac:dyDescent="0.35">
      <c r="A322" s="5">
        <f>ROW()-1</f>
        <v>321</v>
      </c>
      <c r="B322" s="7" t="s">
        <v>143</v>
      </c>
      <c r="C322" s="7" t="s">
        <v>51</v>
      </c>
      <c r="D322" s="6">
        <v>29</v>
      </c>
      <c r="E322" s="6" t="s">
        <v>14</v>
      </c>
      <c r="F322" s="6" t="s">
        <v>22</v>
      </c>
      <c r="G322" s="6">
        <v>2500</v>
      </c>
      <c r="H322" s="6">
        <v>45000</v>
      </c>
      <c r="I322" s="6" t="s">
        <v>23</v>
      </c>
      <c r="J322" s="6">
        <v>5000</v>
      </c>
      <c r="K322" s="6">
        <v>670</v>
      </c>
      <c r="L322" s="6" t="s">
        <v>31</v>
      </c>
      <c r="M322" s="6" t="s">
        <v>81</v>
      </c>
      <c r="N322" s="6" t="s">
        <v>18</v>
      </c>
      <c r="O322" s="5">
        <v>9</v>
      </c>
    </row>
    <row r="323" spans="1:15" x14ac:dyDescent="0.35">
      <c r="A323" s="5">
        <f>ROW()-1</f>
        <v>322</v>
      </c>
      <c r="B323" s="7" t="s">
        <v>247</v>
      </c>
      <c r="C323" s="7" t="s">
        <v>276</v>
      </c>
      <c r="D323" s="6">
        <v>29</v>
      </c>
      <c r="E323" s="6" t="s">
        <v>14</v>
      </c>
      <c r="F323" s="6" t="s">
        <v>22</v>
      </c>
      <c r="G323" s="6">
        <v>2500</v>
      </c>
      <c r="H323" s="6">
        <v>45000</v>
      </c>
      <c r="I323" s="6" t="s">
        <v>23</v>
      </c>
      <c r="J323" s="6">
        <v>5000</v>
      </c>
      <c r="K323" s="6">
        <v>670</v>
      </c>
      <c r="L323" s="6" t="s">
        <v>31</v>
      </c>
      <c r="M323" s="6" t="s">
        <v>81</v>
      </c>
      <c r="N323" s="6" t="s">
        <v>18</v>
      </c>
      <c r="O323" s="5">
        <v>14</v>
      </c>
    </row>
    <row r="324" spans="1:15" x14ac:dyDescent="0.35">
      <c r="A324" s="5">
        <f>ROW()-1</f>
        <v>323</v>
      </c>
      <c r="B324" s="7" t="s">
        <v>317</v>
      </c>
      <c r="C324" s="7" t="s">
        <v>194</v>
      </c>
      <c r="D324" s="6">
        <v>29</v>
      </c>
      <c r="E324" s="6" t="s">
        <v>14</v>
      </c>
      <c r="F324" s="6" t="s">
        <v>22</v>
      </c>
      <c r="G324" s="6">
        <v>2500</v>
      </c>
      <c r="H324" s="6">
        <v>45000</v>
      </c>
      <c r="I324" s="6" t="s">
        <v>23</v>
      </c>
      <c r="J324" s="6">
        <v>5000</v>
      </c>
      <c r="K324" s="6">
        <v>670</v>
      </c>
      <c r="L324" s="6" t="s">
        <v>31</v>
      </c>
      <c r="M324" s="6" t="s">
        <v>81</v>
      </c>
      <c r="N324" s="6" t="s">
        <v>18</v>
      </c>
      <c r="O324" s="5">
        <v>6</v>
      </c>
    </row>
    <row r="325" spans="1:15" x14ac:dyDescent="0.35">
      <c r="A325" s="5">
        <f>ROW()-1</f>
        <v>324</v>
      </c>
      <c r="B325" s="7" t="s">
        <v>32</v>
      </c>
      <c r="C325" s="7" t="s">
        <v>67</v>
      </c>
      <c r="D325" s="6">
        <v>36</v>
      </c>
      <c r="E325" s="6" t="s">
        <v>21</v>
      </c>
      <c r="F325" s="6" t="s">
        <v>22</v>
      </c>
      <c r="G325" s="6">
        <v>3000</v>
      </c>
      <c r="H325" s="6">
        <v>48000</v>
      </c>
      <c r="I325" s="6" t="s">
        <v>16</v>
      </c>
      <c r="J325" s="6">
        <v>5000</v>
      </c>
      <c r="K325" s="6">
        <v>670</v>
      </c>
      <c r="L325" s="6" t="s">
        <v>28</v>
      </c>
      <c r="M325" s="6" t="s">
        <v>80</v>
      </c>
      <c r="N325" s="6" t="s">
        <v>25</v>
      </c>
      <c r="O325" s="5">
        <v>11</v>
      </c>
    </row>
    <row r="326" spans="1:15" x14ac:dyDescent="0.35">
      <c r="A326" s="6">
        <v>8</v>
      </c>
      <c r="B326" s="6" t="s">
        <v>38</v>
      </c>
      <c r="C326" s="6" t="s">
        <v>39</v>
      </c>
      <c r="D326" s="6">
        <v>25</v>
      </c>
      <c r="E326" s="6" t="s">
        <v>14</v>
      </c>
      <c r="F326" s="6" t="s">
        <v>22</v>
      </c>
      <c r="G326" s="6">
        <v>2000</v>
      </c>
      <c r="H326" s="6">
        <v>43000</v>
      </c>
      <c r="I326" s="6" t="s">
        <v>16</v>
      </c>
      <c r="J326" s="6">
        <v>0</v>
      </c>
      <c r="K326" s="6">
        <v>670</v>
      </c>
      <c r="L326" s="6" t="s">
        <v>31</v>
      </c>
      <c r="M326" s="6" t="s">
        <v>81</v>
      </c>
      <c r="N326" s="6" t="s">
        <v>18</v>
      </c>
      <c r="O326" s="5">
        <v>12</v>
      </c>
    </row>
    <row r="327" spans="1:15" x14ac:dyDescent="0.35">
      <c r="A327" s="6">
        <v>17</v>
      </c>
      <c r="B327" s="6" t="s">
        <v>56</v>
      </c>
      <c r="C327" s="6" t="s">
        <v>57</v>
      </c>
      <c r="D327" s="6">
        <v>24</v>
      </c>
      <c r="E327" s="6" t="s">
        <v>14</v>
      </c>
      <c r="F327" s="6" t="s">
        <v>15</v>
      </c>
      <c r="G327" s="6">
        <v>2200</v>
      </c>
      <c r="H327" s="6">
        <v>45000</v>
      </c>
      <c r="I327" s="6" t="s">
        <v>16</v>
      </c>
      <c r="J327" s="6">
        <v>0</v>
      </c>
      <c r="K327" s="6">
        <v>670</v>
      </c>
      <c r="L327" s="6" t="s">
        <v>17</v>
      </c>
      <c r="M327" s="6" t="s">
        <v>81</v>
      </c>
      <c r="N327" s="6" t="s">
        <v>25</v>
      </c>
      <c r="O327" s="5">
        <v>5</v>
      </c>
    </row>
    <row r="328" spans="1:15" x14ac:dyDescent="0.35">
      <c r="A328" s="6">
        <v>31</v>
      </c>
      <c r="B328" s="6" t="s">
        <v>40</v>
      </c>
      <c r="C328" s="6" t="s">
        <v>73</v>
      </c>
      <c r="D328" s="6">
        <v>29</v>
      </c>
      <c r="E328" s="6" t="s">
        <v>21</v>
      </c>
      <c r="F328" s="6" t="s">
        <v>15</v>
      </c>
      <c r="G328" s="6">
        <v>3000</v>
      </c>
      <c r="H328" s="6">
        <v>48000</v>
      </c>
      <c r="I328" s="6" t="s">
        <v>16</v>
      </c>
      <c r="J328" s="6">
        <v>0</v>
      </c>
      <c r="K328" s="6">
        <v>670</v>
      </c>
      <c r="L328" s="6" t="s">
        <v>28</v>
      </c>
      <c r="M328" s="6" t="s">
        <v>80</v>
      </c>
      <c r="N328" s="6" t="s">
        <v>25</v>
      </c>
      <c r="O328" s="5">
        <v>10</v>
      </c>
    </row>
    <row r="329" spans="1:15" x14ac:dyDescent="0.35">
      <c r="A329" s="6">
        <v>47</v>
      </c>
      <c r="B329" s="6" t="s">
        <v>40</v>
      </c>
      <c r="C329" s="6" t="s">
        <v>78</v>
      </c>
      <c r="D329" s="6">
        <v>29</v>
      </c>
      <c r="E329" s="6" t="s">
        <v>21</v>
      </c>
      <c r="F329" s="6" t="s">
        <v>15</v>
      </c>
      <c r="G329" s="6">
        <v>1500</v>
      </c>
      <c r="H329" s="6">
        <v>45000</v>
      </c>
      <c r="I329" s="6" t="s">
        <v>16</v>
      </c>
      <c r="J329" s="6">
        <v>0</v>
      </c>
      <c r="K329" s="6">
        <v>670</v>
      </c>
      <c r="L329" s="6" t="s">
        <v>28</v>
      </c>
      <c r="M329" s="6" t="s">
        <v>81</v>
      </c>
      <c r="N329" s="6" t="s">
        <v>25</v>
      </c>
      <c r="O329" s="5">
        <v>4</v>
      </c>
    </row>
    <row r="330" spans="1:15" x14ac:dyDescent="0.35">
      <c r="A330" s="6">
        <v>73</v>
      </c>
      <c r="B330" s="6" t="s">
        <v>36</v>
      </c>
      <c r="C330" s="6" t="s">
        <v>53</v>
      </c>
      <c r="D330" s="6">
        <v>27</v>
      </c>
      <c r="E330" s="6" t="s">
        <v>21</v>
      </c>
      <c r="F330" s="6" t="s">
        <v>15</v>
      </c>
      <c r="G330" s="6">
        <v>2500</v>
      </c>
      <c r="H330" s="6">
        <v>47000</v>
      </c>
      <c r="I330" s="6" t="s">
        <v>16</v>
      </c>
      <c r="J330" s="6">
        <v>0</v>
      </c>
      <c r="K330" s="6">
        <v>670</v>
      </c>
      <c r="L330" s="6" t="s">
        <v>17</v>
      </c>
      <c r="M330" s="6" t="s">
        <v>81</v>
      </c>
      <c r="N330" s="6" t="s">
        <v>25</v>
      </c>
      <c r="O330" s="5">
        <v>5</v>
      </c>
    </row>
    <row r="331" spans="1:15" x14ac:dyDescent="0.35">
      <c r="A331" s="6">
        <v>79</v>
      </c>
      <c r="B331" s="6" t="s">
        <v>60</v>
      </c>
      <c r="C331" s="6" t="s">
        <v>61</v>
      </c>
      <c r="D331" s="6">
        <v>29</v>
      </c>
      <c r="E331" s="6" t="s">
        <v>21</v>
      </c>
      <c r="F331" s="6" t="s">
        <v>15</v>
      </c>
      <c r="G331" s="6">
        <v>2000</v>
      </c>
      <c r="H331" s="6">
        <v>45000</v>
      </c>
      <c r="I331" s="6" t="s">
        <v>16</v>
      </c>
      <c r="J331" s="6">
        <v>0</v>
      </c>
      <c r="K331" s="6">
        <v>670</v>
      </c>
      <c r="L331" s="6" t="s">
        <v>28</v>
      </c>
      <c r="M331" s="6" t="s">
        <v>80</v>
      </c>
      <c r="N331" s="6" t="s">
        <v>25</v>
      </c>
      <c r="O331" s="5">
        <v>5</v>
      </c>
    </row>
    <row r="332" spans="1:15" x14ac:dyDescent="0.35">
      <c r="A332" s="5">
        <f>ROW()-1</f>
        <v>331</v>
      </c>
      <c r="B332" s="7" t="s">
        <v>124</v>
      </c>
      <c r="C332" s="7" t="s">
        <v>125</v>
      </c>
      <c r="D332" s="6">
        <v>25</v>
      </c>
      <c r="E332" s="6" t="s">
        <v>14</v>
      </c>
      <c r="F332" s="6" t="s">
        <v>22</v>
      </c>
      <c r="G332" s="6">
        <v>2000</v>
      </c>
      <c r="H332" s="6">
        <v>43000</v>
      </c>
      <c r="I332" s="6" t="s">
        <v>16</v>
      </c>
      <c r="J332" s="6">
        <v>0</v>
      </c>
      <c r="K332" s="6">
        <v>670</v>
      </c>
      <c r="L332" s="6" t="s">
        <v>31</v>
      </c>
      <c r="M332" s="6" t="s">
        <v>81</v>
      </c>
      <c r="N332" s="6" t="s">
        <v>18</v>
      </c>
      <c r="O332" s="5">
        <v>13</v>
      </c>
    </row>
    <row r="333" spans="1:15" x14ac:dyDescent="0.35">
      <c r="A333" s="5">
        <f>ROW()-1</f>
        <v>332</v>
      </c>
      <c r="B333" s="7" t="s">
        <v>43</v>
      </c>
      <c r="C333" s="7" t="s">
        <v>137</v>
      </c>
      <c r="D333" s="6">
        <v>24</v>
      </c>
      <c r="E333" s="6" t="s">
        <v>14</v>
      </c>
      <c r="F333" s="6" t="s">
        <v>15</v>
      </c>
      <c r="G333" s="6">
        <v>2200</v>
      </c>
      <c r="H333" s="6">
        <v>45000</v>
      </c>
      <c r="I333" s="6" t="s">
        <v>16</v>
      </c>
      <c r="J333" s="6">
        <v>0</v>
      </c>
      <c r="K333" s="6">
        <v>670</v>
      </c>
      <c r="L333" s="6" t="s">
        <v>17</v>
      </c>
      <c r="M333" s="6" t="s">
        <v>81</v>
      </c>
      <c r="N333" s="6" t="s">
        <v>25</v>
      </c>
      <c r="O333" s="5">
        <v>15</v>
      </c>
    </row>
    <row r="334" spans="1:15" x14ac:dyDescent="0.35">
      <c r="A334" s="5">
        <f>ROW()-1</f>
        <v>333</v>
      </c>
      <c r="B334" s="7" t="s">
        <v>152</v>
      </c>
      <c r="C334" s="7" t="s">
        <v>61</v>
      </c>
      <c r="D334" s="6">
        <v>29</v>
      </c>
      <c r="E334" s="6" t="s">
        <v>21</v>
      </c>
      <c r="F334" s="6" t="s">
        <v>15</v>
      </c>
      <c r="G334" s="6">
        <v>3000</v>
      </c>
      <c r="H334" s="6">
        <v>48000</v>
      </c>
      <c r="I334" s="6" t="s">
        <v>16</v>
      </c>
      <c r="J334" s="6">
        <v>0</v>
      </c>
      <c r="K334" s="6">
        <v>670</v>
      </c>
      <c r="L334" s="6" t="s">
        <v>28</v>
      </c>
      <c r="M334" s="6" t="s">
        <v>80</v>
      </c>
      <c r="N334" s="6" t="s">
        <v>25</v>
      </c>
      <c r="O334" s="5">
        <v>7</v>
      </c>
    </row>
    <row r="335" spans="1:15" x14ac:dyDescent="0.35">
      <c r="A335" s="5">
        <f>ROW()-1</f>
        <v>334</v>
      </c>
      <c r="B335" s="7" t="s">
        <v>173</v>
      </c>
      <c r="C335" s="7" t="s">
        <v>174</v>
      </c>
      <c r="D335" s="6">
        <v>29</v>
      </c>
      <c r="E335" s="6" t="s">
        <v>21</v>
      </c>
      <c r="F335" s="6" t="s">
        <v>15</v>
      </c>
      <c r="G335" s="6">
        <v>1500</v>
      </c>
      <c r="H335" s="6">
        <v>45000</v>
      </c>
      <c r="I335" s="6" t="s">
        <v>16</v>
      </c>
      <c r="J335" s="6">
        <v>0</v>
      </c>
      <c r="K335" s="6">
        <v>670</v>
      </c>
      <c r="L335" s="6" t="s">
        <v>28</v>
      </c>
      <c r="M335" s="6" t="s">
        <v>81</v>
      </c>
      <c r="N335" s="6" t="s">
        <v>25</v>
      </c>
      <c r="O335" s="5">
        <v>3</v>
      </c>
    </row>
    <row r="336" spans="1:15" x14ac:dyDescent="0.35">
      <c r="A336" s="5">
        <f>ROW()-1</f>
        <v>335</v>
      </c>
      <c r="B336" s="7" t="s">
        <v>222</v>
      </c>
      <c r="C336" s="7" t="s">
        <v>223</v>
      </c>
      <c r="D336" s="6">
        <v>27</v>
      </c>
      <c r="E336" s="6" t="s">
        <v>21</v>
      </c>
      <c r="F336" s="6" t="s">
        <v>15</v>
      </c>
      <c r="G336" s="6">
        <v>2500</v>
      </c>
      <c r="H336" s="6">
        <v>47000</v>
      </c>
      <c r="I336" s="6" t="s">
        <v>16</v>
      </c>
      <c r="J336" s="6">
        <v>0</v>
      </c>
      <c r="K336" s="6">
        <v>670</v>
      </c>
      <c r="L336" s="6" t="s">
        <v>17</v>
      </c>
      <c r="M336" s="6" t="s">
        <v>81</v>
      </c>
      <c r="N336" s="6" t="s">
        <v>25</v>
      </c>
      <c r="O336" s="5">
        <v>14</v>
      </c>
    </row>
    <row r="337" spans="1:15" x14ac:dyDescent="0.35">
      <c r="A337" s="5">
        <f>ROW()-1</f>
        <v>336</v>
      </c>
      <c r="B337" s="7" t="s">
        <v>232</v>
      </c>
      <c r="C337" s="7" t="s">
        <v>233</v>
      </c>
      <c r="D337" s="6">
        <v>29</v>
      </c>
      <c r="E337" s="6" t="s">
        <v>21</v>
      </c>
      <c r="F337" s="6" t="s">
        <v>15</v>
      </c>
      <c r="G337" s="6">
        <v>2000</v>
      </c>
      <c r="H337" s="6">
        <v>45000</v>
      </c>
      <c r="I337" s="6" t="s">
        <v>16</v>
      </c>
      <c r="J337" s="6">
        <v>0</v>
      </c>
      <c r="K337" s="6">
        <v>670</v>
      </c>
      <c r="L337" s="6" t="s">
        <v>28</v>
      </c>
      <c r="M337" s="6" t="s">
        <v>80</v>
      </c>
      <c r="N337" s="6" t="s">
        <v>25</v>
      </c>
      <c r="O337" s="5">
        <v>15</v>
      </c>
    </row>
    <row r="338" spans="1:15" x14ac:dyDescent="0.35">
      <c r="A338" s="5">
        <f>ROW()-1</f>
        <v>337</v>
      </c>
      <c r="B338" s="7" t="s">
        <v>249</v>
      </c>
      <c r="C338" s="7" t="s">
        <v>250</v>
      </c>
      <c r="D338" s="6">
        <v>25</v>
      </c>
      <c r="E338" s="6" t="s">
        <v>14</v>
      </c>
      <c r="F338" s="6" t="s">
        <v>22</v>
      </c>
      <c r="G338" s="6">
        <v>2000</v>
      </c>
      <c r="H338" s="6">
        <v>43000</v>
      </c>
      <c r="I338" s="6" t="s">
        <v>16</v>
      </c>
      <c r="J338" s="6">
        <v>0</v>
      </c>
      <c r="K338" s="6">
        <v>670</v>
      </c>
      <c r="L338" s="6" t="s">
        <v>31</v>
      </c>
      <c r="M338" s="6" t="s">
        <v>81</v>
      </c>
      <c r="N338" s="6" t="s">
        <v>18</v>
      </c>
      <c r="O338" s="5">
        <v>13</v>
      </c>
    </row>
    <row r="339" spans="1:15" x14ac:dyDescent="0.35">
      <c r="A339" s="5">
        <f>ROW()-1</f>
        <v>338</v>
      </c>
      <c r="B339" s="7" t="s">
        <v>265</v>
      </c>
      <c r="C339" s="7" t="s">
        <v>266</v>
      </c>
      <c r="D339" s="6">
        <v>24</v>
      </c>
      <c r="E339" s="6" t="s">
        <v>14</v>
      </c>
      <c r="F339" s="6" t="s">
        <v>15</v>
      </c>
      <c r="G339" s="6">
        <v>2200</v>
      </c>
      <c r="H339" s="6">
        <v>45000</v>
      </c>
      <c r="I339" s="6" t="s">
        <v>16</v>
      </c>
      <c r="J339" s="6">
        <v>0</v>
      </c>
      <c r="K339" s="6">
        <v>670</v>
      </c>
      <c r="L339" s="6" t="s">
        <v>17</v>
      </c>
      <c r="M339" s="6" t="s">
        <v>81</v>
      </c>
      <c r="N339" s="6" t="s">
        <v>25</v>
      </c>
      <c r="O339" s="5">
        <v>13</v>
      </c>
    </row>
    <row r="340" spans="1:15" x14ac:dyDescent="0.35">
      <c r="A340" s="5">
        <f>ROW()-1</f>
        <v>339</v>
      </c>
      <c r="B340" s="7" t="s">
        <v>285</v>
      </c>
      <c r="C340" s="7" t="s">
        <v>60</v>
      </c>
      <c r="D340" s="6">
        <v>29</v>
      </c>
      <c r="E340" s="6" t="s">
        <v>21</v>
      </c>
      <c r="F340" s="6" t="s">
        <v>15</v>
      </c>
      <c r="G340" s="6">
        <v>3000</v>
      </c>
      <c r="H340" s="6">
        <v>48000</v>
      </c>
      <c r="I340" s="6" t="s">
        <v>16</v>
      </c>
      <c r="J340" s="6">
        <v>0</v>
      </c>
      <c r="K340" s="6">
        <v>670</v>
      </c>
      <c r="L340" s="6" t="s">
        <v>28</v>
      </c>
      <c r="M340" s="6" t="s">
        <v>80</v>
      </c>
      <c r="N340" s="6" t="s">
        <v>25</v>
      </c>
      <c r="O340" s="5">
        <v>4</v>
      </c>
    </row>
    <row r="341" spans="1:15" x14ac:dyDescent="0.35">
      <c r="A341" s="5">
        <f>ROW()-1</f>
        <v>340</v>
      </c>
      <c r="B341" s="7" t="s">
        <v>120</v>
      </c>
      <c r="C341" s="7" t="s">
        <v>51</v>
      </c>
      <c r="D341" s="6">
        <v>29</v>
      </c>
      <c r="E341" s="6" t="s">
        <v>21</v>
      </c>
      <c r="F341" s="6" t="s">
        <v>15</v>
      </c>
      <c r="G341" s="6">
        <v>1500</v>
      </c>
      <c r="H341" s="6">
        <v>45000</v>
      </c>
      <c r="I341" s="6" t="s">
        <v>16</v>
      </c>
      <c r="J341" s="6">
        <v>0</v>
      </c>
      <c r="K341" s="6">
        <v>670</v>
      </c>
      <c r="L341" s="6" t="s">
        <v>28</v>
      </c>
      <c r="M341" s="6" t="s">
        <v>81</v>
      </c>
      <c r="N341" s="6" t="s">
        <v>25</v>
      </c>
      <c r="O341" s="5">
        <v>14</v>
      </c>
    </row>
    <row r="342" spans="1:15" x14ac:dyDescent="0.35">
      <c r="A342" s="5">
        <f>ROW()-1</f>
        <v>341</v>
      </c>
      <c r="B342" s="7" t="s">
        <v>159</v>
      </c>
      <c r="C342" s="7" t="s">
        <v>237</v>
      </c>
      <c r="D342" s="6">
        <v>27</v>
      </c>
      <c r="E342" s="6" t="s">
        <v>21</v>
      </c>
      <c r="F342" s="6" t="s">
        <v>15</v>
      </c>
      <c r="G342" s="6">
        <v>2500</v>
      </c>
      <c r="H342" s="6">
        <v>47000</v>
      </c>
      <c r="I342" s="6" t="s">
        <v>16</v>
      </c>
      <c r="J342" s="6">
        <v>0</v>
      </c>
      <c r="K342" s="6">
        <v>670</v>
      </c>
      <c r="L342" s="6" t="s">
        <v>17</v>
      </c>
      <c r="M342" s="6" t="s">
        <v>81</v>
      </c>
      <c r="N342" s="6" t="s">
        <v>25</v>
      </c>
      <c r="O342" s="5">
        <v>4</v>
      </c>
    </row>
    <row r="343" spans="1:15" x14ac:dyDescent="0.35">
      <c r="A343" s="5">
        <f>ROW()-1</f>
        <v>342</v>
      </c>
      <c r="B343" s="7" t="s">
        <v>70</v>
      </c>
      <c r="C343" s="7" t="s">
        <v>244</v>
      </c>
      <c r="D343" s="6">
        <v>29</v>
      </c>
      <c r="E343" s="6" t="s">
        <v>21</v>
      </c>
      <c r="F343" s="6" t="s">
        <v>15</v>
      </c>
      <c r="G343" s="6">
        <v>2000</v>
      </c>
      <c r="H343" s="6">
        <v>45000</v>
      </c>
      <c r="I343" s="6" t="s">
        <v>16</v>
      </c>
      <c r="J343" s="6">
        <v>0</v>
      </c>
      <c r="K343" s="6">
        <v>670</v>
      </c>
      <c r="L343" s="6" t="s">
        <v>28</v>
      </c>
      <c r="M343" s="6" t="s">
        <v>80</v>
      </c>
      <c r="N343" s="6" t="s">
        <v>25</v>
      </c>
      <c r="O343" s="5">
        <v>13</v>
      </c>
    </row>
    <row r="344" spans="1:15" x14ac:dyDescent="0.35">
      <c r="A344" s="5">
        <f>ROW()-1</f>
        <v>343</v>
      </c>
      <c r="B344" s="7" t="s">
        <v>32</v>
      </c>
      <c r="C344" s="7" t="s">
        <v>67</v>
      </c>
      <c r="D344" s="6">
        <v>25</v>
      </c>
      <c r="E344" s="6" t="s">
        <v>14</v>
      </c>
      <c r="F344" s="6" t="s">
        <v>22</v>
      </c>
      <c r="G344" s="6">
        <v>2000</v>
      </c>
      <c r="H344" s="6">
        <v>43000</v>
      </c>
      <c r="I344" s="6" t="s">
        <v>16</v>
      </c>
      <c r="J344" s="6">
        <v>0</v>
      </c>
      <c r="K344" s="6">
        <v>670</v>
      </c>
      <c r="L344" s="6" t="s">
        <v>31</v>
      </c>
      <c r="M344" s="6" t="s">
        <v>81</v>
      </c>
      <c r="N344" s="6" t="s">
        <v>18</v>
      </c>
      <c r="O344" s="5">
        <v>13</v>
      </c>
    </row>
    <row r="345" spans="1:15" x14ac:dyDescent="0.35">
      <c r="A345" s="5">
        <f>ROW()-1</f>
        <v>344</v>
      </c>
      <c r="B345" s="7" t="s">
        <v>219</v>
      </c>
      <c r="C345" s="7" t="s">
        <v>198</v>
      </c>
      <c r="D345" s="6">
        <v>24</v>
      </c>
      <c r="E345" s="6" t="s">
        <v>14</v>
      </c>
      <c r="F345" s="6" t="s">
        <v>15</v>
      </c>
      <c r="G345" s="6">
        <v>2200</v>
      </c>
      <c r="H345" s="6">
        <v>45000</v>
      </c>
      <c r="I345" s="6" t="s">
        <v>16</v>
      </c>
      <c r="J345" s="6">
        <v>0</v>
      </c>
      <c r="K345" s="6">
        <v>670</v>
      </c>
      <c r="L345" s="6" t="s">
        <v>17</v>
      </c>
      <c r="M345" s="6" t="s">
        <v>81</v>
      </c>
      <c r="N345" s="6" t="s">
        <v>25</v>
      </c>
      <c r="O345" s="5">
        <v>11</v>
      </c>
    </row>
    <row r="346" spans="1:15" x14ac:dyDescent="0.35">
      <c r="A346" s="5">
        <f>ROW()-1</f>
        <v>345</v>
      </c>
      <c r="B346" s="7" t="s">
        <v>29</v>
      </c>
      <c r="C346" s="7" t="s">
        <v>33</v>
      </c>
      <c r="D346" s="6">
        <v>29</v>
      </c>
      <c r="E346" s="6" t="s">
        <v>21</v>
      </c>
      <c r="F346" s="6" t="s">
        <v>15</v>
      </c>
      <c r="G346" s="6">
        <v>3000</v>
      </c>
      <c r="H346" s="6">
        <v>48000</v>
      </c>
      <c r="I346" s="6" t="s">
        <v>16</v>
      </c>
      <c r="J346" s="6">
        <v>0</v>
      </c>
      <c r="K346" s="6">
        <v>670</v>
      </c>
      <c r="L346" s="6" t="s">
        <v>28</v>
      </c>
      <c r="M346" s="6" t="s">
        <v>80</v>
      </c>
      <c r="N346" s="6" t="s">
        <v>25</v>
      </c>
      <c r="O346" s="5">
        <v>11</v>
      </c>
    </row>
    <row r="347" spans="1:15" x14ac:dyDescent="0.35">
      <c r="A347" s="5">
        <f>ROW()-1</f>
        <v>346</v>
      </c>
      <c r="B347" s="7" t="s">
        <v>54</v>
      </c>
      <c r="C347" s="7" t="s">
        <v>49</v>
      </c>
      <c r="D347" s="6">
        <v>29</v>
      </c>
      <c r="E347" s="6" t="s">
        <v>21</v>
      </c>
      <c r="F347" s="6" t="s">
        <v>15</v>
      </c>
      <c r="G347" s="6">
        <v>1500</v>
      </c>
      <c r="H347" s="6">
        <v>45000</v>
      </c>
      <c r="I347" s="6" t="s">
        <v>16</v>
      </c>
      <c r="J347" s="6">
        <v>0</v>
      </c>
      <c r="K347" s="6">
        <v>670</v>
      </c>
      <c r="L347" s="6" t="s">
        <v>28</v>
      </c>
      <c r="M347" s="6" t="s">
        <v>81</v>
      </c>
      <c r="N347" s="6" t="s">
        <v>25</v>
      </c>
      <c r="O347" s="5">
        <v>14</v>
      </c>
    </row>
    <row r="348" spans="1:15" x14ac:dyDescent="0.35">
      <c r="A348" s="5">
        <f>ROW()-1</f>
        <v>347</v>
      </c>
      <c r="B348" s="7" t="s">
        <v>303</v>
      </c>
      <c r="C348" s="7" t="s">
        <v>254</v>
      </c>
      <c r="D348" s="6">
        <v>37</v>
      </c>
      <c r="E348" s="6" t="s">
        <v>14</v>
      </c>
      <c r="F348" s="6" t="s">
        <v>22</v>
      </c>
      <c r="G348" s="6">
        <v>2000</v>
      </c>
      <c r="H348" s="6">
        <v>43000</v>
      </c>
      <c r="I348" s="6" t="s">
        <v>16</v>
      </c>
      <c r="J348" s="6">
        <v>0</v>
      </c>
      <c r="K348" s="6">
        <v>670</v>
      </c>
      <c r="L348" s="6" t="s">
        <v>31</v>
      </c>
      <c r="M348" s="6" t="s">
        <v>81</v>
      </c>
      <c r="N348" s="6" t="s">
        <v>18</v>
      </c>
      <c r="O348" s="5">
        <v>13</v>
      </c>
    </row>
    <row r="349" spans="1:15" x14ac:dyDescent="0.35">
      <c r="A349" s="5">
        <f>ROW()-1</f>
        <v>348</v>
      </c>
      <c r="B349" s="7" t="s">
        <v>185</v>
      </c>
      <c r="C349" s="7" t="s">
        <v>63</v>
      </c>
      <c r="D349" s="6">
        <v>32</v>
      </c>
      <c r="E349" s="6" t="s">
        <v>14</v>
      </c>
      <c r="F349" s="6" t="s">
        <v>15</v>
      </c>
      <c r="G349" s="6">
        <v>2500</v>
      </c>
      <c r="H349" s="6">
        <v>45000</v>
      </c>
      <c r="I349" s="6" t="s">
        <v>23</v>
      </c>
      <c r="J349" s="6">
        <v>0</v>
      </c>
      <c r="K349" s="6">
        <v>670</v>
      </c>
      <c r="L349" s="6" t="s">
        <v>31</v>
      </c>
      <c r="M349" s="6" t="s">
        <v>81</v>
      </c>
      <c r="N349" s="6" t="s">
        <v>18</v>
      </c>
      <c r="O349" s="5">
        <v>6</v>
      </c>
    </row>
    <row r="350" spans="1:15" x14ac:dyDescent="0.35">
      <c r="A350" s="5">
        <f>ROW()-1</f>
        <v>349</v>
      </c>
      <c r="B350" s="7" t="s">
        <v>317</v>
      </c>
      <c r="C350" s="7" t="s">
        <v>194</v>
      </c>
      <c r="D350" s="6">
        <v>32</v>
      </c>
      <c r="E350" s="6" t="s">
        <v>21</v>
      </c>
      <c r="F350" s="6" t="s">
        <v>15</v>
      </c>
      <c r="G350" s="6">
        <v>1500</v>
      </c>
      <c r="H350" s="6">
        <v>45000</v>
      </c>
      <c r="I350" s="6" t="s">
        <v>16</v>
      </c>
      <c r="J350" s="6">
        <v>0</v>
      </c>
      <c r="K350" s="6">
        <v>670</v>
      </c>
      <c r="L350" s="6" t="s">
        <v>28</v>
      </c>
      <c r="M350" s="6" t="s">
        <v>81</v>
      </c>
      <c r="N350" s="6" t="s">
        <v>25</v>
      </c>
      <c r="O350" s="5">
        <v>14</v>
      </c>
    </row>
    <row r="351" spans="1:15" x14ac:dyDescent="0.35">
      <c r="N351" s="6"/>
    </row>
  </sheetData>
  <autoFilter ref="A1:O350" xr:uid="{E3075A48-2E15-4298-B56E-AE87CA2BDF5E}">
    <sortState xmlns:xlrd2="http://schemas.microsoft.com/office/spreadsheetml/2017/richdata2" ref="A2:O350">
      <sortCondition descending="1" ref="K1:K350"/>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F9292-148F-4A11-A8E3-5426E2D959FE}">
  <dimension ref="A1:Z53"/>
  <sheetViews>
    <sheetView topLeftCell="C36" zoomScaleNormal="100" workbookViewId="0">
      <selection activeCell="B40" sqref="B40:C40"/>
    </sheetView>
  </sheetViews>
  <sheetFormatPr defaultRowHeight="14.5" x14ac:dyDescent="0.35"/>
  <cols>
    <col min="2" max="2" width="5.1796875" style="5" customWidth="1"/>
    <col min="3" max="3" width="190.26953125" bestFit="1" customWidth="1"/>
  </cols>
  <sheetData>
    <row r="1" spans="1:26" s="9" customFormat="1" ht="21" x14ac:dyDescent="0.5">
      <c r="B1" s="13" t="s">
        <v>345</v>
      </c>
      <c r="C1" s="13"/>
      <c r="D1" s="8"/>
      <c r="E1" s="8"/>
      <c r="F1" s="8"/>
      <c r="G1" s="8"/>
      <c r="H1" s="8"/>
      <c r="I1" s="8"/>
      <c r="J1" s="8"/>
      <c r="K1" s="8"/>
      <c r="L1" s="8"/>
      <c r="M1" s="8"/>
      <c r="N1" s="8"/>
      <c r="O1" s="8"/>
      <c r="P1" s="8"/>
      <c r="Q1" s="8"/>
      <c r="R1" s="8"/>
      <c r="S1" s="8"/>
      <c r="T1" s="8"/>
    </row>
    <row r="2" spans="1:26" ht="13.75" customHeight="1" x14ac:dyDescent="0.35">
      <c r="A2" s="10"/>
      <c r="B2" s="12"/>
      <c r="C2" s="11"/>
      <c r="D2" s="11"/>
      <c r="E2" s="11"/>
      <c r="F2" s="11"/>
      <c r="G2" s="11"/>
      <c r="H2" s="11"/>
      <c r="I2" s="11"/>
      <c r="J2" s="11"/>
      <c r="K2" s="11"/>
      <c r="L2" s="11"/>
      <c r="M2" s="11"/>
      <c r="N2" s="11"/>
      <c r="O2" s="11"/>
      <c r="P2" s="11"/>
      <c r="Q2" s="11"/>
      <c r="R2" s="11"/>
      <c r="S2" s="11"/>
      <c r="T2" s="11"/>
      <c r="U2" s="11"/>
      <c r="V2" s="11"/>
      <c r="W2" s="11"/>
      <c r="X2" s="11"/>
      <c r="Y2" s="11"/>
    </row>
    <row r="3" spans="1:26" x14ac:dyDescent="0.35">
      <c r="C3" t="s">
        <v>346</v>
      </c>
      <c r="D3" s="11"/>
      <c r="E3" s="11"/>
      <c r="F3" s="11"/>
      <c r="G3" s="11"/>
      <c r="H3" s="11"/>
      <c r="I3" s="11"/>
      <c r="J3" s="11"/>
      <c r="K3" s="11"/>
      <c r="L3" s="11"/>
      <c r="M3" s="11"/>
      <c r="N3" s="11"/>
      <c r="O3" s="11"/>
      <c r="P3" s="11"/>
      <c r="Q3" s="11"/>
      <c r="R3" s="11"/>
      <c r="S3" s="11"/>
      <c r="T3" s="11"/>
      <c r="U3" s="11"/>
      <c r="V3" s="11"/>
      <c r="W3" s="11"/>
      <c r="X3" s="11"/>
      <c r="Y3" s="11"/>
    </row>
    <row r="4" spans="1:26" x14ac:dyDescent="0.35">
      <c r="C4" t="s">
        <v>347</v>
      </c>
      <c r="D4" s="11"/>
      <c r="E4" s="11"/>
      <c r="F4" s="11"/>
      <c r="G4" s="11"/>
      <c r="H4" s="11"/>
      <c r="I4" s="11"/>
      <c r="J4" s="11"/>
      <c r="K4" s="11"/>
      <c r="L4" s="11"/>
      <c r="M4" s="11"/>
      <c r="N4" s="11"/>
      <c r="O4" s="11"/>
      <c r="P4" s="11"/>
      <c r="Q4" s="11"/>
      <c r="R4" s="11"/>
      <c r="S4" s="11"/>
      <c r="T4" s="11"/>
      <c r="U4" s="11"/>
      <c r="V4" s="11"/>
      <c r="W4" s="11"/>
      <c r="X4" s="11"/>
      <c r="Y4" s="11"/>
      <c r="Z4" s="11"/>
    </row>
    <row r="5" spans="1:26" x14ac:dyDescent="0.35">
      <c r="C5" t="s">
        <v>348</v>
      </c>
      <c r="D5" s="11"/>
      <c r="E5" s="11"/>
      <c r="F5" s="11"/>
      <c r="G5" s="11"/>
      <c r="H5" s="11"/>
      <c r="I5" s="11"/>
      <c r="J5" s="11"/>
      <c r="K5" s="11"/>
      <c r="L5" s="11"/>
      <c r="M5" s="11"/>
      <c r="N5" s="11"/>
      <c r="O5" s="11"/>
      <c r="P5" s="11"/>
      <c r="Q5" s="11"/>
      <c r="R5" s="11"/>
      <c r="S5" s="11"/>
      <c r="T5" s="11"/>
      <c r="U5" s="11"/>
      <c r="V5" s="11"/>
      <c r="W5" s="11"/>
      <c r="X5" s="11"/>
      <c r="Y5" s="11"/>
    </row>
    <row r="7" spans="1:26" ht="26" x14ac:dyDescent="0.6">
      <c r="C7" s="2" t="s">
        <v>100</v>
      </c>
    </row>
    <row r="9" spans="1:26" x14ac:dyDescent="0.35">
      <c r="B9" s="5" t="s">
        <v>83</v>
      </c>
      <c r="C9" t="s">
        <v>320</v>
      </c>
    </row>
    <row r="10" spans="1:26" x14ac:dyDescent="0.35">
      <c r="B10" s="5" t="s">
        <v>84</v>
      </c>
      <c r="C10" t="s">
        <v>321</v>
      </c>
    </row>
    <row r="11" spans="1:26" x14ac:dyDescent="0.35">
      <c r="B11" s="5" t="s">
        <v>85</v>
      </c>
      <c r="C11" t="s">
        <v>322</v>
      </c>
    </row>
    <row r="12" spans="1:26" x14ac:dyDescent="0.35">
      <c r="B12" s="5" t="s">
        <v>86</v>
      </c>
      <c r="C12" t="s">
        <v>323</v>
      </c>
    </row>
    <row r="13" spans="1:26" x14ac:dyDescent="0.35">
      <c r="B13" s="5" t="s">
        <v>87</v>
      </c>
      <c r="C13" t="s">
        <v>324</v>
      </c>
    </row>
    <row r="14" spans="1:26" x14ac:dyDescent="0.35">
      <c r="B14" s="5" t="s">
        <v>88</v>
      </c>
      <c r="C14" t="s">
        <v>325</v>
      </c>
    </row>
    <row r="15" spans="1:26" x14ac:dyDescent="0.35">
      <c r="B15" s="5" t="s">
        <v>89</v>
      </c>
      <c r="C15" t="s">
        <v>326</v>
      </c>
    </row>
    <row r="16" spans="1:26" x14ac:dyDescent="0.35">
      <c r="B16" s="5" t="s">
        <v>90</v>
      </c>
      <c r="C16" t="s">
        <v>327</v>
      </c>
    </row>
    <row r="17" spans="2:3" x14ac:dyDescent="0.35">
      <c r="B17" s="5" t="s">
        <v>91</v>
      </c>
      <c r="C17" t="s">
        <v>328</v>
      </c>
    </row>
    <row r="18" spans="2:3" x14ac:dyDescent="0.35">
      <c r="B18" s="5" t="s">
        <v>92</v>
      </c>
      <c r="C18" t="s">
        <v>329</v>
      </c>
    </row>
    <row r="19" spans="2:3" x14ac:dyDescent="0.35">
      <c r="B19" s="5" t="s">
        <v>93</v>
      </c>
      <c r="C19" t="s">
        <v>330</v>
      </c>
    </row>
    <row r="20" spans="2:3" x14ac:dyDescent="0.35">
      <c r="B20" s="5" t="s">
        <v>94</v>
      </c>
      <c r="C20" t="s">
        <v>331</v>
      </c>
    </row>
    <row r="21" spans="2:3" x14ac:dyDescent="0.35">
      <c r="B21" s="5" t="s">
        <v>95</v>
      </c>
      <c r="C21" t="s">
        <v>332</v>
      </c>
    </row>
    <row r="24" spans="2:3" ht="23.5" x14ac:dyDescent="0.55000000000000004">
      <c r="C24" s="3" t="s">
        <v>101</v>
      </c>
    </row>
    <row r="25" spans="2:3" x14ac:dyDescent="0.35">
      <c r="B25" s="5" t="s">
        <v>83</v>
      </c>
      <c r="C25" t="s">
        <v>333</v>
      </c>
    </row>
    <row r="26" spans="2:3" x14ac:dyDescent="0.35">
      <c r="B26" s="5" t="s">
        <v>84</v>
      </c>
      <c r="C26" t="s">
        <v>334</v>
      </c>
    </row>
    <row r="27" spans="2:3" x14ac:dyDescent="0.35">
      <c r="B27" s="5" t="s">
        <v>85</v>
      </c>
      <c r="C27" t="s">
        <v>335</v>
      </c>
    </row>
    <row r="28" spans="2:3" x14ac:dyDescent="0.35">
      <c r="B28" s="5" t="s">
        <v>86</v>
      </c>
      <c r="C28" t="s">
        <v>336</v>
      </c>
    </row>
    <row r="29" spans="2:3" x14ac:dyDescent="0.35">
      <c r="B29" s="5" t="s">
        <v>87</v>
      </c>
      <c r="C29" t="s">
        <v>337</v>
      </c>
    </row>
    <row r="30" spans="2:3" x14ac:dyDescent="0.35">
      <c r="B30" s="5" t="s">
        <v>88</v>
      </c>
      <c r="C30" t="s">
        <v>338</v>
      </c>
    </row>
    <row r="31" spans="2:3" x14ac:dyDescent="0.35">
      <c r="B31" s="5" t="s">
        <v>89</v>
      </c>
      <c r="C31" t="s">
        <v>99</v>
      </c>
    </row>
    <row r="32" spans="2:3" x14ac:dyDescent="0.35">
      <c r="B32" s="5" t="s">
        <v>90</v>
      </c>
      <c r="C32" t="s">
        <v>339</v>
      </c>
    </row>
    <row r="33" spans="2:3" x14ac:dyDescent="0.35">
      <c r="B33" s="5" t="s">
        <v>91</v>
      </c>
      <c r="C33" t="s">
        <v>340</v>
      </c>
    </row>
    <row r="34" spans="2:3" x14ac:dyDescent="0.35">
      <c r="B34" s="5" t="s">
        <v>92</v>
      </c>
      <c r="C34" t="s">
        <v>341</v>
      </c>
    </row>
    <row r="35" spans="2:3" x14ac:dyDescent="0.35">
      <c r="B35" s="5" t="s">
        <v>93</v>
      </c>
      <c r="C35" t="s">
        <v>342</v>
      </c>
    </row>
    <row r="36" spans="2:3" x14ac:dyDescent="0.35">
      <c r="B36" s="5" t="s">
        <v>94</v>
      </c>
      <c r="C36" t="s">
        <v>343</v>
      </c>
    </row>
    <row r="37" spans="2:3" x14ac:dyDescent="0.35">
      <c r="B37" s="5" t="s">
        <v>95</v>
      </c>
      <c r="C37" t="s">
        <v>344</v>
      </c>
    </row>
    <row r="39" spans="2:3" ht="23.5" x14ac:dyDescent="0.55000000000000004">
      <c r="C39" s="3" t="s">
        <v>102</v>
      </c>
    </row>
    <row r="40" spans="2:3" x14ac:dyDescent="0.35">
      <c r="B40" s="5" t="s">
        <v>83</v>
      </c>
      <c r="C40" s="4" t="s">
        <v>103</v>
      </c>
    </row>
    <row r="41" spans="2:3" x14ac:dyDescent="0.35">
      <c r="B41" s="5" t="s">
        <v>84</v>
      </c>
      <c r="C41" s="4" t="s">
        <v>104</v>
      </c>
    </row>
    <row r="42" spans="2:3" x14ac:dyDescent="0.35">
      <c r="B42" s="5" t="s">
        <v>85</v>
      </c>
      <c r="C42" s="4" t="s">
        <v>105</v>
      </c>
    </row>
    <row r="43" spans="2:3" x14ac:dyDescent="0.35">
      <c r="B43" s="5" t="s">
        <v>86</v>
      </c>
      <c r="C43" s="4" t="s">
        <v>106</v>
      </c>
    </row>
    <row r="44" spans="2:3" x14ac:dyDescent="0.35">
      <c r="B44" s="5" t="s">
        <v>87</v>
      </c>
      <c r="C44" s="4" t="s">
        <v>107</v>
      </c>
    </row>
    <row r="45" spans="2:3" x14ac:dyDescent="0.35">
      <c r="B45" s="5" t="s">
        <v>88</v>
      </c>
      <c r="C45" s="4" t="s">
        <v>108</v>
      </c>
    </row>
    <row r="46" spans="2:3" x14ac:dyDescent="0.35">
      <c r="B46" s="5" t="s">
        <v>89</v>
      </c>
      <c r="C46" s="4" t="s">
        <v>109</v>
      </c>
    </row>
    <row r="47" spans="2:3" x14ac:dyDescent="0.35">
      <c r="B47" s="5" t="s">
        <v>90</v>
      </c>
      <c r="C47" s="4" t="s">
        <v>110</v>
      </c>
    </row>
    <row r="48" spans="2:3" x14ac:dyDescent="0.35">
      <c r="B48" s="5" t="s">
        <v>91</v>
      </c>
      <c r="C48" s="4" t="s">
        <v>111</v>
      </c>
    </row>
    <row r="49" spans="2:3" x14ac:dyDescent="0.35">
      <c r="B49" s="5" t="s">
        <v>92</v>
      </c>
      <c r="C49" s="4" t="s">
        <v>112</v>
      </c>
    </row>
    <row r="50" spans="2:3" x14ac:dyDescent="0.35">
      <c r="B50" s="5" t="s">
        <v>93</v>
      </c>
      <c r="C50" s="4" t="s">
        <v>113</v>
      </c>
    </row>
    <row r="51" spans="2:3" x14ac:dyDescent="0.35">
      <c r="B51" s="5" t="s">
        <v>94</v>
      </c>
      <c r="C51" s="4" t="s">
        <v>114</v>
      </c>
    </row>
    <row r="52" spans="2:3" x14ac:dyDescent="0.35">
      <c r="B52" s="5" t="s">
        <v>95</v>
      </c>
      <c r="C52" s="4" t="s">
        <v>115</v>
      </c>
    </row>
    <row r="53" spans="2:3" x14ac:dyDescent="0.35">
      <c r="B53" s="5" t="s">
        <v>96</v>
      </c>
      <c r="C53" s="4" t="s">
        <v>116</v>
      </c>
    </row>
  </sheetData>
  <mergeCells count="1">
    <mergeCell ref="B1:C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36614-EFAB-4DB1-8DFC-7B86FC89BBD7}">
  <dimension ref="A1:C1438"/>
  <sheetViews>
    <sheetView topLeftCell="A10" workbookViewId="0">
      <selection activeCell="D25" sqref="D25"/>
    </sheetView>
  </sheetViews>
  <sheetFormatPr defaultRowHeight="14.5" x14ac:dyDescent="0.35"/>
  <cols>
    <col min="1" max="1" width="6.54296875" customWidth="1"/>
    <col min="2" max="2" width="100.81640625" customWidth="1"/>
  </cols>
  <sheetData>
    <row r="1" spans="1:2" x14ac:dyDescent="0.35">
      <c r="A1" s="5" t="s">
        <v>83</v>
      </c>
      <c r="B1" t="s">
        <v>320</v>
      </c>
    </row>
    <row r="2" spans="1:2" x14ac:dyDescent="0.35">
      <c r="B2">
        <f>AVERAGE(Dataset!H2:H350)</f>
        <v>60260.744985673351</v>
      </c>
    </row>
    <row r="4" spans="1:2" x14ac:dyDescent="0.35">
      <c r="A4" s="5" t="s">
        <v>84</v>
      </c>
      <c r="B4" t="s">
        <v>321</v>
      </c>
    </row>
    <row r="5" spans="1:2" x14ac:dyDescent="0.35">
      <c r="B5">
        <f>MEDIAN(Dataset!G2:G350)</f>
        <v>5500</v>
      </c>
    </row>
    <row r="7" spans="1:2" x14ac:dyDescent="0.35">
      <c r="A7" s="5" t="s">
        <v>85</v>
      </c>
      <c r="B7" t="s">
        <v>322</v>
      </c>
    </row>
    <row r="8" spans="1:2" x14ac:dyDescent="0.35">
      <c r="B8">
        <f>SMALL(Dataset!J2:J350,5)</f>
        <v>0</v>
      </c>
    </row>
    <row r="10" spans="1:2" x14ac:dyDescent="0.35">
      <c r="A10" s="5" t="s">
        <v>86</v>
      </c>
      <c r="B10" t="s">
        <v>323</v>
      </c>
    </row>
    <row r="11" spans="1:2" x14ac:dyDescent="0.35">
      <c r="B11">
        <f>LARGE(Dataset!K2:K350,3)</f>
        <v>750</v>
      </c>
    </row>
    <row r="14" spans="1:2" x14ac:dyDescent="0.35">
      <c r="A14" s="5" t="s">
        <v>87</v>
      </c>
      <c r="B14" t="s">
        <v>324</v>
      </c>
    </row>
    <row r="15" spans="1:2" x14ac:dyDescent="0.35">
      <c r="B15">
        <f>MODE(Dataset!K2:K350)</f>
        <v>720</v>
      </c>
    </row>
    <row r="17" spans="1:2" x14ac:dyDescent="0.35">
      <c r="A17" s="5" t="s">
        <v>88</v>
      </c>
      <c r="B17" t="s">
        <v>325</v>
      </c>
    </row>
    <row r="18" spans="1:2" x14ac:dyDescent="0.35">
      <c r="B18">
        <f>COUNTIFS(Dataset!E2:E350,"F",Dataset!D2:D350,"&gt;30",Dataset!N2:N350,"Active",Dataset!M2:M350,"&lt;&gt;none")</f>
        <v>8</v>
      </c>
    </row>
    <row r="20" spans="1:2" x14ac:dyDescent="0.35">
      <c r="A20" s="5" t="s">
        <v>89</v>
      </c>
      <c r="B20" t="s">
        <v>326</v>
      </c>
    </row>
    <row r="21" spans="1:2" x14ac:dyDescent="0.35">
      <c r="B21" cm="1">
        <f t="array" ref="B21:B369">IF(Dataset!J2:J350 = 0, "Division Eroor", Dataset!H2:H350/Dataset!J2:J350)</f>
        <v>7.5</v>
      </c>
    </row>
    <row r="22" spans="1:2" x14ac:dyDescent="0.35">
      <c r="B22" t="str">
        <v>Division Eroor</v>
      </c>
    </row>
    <row r="23" spans="1:2" x14ac:dyDescent="0.35">
      <c r="B23" t="str">
        <v>Division Eroor</v>
      </c>
    </row>
    <row r="24" spans="1:2" x14ac:dyDescent="0.35">
      <c r="B24" t="str">
        <v>Division Eroor</v>
      </c>
    </row>
    <row r="25" spans="1:2" x14ac:dyDescent="0.35">
      <c r="B25" t="str">
        <v>Division Eroor</v>
      </c>
    </row>
    <row r="26" spans="1:2" x14ac:dyDescent="0.35">
      <c r="B26">
        <v>5.666666666666667</v>
      </c>
    </row>
    <row r="27" spans="1:2" x14ac:dyDescent="0.35">
      <c r="B27">
        <v>5.333333333333333</v>
      </c>
    </row>
    <row r="28" spans="1:2" x14ac:dyDescent="0.35">
      <c r="B28" t="str">
        <v>Division Eroor</v>
      </c>
    </row>
    <row r="29" spans="1:2" x14ac:dyDescent="0.35">
      <c r="B29" t="str">
        <v>Division Eroor</v>
      </c>
    </row>
    <row r="30" spans="1:2" x14ac:dyDescent="0.35">
      <c r="B30" t="str">
        <v>Division Eroor</v>
      </c>
    </row>
    <row r="31" spans="1:2" x14ac:dyDescent="0.35">
      <c r="B31" t="str">
        <v>Division Eroor</v>
      </c>
    </row>
    <row r="32" spans="1:2" x14ac:dyDescent="0.35">
      <c r="B32" t="str">
        <v>Division Eroor</v>
      </c>
    </row>
    <row r="33" spans="2:2" x14ac:dyDescent="0.35">
      <c r="B33" t="str">
        <v>Division Eroor</v>
      </c>
    </row>
    <row r="34" spans="2:2" x14ac:dyDescent="0.35">
      <c r="B34" t="str">
        <v>Division Eroor</v>
      </c>
    </row>
    <row r="35" spans="2:2" x14ac:dyDescent="0.35">
      <c r="B35" t="str">
        <v>Division Eroor</v>
      </c>
    </row>
    <row r="36" spans="2:2" x14ac:dyDescent="0.35">
      <c r="B36" t="str">
        <v>Division Eroor</v>
      </c>
    </row>
    <row r="37" spans="2:2" x14ac:dyDescent="0.35">
      <c r="B37" t="str">
        <v>Division Eroor</v>
      </c>
    </row>
    <row r="38" spans="2:2" x14ac:dyDescent="0.35">
      <c r="B38" t="str">
        <v>Division Eroor</v>
      </c>
    </row>
    <row r="39" spans="2:2" x14ac:dyDescent="0.35">
      <c r="B39" t="str">
        <v>Division Eroor</v>
      </c>
    </row>
    <row r="40" spans="2:2" x14ac:dyDescent="0.35">
      <c r="B40" t="str">
        <v>Division Eroor</v>
      </c>
    </row>
    <row r="41" spans="2:2" x14ac:dyDescent="0.35">
      <c r="B41">
        <v>10.25</v>
      </c>
    </row>
    <row r="42" spans="2:2" x14ac:dyDescent="0.35">
      <c r="B42" t="str">
        <v>Division Eroor</v>
      </c>
    </row>
    <row r="43" spans="2:2" x14ac:dyDescent="0.35">
      <c r="B43" t="str">
        <v>Division Eroor</v>
      </c>
    </row>
    <row r="44" spans="2:2" x14ac:dyDescent="0.35">
      <c r="B44" t="str">
        <v>Division Eroor</v>
      </c>
    </row>
    <row r="45" spans="2:2" x14ac:dyDescent="0.35">
      <c r="B45" t="str">
        <v>Division Eroor</v>
      </c>
    </row>
    <row r="46" spans="2:2" x14ac:dyDescent="0.35">
      <c r="B46">
        <v>5.1333333333333337</v>
      </c>
    </row>
    <row r="47" spans="2:2" x14ac:dyDescent="0.35">
      <c r="B47">
        <v>4.5333333333333332</v>
      </c>
    </row>
    <row r="48" spans="2:2" x14ac:dyDescent="0.35">
      <c r="B48">
        <v>5.1333333333333337</v>
      </c>
    </row>
    <row r="49" spans="2:2" x14ac:dyDescent="0.35">
      <c r="B49">
        <v>4.5333333333333332</v>
      </c>
    </row>
    <row r="50" spans="2:2" x14ac:dyDescent="0.35">
      <c r="B50">
        <v>5.1333333333333337</v>
      </c>
    </row>
    <row r="51" spans="2:2" x14ac:dyDescent="0.35">
      <c r="B51">
        <v>4.5333333333333332</v>
      </c>
    </row>
    <row r="52" spans="2:2" x14ac:dyDescent="0.35">
      <c r="B52">
        <v>5.1333333333333337</v>
      </c>
    </row>
    <row r="53" spans="2:2" x14ac:dyDescent="0.35">
      <c r="B53">
        <v>4.5333333333333332</v>
      </c>
    </row>
    <row r="54" spans="2:2" x14ac:dyDescent="0.35">
      <c r="B54">
        <v>5.615384615384615</v>
      </c>
    </row>
    <row r="55" spans="2:2" x14ac:dyDescent="0.35">
      <c r="B55">
        <v>5.615384615384615</v>
      </c>
    </row>
    <row r="56" spans="2:2" x14ac:dyDescent="0.35">
      <c r="B56">
        <v>5.615384615384615</v>
      </c>
    </row>
    <row r="57" spans="2:2" x14ac:dyDescent="0.35">
      <c r="B57">
        <v>5.615384615384615</v>
      </c>
    </row>
    <row r="58" spans="2:2" x14ac:dyDescent="0.35">
      <c r="B58">
        <v>5.615384615384615</v>
      </c>
    </row>
    <row r="59" spans="2:2" x14ac:dyDescent="0.35">
      <c r="B59">
        <v>5.615384615384615</v>
      </c>
    </row>
    <row r="60" spans="2:2" x14ac:dyDescent="0.35">
      <c r="B60">
        <v>5.615384615384615</v>
      </c>
    </row>
    <row r="61" spans="2:2" x14ac:dyDescent="0.35">
      <c r="B61">
        <v>5.615384615384615</v>
      </c>
    </row>
    <row r="62" spans="2:2" x14ac:dyDescent="0.35">
      <c r="B62">
        <v>4.2307692307692308</v>
      </c>
    </row>
    <row r="63" spans="2:2" x14ac:dyDescent="0.35">
      <c r="B63">
        <v>5.166666666666667</v>
      </c>
    </row>
    <row r="64" spans="2:2" x14ac:dyDescent="0.35">
      <c r="B64">
        <v>6.166666666666667</v>
      </c>
    </row>
    <row r="65" spans="2:2" x14ac:dyDescent="0.35">
      <c r="B65">
        <v>5.916666666666667</v>
      </c>
    </row>
    <row r="66" spans="2:2" x14ac:dyDescent="0.35">
      <c r="B66">
        <v>5.166666666666667</v>
      </c>
    </row>
    <row r="67" spans="2:2" x14ac:dyDescent="0.35">
      <c r="B67">
        <v>6.166666666666667</v>
      </c>
    </row>
    <row r="68" spans="2:2" x14ac:dyDescent="0.35">
      <c r="B68">
        <v>5.916666666666667</v>
      </c>
    </row>
    <row r="69" spans="2:2" x14ac:dyDescent="0.35">
      <c r="B69">
        <v>5.166666666666667</v>
      </c>
    </row>
    <row r="70" spans="2:2" x14ac:dyDescent="0.35">
      <c r="B70">
        <v>6.166666666666667</v>
      </c>
    </row>
    <row r="71" spans="2:2" x14ac:dyDescent="0.35">
      <c r="B71">
        <v>5.916666666666667</v>
      </c>
    </row>
    <row r="72" spans="2:2" x14ac:dyDescent="0.35">
      <c r="B72">
        <v>5.166666666666667</v>
      </c>
    </row>
    <row r="73" spans="2:2" x14ac:dyDescent="0.35">
      <c r="B73">
        <v>6.166666666666667</v>
      </c>
    </row>
    <row r="74" spans="2:2" x14ac:dyDescent="0.35">
      <c r="B74">
        <v>4.583333333333333</v>
      </c>
    </row>
    <row r="75" spans="2:2" x14ac:dyDescent="0.35">
      <c r="B75">
        <v>5.5</v>
      </c>
    </row>
    <row r="76" spans="2:2" x14ac:dyDescent="0.35">
      <c r="B76">
        <v>7.3</v>
      </c>
    </row>
    <row r="77" spans="2:2" x14ac:dyDescent="0.35">
      <c r="B77">
        <v>5.5</v>
      </c>
    </row>
    <row r="78" spans="2:2" x14ac:dyDescent="0.35">
      <c r="B78">
        <v>7.3</v>
      </c>
    </row>
    <row r="79" spans="2:2" x14ac:dyDescent="0.35">
      <c r="B79">
        <v>5.5</v>
      </c>
    </row>
    <row r="80" spans="2:2" x14ac:dyDescent="0.35">
      <c r="B80">
        <v>7.3</v>
      </c>
    </row>
    <row r="81" spans="2:2" x14ac:dyDescent="0.35">
      <c r="B81">
        <v>5.5</v>
      </c>
    </row>
    <row r="82" spans="2:2" x14ac:dyDescent="0.35">
      <c r="B82">
        <v>7.5</v>
      </c>
    </row>
    <row r="83" spans="2:2" x14ac:dyDescent="0.35">
      <c r="B83">
        <v>7.5</v>
      </c>
    </row>
    <row r="84" spans="2:2" x14ac:dyDescent="0.35">
      <c r="B84">
        <v>7.5</v>
      </c>
    </row>
    <row r="85" spans="2:2" x14ac:dyDescent="0.35">
      <c r="B85">
        <v>7.5</v>
      </c>
    </row>
    <row r="86" spans="2:2" x14ac:dyDescent="0.35">
      <c r="B86">
        <v>8.5</v>
      </c>
    </row>
    <row r="87" spans="2:2" x14ac:dyDescent="0.35">
      <c r="B87">
        <v>7.1428571428571432</v>
      </c>
    </row>
    <row r="88" spans="2:2" x14ac:dyDescent="0.35">
      <c r="B88">
        <v>7.666666666666667</v>
      </c>
    </row>
    <row r="89" spans="2:2" x14ac:dyDescent="0.35">
      <c r="B89">
        <v>7.666666666666667</v>
      </c>
    </row>
    <row r="90" spans="2:2" x14ac:dyDescent="0.35">
      <c r="B90">
        <v>7.666666666666667</v>
      </c>
    </row>
    <row r="91" spans="2:2" x14ac:dyDescent="0.35">
      <c r="B91" t="str">
        <v>Division Eroor</v>
      </c>
    </row>
    <row r="92" spans="2:2" x14ac:dyDescent="0.35">
      <c r="B92" t="str">
        <v>Division Eroor</v>
      </c>
    </row>
    <row r="93" spans="2:2" x14ac:dyDescent="0.35">
      <c r="B93" t="str">
        <v>Division Eroor</v>
      </c>
    </row>
    <row r="94" spans="2:2" x14ac:dyDescent="0.35">
      <c r="B94" t="str">
        <v>Division Eroor</v>
      </c>
    </row>
    <row r="95" spans="2:2" x14ac:dyDescent="0.35">
      <c r="B95" t="str">
        <v>Division Eroor</v>
      </c>
    </row>
    <row r="96" spans="2:2" x14ac:dyDescent="0.35">
      <c r="B96" t="str">
        <v>Division Eroor</v>
      </c>
    </row>
    <row r="97" spans="2:2" x14ac:dyDescent="0.35">
      <c r="B97" t="str">
        <v>Division Eroor</v>
      </c>
    </row>
    <row r="98" spans="2:2" x14ac:dyDescent="0.35">
      <c r="B98" t="str">
        <v>Division Eroor</v>
      </c>
    </row>
    <row r="99" spans="2:2" x14ac:dyDescent="0.35">
      <c r="B99" t="str">
        <v>Division Eroor</v>
      </c>
    </row>
    <row r="100" spans="2:2" x14ac:dyDescent="0.35">
      <c r="B100" t="str">
        <v>Division Eroor</v>
      </c>
    </row>
    <row r="101" spans="2:2" x14ac:dyDescent="0.35">
      <c r="B101" t="str">
        <v>Division Eroor</v>
      </c>
    </row>
    <row r="102" spans="2:2" x14ac:dyDescent="0.35">
      <c r="B102" t="str">
        <v>Division Eroor</v>
      </c>
    </row>
    <row r="103" spans="2:2" x14ac:dyDescent="0.35">
      <c r="B103" t="str">
        <v>Division Eroor</v>
      </c>
    </row>
    <row r="104" spans="2:2" x14ac:dyDescent="0.35">
      <c r="B104" t="str">
        <v>Division Eroor</v>
      </c>
    </row>
    <row r="105" spans="2:2" x14ac:dyDescent="0.35">
      <c r="B105" t="str">
        <v>Division Eroor</v>
      </c>
    </row>
    <row r="106" spans="2:2" x14ac:dyDescent="0.35">
      <c r="B106" t="str">
        <v>Division Eroor</v>
      </c>
    </row>
    <row r="107" spans="2:2" x14ac:dyDescent="0.35">
      <c r="B107" t="str">
        <v>Division Eroor</v>
      </c>
    </row>
    <row r="108" spans="2:2" x14ac:dyDescent="0.35">
      <c r="B108" t="str">
        <v>Division Eroor</v>
      </c>
    </row>
    <row r="109" spans="2:2" x14ac:dyDescent="0.35">
      <c r="B109" t="str">
        <v>Division Eroor</v>
      </c>
    </row>
    <row r="110" spans="2:2" x14ac:dyDescent="0.35">
      <c r="B110" t="str">
        <v>Division Eroor</v>
      </c>
    </row>
    <row r="111" spans="2:2" x14ac:dyDescent="0.35">
      <c r="B111" t="str">
        <v>Division Eroor</v>
      </c>
    </row>
    <row r="112" spans="2:2" x14ac:dyDescent="0.35">
      <c r="B112" t="str">
        <v>Division Eroor</v>
      </c>
    </row>
    <row r="113" spans="2:2" x14ac:dyDescent="0.35">
      <c r="B113" t="str">
        <v>Division Eroor</v>
      </c>
    </row>
    <row r="114" spans="2:2" x14ac:dyDescent="0.35">
      <c r="B114" t="str">
        <v>Division Eroor</v>
      </c>
    </row>
    <row r="115" spans="2:2" x14ac:dyDescent="0.35">
      <c r="B115">
        <v>4.1538461538461542</v>
      </c>
    </row>
    <row r="116" spans="2:2" x14ac:dyDescent="0.35">
      <c r="B116">
        <v>5.583333333333333</v>
      </c>
    </row>
    <row r="117" spans="2:2" x14ac:dyDescent="0.35">
      <c r="B117">
        <v>5.583333333333333</v>
      </c>
    </row>
    <row r="118" spans="2:2" x14ac:dyDescent="0.35">
      <c r="B118">
        <v>5.583333333333333</v>
      </c>
    </row>
    <row r="119" spans="2:2" x14ac:dyDescent="0.35">
      <c r="B119">
        <v>5.583333333333333</v>
      </c>
    </row>
    <row r="120" spans="2:2" x14ac:dyDescent="0.35">
      <c r="B120">
        <v>6.9</v>
      </c>
    </row>
    <row r="121" spans="2:2" x14ac:dyDescent="0.35">
      <c r="B121">
        <v>7.5</v>
      </c>
    </row>
    <row r="122" spans="2:2" x14ac:dyDescent="0.35">
      <c r="B122">
        <v>7.5</v>
      </c>
    </row>
    <row r="123" spans="2:2" x14ac:dyDescent="0.35">
      <c r="B123">
        <v>7.5</v>
      </c>
    </row>
    <row r="124" spans="2:2" x14ac:dyDescent="0.35">
      <c r="B124">
        <v>7.5</v>
      </c>
    </row>
    <row r="125" spans="2:2" x14ac:dyDescent="0.35">
      <c r="B125">
        <v>7.5</v>
      </c>
    </row>
    <row r="126" spans="2:2" x14ac:dyDescent="0.35">
      <c r="B126">
        <v>7.5</v>
      </c>
    </row>
    <row r="127" spans="2:2" x14ac:dyDescent="0.35">
      <c r="B127">
        <v>7.5</v>
      </c>
    </row>
    <row r="128" spans="2:2" x14ac:dyDescent="0.35">
      <c r="B128">
        <v>7.5</v>
      </c>
    </row>
    <row r="129" spans="2:2" x14ac:dyDescent="0.35">
      <c r="B129">
        <v>9.6</v>
      </c>
    </row>
    <row r="130" spans="2:2" x14ac:dyDescent="0.35">
      <c r="B130">
        <v>9.6</v>
      </c>
    </row>
    <row r="131" spans="2:2" x14ac:dyDescent="0.35">
      <c r="B131">
        <v>9.6</v>
      </c>
    </row>
    <row r="132" spans="2:2" x14ac:dyDescent="0.35">
      <c r="B132">
        <v>9.6</v>
      </c>
    </row>
    <row r="133" spans="2:2" x14ac:dyDescent="0.35">
      <c r="B133">
        <v>11.6</v>
      </c>
    </row>
    <row r="134" spans="2:2" x14ac:dyDescent="0.35">
      <c r="B134" t="str">
        <v>Division Eroor</v>
      </c>
    </row>
    <row r="135" spans="2:2" x14ac:dyDescent="0.35">
      <c r="B135" t="str">
        <v>Division Eroor</v>
      </c>
    </row>
    <row r="136" spans="2:2" x14ac:dyDescent="0.35">
      <c r="B136" t="str">
        <v>Division Eroor</v>
      </c>
    </row>
    <row r="137" spans="2:2" x14ac:dyDescent="0.35">
      <c r="B137" t="str">
        <v>Division Eroor</v>
      </c>
    </row>
    <row r="138" spans="2:2" x14ac:dyDescent="0.35">
      <c r="B138" t="str">
        <v>Division Eroor</v>
      </c>
    </row>
    <row r="139" spans="2:2" x14ac:dyDescent="0.35">
      <c r="B139" t="str">
        <v>Division Eroor</v>
      </c>
    </row>
    <row r="140" spans="2:2" x14ac:dyDescent="0.35">
      <c r="B140" t="str">
        <v>Division Eroor</v>
      </c>
    </row>
    <row r="141" spans="2:2" x14ac:dyDescent="0.35">
      <c r="B141" t="str">
        <v>Division Eroor</v>
      </c>
    </row>
    <row r="142" spans="2:2" x14ac:dyDescent="0.35">
      <c r="B142" t="str">
        <v>Division Eroor</v>
      </c>
    </row>
    <row r="143" spans="2:2" x14ac:dyDescent="0.35">
      <c r="B143" t="str">
        <v>Division Eroor</v>
      </c>
    </row>
    <row r="144" spans="2:2" x14ac:dyDescent="0.35">
      <c r="B144" t="str">
        <v>Division Eroor</v>
      </c>
    </row>
    <row r="145" spans="2:2" x14ac:dyDescent="0.35">
      <c r="B145" t="str">
        <v>Division Eroor</v>
      </c>
    </row>
    <row r="146" spans="2:2" x14ac:dyDescent="0.35">
      <c r="B146" t="str">
        <v>Division Eroor</v>
      </c>
    </row>
    <row r="147" spans="2:2" x14ac:dyDescent="0.35">
      <c r="B147" t="str">
        <v>Division Eroor</v>
      </c>
    </row>
    <row r="148" spans="2:2" x14ac:dyDescent="0.35">
      <c r="B148" t="str">
        <v>Division Eroor</v>
      </c>
    </row>
    <row r="149" spans="2:2" x14ac:dyDescent="0.35">
      <c r="B149" t="str">
        <v>Division Eroor</v>
      </c>
    </row>
    <row r="150" spans="2:2" x14ac:dyDescent="0.35">
      <c r="B150" t="str">
        <v>Division Eroor</v>
      </c>
    </row>
    <row r="151" spans="2:2" x14ac:dyDescent="0.35">
      <c r="B151" t="str">
        <v>Division Eroor</v>
      </c>
    </row>
    <row r="152" spans="2:2" x14ac:dyDescent="0.35">
      <c r="B152" t="str">
        <v>Division Eroor</v>
      </c>
    </row>
    <row r="153" spans="2:2" x14ac:dyDescent="0.35">
      <c r="B153" t="str">
        <v>Division Eroor</v>
      </c>
    </row>
    <row r="154" spans="2:2" x14ac:dyDescent="0.35">
      <c r="B154" t="str">
        <v>Division Eroor</v>
      </c>
    </row>
    <row r="155" spans="2:2" x14ac:dyDescent="0.35">
      <c r="B155" t="str">
        <v>Division Eroor</v>
      </c>
    </row>
    <row r="156" spans="2:2" x14ac:dyDescent="0.35">
      <c r="B156" t="str">
        <v>Division Eroor</v>
      </c>
    </row>
    <row r="157" spans="2:2" x14ac:dyDescent="0.35">
      <c r="B157" t="str">
        <v>Division Eroor</v>
      </c>
    </row>
    <row r="158" spans="2:2" x14ac:dyDescent="0.35">
      <c r="B158" t="str">
        <v>Division Eroor</v>
      </c>
    </row>
    <row r="159" spans="2:2" x14ac:dyDescent="0.35">
      <c r="B159" t="str">
        <v>Division Eroor</v>
      </c>
    </row>
    <row r="160" spans="2:2" x14ac:dyDescent="0.35">
      <c r="B160" t="str">
        <v>Division Eroor</v>
      </c>
    </row>
    <row r="161" spans="2:2" x14ac:dyDescent="0.35">
      <c r="B161" t="str">
        <v>Division Eroor</v>
      </c>
    </row>
    <row r="162" spans="2:2" x14ac:dyDescent="0.35">
      <c r="B162" t="str">
        <v>Division Eroor</v>
      </c>
    </row>
    <row r="163" spans="2:2" x14ac:dyDescent="0.35">
      <c r="B163" t="str">
        <v>Division Eroor</v>
      </c>
    </row>
    <row r="164" spans="2:2" x14ac:dyDescent="0.35">
      <c r="B164" t="str">
        <v>Division Eroor</v>
      </c>
    </row>
    <row r="165" spans="2:2" x14ac:dyDescent="0.35">
      <c r="B165" t="str">
        <v>Division Eroor</v>
      </c>
    </row>
    <row r="166" spans="2:2" x14ac:dyDescent="0.35">
      <c r="B166" t="str">
        <v>Division Eroor</v>
      </c>
    </row>
    <row r="167" spans="2:2" x14ac:dyDescent="0.35">
      <c r="B167">
        <v>3.5</v>
      </c>
    </row>
    <row r="168" spans="2:2" x14ac:dyDescent="0.35">
      <c r="B168">
        <v>3.5</v>
      </c>
    </row>
    <row r="169" spans="2:2" x14ac:dyDescent="0.35">
      <c r="B169">
        <v>3.5</v>
      </c>
    </row>
    <row r="170" spans="2:2" x14ac:dyDescent="0.35">
      <c r="B170">
        <v>3.5</v>
      </c>
    </row>
    <row r="171" spans="2:2" x14ac:dyDescent="0.35">
      <c r="B171">
        <v>5.4615384615384617</v>
      </c>
    </row>
    <row r="172" spans="2:2" x14ac:dyDescent="0.35">
      <c r="B172">
        <v>5.4615384615384617</v>
      </c>
    </row>
    <row r="173" spans="2:2" x14ac:dyDescent="0.35">
      <c r="B173">
        <v>5.4615384615384617</v>
      </c>
    </row>
    <row r="174" spans="2:2" x14ac:dyDescent="0.35">
      <c r="B174">
        <v>5.4615384615384617</v>
      </c>
    </row>
    <row r="175" spans="2:2" x14ac:dyDescent="0.35">
      <c r="B175">
        <v>6</v>
      </c>
    </row>
    <row r="176" spans="2:2" x14ac:dyDescent="0.35">
      <c r="B176">
        <v>5.75</v>
      </c>
    </row>
    <row r="177" spans="2:2" x14ac:dyDescent="0.35">
      <c r="B177">
        <v>5.833333333333333</v>
      </c>
    </row>
    <row r="178" spans="2:2" x14ac:dyDescent="0.35">
      <c r="B178">
        <v>6</v>
      </c>
    </row>
    <row r="179" spans="2:2" x14ac:dyDescent="0.35">
      <c r="B179">
        <v>5.75</v>
      </c>
    </row>
    <row r="180" spans="2:2" x14ac:dyDescent="0.35">
      <c r="B180">
        <v>5.833333333333333</v>
      </c>
    </row>
    <row r="181" spans="2:2" x14ac:dyDescent="0.35">
      <c r="B181">
        <v>6</v>
      </c>
    </row>
    <row r="182" spans="2:2" x14ac:dyDescent="0.35">
      <c r="B182">
        <v>5.75</v>
      </c>
    </row>
    <row r="183" spans="2:2" x14ac:dyDescent="0.35">
      <c r="B183">
        <v>5.833333333333333</v>
      </c>
    </row>
    <row r="184" spans="2:2" x14ac:dyDescent="0.35">
      <c r="B184">
        <v>6</v>
      </c>
    </row>
    <row r="185" spans="2:2" x14ac:dyDescent="0.35">
      <c r="B185">
        <v>5.75</v>
      </c>
    </row>
    <row r="186" spans="2:2" x14ac:dyDescent="0.35">
      <c r="B186">
        <v>5.6</v>
      </c>
    </row>
    <row r="187" spans="2:2" x14ac:dyDescent="0.35">
      <c r="B187">
        <v>6.2</v>
      </c>
    </row>
    <row r="188" spans="2:2" x14ac:dyDescent="0.35">
      <c r="B188">
        <v>5.6</v>
      </c>
    </row>
    <row r="189" spans="2:2" x14ac:dyDescent="0.35">
      <c r="B189">
        <v>6.2</v>
      </c>
    </row>
    <row r="190" spans="2:2" x14ac:dyDescent="0.35">
      <c r="B190">
        <v>5.6</v>
      </c>
    </row>
    <row r="191" spans="2:2" x14ac:dyDescent="0.35">
      <c r="B191">
        <v>6.2</v>
      </c>
    </row>
    <row r="192" spans="2:2" x14ac:dyDescent="0.35">
      <c r="B192">
        <v>5.6</v>
      </c>
    </row>
    <row r="193" spans="2:2" x14ac:dyDescent="0.35">
      <c r="B193">
        <v>6.2</v>
      </c>
    </row>
    <row r="194" spans="2:2" x14ac:dyDescent="0.35">
      <c r="B194">
        <v>7.375</v>
      </c>
    </row>
    <row r="195" spans="2:2" x14ac:dyDescent="0.35">
      <c r="B195">
        <v>8.1666666666666661</v>
      </c>
    </row>
    <row r="196" spans="2:2" x14ac:dyDescent="0.35">
      <c r="B196">
        <v>8.1666666666666661</v>
      </c>
    </row>
    <row r="197" spans="2:2" x14ac:dyDescent="0.35">
      <c r="B197">
        <v>8.1666666666666661</v>
      </c>
    </row>
    <row r="198" spans="2:2" x14ac:dyDescent="0.35">
      <c r="B198">
        <v>9</v>
      </c>
    </row>
    <row r="199" spans="2:2" x14ac:dyDescent="0.35">
      <c r="B199">
        <v>9</v>
      </c>
    </row>
    <row r="200" spans="2:2" x14ac:dyDescent="0.35">
      <c r="B200">
        <v>9</v>
      </c>
    </row>
    <row r="201" spans="2:2" x14ac:dyDescent="0.35">
      <c r="B201">
        <v>9</v>
      </c>
    </row>
    <row r="202" spans="2:2" x14ac:dyDescent="0.35">
      <c r="B202" t="str">
        <v>Division Eroor</v>
      </c>
    </row>
    <row r="203" spans="2:2" x14ac:dyDescent="0.35">
      <c r="B203" t="str">
        <v>Division Eroor</v>
      </c>
    </row>
    <row r="204" spans="2:2" x14ac:dyDescent="0.35">
      <c r="B204" t="str">
        <v>Division Eroor</v>
      </c>
    </row>
    <row r="205" spans="2:2" x14ac:dyDescent="0.35">
      <c r="B205" t="str">
        <v>Division Eroor</v>
      </c>
    </row>
    <row r="206" spans="2:2" x14ac:dyDescent="0.35">
      <c r="B206" t="str">
        <v>Division Eroor</v>
      </c>
    </row>
    <row r="207" spans="2:2" x14ac:dyDescent="0.35">
      <c r="B207" t="str">
        <v>Division Eroor</v>
      </c>
    </row>
    <row r="208" spans="2:2" x14ac:dyDescent="0.35">
      <c r="B208" t="str">
        <v>Division Eroor</v>
      </c>
    </row>
    <row r="209" spans="2:2" x14ac:dyDescent="0.35">
      <c r="B209" t="str">
        <v>Division Eroor</v>
      </c>
    </row>
    <row r="210" spans="2:2" x14ac:dyDescent="0.35">
      <c r="B210" t="str">
        <v>Division Eroor</v>
      </c>
    </row>
    <row r="211" spans="2:2" x14ac:dyDescent="0.35">
      <c r="B211" t="str">
        <v>Division Eroor</v>
      </c>
    </row>
    <row r="212" spans="2:2" x14ac:dyDescent="0.35">
      <c r="B212" t="str">
        <v>Division Eroor</v>
      </c>
    </row>
    <row r="213" spans="2:2" x14ac:dyDescent="0.35">
      <c r="B213" t="str">
        <v>Division Eroor</v>
      </c>
    </row>
    <row r="214" spans="2:2" x14ac:dyDescent="0.35">
      <c r="B214">
        <v>4.666666666666667</v>
      </c>
    </row>
    <row r="215" spans="2:2" x14ac:dyDescent="0.35">
      <c r="B215">
        <v>4.666666666666667</v>
      </c>
    </row>
    <row r="216" spans="2:2" x14ac:dyDescent="0.35">
      <c r="B216">
        <v>4.666666666666667</v>
      </c>
    </row>
    <row r="217" spans="2:2" x14ac:dyDescent="0.35">
      <c r="B217">
        <v>7.4</v>
      </c>
    </row>
    <row r="218" spans="2:2" x14ac:dyDescent="0.35">
      <c r="B218">
        <v>5.5</v>
      </c>
    </row>
    <row r="219" spans="2:2" x14ac:dyDescent="0.35">
      <c r="B219">
        <v>7.4</v>
      </c>
    </row>
    <row r="220" spans="2:2" x14ac:dyDescent="0.35">
      <c r="B220">
        <v>5.5</v>
      </c>
    </row>
    <row r="221" spans="2:2" x14ac:dyDescent="0.35">
      <c r="B221">
        <v>7.4</v>
      </c>
    </row>
    <row r="222" spans="2:2" x14ac:dyDescent="0.35">
      <c r="B222">
        <v>5.5</v>
      </c>
    </row>
    <row r="223" spans="2:2" x14ac:dyDescent="0.35">
      <c r="B223">
        <v>7.4</v>
      </c>
    </row>
    <row r="224" spans="2:2" x14ac:dyDescent="0.35">
      <c r="B224">
        <v>5.5</v>
      </c>
    </row>
    <row r="225" spans="2:2" x14ac:dyDescent="0.35">
      <c r="B225">
        <v>5.3</v>
      </c>
    </row>
    <row r="226" spans="2:2" x14ac:dyDescent="0.35">
      <c r="B226">
        <v>6.625</v>
      </c>
    </row>
    <row r="227" spans="2:2" x14ac:dyDescent="0.35">
      <c r="B227">
        <v>6.625</v>
      </c>
    </row>
    <row r="228" spans="2:2" x14ac:dyDescent="0.35">
      <c r="B228">
        <v>6.625</v>
      </c>
    </row>
    <row r="229" spans="2:2" x14ac:dyDescent="0.35">
      <c r="B229">
        <v>6.625</v>
      </c>
    </row>
    <row r="230" spans="2:2" x14ac:dyDescent="0.35">
      <c r="B230">
        <v>6.625</v>
      </c>
    </row>
    <row r="231" spans="2:2" x14ac:dyDescent="0.35">
      <c r="B231">
        <v>7</v>
      </c>
    </row>
    <row r="232" spans="2:2" x14ac:dyDescent="0.35">
      <c r="B232">
        <v>7.8571428571428568</v>
      </c>
    </row>
    <row r="233" spans="2:2" x14ac:dyDescent="0.35">
      <c r="B233">
        <v>7.5714285714285712</v>
      </c>
    </row>
    <row r="234" spans="2:2" x14ac:dyDescent="0.35">
      <c r="B234">
        <v>7</v>
      </c>
    </row>
    <row r="235" spans="2:2" x14ac:dyDescent="0.35">
      <c r="B235">
        <v>7.8571428571428568</v>
      </c>
    </row>
    <row r="236" spans="2:2" x14ac:dyDescent="0.35">
      <c r="B236">
        <v>7.5714285714285712</v>
      </c>
    </row>
    <row r="237" spans="2:2" x14ac:dyDescent="0.35">
      <c r="B237">
        <v>7</v>
      </c>
    </row>
    <row r="238" spans="2:2" x14ac:dyDescent="0.35">
      <c r="B238">
        <v>7.8571428571428568</v>
      </c>
    </row>
    <row r="239" spans="2:2" x14ac:dyDescent="0.35">
      <c r="B239">
        <v>7.5714285714285712</v>
      </c>
    </row>
    <row r="240" spans="2:2" x14ac:dyDescent="0.35">
      <c r="B240">
        <v>7</v>
      </c>
    </row>
    <row r="241" spans="2:2" x14ac:dyDescent="0.35">
      <c r="B241">
        <v>7.8571428571428568</v>
      </c>
    </row>
    <row r="242" spans="2:2" x14ac:dyDescent="0.35">
      <c r="B242">
        <v>6.7142857142857144</v>
      </c>
    </row>
    <row r="243" spans="2:2" x14ac:dyDescent="0.35">
      <c r="B243">
        <v>9.6</v>
      </c>
    </row>
    <row r="244" spans="2:2" x14ac:dyDescent="0.35">
      <c r="B244">
        <v>9.4</v>
      </c>
    </row>
    <row r="245" spans="2:2" x14ac:dyDescent="0.35">
      <c r="B245">
        <v>9.6</v>
      </c>
    </row>
    <row r="246" spans="2:2" x14ac:dyDescent="0.35">
      <c r="B246">
        <v>9.4</v>
      </c>
    </row>
    <row r="247" spans="2:2" x14ac:dyDescent="0.35">
      <c r="B247">
        <v>9.6</v>
      </c>
    </row>
    <row r="248" spans="2:2" x14ac:dyDescent="0.35">
      <c r="B248">
        <v>9.4</v>
      </c>
    </row>
    <row r="249" spans="2:2" x14ac:dyDescent="0.35">
      <c r="B249">
        <v>9.6</v>
      </c>
    </row>
    <row r="250" spans="2:2" x14ac:dyDescent="0.35">
      <c r="B250" t="str">
        <v>Division Eroor</v>
      </c>
    </row>
    <row r="251" spans="2:2" x14ac:dyDescent="0.35">
      <c r="B251" t="str">
        <v>Division Eroor</v>
      </c>
    </row>
    <row r="252" spans="2:2" x14ac:dyDescent="0.35">
      <c r="B252" t="str">
        <v>Division Eroor</v>
      </c>
    </row>
    <row r="253" spans="2:2" x14ac:dyDescent="0.35">
      <c r="B253" t="str">
        <v>Division Eroor</v>
      </c>
    </row>
    <row r="254" spans="2:2" x14ac:dyDescent="0.35">
      <c r="B254" t="str">
        <v>Division Eroor</v>
      </c>
    </row>
    <row r="255" spans="2:2" x14ac:dyDescent="0.35">
      <c r="B255" t="str">
        <v>Division Eroor</v>
      </c>
    </row>
    <row r="256" spans="2:2" x14ac:dyDescent="0.35">
      <c r="B256" t="str">
        <v>Division Eroor</v>
      </c>
    </row>
    <row r="257" spans="2:2" x14ac:dyDescent="0.35">
      <c r="B257" t="str">
        <v>Division Eroor</v>
      </c>
    </row>
    <row r="258" spans="2:2" x14ac:dyDescent="0.35">
      <c r="B258" t="str">
        <v>Division Eroor</v>
      </c>
    </row>
    <row r="259" spans="2:2" x14ac:dyDescent="0.35">
      <c r="B259" t="str">
        <v>Division Eroor</v>
      </c>
    </row>
    <row r="260" spans="2:2" x14ac:dyDescent="0.35">
      <c r="B260" t="str">
        <v>Division Eroor</v>
      </c>
    </row>
    <row r="261" spans="2:2" x14ac:dyDescent="0.35">
      <c r="B261" t="str">
        <v>Division Eroor</v>
      </c>
    </row>
    <row r="262" spans="2:2" x14ac:dyDescent="0.35">
      <c r="B262" t="str">
        <v>Division Eroor</v>
      </c>
    </row>
    <row r="263" spans="2:2" x14ac:dyDescent="0.35">
      <c r="B263" t="str">
        <v>Division Eroor</v>
      </c>
    </row>
    <row r="264" spans="2:2" x14ac:dyDescent="0.35">
      <c r="B264" t="str">
        <v>Division Eroor</v>
      </c>
    </row>
    <row r="265" spans="2:2" x14ac:dyDescent="0.35">
      <c r="B265" t="str">
        <v>Division Eroor</v>
      </c>
    </row>
    <row r="266" spans="2:2" x14ac:dyDescent="0.35">
      <c r="B266" t="str">
        <v>Division Eroor</v>
      </c>
    </row>
    <row r="267" spans="2:2" x14ac:dyDescent="0.35">
      <c r="B267" t="str">
        <v>Division Eroor</v>
      </c>
    </row>
    <row r="268" spans="2:2" x14ac:dyDescent="0.35">
      <c r="B268" t="str">
        <v>Division Eroor</v>
      </c>
    </row>
    <row r="269" spans="2:2" x14ac:dyDescent="0.35">
      <c r="B269" t="str">
        <v>Division Eroor</v>
      </c>
    </row>
    <row r="270" spans="2:2" x14ac:dyDescent="0.35">
      <c r="B270" t="str">
        <v>Division Eroor</v>
      </c>
    </row>
    <row r="271" spans="2:2" x14ac:dyDescent="0.35">
      <c r="B271" t="str">
        <v>Division Eroor</v>
      </c>
    </row>
    <row r="272" spans="2:2" x14ac:dyDescent="0.35">
      <c r="B272" t="str">
        <v>Division Eroor</v>
      </c>
    </row>
    <row r="273" spans="2:2" x14ac:dyDescent="0.35">
      <c r="B273" t="str">
        <v>Division Eroor</v>
      </c>
    </row>
    <row r="274" spans="2:2" x14ac:dyDescent="0.35">
      <c r="B274">
        <v>4.1333333333333337</v>
      </c>
    </row>
    <row r="275" spans="2:2" x14ac:dyDescent="0.35">
      <c r="B275">
        <v>4.9333333333333336</v>
      </c>
    </row>
    <row r="276" spans="2:2" x14ac:dyDescent="0.35">
      <c r="B276">
        <v>4.1333333333333337</v>
      </c>
    </row>
    <row r="277" spans="2:2" x14ac:dyDescent="0.35">
      <c r="B277">
        <v>4.9333333333333336</v>
      </c>
    </row>
    <row r="278" spans="2:2" x14ac:dyDescent="0.35">
      <c r="B278">
        <v>4.1333333333333337</v>
      </c>
    </row>
    <row r="279" spans="2:2" x14ac:dyDescent="0.35">
      <c r="B279">
        <v>4.9333333333333336</v>
      </c>
    </row>
    <row r="280" spans="2:2" x14ac:dyDescent="0.35">
      <c r="B280">
        <v>4.1333333333333337</v>
      </c>
    </row>
    <row r="281" spans="2:2" x14ac:dyDescent="0.35">
      <c r="B281">
        <v>4.9333333333333336</v>
      </c>
    </row>
    <row r="282" spans="2:2" x14ac:dyDescent="0.35">
      <c r="B282">
        <v>4.7692307692307692</v>
      </c>
    </row>
    <row r="283" spans="2:2" x14ac:dyDescent="0.35">
      <c r="B283">
        <v>4.416666666666667</v>
      </c>
    </row>
    <row r="284" spans="2:2" x14ac:dyDescent="0.35">
      <c r="B284">
        <v>5.916666666666667</v>
      </c>
    </row>
    <row r="285" spans="2:2" x14ac:dyDescent="0.35">
      <c r="B285">
        <v>5.875</v>
      </c>
    </row>
    <row r="286" spans="2:2" x14ac:dyDescent="0.35">
      <c r="B286">
        <v>5.875</v>
      </c>
    </row>
    <row r="287" spans="2:2" x14ac:dyDescent="0.35">
      <c r="B287">
        <v>5.875</v>
      </c>
    </row>
    <row r="288" spans="2:2" x14ac:dyDescent="0.35">
      <c r="B288">
        <v>5.875</v>
      </c>
    </row>
    <row r="289" spans="2:2" x14ac:dyDescent="0.35">
      <c r="B289">
        <v>7</v>
      </c>
    </row>
    <row r="290" spans="2:2" x14ac:dyDescent="0.35">
      <c r="B290">
        <v>7</v>
      </c>
    </row>
    <row r="291" spans="2:2" x14ac:dyDescent="0.35">
      <c r="B291">
        <v>7</v>
      </c>
    </row>
    <row r="292" spans="2:2" x14ac:dyDescent="0.35">
      <c r="B292">
        <v>7</v>
      </c>
    </row>
    <row r="293" spans="2:2" x14ac:dyDescent="0.35">
      <c r="B293">
        <v>9.4</v>
      </c>
    </row>
    <row r="294" spans="2:2" x14ac:dyDescent="0.35">
      <c r="B294">
        <v>9.4</v>
      </c>
    </row>
    <row r="295" spans="2:2" x14ac:dyDescent="0.35">
      <c r="B295">
        <v>9.4</v>
      </c>
    </row>
    <row r="296" spans="2:2" x14ac:dyDescent="0.35">
      <c r="B296">
        <v>9.4</v>
      </c>
    </row>
    <row r="297" spans="2:2" x14ac:dyDescent="0.35">
      <c r="B297">
        <v>10</v>
      </c>
    </row>
    <row r="298" spans="2:2" x14ac:dyDescent="0.35">
      <c r="B298">
        <v>13</v>
      </c>
    </row>
    <row r="299" spans="2:2" x14ac:dyDescent="0.35">
      <c r="B299" t="str">
        <v>Division Eroor</v>
      </c>
    </row>
    <row r="300" spans="2:2" x14ac:dyDescent="0.35">
      <c r="B300" t="str">
        <v>Division Eroor</v>
      </c>
    </row>
    <row r="301" spans="2:2" x14ac:dyDescent="0.35">
      <c r="B301" t="str">
        <v>Division Eroor</v>
      </c>
    </row>
    <row r="302" spans="2:2" x14ac:dyDescent="0.35">
      <c r="B302" t="str">
        <v>Division Eroor</v>
      </c>
    </row>
    <row r="303" spans="2:2" x14ac:dyDescent="0.35">
      <c r="B303" t="str">
        <v>Division Eroor</v>
      </c>
    </row>
    <row r="304" spans="2:2" x14ac:dyDescent="0.35">
      <c r="B304" t="str">
        <v>Division Eroor</v>
      </c>
    </row>
    <row r="305" spans="2:2" x14ac:dyDescent="0.35">
      <c r="B305" t="str">
        <v>Division Eroor</v>
      </c>
    </row>
    <row r="306" spans="2:2" x14ac:dyDescent="0.35">
      <c r="B306" t="str">
        <v>Division Eroor</v>
      </c>
    </row>
    <row r="307" spans="2:2" x14ac:dyDescent="0.35">
      <c r="B307" t="str">
        <v>Division Eroor</v>
      </c>
    </row>
    <row r="308" spans="2:2" x14ac:dyDescent="0.35">
      <c r="B308" t="str">
        <v>Division Eroor</v>
      </c>
    </row>
    <row r="309" spans="2:2" x14ac:dyDescent="0.35">
      <c r="B309" t="str">
        <v>Division Eroor</v>
      </c>
    </row>
    <row r="310" spans="2:2" x14ac:dyDescent="0.35">
      <c r="B310" t="str">
        <v>Division Eroor</v>
      </c>
    </row>
    <row r="311" spans="2:2" x14ac:dyDescent="0.35">
      <c r="B311" t="str">
        <v>Division Eroor</v>
      </c>
    </row>
    <row r="312" spans="2:2" x14ac:dyDescent="0.35">
      <c r="B312" t="str">
        <v>Division Eroor</v>
      </c>
    </row>
    <row r="313" spans="2:2" x14ac:dyDescent="0.35">
      <c r="B313" t="str">
        <v>Division Eroor</v>
      </c>
    </row>
    <row r="314" spans="2:2" x14ac:dyDescent="0.35">
      <c r="B314" t="str">
        <v>Division Eroor</v>
      </c>
    </row>
    <row r="315" spans="2:2" x14ac:dyDescent="0.35">
      <c r="B315" t="str">
        <v>Division Eroor</v>
      </c>
    </row>
    <row r="316" spans="2:2" x14ac:dyDescent="0.35">
      <c r="B316" t="str">
        <v>Division Eroor</v>
      </c>
    </row>
    <row r="317" spans="2:2" x14ac:dyDescent="0.35">
      <c r="B317" t="str">
        <v>Division Eroor</v>
      </c>
    </row>
    <row r="318" spans="2:2" x14ac:dyDescent="0.35">
      <c r="B318" t="str">
        <v>Division Eroor</v>
      </c>
    </row>
    <row r="319" spans="2:2" x14ac:dyDescent="0.35">
      <c r="B319" t="str">
        <v>Division Eroor</v>
      </c>
    </row>
    <row r="320" spans="2:2" x14ac:dyDescent="0.35">
      <c r="B320" t="str">
        <v>Division Eroor</v>
      </c>
    </row>
    <row r="321" spans="2:2" x14ac:dyDescent="0.35">
      <c r="B321" t="str">
        <v>Division Eroor</v>
      </c>
    </row>
    <row r="322" spans="2:2" x14ac:dyDescent="0.35">
      <c r="B322" t="str">
        <v>Division Eroor</v>
      </c>
    </row>
    <row r="323" spans="2:2" x14ac:dyDescent="0.35">
      <c r="B323" t="str">
        <v>Division Eroor</v>
      </c>
    </row>
    <row r="324" spans="2:2" x14ac:dyDescent="0.35">
      <c r="B324" t="str">
        <v>Division Eroor</v>
      </c>
    </row>
    <row r="325" spans="2:2" x14ac:dyDescent="0.35">
      <c r="B325" t="str">
        <v>Division Eroor</v>
      </c>
    </row>
    <row r="326" spans="2:2" x14ac:dyDescent="0.35">
      <c r="B326" t="str">
        <v>Division Eroor</v>
      </c>
    </row>
    <row r="327" spans="2:2" x14ac:dyDescent="0.35">
      <c r="B327" t="str">
        <v>Division Eroor</v>
      </c>
    </row>
    <row r="328" spans="2:2" x14ac:dyDescent="0.35">
      <c r="B328" t="str">
        <v>Division Eroor</v>
      </c>
    </row>
    <row r="329" spans="2:2" x14ac:dyDescent="0.35">
      <c r="B329" t="str">
        <v>Division Eroor</v>
      </c>
    </row>
    <row r="330" spans="2:2" x14ac:dyDescent="0.35">
      <c r="B330" t="str">
        <v>Division Eroor</v>
      </c>
    </row>
    <row r="331" spans="2:2" x14ac:dyDescent="0.35">
      <c r="B331" t="str">
        <v>Division Eroor</v>
      </c>
    </row>
    <row r="332" spans="2:2" x14ac:dyDescent="0.35">
      <c r="B332" t="str">
        <v>Division Eroor</v>
      </c>
    </row>
    <row r="333" spans="2:2" x14ac:dyDescent="0.35">
      <c r="B333" t="str">
        <v>Division Eroor</v>
      </c>
    </row>
    <row r="334" spans="2:2" x14ac:dyDescent="0.35">
      <c r="B334" t="str">
        <v>Division Eroor</v>
      </c>
    </row>
    <row r="335" spans="2:2" x14ac:dyDescent="0.35">
      <c r="B335" t="str">
        <v>Division Eroor</v>
      </c>
    </row>
    <row r="336" spans="2:2" x14ac:dyDescent="0.35">
      <c r="B336" t="str">
        <v>Division Eroor</v>
      </c>
    </row>
    <row r="337" spans="2:2" x14ac:dyDescent="0.35">
      <c r="B337" t="str">
        <v>Division Eroor</v>
      </c>
    </row>
    <row r="338" spans="2:2" x14ac:dyDescent="0.35">
      <c r="B338" t="str">
        <v>Division Eroor</v>
      </c>
    </row>
    <row r="339" spans="2:2" x14ac:dyDescent="0.35">
      <c r="B339">
        <v>4.5</v>
      </c>
    </row>
    <row r="340" spans="2:2" x14ac:dyDescent="0.35">
      <c r="B340">
        <v>9</v>
      </c>
    </row>
    <row r="341" spans="2:2" x14ac:dyDescent="0.35">
      <c r="B341">
        <v>9</v>
      </c>
    </row>
    <row r="342" spans="2:2" x14ac:dyDescent="0.35">
      <c r="B342">
        <v>9</v>
      </c>
    </row>
    <row r="343" spans="2:2" x14ac:dyDescent="0.35">
      <c r="B343">
        <v>9</v>
      </c>
    </row>
    <row r="344" spans="2:2" x14ac:dyDescent="0.35">
      <c r="B344">
        <v>9.6</v>
      </c>
    </row>
    <row r="345" spans="2:2" x14ac:dyDescent="0.35">
      <c r="B345" t="str">
        <v>Division Eroor</v>
      </c>
    </row>
    <row r="346" spans="2:2" x14ac:dyDescent="0.35">
      <c r="B346" t="str">
        <v>Division Eroor</v>
      </c>
    </row>
    <row r="347" spans="2:2" x14ac:dyDescent="0.35">
      <c r="B347" t="str">
        <v>Division Eroor</v>
      </c>
    </row>
    <row r="348" spans="2:2" x14ac:dyDescent="0.35">
      <c r="B348" t="str">
        <v>Division Eroor</v>
      </c>
    </row>
    <row r="349" spans="2:2" x14ac:dyDescent="0.35">
      <c r="B349" t="str">
        <v>Division Eroor</v>
      </c>
    </row>
    <row r="350" spans="2:2" x14ac:dyDescent="0.35">
      <c r="B350" t="str">
        <v>Division Eroor</v>
      </c>
    </row>
    <row r="351" spans="2:2" x14ac:dyDescent="0.35">
      <c r="B351" t="str">
        <v>Division Eroor</v>
      </c>
    </row>
    <row r="352" spans="2:2" x14ac:dyDescent="0.35">
      <c r="B352" t="str">
        <v>Division Eroor</v>
      </c>
    </row>
    <row r="353" spans="2:2" x14ac:dyDescent="0.35">
      <c r="B353" t="str">
        <v>Division Eroor</v>
      </c>
    </row>
    <row r="354" spans="2:2" x14ac:dyDescent="0.35">
      <c r="B354" t="str">
        <v>Division Eroor</v>
      </c>
    </row>
    <row r="355" spans="2:2" x14ac:dyDescent="0.35">
      <c r="B355" t="str">
        <v>Division Eroor</v>
      </c>
    </row>
    <row r="356" spans="2:2" x14ac:dyDescent="0.35">
      <c r="B356" t="str">
        <v>Division Eroor</v>
      </c>
    </row>
    <row r="357" spans="2:2" x14ac:dyDescent="0.35">
      <c r="B357" t="str">
        <v>Division Eroor</v>
      </c>
    </row>
    <row r="358" spans="2:2" x14ac:dyDescent="0.35">
      <c r="B358" t="str">
        <v>Division Eroor</v>
      </c>
    </row>
    <row r="359" spans="2:2" x14ac:dyDescent="0.35">
      <c r="B359" t="str">
        <v>Division Eroor</v>
      </c>
    </row>
    <row r="360" spans="2:2" x14ac:dyDescent="0.35">
      <c r="B360" t="str">
        <v>Division Eroor</v>
      </c>
    </row>
    <row r="361" spans="2:2" x14ac:dyDescent="0.35">
      <c r="B361" t="str">
        <v>Division Eroor</v>
      </c>
    </row>
    <row r="362" spans="2:2" x14ac:dyDescent="0.35">
      <c r="B362" t="str">
        <v>Division Eroor</v>
      </c>
    </row>
    <row r="363" spans="2:2" x14ac:dyDescent="0.35">
      <c r="B363" t="str">
        <v>Division Eroor</v>
      </c>
    </row>
    <row r="364" spans="2:2" x14ac:dyDescent="0.35">
      <c r="B364" t="str">
        <v>Division Eroor</v>
      </c>
    </row>
    <row r="365" spans="2:2" x14ac:dyDescent="0.35">
      <c r="B365" t="str">
        <v>Division Eroor</v>
      </c>
    </row>
    <row r="366" spans="2:2" x14ac:dyDescent="0.35">
      <c r="B366" t="str">
        <v>Division Eroor</v>
      </c>
    </row>
    <row r="367" spans="2:2" x14ac:dyDescent="0.35">
      <c r="B367" t="str">
        <v>Division Eroor</v>
      </c>
    </row>
    <row r="368" spans="2:2" x14ac:dyDescent="0.35">
      <c r="B368" t="str">
        <v>Division Eroor</v>
      </c>
    </row>
    <row r="369" spans="1:2" x14ac:dyDescent="0.35">
      <c r="B369" t="str">
        <v>Division Eroor</v>
      </c>
    </row>
    <row r="371" spans="1:2" x14ac:dyDescent="0.35">
      <c r="A371" s="5" t="s">
        <v>90</v>
      </c>
      <c r="B371" t="s">
        <v>327</v>
      </c>
    </row>
    <row r="373" spans="1:2" x14ac:dyDescent="0.35">
      <c r="B373" t="b" cm="1">
        <f t="array" ref="B373:B721">ISNUMBER(_xlfn.ANCHORARRAY(B21))</f>
        <v>1</v>
      </c>
    </row>
    <row r="374" spans="1:2" x14ac:dyDescent="0.35">
      <c r="B374" t="b">
        <v>0</v>
      </c>
    </row>
    <row r="375" spans="1:2" x14ac:dyDescent="0.35">
      <c r="B375" t="b">
        <v>0</v>
      </c>
    </row>
    <row r="376" spans="1:2" x14ac:dyDescent="0.35">
      <c r="B376" t="b">
        <v>0</v>
      </c>
    </row>
    <row r="377" spans="1:2" x14ac:dyDescent="0.35">
      <c r="B377" t="b">
        <v>0</v>
      </c>
    </row>
    <row r="378" spans="1:2" x14ac:dyDescent="0.35">
      <c r="B378" t="b">
        <v>1</v>
      </c>
    </row>
    <row r="379" spans="1:2" x14ac:dyDescent="0.35">
      <c r="B379" t="b">
        <v>1</v>
      </c>
    </row>
    <row r="380" spans="1:2" x14ac:dyDescent="0.35">
      <c r="B380" t="b">
        <v>0</v>
      </c>
    </row>
    <row r="381" spans="1:2" x14ac:dyDescent="0.35">
      <c r="B381" t="b">
        <v>0</v>
      </c>
    </row>
    <row r="382" spans="1:2" x14ac:dyDescent="0.35">
      <c r="B382" t="b">
        <v>0</v>
      </c>
    </row>
    <row r="383" spans="1:2" x14ac:dyDescent="0.35">
      <c r="B383" t="b">
        <v>0</v>
      </c>
    </row>
    <row r="384" spans="1:2" x14ac:dyDescent="0.35">
      <c r="B384" t="b">
        <v>0</v>
      </c>
    </row>
    <row r="385" spans="2:2" x14ac:dyDescent="0.35">
      <c r="B385" t="b">
        <v>0</v>
      </c>
    </row>
    <row r="386" spans="2:2" x14ac:dyDescent="0.35">
      <c r="B386" t="b">
        <v>0</v>
      </c>
    </row>
    <row r="387" spans="2:2" x14ac:dyDescent="0.35">
      <c r="B387" t="b">
        <v>0</v>
      </c>
    </row>
    <row r="388" spans="2:2" x14ac:dyDescent="0.35">
      <c r="B388" t="b">
        <v>0</v>
      </c>
    </row>
    <row r="389" spans="2:2" x14ac:dyDescent="0.35">
      <c r="B389" t="b">
        <v>0</v>
      </c>
    </row>
    <row r="390" spans="2:2" x14ac:dyDescent="0.35">
      <c r="B390" t="b">
        <v>0</v>
      </c>
    </row>
    <row r="391" spans="2:2" x14ac:dyDescent="0.35">
      <c r="B391" t="b">
        <v>0</v>
      </c>
    </row>
    <row r="392" spans="2:2" x14ac:dyDescent="0.35">
      <c r="B392" t="b">
        <v>0</v>
      </c>
    </row>
    <row r="393" spans="2:2" x14ac:dyDescent="0.35">
      <c r="B393" t="b">
        <v>1</v>
      </c>
    </row>
    <row r="394" spans="2:2" x14ac:dyDescent="0.35">
      <c r="B394" t="b">
        <v>0</v>
      </c>
    </row>
    <row r="395" spans="2:2" x14ac:dyDescent="0.35">
      <c r="B395" t="b">
        <v>0</v>
      </c>
    </row>
    <row r="396" spans="2:2" x14ac:dyDescent="0.35">
      <c r="B396" t="b">
        <v>0</v>
      </c>
    </row>
    <row r="397" spans="2:2" x14ac:dyDescent="0.35">
      <c r="B397" t="b">
        <v>0</v>
      </c>
    </row>
    <row r="398" spans="2:2" x14ac:dyDescent="0.35">
      <c r="B398" t="b">
        <v>1</v>
      </c>
    </row>
    <row r="399" spans="2:2" x14ac:dyDescent="0.35">
      <c r="B399" t="b">
        <v>1</v>
      </c>
    </row>
    <row r="400" spans="2:2" x14ac:dyDescent="0.35">
      <c r="B400" t="b">
        <v>1</v>
      </c>
    </row>
    <row r="401" spans="2:2" x14ac:dyDescent="0.35">
      <c r="B401" t="b">
        <v>1</v>
      </c>
    </row>
    <row r="402" spans="2:2" x14ac:dyDescent="0.35">
      <c r="B402" t="b">
        <v>1</v>
      </c>
    </row>
    <row r="403" spans="2:2" x14ac:dyDescent="0.35">
      <c r="B403" t="b">
        <v>1</v>
      </c>
    </row>
    <row r="404" spans="2:2" x14ac:dyDescent="0.35">
      <c r="B404" t="b">
        <v>1</v>
      </c>
    </row>
    <row r="405" spans="2:2" x14ac:dyDescent="0.35">
      <c r="B405" t="b">
        <v>1</v>
      </c>
    </row>
    <row r="406" spans="2:2" x14ac:dyDescent="0.35">
      <c r="B406" t="b">
        <v>1</v>
      </c>
    </row>
    <row r="407" spans="2:2" x14ac:dyDescent="0.35">
      <c r="B407" t="b">
        <v>1</v>
      </c>
    </row>
    <row r="408" spans="2:2" x14ac:dyDescent="0.35">
      <c r="B408" t="b">
        <v>1</v>
      </c>
    </row>
    <row r="409" spans="2:2" x14ac:dyDescent="0.35">
      <c r="B409" t="b">
        <v>1</v>
      </c>
    </row>
    <row r="410" spans="2:2" x14ac:dyDescent="0.35">
      <c r="B410" t="b">
        <v>1</v>
      </c>
    </row>
    <row r="411" spans="2:2" x14ac:dyDescent="0.35">
      <c r="B411" t="b">
        <v>1</v>
      </c>
    </row>
    <row r="412" spans="2:2" x14ac:dyDescent="0.35">
      <c r="B412" t="b">
        <v>1</v>
      </c>
    </row>
    <row r="413" spans="2:2" x14ac:dyDescent="0.35">
      <c r="B413" t="b">
        <v>1</v>
      </c>
    </row>
    <row r="414" spans="2:2" x14ac:dyDescent="0.35">
      <c r="B414" t="b">
        <v>1</v>
      </c>
    </row>
    <row r="415" spans="2:2" x14ac:dyDescent="0.35">
      <c r="B415" t="b">
        <v>1</v>
      </c>
    </row>
    <row r="416" spans="2:2" x14ac:dyDescent="0.35">
      <c r="B416" t="b">
        <v>1</v>
      </c>
    </row>
    <row r="417" spans="2:2" x14ac:dyDescent="0.35">
      <c r="B417" t="b">
        <v>1</v>
      </c>
    </row>
    <row r="418" spans="2:2" x14ac:dyDescent="0.35">
      <c r="B418" t="b">
        <v>1</v>
      </c>
    </row>
    <row r="419" spans="2:2" x14ac:dyDescent="0.35">
      <c r="B419" t="b">
        <v>1</v>
      </c>
    </row>
    <row r="420" spans="2:2" x14ac:dyDescent="0.35">
      <c r="B420" t="b">
        <v>1</v>
      </c>
    </row>
    <row r="421" spans="2:2" x14ac:dyDescent="0.35">
      <c r="B421" t="b">
        <v>1</v>
      </c>
    </row>
    <row r="422" spans="2:2" x14ac:dyDescent="0.35">
      <c r="B422" t="b">
        <v>1</v>
      </c>
    </row>
    <row r="423" spans="2:2" x14ac:dyDescent="0.35">
      <c r="B423" t="b">
        <v>1</v>
      </c>
    </row>
    <row r="424" spans="2:2" x14ac:dyDescent="0.35">
      <c r="B424" t="b">
        <v>1</v>
      </c>
    </row>
    <row r="425" spans="2:2" x14ac:dyDescent="0.35">
      <c r="B425" t="b">
        <v>1</v>
      </c>
    </row>
    <row r="426" spans="2:2" x14ac:dyDescent="0.35">
      <c r="B426" t="b">
        <v>1</v>
      </c>
    </row>
    <row r="427" spans="2:2" x14ac:dyDescent="0.35">
      <c r="B427" t="b">
        <v>1</v>
      </c>
    </row>
    <row r="428" spans="2:2" x14ac:dyDescent="0.35">
      <c r="B428" t="b">
        <v>1</v>
      </c>
    </row>
    <row r="429" spans="2:2" x14ac:dyDescent="0.35">
      <c r="B429" t="b">
        <v>1</v>
      </c>
    </row>
    <row r="430" spans="2:2" x14ac:dyDescent="0.35">
      <c r="B430" t="b">
        <v>1</v>
      </c>
    </row>
    <row r="431" spans="2:2" x14ac:dyDescent="0.35">
      <c r="B431" t="b">
        <v>1</v>
      </c>
    </row>
    <row r="432" spans="2:2" x14ac:dyDescent="0.35">
      <c r="B432" t="b">
        <v>1</v>
      </c>
    </row>
    <row r="433" spans="2:2" x14ac:dyDescent="0.35">
      <c r="B433" t="b">
        <v>1</v>
      </c>
    </row>
    <row r="434" spans="2:2" x14ac:dyDescent="0.35">
      <c r="B434" t="b">
        <v>1</v>
      </c>
    </row>
    <row r="435" spans="2:2" x14ac:dyDescent="0.35">
      <c r="B435" t="b">
        <v>1</v>
      </c>
    </row>
    <row r="436" spans="2:2" x14ac:dyDescent="0.35">
      <c r="B436" t="b">
        <v>1</v>
      </c>
    </row>
    <row r="437" spans="2:2" x14ac:dyDescent="0.35">
      <c r="B437" t="b">
        <v>1</v>
      </c>
    </row>
    <row r="438" spans="2:2" x14ac:dyDescent="0.35">
      <c r="B438" t="b">
        <v>1</v>
      </c>
    </row>
    <row r="439" spans="2:2" x14ac:dyDescent="0.35">
      <c r="B439" t="b">
        <v>1</v>
      </c>
    </row>
    <row r="440" spans="2:2" x14ac:dyDescent="0.35">
      <c r="B440" t="b">
        <v>1</v>
      </c>
    </row>
    <row r="441" spans="2:2" x14ac:dyDescent="0.35">
      <c r="B441" t="b">
        <v>1</v>
      </c>
    </row>
    <row r="442" spans="2:2" x14ac:dyDescent="0.35">
      <c r="B442" t="b">
        <v>1</v>
      </c>
    </row>
    <row r="443" spans="2:2" x14ac:dyDescent="0.35">
      <c r="B443" t="b">
        <v>0</v>
      </c>
    </row>
    <row r="444" spans="2:2" x14ac:dyDescent="0.35">
      <c r="B444" t="b">
        <v>0</v>
      </c>
    </row>
    <row r="445" spans="2:2" x14ac:dyDescent="0.35">
      <c r="B445" t="b">
        <v>0</v>
      </c>
    </row>
    <row r="446" spans="2:2" x14ac:dyDescent="0.35">
      <c r="B446" t="b">
        <v>0</v>
      </c>
    </row>
    <row r="447" spans="2:2" x14ac:dyDescent="0.35">
      <c r="B447" t="b">
        <v>0</v>
      </c>
    </row>
    <row r="448" spans="2:2" x14ac:dyDescent="0.35">
      <c r="B448" t="b">
        <v>0</v>
      </c>
    </row>
    <row r="449" spans="2:2" x14ac:dyDescent="0.35">
      <c r="B449" t="b">
        <v>0</v>
      </c>
    </row>
    <row r="450" spans="2:2" x14ac:dyDescent="0.35">
      <c r="B450" t="b">
        <v>0</v>
      </c>
    </row>
    <row r="451" spans="2:2" x14ac:dyDescent="0.35">
      <c r="B451" t="b">
        <v>0</v>
      </c>
    </row>
    <row r="452" spans="2:2" x14ac:dyDescent="0.35">
      <c r="B452" t="b">
        <v>0</v>
      </c>
    </row>
    <row r="453" spans="2:2" x14ac:dyDescent="0.35">
      <c r="B453" t="b">
        <v>0</v>
      </c>
    </row>
    <row r="454" spans="2:2" x14ac:dyDescent="0.35">
      <c r="B454" t="b">
        <v>0</v>
      </c>
    </row>
    <row r="455" spans="2:2" x14ac:dyDescent="0.35">
      <c r="B455" t="b">
        <v>0</v>
      </c>
    </row>
    <row r="456" spans="2:2" x14ac:dyDescent="0.35">
      <c r="B456" t="b">
        <v>0</v>
      </c>
    </row>
    <row r="457" spans="2:2" x14ac:dyDescent="0.35">
      <c r="B457" t="b">
        <v>0</v>
      </c>
    </row>
    <row r="458" spans="2:2" x14ac:dyDescent="0.35">
      <c r="B458" t="b">
        <v>0</v>
      </c>
    </row>
    <row r="459" spans="2:2" x14ac:dyDescent="0.35">
      <c r="B459" t="b">
        <v>0</v>
      </c>
    </row>
    <row r="460" spans="2:2" x14ac:dyDescent="0.35">
      <c r="B460" t="b">
        <v>0</v>
      </c>
    </row>
    <row r="461" spans="2:2" x14ac:dyDescent="0.35">
      <c r="B461" t="b">
        <v>0</v>
      </c>
    </row>
    <row r="462" spans="2:2" x14ac:dyDescent="0.35">
      <c r="B462" t="b">
        <v>0</v>
      </c>
    </row>
    <row r="463" spans="2:2" x14ac:dyDescent="0.35">
      <c r="B463" t="b">
        <v>0</v>
      </c>
    </row>
    <row r="464" spans="2:2" x14ac:dyDescent="0.35">
      <c r="B464" t="b">
        <v>0</v>
      </c>
    </row>
    <row r="465" spans="2:2" x14ac:dyDescent="0.35">
      <c r="B465" t="b">
        <v>0</v>
      </c>
    </row>
    <row r="466" spans="2:2" x14ac:dyDescent="0.35">
      <c r="B466" t="b">
        <v>0</v>
      </c>
    </row>
    <row r="467" spans="2:2" x14ac:dyDescent="0.35">
      <c r="B467" t="b">
        <v>1</v>
      </c>
    </row>
    <row r="468" spans="2:2" x14ac:dyDescent="0.35">
      <c r="B468" t="b">
        <v>1</v>
      </c>
    </row>
    <row r="469" spans="2:2" x14ac:dyDescent="0.35">
      <c r="B469" t="b">
        <v>1</v>
      </c>
    </row>
    <row r="470" spans="2:2" x14ac:dyDescent="0.35">
      <c r="B470" t="b">
        <v>1</v>
      </c>
    </row>
    <row r="471" spans="2:2" x14ac:dyDescent="0.35">
      <c r="B471" t="b">
        <v>1</v>
      </c>
    </row>
    <row r="472" spans="2:2" x14ac:dyDescent="0.35">
      <c r="B472" t="b">
        <v>1</v>
      </c>
    </row>
    <row r="473" spans="2:2" x14ac:dyDescent="0.35">
      <c r="B473" t="b">
        <v>1</v>
      </c>
    </row>
    <row r="474" spans="2:2" x14ac:dyDescent="0.35">
      <c r="B474" t="b">
        <v>1</v>
      </c>
    </row>
    <row r="475" spans="2:2" x14ac:dyDescent="0.35">
      <c r="B475" t="b">
        <v>1</v>
      </c>
    </row>
    <row r="476" spans="2:2" x14ac:dyDescent="0.35">
      <c r="B476" t="b">
        <v>1</v>
      </c>
    </row>
    <row r="477" spans="2:2" x14ac:dyDescent="0.35">
      <c r="B477" t="b">
        <v>1</v>
      </c>
    </row>
    <row r="478" spans="2:2" x14ac:dyDescent="0.35">
      <c r="B478" t="b">
        <v>1</v>
      </c>
    </row>
    <row r="479" spans="2:2" x14ac:dyDescent="0.35">
      <c r="B479" t="b">
        <v>1</v>
      </c>
    </row>
    <row r="480" spans="2:2" x14ac:dyDescent="0.35">
      <c r="B480" t="b">
        <v>1</v>
      </c>
    </row>
    <row r="481" spans="2:2" x14ac:dyDescent="0.35">
      <c r="B481" t="b">
        <v>1</v>
      </c>
    </row>
    <row r="482" spans="2:2" x14ac:dyDescent="0.35">
      <c r="B482" t="b">
        <v>1</v>
      </c>
    </row>
    <row r="483" spans="2:2" x14ac:dyDescent="0.35">
      <c r="B483" t="b">
        <v>1</v>
      </c>
    </row>
    <row r="484" spans="2:2" x14ac:dyDescent="0.35">
      <c r="B484" t="b">
        <v>1</v>
      </c>
    </row>
    <row r="485" spans="2:2" x14ac:dyDescent="0.35">
      <c r="B485" t="b">
        <v>1</v>
      </c>
    </row>
    <row r="486" spans="2:2" x14ac:dyDescent="0.35">
      <c r="B486" t="b">
        <v>0</v>
      </c>
    </row>
    <row r="487" spans="2:2" x14ac:dyDescent="0.35">
      <c r="B487" t="b">
        <v>0</v>
      </c>
    </row>
    <row r="488" spans="2:2" x14ac:dyDescent="0.35">
      <c r="B488" t="b">
        <v>0</v>
      </c>
    </row>
    <row r="489" spans="2:2" x14ac:dyDescent="0.35">
      <c r="B489" t="b">
        <v>0</v>
      </c>
    </row>
    <row r="490" spans="2:2" x14ac:dyDescent="0.35">
      <c r="B490" t="b">
        <v>0</v>
      </c>
    </row>
    <row r="491" spans="2:2" x14ac:dyDescent="0.35">
      <c r="B491" t="b">
        <v>0</v>
      </c>
    </row>
    <row r="492" spans="2:2" x14ac:dyDescent="0.35">
      <c r="B492" t="b">
        <v>0</v>
      </c>
    </row>
    <row r="493" spans="2:2" x14ac:dyDescent="0.35">
      <c r="B493" t="b">
        <v>0</v>
      </c>
    </row>
    <row r="494" spans="2:2" x14ac:dyDescent="0.35">
      <c r="B494" t="b">
        <v>0</v>
      </c>
    </row>
    <row r="495" spans="2:2" x14ac:dyDescent="0.35">
      <c r="B495" t="b">
        <v>0</v>
      </c>
    </row>
    <row r="496" spans="2:2" x14ac:dyDescent="0.35">
      <c r="B496" t="b">
        <v>0</v>
      </c>
    </row>
    <row r="497" spans="2:2" x14ac:dyDescent="0.35">
      <c r="B497" t="b">
        <v>0</v>
      </c>
    </row>
    <row r="498" spans="2:2" x14ac:dyDescent="0.35">
      <c r="B498" t="b">
        <v>0</v>
      </c>
    </row>
    <row r="499" spans="2:2" x14ac:dyDescent="0.35">
      <c r="B499" t="b">
        <v>0</v>
      </c>
    </row>
    <row r="500" spans="2:2" x14ac:dyDescent="0.35">
      <c r="B500" t="b">
        <v>0</v>
      </c>
    </row>
    <row r="501" spans="2:2" x14ac:dyDescent="0.35">
      <c r="B501" t="b">
        <v>0</v>
      </c>
    </row>
    <row r="502" spans="2:2" x14ac:dyDescent="0.35">
      <c r="B502" t="b">
        <v>0</v>
      </c>
    </row>
    <row r="503" spans="2:2" x14ac:dyDescent="0.35">
      <c r="B503" t="b">
        <v>0</v>
      </c>
    </row>
    <row r="504" spans="2:2" x14ac:dyDescent="0.35">
      <c r="B504" t="b">
        <v>0</v>
      </c>
    </row>
    <row r="505" spans="2:2" x14ac:dyDescent="0.35">
      <c r="B505" t="b">
        <v>0</v>
      </c>
    </row>
    <row r="506" spans="2:2" x14ac:dyDescent="0.35">
      <c r="B506" t="b">
        <v>0</v>
      </c>
    </row>
    <row r="507" spans="2:2" x14ac:dyDescent="0.35">
      <c r="B507" t="b">
        <v>0</v>
      </c>
    </row>
    <row r="508" spans="2:2" x14ac:dyDescent="0.35">
      <c r="B508" t="b">
        <v>0</v>
      </c>
    </row>
    <row r="509" spans="2:2" x14ac:dyDescent="0.35">
      <c r="B509" t="b">
        <v>0</v>
      </c>
    </row>
    <row r="510" spans="2:2" x14ac:dyDescent="0.35">
      <c r="B510" t="b">
        <v>0</v>
      </c>
    </row>
    <row r="511" spans="2:2" x14ac:dyDescent="0.35">
      <c r="B511" t="b">
        <v>0</v>
      </c>
    </row>
    <row r="512" spans="2:2" x14ac:dyDescent="0.35">
      <c r="B512" t="b">
        <v>0</v>
      </c>
    </row>
    <row r="513" spans="2:2" x14ac:dyDescent="0.35">
      <c r="B513" t="b">
        <v>0</v>
      </c>
    </row>
    <row r="514" spans="2:2" x14ac:dyDescent="0.35">
      <c r="B514" t="b">
        <v>0</v>
      </c>
    </row>
    <row r="515" spans="2:2" x14ac:dyDescent="0.35">
      <c r="B515" t="b">
        <v>0</v>
      </c>
    </row>
    <row r="516" spans="2:2" x14ac:dyDescent="0.35">
      <c r="B516" t="b">
        <v>0</v>
      </c>
    </row>
    <row r="517" spans="2:2" x14ac:dyDescent="0.35">
      <c r="B517" t="b">
        <v>0</v>
      </c>
    </row>
    <row r="518" spans="2:2" x14ac:dyDescent="0.35">
      <c r="B518" t="b">
        <v>0</v>
      </c>
    </row>
    <row r="519" spans="2:2" x14ac:dyDescent="0.35">
      <c r="B519" t="b">
        <v>1</v>
      </c>
    </row>
    <row r="520" spans="2:2" x14ac:dyDescent="0.35">
      <c r="B520" t="b">
        <v>1</v>
      </c>
    </row>
    <row r="521" spans="2:2" x14ac:dyDescent="0.35">
      <c r="B521" t="b">
        <v>1</v>
      </c>
    </row>
    <row r="522" spans="2:2" x14ac:dyDescent="0.35">
      <c r="B522" t="b">
        <v>1</v>
      </c>
    </row>
    <row r="523" spans="2:2" x14ac:dyDescent="0.35">
      <c r="B523" t="b">
        <v>1</v>
      </c>
    </row>
    <row r="524" spans="2:2" x14ac:dyDescent="0.35">
      <c r="B524" t="b">
        <v>1</v>
      </c>
    </row>
    <row r="525" spans="2:2" x14ac:dyDescent="0.35">
      <c r="B525" t="b">
        <v>1</v>
      </c>
    </row>
    <row r="526" spans="2:2" x14ac:dyDescent="0.35">
      <c r="B526" t="b">
        <v>1</v>
      </c>
    </row>
    <row r="527" spans="2:2" x14ac:dyDescent="0.35">
      <c r="B527" t="b">
        <v>1</v>
      </c>
    </row>
    <row r="528" spans="2:2" x14ac:dyDescent="0.35">
      <c r="B528" t="b">
        <v>1</v>
      </c>
    </row>
    <row r="529" spans="2:2" x14ac:dyDescent="0.35">
      <c r="B529" t="b">
        <v>1</v>
      </c>
    </row>
    <row r="530" spans="2:2" x14ac:dyDescent="0.35">
      <c r="B530" t="b">
        <v>1</v>
      </c>
    </row>
    <row r="531" spans="2:2" x14ac:dyDescent="0.35">
      <c r="B531" t="b">
        <v>1</v>
      </c>
    </row>
    <row r="532" spans="2:2" x14ac:dyDescent="0.35">
      <c r="B532" t="b">
        <v>1</v>
      </c>
    </row>
    <row r="533" spans="2:2" x14ac:dyDescent="0.35">
      <c r="B533" t="b">
        <v>1</v>
      </c>
    </row>
    <row r="534" spans="2:2" x14ac:dyDescent="0.35">
      <c r="B534" t="b">
        <v>1</v>
      </c>
    </row>
    <row r="535" spans="2:2" x14ac:dyDescent="0.35">
      <c r="B535" t="b">
        <v>1</v>
      </c>
    </row>
    <row r="536" spans="2:2" x14ac:dyDescent="0.35">
      <c r="B536" t="b">
        <v>1</v>
      </c>
    </row>
    <row r="537" spans="2:2" x14ac:dyDescent="0.35">
      <c r="B537" t="b">
        <v>1</v>
      </c>
    </row>
    <row r="538" spans="2:2" x14ac:dyDescent="0.35">
      <c r="B538" t="b">
        <v>1</v>
      </c>
    </row>
    <row r="539" spans="2:2" x14ac:dyDescent="0.35">
      <c r="B539" t="b">
        <v>1</v>
      </c>
    </row>
    <row r="540" spans="2:2" x14ac:dyDescent="0.35">
      <c r="B540" t="b">
        <v>1</v>
      </c>
    </row>
    <row r="541" spans="2:2" x14ac:dyDescent="0.35">
      <c r="B541" t="b">
        <v>1</v>
      </c>
    </row>
    <row r="542" spans="2:2" x14ac:dyDescent="0.35">
      <c r="B542" t="b">
        <v>1</v>
      </c>
    </row>
    <row r="543" spans="2:2" x14ac:dyDescent="0.35">
      <c r="B543" t="b">
        <v>1</v>
      </c>
    </row>
    <row r="544" spans="2:2" x14ac:dyDescent="0.35">
      <c r="B544" t="b">
        <v>1</v>
      </c>
    </row>
    <row r="545" spans="2:2" x14ac:dyDescent="0.35">
      <c r="B545" t="b">
        <v>1</v>
      </c>
    </row>
    <row r="546" spans="2:2" x14ac:dyDescent="0.35">
      <c r="B546" t="b">
        <v>1</v>
      </c>
    </row>
    <row r="547" spans="2:2" x14ac:dyDescent="0.35">
      <c r="B547" t="b">
        <v>1</v>
      </c>
    </row>
    <row r="548" spans="2:2" x14ac:dyDescent="0.35">
      <c r="B548" t="b">
        <v>1</v>
      </c>
    </row>
    <row r="549" spans="2:2" x14ac:dyDescent="0.35">
      <c r="B549" t="b">
        <v>1</v>
      </c>
    </row>
    <row r="550" spans="2:2" x14ac:dyDescent="0.35">
      <c r="B550" t="b">
        <v>1</v>
      </c>
    </row>
    <row r="551" spans="2:2" x14ac:dyDescent="0.35">
      <c r="B551" t="b">
        <v>1</v>
      </c>
    </row>
    <row r="552" spans="2:2" x14ac:dyDescent="0.35">
      <c r="B552" t="b">
        <v>1</v>
      </c>
    </row>
    <row r="553" spans="2:2" x14ac:dyDescent="0.35">
      <c r="B553" t="b">
        <v>1</v>
      </c>
    </row>
    <row r="554" spans="2:2" x14ac:dyDescent="0.35">
      <c r="B554" t="b">
        <v>0</v>
      </c>
    </row>
    <row r="555" spans="2:2" x14ac:dyDescent="0.35">
      <c r="B555" t="b">
        <v>0</v>
      </c>
    </row>
    <row r="556" spans="2:2" x14ac:dyDescent="0.35">
      <c r="B556" t="b">
        <v>0</v>
      </c>
    </row>
    <row r="557" spans="2:2" x14ac:dyDescent="0.35">
      <c r="B557" t="b">
        <v>0</v>
      </c>
    </row>
    <row r="558" spans="2:2" x14ac:dyDescent="0.35">
      <c r="B558" t="b">
        <v>0</v>
      </c>
    </row>
    <row r="559" spans="2:2" x14ac:dyDescent="0.35">
      <c r="B559" t="b">
        <v>0</v>
      </c>
    </row>
    <row r="560" spans="2:2" x14ac:dyDescent="0.35">
      <c r="B560" t="b">
        <v>0</v>
      </c>
    </row>
    <row r="561" spans="2:2" x14ac:dyDescent="0.35">
      <c r="B561" t="b">
        <v>0</v>
      </c>
    </row>
    <row r="562" spans="2:2" x14ac:dyDescent="0.35">
      <c r="B562" t="b">
        <v>0</v>
      </c>
    </row>
    <row r="563" spans="2:2" x14ac:dyDescent="0.35">
      <c r="B563" t="b">
        <v>0</v>
      </c>
    </row>
    <row r="564" spans="2:2" x14ac:dyDescent="0.35">
      <c r="B564" t="b">
        <v>0</v>
      </c>
    </row>
    <row r="565" spans="2:2" x14ac:dyDescent="0.35">
      <c r="B565" t="b">
        <v>0</v>
      </c>
    </row>
    <row r="566" spans="2:2" x14ac:dyDescent="0.35">
      <c r="B566" t="b">
        <v>1</v>
      </c>
    </row>
    <row r="567" spans="2:2" x14ac:dyDescent="0.35">
      <c r="B567" t="b">
        <v>1</v>
      </c>
    </row>
    <row r="568" spans="2:2" x14ac:dyDescent="0.35">
      <c r="B568" t="b">
        <v>1</v>
      </c>
    </row>
    <row r="569" spans="2:2" x14ac:dyDescent="0.35">
      <c r="B569" t="b">
        <v>1</v>
      </c>
    </row>
    <row r="570" spans="2:2" x14ac:dyDescent="0.35">
      <c r="B570" t="b">
        <v>1</v>
      </c>
    </row>
    <row r="571" spans="2:2" x14ac:dyDescent="0.35">
      <c r="B571" t="b">
        <v>1</v>
      </c>
    </row>
    <row r="572" spans="2:2" x14ac:dyDescent="0.35">
      <c r="B572" t="b">
        <v>1</v>
      </c>
    </row>
    <row r="573" spans="2:2" x14ac:dyDescent="0.35">
      <c r="B573" t="b">
        <v>1</v>
      </c>
    </row>
    <row r="574" spans="2:2" x14ac:dyDescent="0.35">
      <c r="B574" t="b">
        <v>1</v>
      </c>
    </row>
    <row r="575" spans="2:2" x14ac:dyDescent="0.35">
      <c r="B575" t="b">
        <v>1</v>
      </c>
    </row>
    <row r="576" spans="2:2" x14ac:dyDescent="0.35">
      <c r="B576" t="b">
        <v>1</v>
      </c>
    </row>
    <row r="577" spans="2:2" x14ac:dyDescent="0.35">
      <c r="B577" t="b">
        <v>1</v>
      </c>
    </row>
    <row r="578" spans="2:2" x14ac:dyDescent="0.35">
      <c r="B578" t="b">
        <v>1</v>
      </c>
    </row>
    <row r="579" spans="2:2" x14ac:dyDescent="0.35">
      <c r="B579" t="b">
        <v>1</v>
      </c>
    </row>
    <row r="580" spans="2:2" x14ac:dyDescent="0.35">
      <c r="B580" t="b">
        <v>1</v>
      </c>
    </row>
    <row r="581" spans="2:2" x14ac:dyDescent="0.35">
      <c r="B581" t="b">
        <v>1</v>
      </c>
    </row>
    <row r="582" spans="2:2" x14ac:dyDescent="0.35">
      <c r="B582" t="b">
        <v>1</v>
      </c>
    </row>
    <row r="583" spans="2:2" x14ac:dyDescent="0.35">
      <c r="B583" t="b">
        <v>1</v>
      </c>
    </row>
    <row r="584" spans="2:2" x14ac:dyDescent="0.35">
      <c r="B584" t="b">
        <v>1</v>
      </c>
    </row>
    <row r="585" spans="2:2" x14ac:dyDescent="0.35">
      <c r="B585" t="b">
        <v>1</v>
      </c>
    </row>
    <row r="586" spans="2:2" x14ac:dyDescent="0.35">
      <c r="B586" t="b">
        <v>1</v>
      </c>
    </row>
    <row r="587" spans="2:2" x14ac:dyDescent="0.35">
      <c r="B587" t="b">
        <v>1</v>
      </c>
    </row>
    <row r="588" spans="2:2" x14ac:dyDescent="0.35">
      <c r="B588" t="b">
        <v>1</v>
      </c>
    </row>
    <row r="589" spans="2:2" x14ac:dyDescent="0.35">
      <c r="B589" t="b">
        <v>1</v>
      </c>
    </row>
    <row r="590" spans="2:2" x14ac:dyDescent="0.35">
      <c r="B590" t="b">
        <v>1</v>
      </c>
    </row>
    <row r="591" spans="2:2" x14ac:dyDescent="0.35">
      <c r="B591" t="b">
        <v>1</v>
      </c>
    </row>
    <row r="592" spans="2:2" x14ac:dyDescent="0.35">
      <c r="B592" t="b">
        <v>1</v>
      </c>
    </row>
    <row r="593" spans="2:2" x14ac:dyDescent="0.35">
      <c r="B593" t="b">
        <v>1</v>
      </c>
    </row>
    <row r="594" spans="2:2" x14ac:dyDescent="0.35">
      <c r="B594" t="b">
        <v>1</v>
      </c>
    </row>
    <row r="595" spans="2:2" x14ac:dyDescent="0.35">
      <c r="B595" t="b">
        <v>1</v>
      </c>
    </row>
    <row r="596" spans="2:2" x14ac:dyDescent="0.35">
      <c r="B596" t="b">
        <v>1</v>
      </c>
    </row>
    <row r="597" spans="2:2" x14ac:dyDescent="0.35">
      <c r="B597" t="b">
        <v>1</v>
      </c>
    </row>
    <row r="598" spans="2:2" x14ac:dyDescent="0.35">
      <c r="B598" t="b">
        <v>1</v>
      </c>
    </row>
    <row r="599" spans="2:2" x14ac:dyDescent="0.35">
      <c r="B599" t="b">
        <v>1</v>
      </c>
    </row>
    <row r="600" spans="2:2" x14ac:dyDescent="0.35">
      <c r="B600" t="b">
        <v>1</v>
      </c>
    </row>
    <row r="601" spans="2:2" x14ac:dyDescent="0.35">
      <c r="B601" t="b">
        <v>1</v>
      </c>
    </row>
    <row r="602" spans="2:2" x14ac:dyDescent="0.35">
      <c r="B602" t="b">
        <v>0</v>
      </c>
    </row>
    <row r="603" spans="2:2" x14ac:dyDescent="0.35">
      <c r="B603" t="b">
        <v>0</v>
      </c>
    </row>
    <row r="604" spans="2:2" x14ac:dyDescent="0.35">
      <c r="B604" t="b">
        <v>0</v>
      </c>
    </row>
    <row r="605" spans="2:2" x14ac:dyDescent="0.35">
      <c r="B605" t="b">
        <v>0</v>
      </c>
    </row>
    <row r="606" spans="2:2" x14ac:dyDescent="0.35">
      <c r="B606" t="b">
        <v>0</v>
      </c>
    </row>
    <row r="607" spans="2:2" x14ac:dyDescent="0.35">
      <c r="B607" t="b">
        <v>0</v>
      </c>
    </row>
    <row r="608" spans="2:2" x14ac:dyDescent="0.35">
      <c r="B608" t="b">
        <v>0</v>
      </c>
    </row>
    <row r="609" spans="2:2" x14ac:dyDescent="0.35">
      <c r="B609" t="b">
        <v>0</v>
      </c>
    </row>
    <row r="610" spans="2:2" x14ac:dyDescent="0.35">
      <c r="B610" t="b">
        <v>0</v>
      </c>
    </row>
    <row r="611" spans="2:2" x14ac:dyDescent="0.35">
      <c r="B611" t="b">
        <v>0</v>
      </c>
    </row>
    <row r="612" spans="2:2" x14ac:dyDescent="0.35">
      <c r="B612" t="b">
        <v>0</v>
      </c>
    </row>
    <row r="613" spans="2:2" x14ac:dyDescent="0.35">
      <c r="B613" t="b">
        <v>0</v>
      </c>
    </row>
    <row r="614" spans="2:2" x14ac:dyDescent="0.35">
      <c r="B614" t="b">
        <v>0</v>
      </c>
    </row>
    <row r="615" spans="2:2" x14ac:dyDescent="0.35">
      <c r="B615" t="b">
        <v>0</v>
      </c>
    </row>
    <row r="616" spans="2:2" x14ac:dyDescent="0.35">
      <c r="B616" t="b">
        <v>0</v>
      </c>
    </row>
    <row r="617" spans="2:2" x14ac:dyDescent="0.35">
      <c r="B617" t="b">
        <v>0</v>
      </c>
    </row>
    <row r="618" spans="2:2" x14ac:dyDescent="0.35">
      <c r="B618" t="b">
        <v>0</v>
      </c>
    </row>
    <row r="619" spans="2:2" x14ac:dyDescent="0.35">
      <c r="B619" t="b">
        <v>0</v>
      </c>
    </row>
    <row r="620" spans="2:2" x14ac:dyDescent="0.35">
      <c r="B620" t="b">
        <v>0</v>
      </c>
    </row>
    <row r="621" spans="2:2" x14ac:dyDescent="0.35">
      <c r="B621" t="b">
        <v>0</v>
      </c>
    </row>
    <row r="622" spans="2:2" x14ac:dyDescent="0.35">
      <c r="B622" t="b">
        <v>0</v>
      </c>
    </row>
    <row r="623" spans="2:2" x14ac:dyDescent="0.35">
      <c r="B623" t="b">
        <v>0</v>
      </c>
    </row>
    <row r="624" spans="2:2" x14ac:dyDescent="0.35">
      <c r="B624" t="b">
        <v>0</v>
      </c>
    </row>
    <row r="625" spans="2:2" x14ac:dyDescent="0.35">
      <c r="B625" t="b">
        <v>0</v>
      </c>
    </row>
    <row r="626" spans="2:2" x14ac:dyDescent="0.35">
      <c r="B626" t="b">
        <v>1</v>
      </c>
    </row>
    <row r="627" spans="2:2" x14ac:dyDescent="0.35">
      <c r="B627" t="b">
        <v>1</v>
      </c>
    </row>
    <row r="628" spans="2:2" x14ac:dyDescent="0.35">
      <c r="B628" t="b">
        <v>1</v>
      </c>
    </row>
    <row r="629" spans="2:2" x14ac:dyDescent="0.35">
      <c r="B629" t="b">
        <v>1</v>
      </c>
    </row>
    <row r="630" spans="2:2" x14ac:dyDescent="0.35">
      <c r="B630" t="b">
        <v>1</v>
      </c>
    </row>
    <row r="631" spans="2:2" x14ac:dyDescent="0.35">
      <c r="B631" t="b">
        <v>1</v>
      </c>
    </row>
    <row r="632" spans="2:2" x14ac:dyDescent="0.35">
      <c r="B632" t="b">
        <v>1</v>
      </c>
    </row>
    <row r="633" spans="2:2" x14ac:dyDescent="0.35">
      <c r="B633" t="b">
        <v>1</v>
      </c>
    </row>
    <row r="634" spans="2:2" x14ac:dyDescent="0.35">
      <c r="B634" t="b">
        <v>1</v>
      </c>
    </row>
    <row r="635" spans="2:2" x14ac:dyDescent="0.35">
      <c r="B635" t="b">
        <v>1</v>
      </c>
    </row>
    <row r="636" spans="2:2" x14ac:dyDescent="0.35">
      <c r="B636" t="b">
        <v>1</v>
      </c>
    </row>
    <row r="637" spans="2:2" x14ac:dyDescent="0.35">
      <c r="B637" t="b">
        <v>1</v>
      </c>
    </row>
    <row r="638" spans="2:2" x14ac:dyDescent="0.35">
      <c r="B638" t="b">
        <v>1</v>
      </c>
    </row>
    <row r="639" spans="2:2" x14ac:dyDescent="0.35">
      <c r="B639" t="b">
        <v>1</v>
      </c>
    </row>
    <row r="640" spans="2:2" x14ac:dyDescent="0.35">
      <c r="B640" t="b">
        <v>1</v>
      </c>
    </row>
    <row r="641" spans="2:2" x14ac:dyDescent="0.35">
      <c r="B641" t="b">
        <v>1</v>
      </c>
    </row>
    <row r="642" spans="2:2" x14ac:dyDescent="0.35">
      <c r="B642" t="b">
        <v>1</v>
      </c>
    </row>
    <row r="643" spans="2:2" x14ac:dyDescent="0.35">
      <c r="B643" t="b">
        <v>1</v>
      </c>
    </row>
    <row r="644" spans="2:2" x14ac:dyDescent="0.35">
      <c r="B644" t="b">
        <v>1</v>
      </c>
    </row>
    <row r="645" spans="2:2" x14ac:dyDescent="0.35">
      <c r="B645" t="b">
        <v>1</v>
      </c>
    </row>
    <row r="646" spans="2:2" x14ac:dyDescent="0.35">
      <c r="B646" t="b">
        <v>1</v>
      </c>
    </row>
    <row r="647" spans="2:2" x14ac:dyDescent="0.35">
      <c r="B647" t="b">
        <v>1</v>
      </c>
    </row>
    <row r="648" spans="2:2" x14ac:dyDescent="0.35">
      <c r="B648" t="b">
        <v>1</v>
      </c>
    </row>
    <row r="649" spans="2:2" x14ac:dyDescent="0.35">
      <c r="B649" t="b">
        <v>1</v>
      </c>
    </row>
    <row r="650" spans="2:2" x14ac:dyDescent="0.35">
      <c r="B650" t="b">
        <v>1</v>
      </c>
    </row>
    <row r="651" spans="2:2" x14ac:dyDescent="0.35">
      <c r="B651" t="b">
        <v>0</v>
      </c>
    </row>
    <row r="652" spans="2:2" x14ac:dyDescent="0.35">
      <c r="B652" t="b">
        <v>0</v>
      </c>
    </row>
    <row r="653" spans="2:2" x14ac:dyDescent="0.35">
      <c r="B653" t="b">
        <v>0</v>
      </c>
    </row>
    <row r="654" spans="2:2" x14ac:dyDescent="0.35">
      <c r="B654" t="b">
        <v>0</v>
      </c>
    </row>
    <row r="655" spans="2:2" x14ac:dyDescent="0.35">
      <c r="B655" t="b">
        <v>0</v>
      </c>
    </row>
    <row r="656" spans="2:2" x14ac:dyDescent="0.35">
      <c r="B656" t="b">
        <v>0</v>
      </c>
    </row>
    <row r="657" spans="2:2" x14ac:dyDescent="0.35">
      <c r="B657" t="b">
        <v>0</v>
      </c>
    </row>
    <row r="658" spans="2:2" x14ac:dyDescent="0.35">
      <c r="B658" t="b">
        <v>0</v>
      </c>
    </row>
    <row r="659" spans="2:2" x14ac:dyDescent="0.35">
      <c r="B659" t="b">
        <v>0</v>
      </c>
    </row>
    <row r="660" spans="2:2" x14ac:dyDescent="0.35">
      <c r="B660" t="b">
        <v>0</v>
      </c>
    </row>
    <row r="661" spans="2:2" x14ac:dyDescent="0.35">
      <c r="B661" t="b">
        <v>0</v>
      </c>
    </row>
    <row r="662" spans="2:2" x14ac:dyDescent="0.35">
      <c r="B662" t="b">
        <v>0</v>
      </c>
    </row>
    <row r="663" spans="2:2" x14ac:dyDescent="0.35">
      <c r="B663" t="b">
        <v>0</v>
      </c>
    </row>
    <row r="664" spans="2:2" x14ac:dyDescent="0.35">
      <c r="B664" t="b">
        <v>0</v>
      </c>
    </row>
    <row r="665" spans="2:2" x14ac:dyDescent="0.35">
      <c r="B665" t="b">
        <v>0</v>
      </c>
    </row>
    <row r="666" spans="2:2" x14ac:dyDescent="0.35">
      <c r="B666" t="b">
        <v>0</v>
      </c>
    </row>
    <row r="667" spans="2:2" x14ac:dyDescent="0.35">
      <c r="B667" t="b">
        <v>0</v>
      </c>
    </row>
    <row r="668" spans="2:2" x14ac:dyDescent="0.35">
      <c r="B668" t="b">
        <v>0</v>
      </c>
    </row>
    <row r="669" spans="2:2" x14ac:dyDescent="0.35">
      <c r="B669" t="b">
        <v>0</v>
      </c>
    </row>
    <row r="670" spans="2:2" x14ac:dyDescent="0.35">
      <c r="B670" t="b">
        <v>0</v>
      </c>
    </row>
    <row r="671" spans="2:2" x14ac:dyDescent="0.35">
      <c r="B671" t="b">
        <v>0</v>
      </c>
    </row>
    <row r="672" spans="2:2" x14ac:dyDescent="0.35">
      <c r="B672" t="b">
        <v>0</v>
      </c>
    </row>
    <row r="673" spans="2:2" x14ac:dyDescent="0.35">
      <c r="B673" t="b">
        <v>0</v>
      </c>
    </row>
    <row r="674" spans="2:2" x14ac:dyDescent="0.35">
      <c r="B674" t="b">
        <v>0</v>
      </c>
    </row>
    <row r="675" spans="2:2" x14ac:dyDescent="0.35">
      <c r="B675" t="b">
        <v>0</v>
      </c>
    </row>
    <row r="676" spans="2:2" x14ac:dyDescent="0.35">
      <c r="B676" t="b">
        <v>0</v>
      </c>
    </row>
    <row r="677" spans="2:2" x14ac:dyDescent="0.35">
      <c r="B677" t="b">
        <v>0</v>
      </c>
    </row>
    <row r="678" spans="2:2" x14ac:dyDescent="0.35">
      <c r="B678" t="b">
        <v>0</v>
      </c>
    </row>
    <row r="679" spans="2:2" x14ac:dyDescent="0.35">
      <c r="B679" t="b">
        <v>0</v>
      </c>
    </row>
    <row r="680" spans="2:2" x14ac:dyDescent="0.35">
      <c r="B680" t="b">
        <v>0</v>
      </c>
    </row>
    <row r="681" spans="2:2" x14ac:dyDescent="0.35">
      <c r="B681" t="b">
        <v>0</v>
      </c>
    </row>
    <row r="682" spans="2:2" x14ac:dyDescent="0.35">
      <c r="B682" t="b">
        <v>0</v>
      </c>
    </row>
    <row r="683" spans="2:2" x14ac:dyDescent="0.35">
      <c r="B683" t="b">
        <v>0</v>
      </c>
    </row>
    <row r="684" spans="2:2" x14ac:dyDescent="0.35">
      <c r="B684" t="b">
        <v>0</v>
      </c>
    </row>
    <row r="685" spans="2:2" x14ac:dyDescent="0.35">
      <c r="B685" t="b">
        <v>0</v>
      </c>
    </row>
    <row r="686" spans="2:2" x14ac:dyDescent="0.35">
      <c r="B686" t="b">
        <v>0</v>
      </c>
    </row>
    <row r="687" spans="2:2" x14ac:dyDescent="0.35">
      <c r="B687" t="b">
        <v>0</v>
      </c>
    </row>
    <row r="688" spans="2:2" x14ac:dyDescent="0.35">
      <c r="B688" t="b">
        <v>0</v>
      </c>
    </row>
    <row r="689" spans="2:2" x14ac:dyDescent="0.35">
      <c r="B689" t="b">
        <v>0</v>
      </c>
    </row>
    <row r="690" spans="2:2" x14ac:dyDescent="0.35">
      <c r="B690" t="b">
        <v>0</v>
      </c>
    </row>
    <row r="691" spans="2:2" x14ac:dyDescent="0.35">
      <c r="B691" t="b">
        <v>1</v>
      </c>
    </row>
    <row r="692" spans="2:2" x14ac:dyDescent="0.35">
      <c r="B692" t="b">
        <v>1</v>
      </c>
    </row>
    <row r="693" spans="2:2" x14ac:dyDescent="0.35">
      <c r="B693" t="b">
        <v>1</v>
      </c>
    </row>
    <row r="694" spans="2:2" x14ac:dyDescent="0.35">
      <c r="B694" t="b">
        <v>1</v>
      </c>
    </row>
    <row r="695" spans="2:2" x14ac:dyDescent="0.35">
      <c r="B695" t="b">
        <v>1</v>
      </c>
    </row>
    <row r="696" spans="2:2" x14ac:dyDescent="0.35">
      <c r="B696" t="b">
        <v>1</v>
      </c>
    </row>
    <row r="697" spans="2:2" x14ac:dyDescent="0.35">
      <c r="B697" t="b">
        <v>0</v>
      </c>
    </row>
    <row r="698" spans="2:2" x14ac:dyDescent="0.35">
      <c r="B698" t="b">
        <v>0</v>
      </c>
    </row>
    <row r="699" spans="2:2" x14ac:dyDescent="0.35">
      <c r="B699" t="b">
        <v>0</v>
      </c>
    </row>
    <row r="700" spans="2:2" x14ac:dyDescent="0.35">
      <c r="B700" t="b">
        <v>0</v>
      </c>
    </row>
    <row r="701" spans="2:2" x14ac:dyDescent="0.35">
      <c r="B701" t="b">
        <v>0</v>
      </c>
    </row>
    <row r="702" spans="2:2" x14ac:dyDescent="0.35">
      <c r="B702" t="b">
        <v>0</v>
      </c>
    </row>
    <row r="703" spans="2:2" x14ac:dyDescent="0.35">
      <c r="B703" t="b">
        <v>0</v>
      </c>
    </row>
    <row r="704" spans="2:2" x14ac:dyDescent="0.35">
      <c r="B704" t="b">
        <v>0</v>
      </c>
    </row>
    <row r="705" spans="2:2" x14ac:dyDescent="0.35">
      <c r="B705" t="b">
        <v>0</v>
      </c>
    </row>
    <row r="706" spans="2:2" x14ac:dyDescent="0.35">
      <c r="B706" t="b">
        <v>0</v>
      </c>
    </row>
    <row r="707" spans="2:2" x14ac:dyDescent="0.35">
      <c r="B707" t="b">
        <v>0</v>
      </c>
    </row>
    <row r="708" spans="2:2" x14ac:dyDescent="0.35">
      <c r="B708" t="b">
        <v>0</v>
      </c>
    </row>
    <row r="709" spans="2:2" x14ac:dyDescent="0.35">
      <c r="B709" t="b">
        <v>0</v>
      </c>
    </row>
    <row r="710" spans="2:2" x14ac:dyDescent="0.35">
      <c r="B710" t="b">
        <v>0</v>
      </c>
    </row>
    <row r="711" spans="2:2" x14ac:dyDescent="0.35">
      <c r="B711" t="b">
        <v>0</v>
      </c>
    </row>
    <row r="712" spans="2:2" x14ac:dyDescent="0.35">
      <c r="B712" t="b">
        <v>0</v>
      </c>
    </row>
    <row r="713" spans="2:2" x14ac:dyDescent="0.35">
      <c r="B713" t="b">
        <v>0</v>
      </c>
    </row>
    <row r="714" spans="2:2" x14ac:dyDescent="0.35">
      <c r="B714" t="b">
        <v>0</v>
      </c>
    </row>
    <row r="715" spans="2:2" x14ac:dyDescent="0.35">
      <c r="B715" t="b">
        <v>0</v>
      </c>
    </row>
    <row r="716" spans="2:2" x14ac:dyDescent="0.35">
      <c r="B716" t="b">
        <v>0</v>
      </c>
    </row>
    <row r="717" spans="2:2" x14ac:dyDescent="0.35">
      <c r="B717" t="b">
        <v>0</v>
      </c>
    </row>
    <row r="718" spans="2:2" x14ac:dyDescent="0.35">
      <c r="B718" t="b">
        <v>0</v>
      </c>
    </row>
    <row r="719" spans="2:2" x14ac:dyDescent="0.35">
      <c r="B719" t="b">
        <v>0</v>
      </c>
    </row>
    <row r="720" spans="2:2" x14ac:dyDescent="0.35">
      <c r="B720" t="b">
        <v>0</v>
      </c>
    </row>
    <row r="721" spans="1:2" x14ac:dyDescent="0.35">
      <c r="B721" t="b">
        <v>0</v>
      </c>
    </row>
    <row r="723" spans="1:2" x14ac:dyDescent="0.35">
      <c r="A723" s="5" t="s">
        <v>91</v>
      </c>
      <c r="B723" t="s">
        <v>328</v>
      </c>
    </row>
    <row r="724" spans="1:2" x14ac:dyDescent="0.35">
      <c r="B724" t="str" cm="1">
        <f t="array" ref="B724:B1072">IF(MOD(Dataset!D2:D350,2) = 1, "Odd", "")</f>
        <v/>
      </c>
    </row>
    <row r="725" spans="1:2" x14ac:dyDescent="0.35">
      <c r="B725" t="str">
        <v>Odd</v>
      </c>
    </row>
    <row r="726" spans="1:2" x14ac:dyDescent="0.35">
      <c r="B726" t="str">
        <v>Odd</v>
      </c>
    </row>
    <row r="727" spans="1:2" x14ac:dyDescent="0.35">
      <c r="B727" t="str">
        <v>Odd</v>
      </c>
    </row>
    <row r="728" spans="1:2" x14ac:dyDescent="0.35">
      <c r="B728" t="str">
        <v>Odd</v>
      </c>
    </row>
    <row r="729" spans="1:2" x14ac:dyDescent="0.35">
      <c r="B729" t="str">
        <v>Odd</v>
      </c>
    </row>
    <row r="730" spans="1:2" x14ac:dyDescent="0.35">
      <c r="B730" t="str">
        <v>Odd</v>
      </c>
    </row>
    <row r="731" spans="1:2" x14ac:dyDescent="0.35">
      <c r="B731" t="str">
        <v/>
      </c>
    </row>
    <row r="732" spans="1:2" x14ac:dyDescent="0.35">
      <c r="B732" t="str">
        <v/>
      </c>
    </row>
    <row r="733" spans="1:2" x14ac:dyDescent="0.35">
      <c r="B733" t="str">
        <v/>
      </c>
    </row>
    <row r="734" spans="1:2" x14ac:dyDescent="0.35">
      <c r="B734" t="str">
        <v/>
      </c>
    </row>
    <row r="735" spans="1:2" x14ac:dyDescent="0.35">
      <c r="B735" t="str">
        <v/>
      </c>
    </row>
    <row r="736" spans="1:2" x14ac:dyDescent="0.35">
      <c r="B736" t="str">
        <v/>
      </c>
    </row>
    <row r="737" spans="2:2" x14ac:dyDescent="0.35">
      <c r="B737" t="str">
        <v/>
      </c>
    </row>
    <row r="738" spans="2:2" x14ac:dyDescent="0.35">
      <c r="B738" t="str">
        <v/>
      </c>
    </row>
    <row r="739" spans="2:2" x14ac:dyDescent="0.35">
      <c r="B739" t="str">
        <v/>
      </c>
    </row>
    <row r="740" spans="2:2" x14ac:dyDescent="0.35">
      <c r="B740" t="str">
        <v/>
      </c>
    </row>
    <row r="741" spans="2:2" x14ac:dyDescent="0.35">
      <c r="B741" t="str">
        <v/>
      </c>
    </row>
    <row r="742" spans="2:2" x14ac:dyDescent="0.35">
      <c r="B742" t="str">
        <v/>
      </c>
    </row>
    <row r="743" spans="2:2" x14ac:dyDescent="0.35">
      <c r="B743" t="str">
        <v/>
      </c>
    </row>
    <row r="744" spans="2:2" x14ac:dyDescent="0.35">
      <c r="B744" t="str">
        <v/>
      </c>
    </row>
    <row r="745" spans="2:2" x14ac:dyDescent="0.35">
      <c r="B745" t="str">
        <v/>
      </c>
    </row>
    <row r="746" spans="2:2" x14ac:dyDescent="0.35">
      <c r="B746" t="str">
        <v/>
      </c>
    </row>
    <row r="747" spans="2:2" x14ac:dyDescent="0.35">
      <c r="B747" t="str">
        <v/>
      </c>
    </row>
    <row r="748" spans="2:2" x14ac:dyDescent="0.35">
      <c r="B748" t="str">
        <v/>
      </c>
    </row>
    <row r="749" spans="2:2" x14ac:dyDescent="0.35">
      <c r="B749" t="str">
        <v/>
      </c>
    </row>
    <row r="750" spans="2:2" x14ac:dyDescent="0.35">
      <c r="B750" t="str">
        <v/>
      </c>
    </row>
    <row r="751" spans="2:2" x14ac:dyDescent="0.35">
      <c r="B751" t="str">
        <v/>
      </c>
    </row>
    <row r="752" spans="2:2" x14ac:dyDescent="0.35">
      <c r="B752" t="str">
        <v/>
      </c>
    </row>
    <row r="753" spans="2:2" x14ac:dyDescent="0.35">
      <c r="B753" t="str">
        <v/>
      </c>
    </row>
    <row r="754" spans="2:2" x14ac:dyDescent="0.35">
      <c r="B754" t="str">
        <v/>
      </c>
    </row>
    <row r="755" spans="2:2" x14ac:dyDescent="0.35">
      <c r="B755" t="str">
        <v/>
      </c>
    </row>
    <row r="756" spans="2:2" x14ac:dyDescent="0.35">
      <c r="B756" t="str">
        <v/>
      </c>
    </row>
    <row r="757" spans="2:2" x14ac:dyDescent="0.35">
      <c r="B757" t="str">
        <v/>
      </c>
    </row>
    <row r="758" spans="2:2" x14ac:dyDescent="0.35">
      <c r="B758" t="str">
        <v/>
      </c>
    </row>
    <row r="759" spans="2:2" x14ac:dyDescent="0.35">
      <c r="B759" t="str">
        <v/>
      </c>
    </row>
    <row r="760" spans="2:2" x14ac:dyDescent="0.35">
      <c r="B760" t="str">
        <v/>
      </c>
    </row>
    <row r="761" spans="2:2" x14ac:dyDescent="0.35">
      <c r="B761" t="str">
        <v/>
      </c>
    </row>
    <row r="762" spans="2:2" x14ac:dyDescent="0.35">
      <c r="B762" t="str">
        <v/>
      </c>
    </row>
    <row r="763" spans="2:2" x14ac:dyDescent="0.35">
      <c r="B763" t="str">
        <v/>
      </c>
    </row>
    <row r="764" spans="2:2" x14ac:dyDescent="0.35">
      <c r="B764" t="str">
        <v/>
      </c>
    </row>
    <row r="765" spans="2:2" x14ac:dyDescent="0.35">
      <c r="B765" t="str">
        <v/>
      </c>
    </row>
    <row r="766" spans="2:2" x14ac:dyDescent="0.35">
      <c r="B766" t="str">
        <v/>
      </c>
    </row>
    <row r="767" spans="2:2" x14ac:dyDescent="0.35">
      <c r="B767" t="str">
        <v>Odd</v>
      </c>
    </row>
    <row r="768" spans="2:2" x14ac:dyDescent="0.35">
      <c r="B768" t="str">
        <v/>
      </c>
    </row>
    <row r="769" spans="2:2" x14ac:dyDescent="0.35">
      <c r="B769" t="str">
        <v/>
      </c>
    </row>
    <row r="770" spans="2:2" x14ac:dyDescent="0.35">
      <c r="B770" t="str">
        <v>Odd</v>
      </c>
    </row>
    <row r="771" spans="2:2" x14ac:dyDescent="0.35">
      <c r="B771" t="str">
        <v/>
      </c>
    </row>
    <row r="772" spans="2:2" x14ac:dyDescent="0.35">
      <c r="B772" t="str">
        <v/>
      </c>
    </row>
    <row r="773" spans="2:2" x14ac:dyDescent="0.35">
      <c r="B773" t="str">
        <v>Odd</v>
      </c>
    </row>
    <row r="774" spans="2:2" x14ac:dyDescent="0.35">
      <c r="B774" t="str">
        <v/>
      </c>
    </row>
    <row r="775" spans="2:2" x14ac:dyDescent="0.35">
      <c r="B775" t="str">
        <v/>
      </c>
    </row>
    <row r="776" spans="2:2" x14ac:dyDescent="0.35">
      <c r="B776" t="str">
        <v>Odd</v>
      </c>
    </row>
    <row r="777" spans="2:2" x14ac:dyDescent="0.35">
      <c r="B777" t="str">
        <v/>
      </c>
    </row>
    <row r="778" spans="2:2" x14ac:dyDescent="0.35">
      <c r="B778" t="str">
        <v>Odd</v>
      </c>
    </row>
    <row r="779" spans="2:2" x14ac:dyDescent="0.35">
      <c r="B779" t="str">
        <v/>
      </c>
    </row>
    <row r="780" spans="2:2" x14ac:dyDescent="0.35">
      <c r="B780" t="str">
        <v>Odd</v>
      </c>
    </row>
    <row r="781" spans="2:2" x14ac:dyDescent="0.35">
      <c r="B781" t="str">
        <v/>
      </c>
    </row>
    <row r="782" spans="2:2" x14ac:dyDescent="0.35">
      <c r="B782" t="str">
        <v>Odd</v>
      </c>
    </row>
    <row r="783" spans="2:2" x14ac:dyDescent="0.35">
      <c r="B783" t="str">
        <v/>
      </c>
    </row>
    <row r="784" spans="2:2" x14ac:dyDescent="0.35">
      <c r="B784" t="str">
        <v>Odd</v>
      </c>
    </row>
    <row r="785" spans="2:2" x14ac:dyDescent="0.35">
      <c r="B785" t="str">
        <v>Odd</v>
      </c>
    </row>
    <row r="786" spans="2:2" x14ac:dyDescent="0.35">
      <c r="B786" t="str">
        <v>Odd</v>
      </c>
    </row>
    <row r="787" spans="2:2" x14ac:dyDescent="0.35">
      <c r="B787" t="str">
        <v>Odd</v>
      </c>
    </row>
    <row r="788" spans="2:2" x14ac:dyDescent="0.35">
      <c r="B788" t="str">
        <v>Odd</v>
      </c>
    </row>
    <row r="789" spans="2:2" x14ac:dyDescent="0.35">
      <c r="B789" t="str">
        <v>Odd</v>
      </c>
    </row>
    <row r="790" spans="2:2" x14ac:dyDescent="0.35">
      <c r="B790" t="str">
        <v/>
      </c>
    </row>
    <row r="791" spans="2:2" x14ac:dyDescent="0.35">
      <c r="B791" t="str">
        <v>Odd</v>
      </c>
    </row>
    <row r="792" spans="2:2" x14ac:dyDescent="0.35">
      <c r="B792" t="str">
        <v>Odd</v>
      </c>
    </row>
    <row r="793" spans="2:2" x14ac:dyDescent="0.35">
      <c r="B793" t="str">
        <v>Odd</v>
      </c>
    </row>
    <row r="794" spans="2:2" x14ac:dyDescent="0.35">
      <c r="B794" t="str">
        <v/>
      </c>
    </row>
    <row r="795" spans="2:2" x14ac:dyDescent="0.35">
      <c r="B795" t="str">
        <v>Odd</v>
      </c>
    </row>
    <row r="796" spans="2:2" x14ac:dyDescent="0.35">
      <c r="B796" t="str">
        <v/>
      </c>
    </row>
    <row r="797" spans="2:2" x14ac:dyDescent="0.35">
      <c r="B797" t="str">
        <v>Odd</v>
      </c>
    </row>
    <row r="798" spans="2:2" x14ac:dyDescent="0.35">
      <c r="B798" t="str">
        <v/>
      </c>
    </row>
    <row r="799" spans="2:2" x14ac:dyDescent="0.35">
      <c r="B799" t="str">
        <v/>
      </c>
    </row>
    <row r="800" spans="2:2" x14ac:dyDescent="0.35">
      <c r="B800" t="str">
        <v>Odd</v>
      </c>
    </row>
    <row r="801" spans="2:2" x14ac:dyDescent="0.35">
      <c r="B801" t="str">
        <v/>
      </c>
    </row>
    <row r="802" spans="2:2" x14ac:dyDescent="0.35">
      <c r="B802" t="str">
        <v>Odd</v>
      </c>
    </row>
    <row r="803" spans="2:2" x14ac:dyDescent="0.35">
      <c r="B803" t="str">
        <v/>
      </c>
    </row>
    <row r="804" spans="2:2" x14ac:dyDescent="0.35">
      <c r="B804" t="str">
        <v/>
      </c>
    </row>
    <row r="805" spans="2:2" x14ac:dyDescent="0.35">
      <c r="B805" t="str">
        <v>Odd</v>
      </c>
    </row>
    <row r="806" spans="2:2" x14ac:dyDescent="0.35">
      <c r="B806" t="str">
        <v/>
      </c>
    </row>
    <row r="807" spans="2:2" x14ac:dyDescent="0.35">
      <c r="B807" t="str">
        <v>Odd</v>
      </c>
    </row>
    <row r="808" spans="2:2" x14ac:dyDescent="0.35">
      <c r="B808" t="str">
        <v/>
      </c>
    </row>
    <row r="809" spans="2:2" x14ac:dyDescent="0.35">
      <c r="B809" t="str">
        <v/>
      </c>
    </row>
    <row r="810" spans="2:2" x14ac:dyDescent="0.35">
      <c r="B810" t="str">
        <v>Odd</v>
      </c>
    </row>
    <row r="811" spans="2:2" x14ac:dyDescent="0.35">
      <c r="B811" t="str">
        <v/>
      </c>
    </row>
    <row r="812" spans="2:2" x14ac:dyDescent="0.35">
      <c r="B812" t="str">
        <v>Odd</v>
      </c>
    </row>
    <row r="813" spans="2:2" x14ac:dyDescent="0.35">
      <c r="B813" t="str">
        <v/>
      </c>
    </row>
    <row r="814" spans="2:2" x14ac:dyDescent="0.35">
      <c r="B814" t="str">
        <v/>
      </c>
    </row>
    <row r="815" spans="2:2" x14ac:dyDescent="0.35">
      <c r="B815" t="str">
        <v>Odd</v>
      </c>
    </row>
    <row r="816" spans="2:2" x14ac:dyDescent="0.35">
      <c r="B816" t="str">
        <v>Odd</v>
      </c>
    </row>
    <row r="817" spans="2:2" x14ac:dyDescent="0.35">
      <c r="B817" t="str">
        <v>Odd</v>
      </c>
    </row>
    <row r="818" spans="2:2" x14ac:dyDescent="0.35">
      <c r="B818" t="str">
        <v/>
      </c>
    </row>
    <row r="819" spans="2:2" x14ac:dyDescent="0.35">
      <c r="B819" t="str">
        <v>Odd</v>
      </c>
    </row>
    <row r="820" spans="2:2" x14ac:dyDescent="0.35">
      <c r="B820" t="str">
        <v>Odd</v>
      </c>
    </row>
    <row r="821" spans="2:2" x14ac:dyDescent="0.35">
      <c r="B821" t="str">
        <v>Odd</v>
      </c>
    </row>
    <row r="822" spans="2:2" x14ac:dyDescent="0.35">
      <c r="B822" t="str">
        <v/>
      </c>
    </row>
    <row r="823" spans="2:2" x14ac:dyDescent="0.35">
      <c r="B823" t="str">
        <v/>
      </c>
    </row>
    <row r="824" spans="2:2" x14ac:dyDescent="0.35">
      <c r="B824" t="str">
        <v>Odd</v>
      </c>
    </row>
    <row r="825" spans="2:2" x14ac:dyDescent="0.35">
      <c r="B825" t="str">
        <v>Odd</v>
      </c>
    </row>
    <row r="826" spans="2:2" x14ac:dyDescent="0.35">
      <c r="B826" t="str">
        <v>Odd</v>
      </c>
    </row>
    <row r="827" spans="2:2" x14ac:dyDescent="0.35">
      <c r="B827" t="str">
        <v>Odd</v>
      </c>
    </row>
    <row r="828" spans="2:2" x14ac:dyDescent="0.35">
      <c r="B828" t="str">
        <v>Odd</v>
      </c>
    </row>
    <row r="829" spans="2:2" x14ac:dyDescent="0.35">
      <c r="B829" t="str">
        <v>Odd</v>
      </c>
    </row>
    <row r="830" spans="2:2" x14ac:dyDescent="0.35">
      <c r="B830" t="str">
        <v>Odd</v>
      </c>
    </row>
    <row r="831" spans="2:2" x14ac:dyDescent="0.35">
      <c r="B831" t="str">
        <v>Odd</v>
      </c>
    </row>
    <row r="832" spans="2:2" x14ac:dyDescent="0.35">
      <c r="B832" t="str">
        <v>Odd</v>
      </c>
    </row>
    <row r="833" spans="2:2" x14ac:dyDescent="0.35">
      <c r="B833" t="str">
        <v>Odd</v>
      </c>
    </row>
    <row r="834" spans="2:2" x14ac:dyDescent="0.35">
      <c r="B834" t="str">
        <v>Odd</v>
      </c>
    </row>
    <row r="835" spans="2:2" x14ac:dyDescent="0.35">
      <c r="B835" t="str">
        <v>Odd</v>
      </c>
    </row>
    <row r="836" spans="2:2" x14ac:dyDescent="0.35">
      <c r="B836" t="str">
        <v>Odd</v>
      </c>
    </row>
    <row r="837" spans="2:2" x14ac:dyDescent="0.35">
      <c r="B837" t="str">
        <v>Odd</v>
      </c>
    </row>
    <row r="838" spans="2:2" x14ac:dyDescent="0.35">
      <c r="B838" t="str">
        <v/>
      </c>
    </row>
    <row r="839" spans="2:2" x14ac:dyDescent="0.35">
      <c r="B839" t="str">
        <v>Odd</v>
      </c>
    </row>
    <row r="840" spans="2:2" x14ac:dyDescent="0.35">
      <c r="B840" t="str">
        <v>Odd</v>
      </c>
    </row>
    <row r="841" spans="2:2" x14ac:dyDescent="0.35">
      <c r="B841" t="str">
        <v/>
      </c>
    </row>
    <row r="842" spans="2:2" x14ac:dyDescent="0.35">
      <c r="B842" t="str">
        <v/>
      </c>
    </row>
    <row r="843" spans="2:2" x14ac:dyDescent="0.35">
      <c r="B843" t="str">
        <v/>
      </c>
    </row>
    <row r="844" spans="2:2" x14ac:dyDescent="0.35">
      <c r="B844" t="str">
        <v/>
      </c>
    </row>
    <row r="845" spans="2:2" x14ac:dyDescent="0.35">
      <c r="B845" t="str">
        <v>Odd</v>
      </c>
    </row>
    <row r="846" spans="2:2" x14ac:dyDescent="0.35">
      <c r="B846" t="str">
        <v/>
      </c>
    </row>
    <row r="847" spans="2:2" x14ac:dyDescent="0.35">
      <c r="B847" t="str">
        <v>Odd</v>
      </c>
    </row>
    <row r="848" spans="2:2" x14ac:dyDescent="0.35">
      <c r="B848" t="str">
        <v>Odd</v>
      </c>
    </row>
    <row r="849" spans="2:2" x14ac:dyDescent="0.35">
      <c r="B849" t="str">
        <v/>
      </c>
    </row>
    <row r="850" spans="2:2" x14ac:dyDescent="0.35">
      <c r="B850" t="str">
        <v/>
      </c>
    </row>
    <row r="851" spans="2:2" x14ac:dyDescent="0.35">
      <c r="B851" t="str">
        <v/>
      </c>
    </row>
    <row r="852" spans="2:2" x14ac:dyDescent="0.35">
      <c r="B852" t="str">
        <v/>
      </c>
    </row>
    <row r="853" spans="2:2" x14ac:dyDescent="0.35">
      <c r="B853" t="str">
        <v>Odd</v>
      </c>
    </row>
    <row r="854" spans="2:2" x14ac:dyDescent="0.35">
      <c r="B854" t="str">
        <v/>
      </c>
    </row>
    <row r="855" spans="2:2" x14ac:dyDescent="0.35">
      <c r="B855" t="str">
        <v>Odd</v>
      </c>
    </row>
    <row r="856" spans="2:2" x14ac:dyDescent="0.35">
      <c r="B856" t="str">
        <v>Odd</v>
      </c>
    </row>
    <row r="857" spans="2:2" x14ac:dyDescent="0.35">
      <c r="B857" t="str">
        <v/>
      </c>
    </row>
    <row r="858" spans="2:2" x14ac:dyDescent="0.35">
      <c r="B858" t="str">
        <v/>
      </c>
    </row>
    <row r="859" spans="2:2" x14ac:dyDescent="0.35">
      <c r="B859" t="str">
        <v/>
      </c>
    </row>
    <row r="860" spans="2:2" x14ac:dyDescent="0.35">
      <c r="B860" t="str">
        <v/>
      </c>
    </row>
    <row r="861" spans="2:2" x14ac:dyDescent="0.35">
      <c r="B861" t="str">
        <v>Odd</v>
      </c>
    </row>
    <row r="862" spans="2:2" x14ac:dyDescent="0.35">
      <c r="B862" t="str">
        <v/>
      </c>
    </row>
    <row r="863" spans="2:2" x14ac:dyDescent="0.35">
      <c r="B863" t="str">
        <v>Odd</v>
      </c>
    </row>
    <row r="864" spans="2:2" x14ac:dyDescent="0.35">
      <c r="B864" t="str">
        <v>Odd</v>
      </c>
    </row>
    <row r="865" spans="2:2" x14ac:dyDescent="0.35">
      <c r="B865" t="str">
        <v/>
      </c>
    </row>
    <row r="866" spans="2:2" x14ac:dyDescent="0.35">
      <c r="B866" t="str">
        <v/>
      </c>
    </row>
    <row r="867" spans="2:2" x14ac:dyDescent="0.35">
      <c r="B867" t="str">
        <v/>
      </c>
    </row>
    <row r="868" spans="2:2" x14ac:dyDescent="0.35">
      <c r="B868" t="str">
        <v/>
      </c>
    </row>
    <row r="869" spans="2:2" x14ac:dyDescent="0.35">
      <c r="B869" t="str">
        <v/>
      </c>
    </row>
    <row r="870" spans="2:2" x14ac:dyDescent="0.35">
      <c r="B870" t="str">
        <v/>
      </c>
    </row>
    <row r="871" spans="2:2" x14ac:dyDescent="0.35">
      <c r="B871" t="str">
        <v/>
      </c>
    </row>
    <row r="872" spans="2:2" x14ac:dyDescent="0.35">
      <c r="B872" t="str">
        <v/>
      </c>
    </row>
    <row r="873" spans="2:2" x14ac:dyDescent="0.35">
      <c r="B873" t="str">
        <v/>
      </c>
    </row>
    <row r="874" spans="2:2" x14ac:dyDescent="0.35">
      <c r="B874" t="str">
        <v/>
      </c>
    </row>
    <row r="875" spans="2:2" x14ac:dyDescent="0.35">
      <c r="B875" t="str">
        <v/>
      </c>
    </row>
    <row r="876" spans="2:2" x14ac:dyDescent="0.35">
      <c r="B876" t="str">
        <v/>
      </c>
    </row>
    <row r="877" spans="2:2" x14ac:dyDescent="0.35">
      <c r="B877" t="str">
        <v/>
      </c>
    </row>
    <row r="878" spans="2:2" x14ac:dyDescent="0.35">
      <c r="B878" t="str">
        <v>Odd</v>
      </c>
    </row>
    <row r="879" spans="2:2" x14ac:dyDescent="0.35">
      <c r="B879" t="str">
        <v>Odd</v>
      </c>
    </row>
    <row r="880" spans="2:2" x14ac:dyDescent="0.35">
      <c r="B880" t="str">
        <v>Odd</v>
      </c>
    </row>
    <row r="881" spans="2:2" x14ac:dyDescent="0.35">
      <c r="B881" t="str">
        <v>Odd</v>
      </c>
    </row>
    <row r="882" spans="2:2" x14ac:dyDescent="0.35">
      <c r="B882" t="str">
        <v>Odd</v>
      </c>
    </row>
    <row r="883" spans="2:2" x14ac:dyDescent="0.35">
      <c r="B883" t="str">
        <v>Odd</v>
      </c>
    </row>
    <row r="884" spans="2:2" x14ac:dyDescent="0.35">
      <c r="B884" t="str">
        <v>Odd</v>
      </c>
    </row>
    <row r="885" spans="2:2" x14ac:dyDescent="0.35">
      <c r="B885" t="str">
        <v>Odd</v>
      </c>
    </row>
    <row r="886" spans="2:2" x14ac:dyDescent="0.35">
      <c r="B886" t="str">
        <v>Odd</v>
      </c>
    </row>
    <row r="887" spans="2:2" x14ac:dyDescent="0.35">
      <c r="B887" t="str">
        <v>Odd</v>
      </c>
    </row>
    <row r="888" spans="2:2" x14ac:dyDescent="0.35">
      <c r="B888" t="str">
        <v>Odd</v>
      </c>
    </row>
    <row r="889" spans="2:2" x14ac:dyDescent="0.35">
      <c r="B889" t="str">
        <v/>
      </c>
    </row>
    <row r="890" spans="2:2" x14ac:dyDescent="0.35">
      <c r="B890" t="str">
        <v/>
      </c>
    </row>
    <row r="891" spans="2:2" x14ac:dyDescent="0.35">
      <c r="B891" t="str">
        <v/>
      </c>
    </row>
    <row r="892" spans="2:2" x14ac:dyDescent="0.35">
      <c r="B892" t="str">
        <v/>
      </c>
    </row>
    <row r="893" spans="2:2" x14ac:dyDescent="0.35">
      <c r="B893" t="str">
        <v/>
      </c>
    </row>
    <row r="894" spans="2:2" x14ac:dyDescent="0.35">
      <c r="B894" t="str">
        <v/>
      </c>
    </row>
    <row r="895" spans="2:2" x14ac:dyDescent="0.35">
      <c r="B895" t="str">
        <v/>
      </c>
    </row>
    <row r="896" spans="2:2" x14ac:dyDescent="0.35">
      <c r="B896" t="str">
        <v/>
      </c>
    </row>
    <row r="897" spans="2:2" x14ac:dyDescent="0.35">
      <c r="B897" t="str">
        <v>Odd</v>
      </c>
    </row>
    <row r="898" spans="2:2" x14ac:dyDescent="0.35">
      <c r="B898" t="str">
        <v/>
      </c>
    </row>
    <row r="899" spans="2:2" x14ac:dyDescent="0.35">
      <c r="B899" t="str">
        <v/>
      </c>
    </row>
    <row r="900" spans="2:2" x14ac:dyDescent="0.35">
      <c r="B900" t="str">
        <v/>
      </c>
    </row>
    <row r="901" spans="2:2" x14ac:dyDescent="0.35">
      <c r="B901" t="str">
        <v/>
      </c>
    </row>
    <row r="902" spans="2:2" x14ac:dyDescent="0.35">
      <c r="B902" t="str">
        <v/>
      </c>
    </row>
    <row r="903" spans="2:2" x14ac:dyDescent="0.35">
      <c r="B903" t="str">
        <v/>
      </c>
    </row>
    <row r="904" spans="2:2" x14ac:dyDescent="0.35">
      <c r="B904" t="str">
        <v/>
      </c>
    </row>
    <row r="905" spans="2:2" x14ac:dyDescent="0.35">
      <c r="B905" t="str">
        <v/>
      </c>
    </row>
    <row r="906" spans="2:2" x14ac:dyDescent="0.35">
      <c r="B906" t="str">
        <v/>
      </c>
    </row>
    <row r="907" spans="2:2" x14ac:dyDescent="0.35">
      <c r="B907" t="str">
        <v/>
      </c>
    </row>
    <row r="908" spans="2:2" x14ac:dyDescent="0.35">
      <c r="B908" t="str">
        <v/>
      </c>
    </row>
    <row r="909" spans="2:2" x14ac:dyDescent="0.35">
      <c r="B909" t="str">
        <v/>
      </c>
    </row>
    <row r="910" spans="2:2" x14ac:dyDescent="0.35">
      <c r="B910" t="str">
        <v/>
      </c>
    </row>
    <row r="911" spans="2:2" x14ac:dyDescent="0.35">
      <c r="B911" t="str">
        <v/>
      </c>
    </row>
    <row r="912" spans="2:2" x14ac:dyDescent="0.35">
      <c r="B912" t="str">
        <v>Odd</v>
      </c>
    </row>
    <row r="913" spans="2:2" x14ac:dyDescent="0.35">
      <c r="B913" t="str">
        <v>Odd</v>
      </c>
    </row>
    <row r="914" spans="2:2" x14ac:dyDescent="0.35">
      <c r="B914" t="str">
        <v/>
      </c>
    </row>
    <row r="915" spans="2:2" x14ac:dyDescent="0.35">
      <c r="B915" t="str">
        <v/>
      </c>
    </row>
    <row r="916" spans="2:2" x14ac:dyDescent="0.35">
      <c r="B916" t="str">
        <v/>
      </c>
    </row>
    <row r="917" spans="2:2" x14ac:dyDescent="0.35">
      <c r="B917" t="str">
        <v>Odd</v>
      </c>
    </row>
    <row r="918" spans="2:2" x14ac:dyDescent="0.35">
      <c r="B918" t="str">
        <v>Odd</v>
      </c>
    </row>
    <row r="919" spans="2:2" x14ac:dyDescent="0.35">
      <c r="B919" t="str">
        <v>Odd</v>
      </c>
    </row>
    <row r="920" spans="2:2" x14ac:dyDescent="0.35">
      <c r="B920" t="str">
        <v>Odd</v>
      </c>
    </row>
    <row r="921" spans="2:2" x14ac:dyDescent="0.35">
      <c r="B921" t="str">
        <v>Odd</v>
      </c>
    </row>
    <row r="922" spans="2:2" x14ac:dyDescent="0.35">
      <c r="B922" t="str">
        <v>Odd</v>
      </c>
    </row>
    <row r="923" spans="2:2" x14ac:dyDescent="0.35">
      <c r="B923" t="str">
        <v>Odd</v>
      </c>
    </row>
    <row r="924" spans="2:2" x14ac:dyDescent="0.35">
      <c r="B924" t="str">
        <v>Odd</v>
      </c>
    </row>
    <row r="925" spans="2:2" x14ac:dyDescent="0.35">
      <c r="B925" t="str">
        <v>Odd</v>
      </c>
    </row>
    <row r="926" spans="2:2" x14ac:dyDescent="0.35">
      <c r="B926" t="str">
        <v>Odd</v>
      </c>
    </row>
    <row r="927" spans="2:2" x14ac:dyDescent="0.35">
      <c r="B927" t="str">
        <v>Odd</v>
      </c>
    </row>
    <row r="928" spans="2:2" x14ac:dyDescent="0.35">
      <c r="B928" t="str">
        <v>Odd</v>
      </c>
    </row>
    <row r="929" spans="2:2" x14ac:dyDescent="0.35">
      <c r="B929" t="str">
        <v>Odd</v>
      </c>
    </row>
    <row r="930" spans="2:2" x14ac:dyDescent="0.35">
      <c r="B930" t="str">
        <v>Odd</v>
      </c>
    </row>
    <row r="931" spans="2:2" x14ac:dyDescent="0.35">
      <c r="B931" t="str">
        <v>Odd</v>
      </c>
    </row>
    <row r="932" spans="2:2" x14ac:dyDescent="0.35">
      <c r="B932" t="str">
        <v>Odd</v>
      </c>
    </row>
    <row r="933" spans="2:2" x14ac:dyDescent="0.35">
      <c r="B933" t="str">
        <v/>
      </c>
    </row>
    <row r="934" spans="2:2" x14ac:dyDescent="0.35">
      <c r="B934" t="str">
        <v/>
      </c>
    </row>
    <row r="935" spans="2:2" x14ac:dyDescent="0.35">
      <c r="B935" t="str">
        <v/>
      </c>
    </row>
    <row r="936" spans="2:2" x14ac:dyDescent="0.35">
      <c r="B936" t="str">
        <v>Odd</v>
      </c>
    </row>
    <row r="937" spans="2:2" x14ac:dyDescent="0.35">
      <c r="B937" t="str">
        <v/>
      </c>
    </row>
    <row r="938" spans="2:2" x14ac:dyDescent="0.35">
      <c r="B938" t="str">
        <v/>
      </c>
    </row>
    <row r="939" spans="2:2" x14ac:dyDescent="0.35">
      <c r="B939" t="str">
        <v>Odd</v>
      </c>
    </row>
    <row r="940" spans="2:2" x14ac:dyDescent="0.35">
      <c r="B940" t="str">
        <v/>
      </c>
    </row>
    <row r="941" spans="2:2" x14ac:dyDescent="0.35">
      <c r="B941" t="str">
        <v/>
      </c>
    </row>
    <row r="942" spans="2:2" x14ac:dyDescent="0.35">
      <c r="B942" t="str">
        <v>Odd</v>
      </c>
    </row>
    <row r="943" spans="2:2" x14ac:dyDescent="0.35">
      <c r="B943" t="str">
        <v/>
      </c>
    </row>
    <row r="944" spans="2:2" x14ac:dyDescent="0.35">
      <c r="B944" t="str">
        <v/>
      </c>
    </row>
    <row r="945" spans="2:2" x14ac:dyDescent="0.35">
      <c r="B945" t="str">
        <v>Odd</v>
      </c>
    </row>
    <row r="946" spans="2:2" x14ac:dyDescent="0.35">
      <c r="B946" t="str">
        <v/>
      </c>
    </row>
    <row r="947" spans="2:2" x14ac:dyDescent="0.35">
      <c r="B947" t="str">
        <v/>
      </c>
    </row>
    <row r="948" spans="2:2" x14ac:dyDescent="0.35">
      <c r="B948" t="str">
        <v/>
      </c>
    </row>
    <row r="949" spans="2:2" x14ac:dyDescent="0.35">
      <c r="B949" t="str">
        <v/>
      </c>
    </row>
    <row r="950" spans="2:2" x14ac:dyDescent="0.35">
      <c r="B950" t="str">
        <v/>
      </c>
    </row>
    <row r="951" spans="2:2" x14ac:dyDescent="0.35">
      <c r="B951" t="str">
        <v/>
      </c>
    </row>
    <row r="952" spans="2:2" x14ac:dyDescent="0.35">
      <c r="B952" t="str">
        <v/>
      </c>
    </row>
    <row r="953" spans="2:2" x14ac:dyDescent="0.35">
      <c r="B953" t="str">
        <v/>
      </c>
    </row>
    <row r="954" spans="2:2" x14ac:dyDescent="0.35">
      <c r="B954" t="str">
        <v/>
      </c>
    </row>
    <row r="955" spans="2:2" x14ac:dyDescent="0.35">
      <c r="B955" t="str">
        <v/>
      </c>
    </row>
    <row r="956" spans="2:2" x14ac:dyDescent="0.35">
      <c r="B956" t="str">
        <v>Odd</v>
      </c>
    </row>
    <row r="957" spans="2:2" x14ac:dyDescent="0.35">
      <c r="B957" t="str">
        <v>Odd</v>
      </c>
    </row>
    <row r="958" spans="2:2" x14ac:dyDescent="0.35">
      <c r="B958" t="str">
        <v/>
      </c>
    </row>
    <row r="959" spans="2:2" x14ac:dyDescent="0.35">
      <c r="B959" t="str">
        <v/>
      </c>
    </row>
    <row r="960" spans="2:2" x14ac:dyDescent="0.35">
      <c r="B960" t="str">
        <v/>
      </c>
    </row>
    <row r="961" spans="2:2" x14ac:dyDescent="0.35">
      <c r="B961" t="str">
        <v>Odd</v>
      </c>
    </row>
    <row r="962" spans="2:2" x14ac:dyDescent="0.35">
      <c r="B962" t="str">
        <v>Odd</v>
      </c>
    </row>
    <row r="963" spans="2:2" x14ac:dyDescent="0.35">
      <c r="B963" t="str">
        <v/>
      </c>
    </row>
    <row r="964" spans="2:2" x14ac:dyDescent="0.35">
      <c r="B964" t="str">
        <v/>
      </c>
    </row>
    <row r="965" spans="2:2" x14ac:dyDescent="0.35">
      <c r="B965" t="str">
        <v/>
      </c>
    </row>
    <row r="966" spans="2:2" x14ac:dyDescent="0.35">
      <c r="B966" t="str">
        <v>Odd</v>
      </c>
    </row>
    <row r="967" spans="2:2" x14ac:dyDescent="0.35">
      <c r="B967" t="str">
        <v>Odd</v>
      </c>
    </row>
    <row r="968" spans="2:2" x14ac:dyDescent="0.35">
      <c r="B968" t="str">
        <v/>
      </c>
    </row>
    <row r="969" spans="2:2" x14ac:dyDescent="0.35">
      <c r="B969" t="str">
        <v/>
      </c>
    </row>
    <row r="970" spans="2:2" x14ac:dyDescent="0.35">
      <c r="B970" t="str">
        <v/>
      </c>
    </row>
    <row r="971" spans="2:2" x14ac:dyDescent="0.35">
      <c r="B971" t="str">
        <v>Odd</v>
      </c>
    </row>
    <row r="972" spans="2:2" x14ac:dyDescent="0.35">
      <c r="B972" t="str">
        <v/>
      </c>
    </row>
    <row r="973" spans="2:2" x14ac:dyDescent="0.35">
      <c r="B973" t="str">
        <v/>
      </c>
    </row>
    <row r="974" spans="2:2" x14ac:dyDescent="0.35">
      <c r="B974" t="str">
        <v>Odd</v>
      </c>
    </row>
    <row r="975" spans="2:2" x14ac:dyDescent="0.35">
      <c r="B975" t="str">
        <v/>
      </c>
    </row>
    <row r="976" spans="2:2" x14ac:dyDescent="0.35">
      <c r="B976" t="str">
        <v>Odd</v>
      </c>
    </row>
    <row r="977" spans="2:2" x14ac:dyDescent="0.35">
      <c r="B977" t="str">
        <v>Odd</v>
      </c>
    </row>
    <row r="978" spans="2:2" x14ac:dyDescent="0.35">
      <c r="B978" t="str">
        <v>Odd</v>
      </c>
    </row>
    <row r="979" spans="2:2" x14ac:dyDescent="0.35">
      <c r="B979" t="str">
        <v>Odd</v>
      </c>
    </row>
    <row r="980" spans="2:2" x14ac:dyDescent="0.35">
      <c r="B980" t="str">
        <v>Odd</v>
      </c>
    </row>
    <row r="981" spans="2:2" x14ac:dyDescent="0.35">
      <c r="B981" t="str">
        <v>Odd</v>
      </c>
    </row>
    <row r="982" spans="2:2" x14ac:dyDescent="0.35">
      <c r="B982" t="str">
        <v>Odd</v>
      </c>
    </row>
    <row r="983" spans="2:2" x14ac:dyDescent="0.35">
      <c r="B983" t="str">
        <v>Odd</v>
      </c>
    </row>
    <row r="984" spans="2:2" x14ac:dyDescent="0.35">
      <c r="B984" t="str">
        <v>Odd</v>
      </c>
    </row>
    <row r="985" spans="2:2" x14ac:dyDescent="0.35">
      <c r="B985" t="str">
        <v>Odd</v>
      </c>
    </row>
    <row r="986" spans="2:2" x14ac:dyDescent="0.35">
      <c r="B986" t="str">
        <v/>
      </c>
    </row>
    <row r="987" spans="2:2" x14ac:dyDescent="0.35">
      <c r="B987" t="str">
        <v>Odd</v>
      </c>
    </row>
    <row r="988" spans="2:2" x14ac:dyDescent="0.35">
      <c r="B988" t="str">
        <v/>
      </c>
    </row>
    <row r="989" spans="2:2" x14ac:dyDescent="0.35">
      <c r="B989" t="str">
        <v/>
      </c>
    </row>
    <row r="990" spans="2:2" x14ac:dyDescent="0.35">
      <c r="B990" t="str">
        <v/>
      </c>
    </row>
    <row r="991" spans="2:2" x14ac:dyDescent="0.35">
      <c r="B991" t="str">
        <v/>
      </c>
    </row>
    <row r="992" spans="2:2" x14ac:dyDescent="0.35">
      <c r="B992" t="str">
        <v>Odd</v>
      </c>
    </row>
    <row r="993" spans="2:2" x14ac:dyDescent="0.35">
      <c r="B993" t="str">
        <v>Odd</v>
      </c>
    </row>
    <row r="994" spans="2:2" x14ac:dyDescent="0.35">
      <c r="B994" t="str">
        <v>Odd</v>
      </c>
    </row>
    <row r="995" spans="2:2" x14ac:dyDescent="0.35">
      <c r="B995" t="str">
        <v>Odd</v>
      </c>
    </row>
    <row r="996" spans="2:2" x14ac:dyDescent="0.35">
      <c r="B996" t="str">
        <v/>
      </c>
    </row>
    <row r="997" spans="2:2" x14ac:dyDescent="0.35">
      <c r="B997" t="str">
        <v/>
      </c>
    </row>
    <row r="998" spans="2:2" x14ac:dyDescent="0.35">
      <c r="B998" t="str">
        <v/>
      </c>
    </row>
    <row r="999" spans="2:2" x14ac:dyDescent="0.35">
      <c r="B999" t="str">
        <v/>
      </c>
    </row>
    <row r="1000" spans="2:2" x14ac:dyDescent="0.35">
      <c r="B1000" t="str">
        <v/>
      </c>
    </row>
    <row r="1001" spans="2:2" x14ac:dyDescent="0.35">
      <c r="B1001" t="str">
        <v>Odd</v>
      </c>
    </row>
    <row r="1002" spans="2:2" x14ac:dyDescent="0.35">
      <c r="B1002" t="str">
        <v/>
      </c>
    </row>
    <row r="1003" spans="2:2" x14ac:dyDescent="0.35">
      <c r="B1003" t="str">
        <v>Odd</v>
      </c>
    </row>
    <row r="1004" spans="2:2" x14ac:dyDescent="0.35">
      <c r="B1004" t="str">
        <v>Odd</v>
      </c>
    </row>
    <row r="1005" spans="2:2" x14ac:dyDescent="0.35">
      <c r="B1005" t="str">
        <v>Odd</v>
      </c>
    </row>
    <row r="1006" spans="2:2" x14ac:dyDescent="0.35">
      <c r="B1006" t="str">
        <v>Odd</v>
      </c>
    </row>
    <row r="1007" spans="2:2" x14ac:dyDescent="0.35">
      <c r="B1007" t="str">
        <v>Odd</v>
      </c>
    </row>
    <row r="1008" spans="2:2" x14ac:dyDescent="0.35">
      <c r="B1008" t="str">
        <v/>
      </c>
    </row>
    <row r="1009" spans="2:2" x14ac:dyDescent="0.35">
      <c r="B1009" t="str">
        <v/>
      </c>
    </row>
    <row r="1010" spans="2:2" x14ac:dyDescent="0.35">
      <c r="B1010" t="str">
        <v>Odd</v>
      </c>
    </row>
    <row r="1011" spans="2:2" x14ac:dyDescent="0.35">
      <c r="B1011" t="str">
        <v>Odd</v>
      </c>
    </row>
    <row r="1012" spans="2:2" x14ac:dyDescent="0.35">
      <c r="B1012" t="str">
        <v/>
      </c>
    </row>
    <row r="1013" spans="2:2" x14ac:dyDescent="0.35">
      <c r="B1013" t="str">
        <v>Odd</v>
      </c>
    </row>
    <row r="1014" spans="2:2" x14ac:dyDescent="0.35">
      <c r="B1014" t="str">
        <v>Odd</v>
      </c>
    </row>
    <row r="1015" spans="2:2" x14ac:dyDescent="0.35">
      <c r="B1015" t="str">
        <v>Odd</v>
      </c>
    </row>
    <row r="1016" spans="2:2" x14ac:dyDescent="0.35">
      <c r="B1016" t="str">
        <v>Odd</v>
      </c>
    </row>
    <row r="1017" spans="2:2" x14ac:dyDescent="0.35">
      <c r="B1017" t="str">
        <v>Odd</v>
      </c>
    </row>
    <row r="1018" spans="2:2" x14ac:dyDescent="0.35">
      <c r="B1018" t="str">
        <v/>
      </c>
    </row>
    <row r="1019" spans="2:2" x14ac:dyDescent="0.35">
      <c r="B1019" t="str">
        <v/>
      </c>
    </row>
    <row r="1020" spans="2:2" x14ac:dyDescent="0.35">
      <c r="B1020" t="str">
        <v>Odd</v>
      </c>
    </row>
    <row r="1021" spans="2:2" x14ac:dyDescent="0.35">
      <c r="B1021" t="str">
        <v>Odd</v>
      </c>
    </row>
    <row r="1022" spans="2:2" x14ac:dyDescent="0.35">
      <c r="B1022" t="str">
        <v/>
      </c>
    </row>
    <row r="1023" spans="2:2" x14ac:dyDescent="0.35">
      <c r="B1023" t="str">
        <v>Odd</v>
      </c>
    </row>
    <row r="1024" spans="2:2" x14ac:dyDescent="0.35">
      <c r="B1024" t="str">
        <v>Odd</v>
      </c>
    </row>
    <row r="1025" spans="2:2" x14ac:dyDescent="0.35">
      <c r="B1025" t="str">
        <v>Odd</v>
      </c>
    </row>
    <row r="1026" spans="2:2" x14ac:dyDescent="0.35">
      <c r="B1026" t="str">
        <v>Odd</v>
      </c>
    </row>
    <row r="1027" spans="2:2" x14ac:dyDescent="0.35">
      <c r="B1027" t="str">
        <v>Odd</v>
      </c>
    </row>
    <row r="1028" spans="2:2" x14ac:dyDescent="0.35">
      <c r="B1028" t="str">
        <v/>
      </c>
    </row>
    <row r="1029" spans="2:2" x14ac:dyDescent="0.35">
      <c r="B1029" t="str">
        <v/>
      </c>
    </row>
    <row r="1030" spans="2:2" x14ac:dyDescent="0.35">
      <c r="B1030" t="str">
        <v>Odd</v>
      </c>
    </row>
    <row r="1031" spans="2:2" x14ac:dyDescent="0.35">
      <c r="B1031" t="str">
        <v>Odd</v>
      </c>
    </row>
    <row r="1032" spans="2:2" x14ac:dyDescent="0.35">
      <c r="B1032" t="str">
        <v/>
      </c>
    </row>
    <row r="1033" spans="2:2" x14ac:dyDescent="0.35">
      <c r="B1033" t="str">
        <v>Odd</v>
      </c>
    </row>
    <row r="1034" spans="2:2" x14ac:dyDescent="0.35">
      <c r="B1034" t="str">
        <v>Odd</v>
      </c>
    </row>
    <row r="1035" spans="2:2" x14ac:dyDescent="0.35">
      <c r="B1035" t="str">
        <v>Odd</v>
      </c>
    </row>
    <row r="1036" spans="2:2" x14ac:dyDescent="0.35">
      <c r="B1036" t="str">
        <v>Odd</v>
      </c>
    </row>
    <row r="1037" spans="2:2" x14ac:dyDescent="0.35">
      <c r="B1037" t="str">
        <v>Odd</v>
      </c>
    </row>
    <row r="1038" spans="2:2" x14ac:dyDescent="0.35">
      <c r="B1038" t="str">
        <v/>
      </c>
    </row>
    <row r="1039" spans="2:2" x14ac:dyDescent="0.35">
      <c r="B1039" t="str">
        <v>Odd</v>
      </c>
    </row>
    <row r="1040" spans="2:2" x14ac:dyDescent="0.35">
      <c r="B1040" t="str">
        <v>Odd</v>
      </c>
    </row>
    <row r="1041" spans="2:2" x14ac:dyDescent="0.35">
      <c r="B1041" t="str">
        <v>Odd</v>
      </c>
    </row>
    <row r="1042" spans="2:2" x14ac:dyDescent="0.35">
      <c r="B1042" t="str">
        <v>Odd</v>
      </c>
    </row>
    <row r="1043" spans="2:2" x14ac:dyDescent="0.35">
      <c r="B1043" t="str">
        <v>Odd</v>
      </c>
    </row>
    <row r="1044" spans="2:2" x14ac:dyDescent="0.35">
      <c r="B1044" t="str">
        <v>Odd</v>
      </c>
    </row>
    <row r="1045" spans="2:2" x14ac:dyDescent="0.35">
      <c r="B1045" t="str">
        <v>Odd</v>
      </c>
    </row>
    <row r="1046" spans="2:2" x14ac:dyDescent="0.35">
      <c r="B1046" t="str">
        <v>Odd</v>
      </c>
    </row>
    <row r="1047" spans="2:2" x14ac:dyDescent="0.35">
      <c r="B1047" t="str">
        <v/>
      </c>
    </row>
    <row r="1048" spans="2:2" x14ac:dyDescent="0.35">
      <c r="B1048" t="str">
        <v>Odd</v>
      </c>
    </row>
    <row r="1049" spans="2:2" x14ac:dyDescent="0.35">
      <c r="B1049" t="str">
        <v/>
      </c>
    </row>
    <row r="1050" spans="2:2" x14ac:dyDescent="0.35">
      <c r="B1050" t="str">
        <v>Odd</v>
      </c>
    </row>
    <row r="1051" spans="2:2" x14ac:dyDescent="0.35">
      <c r="B1051" t="str">
        <v>Odd</v>
      </c>
    </row>
    <row r="1052" spans="2:2" x14ac:dyDescent="0.35">
      <c r="B1052" t="str">
        <v>Odd</v>
      </c>
    </row>
    <row r="1053" spans="2:2" x14ac:dyDescent="0.35">
      <c r="B1053" t="str">
        <v>Odd</v>
      </c>
    </row>
    <row r="1054" spans="2:2" x14ac:dyDescent="0.35">
      <c r="B1054" t="str">
        <v>Odd</v>
      </c>
    </row>
    <row r="1055" spans="2:2" x14ac:dyDescent="0.35">
      <c r="B1055" t="str">
        <v/>
      </c>
    </row>
    <row r="1056" spans="2:2" x14ac:dyDescent="0.35">
      <c r="B1056" t="str">
        <v>Odd</v>
      </c>
    </row>
    <row r="1057" spans="2:2" x14ac:dyDescent="0.35">
      <c r="B1057" t="str">
        <v>Odd</v>
      </c>
    </row>
    <row r="1058" spans="2:2" x14ac:dyDescent="0.35">
      <c r="B1058" t="str">
        <v>Odd</v>
      </c>
    </row>
    <row r="1059" spans="2:2" x14ac:dyDescent="0.35">
      <c r="B1059" t="str">
        <v>Odd</v>
      </c>
    </row>
    <row r="1060" spans="2:2" x14ac:dyDescent="0.35">
      <c r="B1060" t="str">
        <v>Odd</v>
      </c>
    </row>
    <row r="1061" spans="2:2" x14ac:dyDescent="0.35">
      <c r="B1061" t="str">
        <v/>
      </c>
    </row>
    <row r="1062" spans="2:2" x14ac:dyDescent="0.35">
      <c r="B1062" t="str">
        <v>Odd</v>
      </c>
    </row>
    <row r="1063" spans="2:2" x14ac:dyDescent="0.35">
      <c r="B1063" t="str">
        <v>Odd</v>
      </c>
    </row>
    <row r="1064" spans="2:2" x14ac:dyDescent="0.35">
      <c r="B1064" t="str">
        <v>Odd</v>
      </c>
    </row>
    <row r="1065" spans="2:2" x14ac:dyDescent="0.35">
      <c r="B1065" t="str">
        <v>Odd</v>
      </c>
    </row>
    <row r="1066" spans="2:2" x14ac:dyDescent="0.35">
      <c r="B1066" t="str">
        <v>Odd</v>
      </c>
    </row>
    <row r="1067" spans="2:2" x14ac:dyDescent="0.35">
      <c r="B1067" t="str">
        <v/>
      </c>
    </row>
    <row r="1068" spans="2:2" x14ac:dyDescent="0.35">
      <c r="B1068" t="str">
        <v>Odd</v>
      </c>
    </row>
    <row r="1069" spans="2:2" x14ac:dyDescent="0.35">
      <c r="B1069" t="str">
        <v>Odd</v>
      </c>
    </row>
    <row r="1070" spans="2:2" x14ac:dyDescent="0.35">
      <c r="B1070" t="str">
        <v>Odd</v>
      </c>
    </row>
    <row r="1071" spans="2:2" x14ac:dyDescent="0.35">
      <c r="B1071" t="str">
        <v/>
      </c>
    </row>
    <row r="1072" spans="2:2" x14ac:dyDescent="0.35">
      <c r="B1072" t="str">
        <v/>
      </c>
    </row>
    <row r="1074" spans="2:2" x14ac:dyDescent="0.35">
      <c r="B1074" s="14" t="s">
        <v>349</v>
      </c>
    </row>
    <row r="1075" spans="2:2" x14ac:dyDescent="0.35">
      <c r="B1075" t="str" cm="1">
        <f t="array" ref="B1075:B1423">IF(MOD(Dataset!D2:D350,2) = 0, "Even", "")</f>
        <v>Even</v>
      </c>
    </row>
    <row r="1076" spans="2:2" x14ac:dyDescent="0.35">
      <c r="B1076" t="str">
        <v/>
      </c>
    </row>
    <row r="1077" spans="2:2" x14ac:dyDescent="0.35">
      <c r="B1077" t="str">
        <v/>
      </c>
    </row>
    <row r="1078" spans="2:2" x14ac:dyDescent="0.35">
      <c r="B1078" t="str">
        <v/>
      </c>
    </row>
    <row r="1079" spans="2:2" x14ac:dyDescent="0.35">
      <c r="B1079" t="str">
        <v/>
      </c>
    </row>
    <row r="1080" spans="2:2" x14ac:dyDescent="0.35">
      <c r="B1080" t="str">
        <v/>
      </c>
    </row>
    <row r="1081" spans="2:2" x14ac:dyDescent="0.35">
      <c r="B1081" t="str">
        <v/>
      </c>
    </row>
    <row r="1082" spans="2:2" x14ac:dyDescent="0.35">
      <c r="B1082" t="str">
        <v>Even</v>
      </c>
    </row>
    <row r="1083" spans="2:2" x14ac:dyDescent="0.35">
      <c r="B1083" t="str">
        <v>Even</v>
      </c>
    </row>
    <row r="1084" spans="2:2" x14ac:dyDescent="0.35">
      <c r="B1084" t="str">
        <v>Even</v>
      </c>
    </row>
    <row r="1085" spans="2:2" x14ac:dyDescent="0.35">
      <c r="B1085" t="str">
        <v>Even</v>
      </c>
    </row>
    <row r="1086" spans="2:2" x14ac:dyDescent="0.35">
      <c r="B1086" t="str">
        <v>Even</v>
      </c>
    </row>
    <row r="1087" spans="2:2" x14ac:dyDescent="0.35">
      <c r="B1087" t="str">
        <v>Even</v>
      </c>
    </row>
    <row r="1088" spans="2:2" x14ac:dyDescent="0.35">
      <c r="B1088" t="str">
        <v>Even</v>
      </c>
    </row>
    <row r="1089" spans="2:2" x14ac:dyDescent="0.35">
      <c r="B1089" t="str">
        <v>Even</v>
      </c>
    </row>
    <row r="1090" spans="2:2" x14ac:dyDescent="0.35">
      <c r="B1090" t="str">
        <v>Even</v>
      </c>
    </row>
    <row r="1091" spans="2:2" x14ac:dyDescent="0.35">
      <c r="B1091" t="str">
        <v>Even</v>
      </c>
    </row>
    <row r="1092" spans="2:2" x14ac:dyDescent="0.35">
      <c r="B1092" t="str">
        <v>Even</v>
      </c>
    </row>
    <row r="1093" spans="2:2" x14ac:dyDescent="0.35">
      <c r="B1093" t="str">
        <v>Even</v>
      </c>
    </row>
    <row r="1094" spans="2:2" x14ac:dyDescent="0.35">
      <c r="B1094" t="str">
        <v>Even</v>
      </c>
    </row>
    <row r="1095" spans="2:2" x14ac:dyDescent="0.35">
      <c r="B1095" t="str">
        <v>Even</v>
      </c>
    </row>
    <row r="1096" spans="2:2" x14ac:dyDescent="0.35">
      <c r="B1096" t="str">
        <v>Even</v>
      </c>
    </row>
    <row r="1097" spans="2:2" x14ac:dyDescent="0.35">
      <c r="B1097" t="str">
        <v>Even</v>
      </c>
    </row>
    <row r="1098" spans="2:2" x14ac:dyDescent="0.35">
      <c r="B1098" t="str">
        <v>Even</v>
      </c>
    </row>
    <row r="1099" spans="2:2" x14ac:dyDescent="0.35">
      <c r="B1099" t="str">
        <v>Even</v>
      </c>
    </row>
    <row r="1100" spans="2:2" x14ac:dyDescent="0.35">
      <c r="B1100" t="str">
        <v>Even</v>
      </c>
    </row>
    <row r="1101" spans="2:2" x14ac:dyDescent="0.35">
      <c r="B1101" t="str">
        <v>Even</v>
      </c>
    </row>
    <row r="1102" spans="2:2" x14ac:dyDescent="0.35">
      <c r="B1102" t="str">
        <v>Even</v>
      </c>
    </row>
    <row r="1103" spans="2:2" x14ac:dyDescent="0.35">
      <c r="B1103" t="str">
        <v>Even</v>
      </c>
    </row>
    <row r="1104" spans="2:2" x14ac:dyDescent="0.35">
      <c r="B1104" t="str">
        <v>Even</v>
      </c>
    </row>
    <row r="1105" spans="2:2" x14ac:dyDescent="0.35">
      <c r="B1105" t="str">
        <v>Even</v>
      </c>
    </row>
    <row r="1106" spans="2:2" x14ac:dyDescent="0.35">
      <c r="B1106" t="str">
        <v>Even</v>
      </c>
    </row>
    <row r="1107" spans="2:2" x14ac:dyDescent="0.35">
      <c r="B1107" t="str">
        <v>Even</v>
      </c>
    </row>
    <row r="1108" spans="2:2" x14ac:dyDescent="0.35">
      <c r="B1108" t="str">
        <v>Even</v>
      </c>
    </row>
    <row r="1109" spans="2:2" x14ac:dyDescent="0.35">
      <c r="B1109" t="str">
        <v>Even</v>
      </c>
    </row>
    <row r="1110" spans="2:2" x14ac:dyDescent="0.35">
      <c r="B1110" t="str">
        <v>Even</v>
      </c>
    </row>
    <row r="1111" spans="2:2" x14ac:dyDescent="0.35">
      <c r="B1111" t="str">
        <v>Even</v>
      </c>
    </row>
    <row r="1112" spans="2:2" x14ac:dyDescent="0.35">
      <c r="B1112" t="str">
        <v>Even</v>
      </c>
    </row>
    <row r="1113" spans="2:2" x14ac:dyDescent="0.35">
      <c r="B1113" t="str">
        <v>Even</v>
      </c>
    </row>
    <row r="1114" spans="2:2" x14ac:dyDescent="0.35">
      <c r="B1114" t="str">
        <v>Even</v>
      </c>
    </row>
    <row r="1115" spans="2:2" x14ac:dyDescent="0.35">
      <c r="B1115" t="str">
        <v>Even</v>
      </c>
    </row>
    <row r="1116" spans="2:2" x14ac:dyDescent="0.35">
      <c r="B1116" t="str">
        <v>Even</v>
      </c>
    </row>
    <row r="1117" spans="2:2" x14ac:dyDescent="0.35">
      <c r="B1117" t="str">
        <v>Even</v>
      </c>
    </row>
    <row r="1118" spans="2:2" x14ac:dyDescent="0.35">
      <c r="B1118" t="str">
        <v/>
      </c>
    </row>
    <row r="1119" spans="2:2" x14ac:dyDescent="0.35">
      <c r="B1119" t="str">
        <v>Even</v>
      </c>
    </row>
    <row r="1120" spans="2:2" x14ac:dyDescent="0.35">
      <c r="B1120" t="str">
        <v>Even</v>
      </c>
    </row>
    <row r="1121" spans="2:2" x14ac:dyDescent="0.35">
      <c r="B1121" t="str">
        <v/>
      </c>
    </row>
    <row r="1122" spans="2:2" x14ac:dyDescent="0.35">
      <c r="B1122" t="str">
        <v>Even</v>
      </c>
    </row>
    <row r="1123" spans="2:2" x14ac:dyDescent="0.35">
      <c r="B1123" t="str">
        <v>Even</v>
      </c>
    </row>
    <row r="1124" spans="2:2" x14ac:dyDescent="0.35">
      <c r="B1124" t="str">
        <v/>
      </c>
    </row>
    <row r="1125" spans="2:2" x14ac:dyDescent="0.35">
      <c r="B1125" t="str">
        <v>Even</v>
      </c>
    </row>
    <row r="1126" spans="2:2" x14ac:dyDescent="0.35">
      <c r="B1126" t="str">
        <v>Even</v>
      </c>
    </row>
    <row r="1127" spans="2:2" x14ac:dyDescent="0.35">
      <c r="B1127" t="str">
        <v/>
      </c>
    </row>
    <row r="1128" spans="2:2" x14ac:dyDescent="0.35">
      <c r="B1128" t="str">
        <v>Even</v>
      </c>
    </row>
    <row r="1129" spans="2:2" x14ac:dyDescent="0.35">
      <c r="B1129" t="str">
        <v/>
      </c>
    </row>
    <row r="1130" spans="2:2" x14ac:dyDescent="0.35">
      <c r="B1130" t="str">
        <v>Even</v>
      </c>
    </row>
    <row r="1131" spans="2:2" x14ac:dyDescent="0.35">
      <c r="B1131" t="str">
        <v/>
      </c>
    </row>
    <row r="1132" spans="2:2" x14ac:dyDescent="0.35">
      <c r="B1132" t="str">
        <v>Even</v>
      </c>
    </row>
    <row r="1133" spans="2:2" x14ac:dyDescent="0.35">
      <c r="B1133" t="str">
        <v/>
      </c>
    </row>
    <row r="1134" spans="2:2" x14ac:dyDescent="0.35">
      <c r="B1134" t="str">
        <v>Even</v>
      </c>
    </row>
    <row r="1135" spans="2:2" x14ac:dyDescent="0.35">
      <c r="B1135" t="str">
        <v/>
      </c>
    </row>
    <row r="1136" spans="2:2" x14ac:dyDescent="0.35">
      <c r="B1136" t="str">
        <v/>
      </c>
    </row>
    <row r="1137" spans="2:2" x14ac:dyDescent="0.35">
      <c r="B1137" t="str">
        <v/>
      </c>
    </row>
    <row r="1138" spans="2:2" x14ac:dyDescent="0.35">
      <c r="B1138" t="str">
        <v/>
      </c>
    </row>
    <row r="1139" spans="2:2" x14ac:dyDescent="0.35">
      <c r="B1139" t="str">
        <v/>
      </c>
    </row>
    <row r="1140" spans="2:2" x14ac:dyDescent="0.35">
      <c r="B1140" t="str">
        <v/>
      </c>
    </row>
    <row r="1141" spans="2:2" x14ac:dyDescent="0.35">
      <c r="B1141" t="str">
        <v>Even</v>
      </c>
    </row>
    <row r="1142" spans="2:2" x14ac:dyDescent="0.35">
      <c r="B1142" t="str">
        <v/>
      </c>
    </row>
    <row r="1143" spans="2:2" x14ac:dyDescent="0.35">
      <c r="B1143" t="str">
        <v/>
      </c>
    </row>
    <row r="1144" spans="2:2" x14ac:dyDescent="0.35">
      <c r="B1144" t="str">
        <v/>
      </c>
    </row>
    <row r="1145" spans="2:2" x14ac:dyDescent="0.35">
      <c r="B1145" t="str">
        <v>Even</v>
      </c>
    </row>
    <row r="1146" spans="2:2" x14ac:dyDescent="0.35">
      <c r="B1146" t="str">
        <v/>
      </c>
    </row>
    <row r="1147" spans="2:2" x14ac:dyDescent="0.35">
      <c r="B1147" t="str">
        <v>Even</v>
      </c>
    </row>
    <row r="1148" spans="2:2" x14ac:dyDescent="0.35">
      <c r="B1148" t="str">
        <v/>
      </c>
    </row>
    <row r="1149" spans="2:2" x14ac:dyDescent="0.35">
      <c r="B1149" t="str">
        <v>Even</v>
      </c>
    </row>
    <row r="1150" spans="2:2" x14ac:dyDescent="0.35">
      <c r="B1150" t="str">
        <v>Even</v>
      </c>
    </row>
    <row r="1151" spans="2:2" x14ac:dyDescent="0.35">
      <c r="B1151" t="str">
        <v/>
      </c>
    </row>
    <row r="1152" spans="2:2" x14ac:dyDescent="0.35">
      <c r="B1152" t="str">
        <v>Even</v>
      </c>
    </row>
    <row r="1153" spans="2:2" x14ac:dyDescent="0.35">
      <c r="B1153" t="str">
        <v/>
      </c>
    </row>
    <row r="1154" spans="2:2" x14ac:dyDescent="0.35">
      <c r="B1154" t="str">
        <v>Even</v>
      </c>
    </row>
    <row r="1155" spans="2:2" x14ac:dyDescent="0.35">
      <c r="B1155" t="str">
        <v>Even</v>
      </c>
    </row>
    <row r="1156" spans="2:2" x14ac:dyDescent="0.35">
      <c r="B1156" t="str">
        <v/>
      </c>
    </row>
    <row r="1157" spans="2:2" x14ac:dyDescent="0.35">
      <c r="B1157" t="str">
        <v>Even</v>
      </c>
    </row>
    <row r="1158" spans="2:2" x14ac:dyDescent="0.35">
      <c r="B1158" t="str">
        <v/>
      </c>
    </row>
    <row r="1159" spans="2:2" x14ac:dyDescent="0.35">
      <c r="B1159" t="str">
        <v>Even</v>
      </c>
    </row>
    <row r="1160" spans="2:2" x14ac:dyDescent="0.35">
      <c r="B1160" t="str">
        <v>Even</v>
      </c>
    </row>
    <row r="1161" spans="2:2" x14ac:dyDescent="0.35">
      <c r="B1161" t="str">
        <v/>
      </c>
    </row>
    <row r="1162" spans="2:2" x14ac:dyDescent="0.35">
      <c r="B1162" t="str">
        <v>Even</v>
      </c>
    </row>
    <row r="1163" spans="2:2" x14ac:dyDescent="0.35">
      <c r="B1163" t="str">
        <v/>
      </c>
    </row>
    <row r="1164" spans="2:2" x14ac:dyDescent="0.35">
      <c r="B1164" t="str">
        <v>Even</v>
      </c>
    </row>
    <row r="1165" spans="2:2" x14ac:dyDescent="0.35">
      <c r="B1165" t="str">
        <v>Even</v>
      </c>
    </row>
    <row r="1166" spans="2:2" x14ac:dyDescent="0.35">
      <c r="B1166" t="str">
        <v/>
      </c>
    </row>
    <row r="1167" spans="2:2" x14ac:dyDescent="0.35">
      <c r="B1167" t="str">
        <v/>
      </c>
    </row>
    <row r="1168" spans="2:2" x14ac:dyDescent="0.35">
      <c r="B1168" t="str">
        <v/>
      </c>
    </row>
    <row r="1169" spans="2:2" x14ac:dyDescent="0.35">
      <c r="B1169" t="str">
        <v>Even</v>
      </c>
    </row>
    <row r="1170" spans="2:2" x14ac:dyDescent="0.35">
      <c r="B1170" t="str">
        <v/>
      </c>
    </row>
    <row r="1171" spans="2:2" x14ac:dyDescent="0.35">
      <c r="B1171" t="str">
        <v/>
      </c>
    </row>
    <row r="1172" spans="2:2" x14ac:dyDescent="0.35">
      <c r="B1172" t="str">
        <v/>
      </c>
    </row>
    <row r="1173" spans="2:2" x14ac:dyDescent="0.35">
      <c r="B1173" t="str">
        <v>Even</v>
      </c>
    </row>
    <row r="1174" spans="2:2" x14ac:dyDescent="0.35">
      <c r="B1174" t="str">
        <v>Even</v>
      </c>
    </row>
    <row r="1175" spans="2:2" x14ac:dyDescent="0.35">
      <c r="B1175" t="str">
        <v/>
      </c>
    </row>
    <row r="1176" spans="2:2" x14ac:dyDescent="0.35">
      <c r="B1176" t="str">
        <v/>
      </c>
    </row>
    <row r="1177" spans="2:2" x14ac:dyDescent="0.35">
      <c r="B1177" t="str">
        <v/>
      </c>
    </row>
    <row r="1178" spans="2:2" x14ac:dyDescent="0.35">
      <c r="B1178" t="str">
        <v/>
      </c>
    </row>
    <row r="1179" spans="2:2" x14ac:dyDescent="0.35">
      <c r="B1179" t="str">
        <v/>
      </c>
    </row>
    <row r="1180" spans="2:2" x14ac:dyDescent="0.35">
      <c r="B1180" t="str">
        <v/>
      </c>
    </row>
    <row r="1181" spans="2:2" x14ac:dyDescent="0.35">
      <c r="B1181" t="str">
        <v/>
      </c>
    </row>
    <row r="1182" spans="2:2" x14ac:dyDescent="0.35">
      <c r="B1182" t="str">
        <v/>
      </c>
    </row>
    <row r="1183" spans="2:2" x14ac:dyDescent="0.35">
      <c r="B1183" t="str">
        <v/>
      </c>
    </row>
    <row r="1184" spans="2:2" x14ac:dyDescent="0.35">
      <c r="B1184" t="str">
        <v/>
      </c>
    </row>
    <row r="1185" spans="2:2" x14ac:dyDescent="0.35">
      <c r="B1185" t="str">
        <v/>
      </c>
    </row>
    <row r="1186" spans="2:2" x14ac:dyDescent="0.35">
      <c r="B1186" t="str">
        <v/>
      </c>
    </row>
    <row r="1187" spans="2:2" x14ac:dyDescent="0.35">
      <c r="B1187" t="str">
        <v/>
      </c>
    </row>
    <row r="1188" spans="2:2" x14ac:dyDescent="0.35">
      <c r="B1188" t="str">
        <v/>
      </c>
    </row>
    <row r="1189" spans="2:2" x14ac:dyDescent="0.35">
      <c r="B1189" t="str">
        <v>Even</v>
      </c>
    </row>
    <row r="1190" spans="2:2" x14ac:dyDescent="0.35">
      <c r="B1190" t="str">
        <v/>
      </c>
    </row>
    <row r="1191" spans="2:2" x14ac:dyDescent="0.35">
      <c r="B1191" t="str">
        <v/>
      </c>
    </row>
    <row r="1192" spans="2:2" x14ac:dyDescent="0.35">
      <c r="B1192" t="str">
        <v>Even</v>
      </c>
    </row>
    <row r="1193" spans="2:2" x14ac:dyDescent="0.35">
      <c r="B1193" t="str">
        <v>Even</v>
      </c>
    </row>
    <row r="1194" spans="2:2" x14ac:dyDescent="0.35">
      <c r="B1194" t="str">
        <v>Even</v>
      </c>
    </row>
    <row r="1195" spans="2:2" x14ac:dyDescent="0.35">
      <c r="B1195" t="str">
        <v>Even</v>
      </c>
    </row>
    <row r="1196" spans="2:2" x14ac:dyDescent="0.35">
      <c r="B1196" t="str">
        <v/>
      </c>
    </row>
    <row r="1197" spans="2:2" x14ac:dyDescent="0.35">
      <c r="B1197" t="str">
        <v>Even</v>
      </c>
    </row>
    <row r="1198" spans="2:2" x14ac:dyDescent="0.35">
      <c r="B1198" t="str">
        <v/>
      </c>
    </row>
    <row r="1199" spans="2:2" x14ac:dyDescent="0.35">
      <c r="B1199" t="str">
        <v/>
      </c>
    </row>
    <row r="1200" spans="2:2" x14ac:dyDescent="0.35">
      <c r="B1200" t="str">
        <v>Even</v>
      </c>
    </row>
    <row r="1201" spans="2:2" x14ac:dyDescent="0.35">
      <c r="B1201" t="str">
        <v>Even</v>
      </c>
    </row>
    <row r="1202" spans="2:2" x14ac:dyDescent="0.35">
      <c r="B1202" t="str">
        <v>Even</v>
      </c>
    </row>
    <row r="1203" spans="2:2" x14ac:dyDescent="0.35">
      <c r="B1203" t="str">
        <v>Even</v>
      </c>
    </row>
    <row r="1204" spans="2:2" x14ac:dyDescent="0.35">
      <c r="B1204" t="str">
        <v/>
      </c>
    </row>
    <row r="1205" spans="2:2" x14ac:dyDescent="0.35">
      <c r="B1205" t="str">
        <v>Even</v>
      </c>
    </row>
    <row r="1206" spans="2:2" x14ac:dyDescent="0.35">
      <c r="B1206" t="str">
        <v/>
      </c>
    </row>
    <row r="1207" spans="2:2" x14ac:dyDescent="0.35">
      <c r="B1207" t="str">
        <v/>
      </c>
    </row>
    <row r="1208" spans="2:2" x14ac:dyDescent="0.35">
      <c r="B1208" t="str">
        <v>Even</v>
      </c>
    </row>
    <row r="1209" spans="2:2" x14ac:dyDescent="0.35">
      <c r="B1209" t="str">
        <v>Even</v>
      </c>
    </row>
    <row r="1210" spans="2:2" x14ac:dyDescent="0.35">
      <c r="B1210" t="str">
        <v>Even</v>
      </c>
    </row>
    <row r="1211" spans="2:2" x14ac:dyDescent="0.35">
      <c r="B1211" t="str">
        <v>Even</v>
      </c>
    </row>
    <row r="1212" spans="2:2" x14ac:dyDescent="0.35">
      <c r="B1212" t="str">
        <v/>
      </c>
    </row>
    <row r="1213" spans="2:2" x14ac:dyDescent="0.35">
      <c r="B1213" t="str">
        <v>Even</v>
      </c>
    </row>
    <row r="1214" spans="2:2" x14ac:dyDescent="0.35">
      <c r="B1214" t="str">
        <v/>
      </c>
    </row>
    <row r="1215" spans="2:2" x14ac:dyDescent="0.35">
      <c r="B1215" t="str">
        <v/>
      </c>
    </row>
    <row r="1216" spans="2:2" x14ac:dyDescent="0.35">
      <c r="B1216" t="str">
        <v>Even</v>
      </c>
    </row>
    <row r="1217" spans="2:2" x14ac:dyDescent="0.35">
      <c r="B1217" t="str">
        <v>Even</v>
      </c>
    </row>
    <row r="1218" spans="2:2" x14ac:dyDescent="0.35">
      <c r="B1218" t="str">
        <v>Even</v>
      </c>
    </row>
    <row r="1219" spans="2:2" x14ac:dyDescent="0.35">
      <c r="B1219" t="str">
        <v>Even</v>
      </c>
    </row>
    <row r="1220" spans="2:2" x14ac:dyDescent="0.35">
      <c r="B1220" t="str">
        <v>Even</v>
      </c>
    </row>
    <row r="1221" spans="2:2" x14ac:dyDescent="0.35">
      <c r="B1221" t="str">
        <v>Even</v>
      </c>
    </row>
    <row r="1222" spans="2:2" x14ac:dyDescent="0.35">
      <c r="B1222" t="str">
        <v>Even</v>
      </c>
    </row>
    <row r="1223" spans="2:2" x14ac:dyDescent="0.35">
      <c r="B1223" t="str">
        <v>Even</v>
      </c>
    </row>
    <row r="1224" spans="2:2" x14ac:dyDescent="0.35">
      <c r="B1224" t="str">
        <v>Even</v>
      </c>
    </row>
    <row r="1225" spans="2:2" x14ac:dyDescent="0.35">
      <c r="B1225" t="str">
        <v>Even</v>
      </c>
    </row>
    <row r="1226" spans="2:2" x14ac:dyDescent="0.35">
      <c r="B1226" t="str">
        <v>Even</v>
      </c>
    </row>
    <row r="1227" spans="2:2" x14ac:dyDescent="0.35">
      <c r="B1227" t="str">
        <v>Even</v>
      </c>
    </row>
    <row r="1228" spans="2:2" x14ac:dyDescent="0.35">
      <c r="B1228" t="str">
        <v>Even</v>
      </c>
    </row>
    <row r="1229" spans="2:2" x14ac:dyDescent="0.35">
      <c r="B1229" t="str">
        <v/>
      </c>
    </row>
    <row r="1230" spans="2:2" x14ac:dyDescent="0.35">
      <c r="B1230" t="str">
        <v/>
      </c>
    </row>
    <row r="1231" spans="2:2" x14ac:dyDescent="0.35">
      <c r="B1231" t="str">
        <v/>
      </c>
    </row>
    <row r="1232" spans="2:2" x14ac:dyDescent="0.35">
      <c r="B1232" t="str">
        <v/>
      </c>
    </row>
    <row r="1233" spans="2:2" x14ac:dyDescent="0.35">
      <c r="B1233" t="str">
        <v/>
      </c>
    </row>
    <row r="1234" spans="2:2" x14ac:dyDescent="0.35">
      <c r="B1234" t="str">
        <v/>
      </c>
    </row>
    <row r="1235" spans="2:2" x14ac:dyDescent="0.35">
      <c r="B1235" t="str">
        <v/>
      </c>
    </row>
    <row r="1236" spans="2:2" x14ac:dyDescent="0.35">
      <c r="B1236" t="str">
        <v/>
      </c>
    </row>
    <row r="1237" spans="2:2" x14ac:dyDescent="0.35">
      <c r="B1237" t="str">
        <v/>
      </c>
    </row>
    <row r="1238" spans="2:2" x14ac:dyDescent="0.35">
      <c r="B1238" t="str">
        <v/>
      </c>
    </row>
    <row r="1239" spans="2:2" x14ac:dyDescent="0.35">
      <c r="B1239" t="str">
        <v/>
      </c>
    </row>
    <row r="1240" spans="2:2" x14ac:dyDescent="0.35">
      <c r="B1240" t="str">
        <v>Even</v>
      </c>
    </row>
    <row r="1241" spans="2:2" x14ac:dyDescent="0.35">
      <c r="B1241" t="str">
        <v>Even</v>
      </c>
    </row>
    <row r="1242" spans="2:2" x14ac:dyDescent="0.35">
      <c r="B1242" t="str">
        <v>Even</v>
      </c>
    </row>
    <row r="1243" spans="2:2" x14ac:dyDescent="0.35">
      <c r="B1243" t="str">
        <v>Even</v>
      </c>
    </row>
    <row r="1244" spans="2:2" x14ac:dyDescent="0.35">
      <c r="B1244" t="str">
        <v>Even</v>
      </c>
    </row>
    <row r="1245" spans="2:2" x14ac:dyDescent="0.35">
      <c r="B1245" t="str">
        <v>Even</v>
      </c>
    </row>
    <row r="1246" spans="2:2" x14ac:dyDescent="0.35">
      <c r="B1246" t="str">
        <v>Even</v>
      </c>
    </row>
    <row r="1247" spans="2:2" x14ac:dyDescent="0.35">
      <c r="B1247" t="str">
        <v>Even</v>
      </c>
    </row>
    <row r="1248" spans="2:2" x14ac:dyDescent="0.35">
      <c r="B1248" t="str">
        <v/>
      </c>
    </row>
    <row r="1249" spans="2:2" x14ac:dyDescent="0.35">
      <c r="B1249" t="str">
        <v>Even</v>
      </c>
    </row>
    <row r="1250" spans="2:2" x14ac:dyDescent="0.35">
      <c r="B1250" t="str">
        <v>Even</v>
      </c>
    </row>
    <row r="1251" spans="2:2" x14ac:dyDescent="0.35">
      <c r="B1251" t="str">
        <v>Even</v>
      </c>
    </row>
    <row r="1252" spans="2:2" x14ac:dyDescent="0.35">
      <c r="B1252" t="str">
        <v>Even</v>
      </c>
    </row>
    <row r="1253" spans="2:2" x14ac:dyDescent="0.35">
      <c r="B1253" t="str">
        <v>Even</v>
      </c>
    </row>
    <row r="1254" spans="2:2" x14ac:dyDescent="0.35">
      <c r="B1254" t="str">
        <v>Even</v>
      </c>
    </row>
    <row r="1255" spans="2:2" x14ac:dyDescent="0.35">
      <c r="B1255" t="str">
        <v>Even</v>
      </c>
    </row>
    <row r="1256" spans="2:2" x14ac:dyDescent="0.35">
      <c r="B1256" t="str">
        <v>Even</v>
      </c>
    </row>
    <row r="1257" spans="2:2" x14ac:dyDescent="0.35">
      <c r="B1257" t="str">
        <v>Even</v>
      </c>
    </row>
    <row r="1258" spans="2:2" x14ac:dyDescent="0.35">
      <c r="B1258" t="str">
        <v>Even</v>
      </c>
    </row>
    <row r="1259" spans="2:2" x14ac:dyDescent="0.35">
      <c r="B1259" t="str">
        <v>Even</v>
      </c>
    </row>
    <row r="1260" spans="2:2" x14ac:dyDescent="0.35">
      <c r="B1260" t="str">
        <v>Even</v>
      </c>
    </row>
    <row r="1261" spans="2:2" x14ac:dyDescent="0.35">
      <c r="B1261" t="str">
        <v>Even</v>
      </c>
    </row>
    <row r="1262" spans="2:2" x14ac:dyDescent="0.35">
      <c r="B1262" t="str">
        <v>Even</v>
      </c>
    </row>
    <row r="1263" spans="2:2" x14ac:dyDescent="0.35">
      <c r="B1263" t="str">
        <v/>
      </c>
    </row>
    <row r="1264" spans="2:2" x14ac:dyDescent="0.35">
      <c r="B1264" t="str">
        <v/>
      </c>
    </row>
    <row r="1265" spans="2:2" x14ac:dyDescent="0.35">
      <c r="B1265" t="str">
        <v>Even</v>
      </c>
    </row>
    <row r="1266" spans="2:2" x14ac:dyDescent="0.35">
      <c r="B1266" t="str">
        <v>Even</v>
      </c>
    </row>
    <row r="1267" spans="2:2" x14ac:dyDescent="0.35">
      <c r="B1267" t="str">
        <v>Even</v>
      </c>
    </row>
    <row r="1268" spans="2:2" x14ac:dyDescent="0.35">
      <c r="B1268" t="str">
        <v/>
      </c>
    </row>
    <row r="1269" spans="2:2" x14ac:dyDescent="0.35">
      <c r="B1269" t="str">
        <v/>
      </c>
    </row>
    <row r="1270" spans="2:2" x14ac:dyDescent="0.35">
      <c r="B1270" t="str">
        <v/>
      </c>
    </row>
    <row r="1271" spans="2:2" x14ac:dyDescent="0.35">
      <c r="B1271" t="str">
        <v/>
      </c>
    </row>
    <row r="1272" spans="2:2" x14ac:dyDescent="0.35">
      <c r="B1272" t="str">
        <v/>
      </c>
    </row>
    <row r="1273" spans="2:2" x14ac:dyDescent="0.35">
      <c r="B1273" t="str">
        <v/>
      </c>
    </row>
    <row r="1274" spans="2:2" x14ac:dyDescent="0.35">
      <c r="B1274" t="str">
        <v/>
      </c>
    </row>
    <row r="1275" spans="2:2" x14ac:dyDescent="0.35">
      <c r="B1275" t="str">
        <v/>
      </c>
    </row>
    <row r="1276" spans="2:2" x14ac:dyDescent="0.35">
      <c r="B1276" t="str">
        <v/>
      </c>
    </row>
    <row r="1277" spans="2:2" x14ac:dyDescent="0.35">
      <c r="B1277" t="str">
        <v/>
      </c>
    </row>
    <row r="1278" spans="2:2" x14ac:dyDescent="0.35">
      <c r="B1278" t="str">
        <v/>
      </c>
    </row>
    <row r="1279" spans="2:2" x14ac:dyDescent="0.35">
      <c r="B1279" t="str">
        <v/>
      </c>
    </row>
    <row r="1280" spans="2:2" x14ac:dyDescent="0.35">
      <c r="B1280" t="str">
        <v/>
      </c>
    </row>
    <row r="1281" spans="2:2" x14ac:dyDescent="0.35">
      <c r="B1281" t="str">
        <v/>
      </c>
    </row>
    <row r="1282" spans="2:2" x14ac:dyDescent="0.35">
      <c r="B1282" t="str">
        <v/>
      </c>
    </row>
    <row r="1283" spans="2:2" x14ac:dyDescent="0.35">
      <c r="B1283" t="str">
        <v/>
      </c>
    </row>
    <row r="1284" spans="2:2" x14ac:dyDescent="0.35">
      <c r="B1284" t="str">
        <v>Even</v>
      </c>
    </row>
    <row r="1285" spans="2:2" x14ac:dyDescent="0.35">
      <c r="B1285" t="str">
        <v>Even</v>
      </c>
    </row>
    <row r="1286" spans="2:2" x14ac:dyDescent="0.35">
      <c r="B1286" t="str">
        <v>Even</v>
      </c>
    </row>
    <row r="1287" spans="2:2" x14ac:dyDescent="0.35">
      <c r="B1287" t="str">
        <v/>
      </c>
    </row>
    <row r="1288" spans="2:2" x14ac:dyDescent="0.35">
      <c r="B1288" t="str">
        <v>Even</v>
      </c>
    </row>
    <row r="1289" spans="2:2" x14ac:dyDescent="0.35">
      <c r="B1289" t="str">
        <v>Even</v>
      </c>
    </row>
    <row r="1290" spans="2:2" x14ac:dyDescent="0.35">
      <c r="B1290" t="str">
        <v/>
      </c>
    </row>
    <row r="1291" spans="2:2" x14ac:dyDescent="0.35">
      <c r="B1291" t="str">
        <v>Even</v>
      </c>
    </row>
    <row r="1292" spans="2:2" x14ac:dyDescent="0.35">
      <c r="B1292" t="str">
        <v>Even</v>
      </c>
    </row>
    <row r="1293" spans="2:2" x14ac:dyDescent="0.35">
      <c r="B1293" t="str">
        <v/>
      </c>
    </row>
    <row r="1294" spans="2:2" x14ac:dyDescent="0.35">
      <c r="B1294" t="str">
        <v>Even</v>
      </c>
    </row>
    <row r="1295" spans="2:2" x14ac:dyDescent="0.35">
      <c r="B1295" t="str">
        <v>Even</v>
      </c>
    </row>
    <row r="1296" spans="2:2" x14ac:dyDescent="0.35">
      <c r="B1296" t="str">
        <v/>
      </c>
    </row>
    <row r="1297" spans="2:2" x14ac:dyDescent="0.35">
      <c r="B1297" t="str">
        <v>Even</v>
      </c>
    </row>
    <row r="1298" spans="2:2" x14ac:dyDescent="0.35">
      <c r="B1298" t="str">
        <v>Even</v>
      </c>
    </row>
    <row r="1299" spans="2:2" x14ac:dyDescent="0.35">
      <c r="B1299" t="str">
        <v>Even</v>
      </c>
    </row>
    <row r="1300" spans="2:2" x14ac:dyDescent="0.35">
      <c r="B1300" t="str">
        <v>Even</v>
      </c>
    </row>
    <row r="1301" spans="2:2" x14ac:dyDescent="0.35">
      <c r="B1301" t="str">
        <v>Even</v>
      </c>
    </row>
    <row r="1302" spans="2:2" x14ac:dyDescent="0.35">
      <c r="B1302" t="str">
        <v>Even</v>
      </c>
    </row>
    <row r="1303" spans="2:2" x14ac:dyDescent="0.35">
      <c r="B1303" t="str">
        <v>Even</v>
      </c>
    </row>
    <row r="1304" spans="2:2" x14ac:dyDescent="0.35">
      <c r="B1304" t="str">
        <v>Even</v>
      </c>
    </row>
    <row r="1305" spans="2:2" x14ac:dyDescent="0.35">
      <c r="B1305" t="str">
        <v>Even</v>
      </c>
    </row>
    <row r="1306" spans="2:2" x14ac:dyDescent="0.35">
      <c r="B1306" t="str">
        <v>Even</v>
      </c>
    </row>
    <row r="1307" spans="2:2" x14ac:dyDescent="0.35">
      <c r="B1307" t="str">
        <v/>
      </c>
    </row>
    <row r="1308" spans="2:2" x14ac:dyDescent="0.35">
      <c r="B1308" t="str">
        <v/>
      </c>
    </row>
    <row r="1309" spans="2:2" x14ac:dyDescent="0.35">
      <c r="B1309" t="str">
        <v>Even</v>
      </c>
    </row>
    <row r="1310" spans="2:2" x14ac:dyDescent="0.35">
      <c r="B1310" t="str">
        <v>Even</v>
      </c>
    </row>
    <row r="1311" spans="2:2" x14ac:dyDescent="0.35">
      <c r="B1311" t="str">
        <v>Even</v>
      </c>
    </row>
    <row r="1312" spans="2:2" x14ac:dyDescent="0.35">
      <c r="B1312" t="str">
        <v/>
      </c>
    </row>
    <row r="1313" spans="2:2" x14ac:dyDescent="0.35">
      <c r="B1313" t="str">
        <v/>
      </c>
    </row>
    <row r="1314" spans="2:2" x14ac:dyDescent="0.35">
      <c r="B1314" t="str">
        <v>Even</v>
      </c>
    </row>
    <row r="1315" spans="2:2" x14ac:dyDescent="0.35">
      <c r="B1315" t="str">
        <v>Even</v>
      </c>
    </row>
    <row r="1316" spans="2:2" x14ac:dyDescent="0.35">
      <c r="B1316" t="str">
        <v>Even</v>
      </c>
    </row>
    <row r="1317" spans="2:2" x14ac:dyDescent="0.35">
      <c r="B1317" t="str">
        <v/>
      </c>
    </row>
    <row r="1318" spans="2:2" x14ac:dyDescent="0.35">
      <c r="B1318" t="str">
        <v/>
      </c>
    </row>
    <row r="1319" spans="2:2" x14ac:dyDescent="0.35">
      <c r="B1319" t="str">
        <v>Even</v>
      </c>
    </row>
    <row r="1320" spans="2:2" x14ac:dyDescent="0.35">
      <c r="B1320" t="str">
        <v>Even</v>
      </c>
    </row>
    <row r="1321" spans="2:2" x14ac:dyDescent="0.35">
      <c r="B1321" t="str">
        <v>Even</v>
      </c>
    </row>
    <row r="1322" spans="2:2" x14ac:dyDescent="0.35">
      <c r="B1322" t="str">
        <v/>
      </c>
    </row>
    <row r="1323" spans="2:2" x14ac:dyDescent="0.35">
      <c r="B1323" t="str">
        <v>Even</v>
      </c>
    </row>
    <row r="1324" spans="2:2" x14ac:dyDescent="0.35">
      <c r="B1324" t="str">
        <v>Even</v>
      </c>
    </row>
    <row r="1325" spans="2:2" x14ac:dyDescent="0.35">
      <c r="B1325" t="str">
        <v/>
      </c>
    </row>
    <row r="1326" spans="2:2" x14ac:dyDescent="0.35">
      <c r="B1326" t="str">
        <v>Even</v>
      </c>
    </row>
    <row r="1327" spans="2:2" x14ac:dyDescent="0.35">
      <c r="B1327" t="str">
        <v/>
      </c>
    </row>
    <row r="1328" spans="2:2" x14ac:dyDescent="0.35">
      <c r="B1328" t="str">
        <v/>
      </c>
    </row>
    <row r="1329" spans="2:2" x14ac:dyDescent="0.35">
      <c r="B1329" t="str">
        <v/>
      </c>
    </row>
    <row r="1330" spans="2:2" x14ac:dyDescent="0.35">
      <c r="B1330" t="str">
        <v/>
      </c>
    </row>
    <row r="1331" spans="2:2" x14ac:dyDescent="0.35">
      <c r="B1331" t="str">
        <v/>
      </c>
    </row>
    <row r="1332" spans="2:2" x14ac:dyDescent="0.35">
      <c r="B1332" t="str">
        <v/>
      </c>
    </row>
    <row r="1333" spans="2:2" x14ac:dyDescent="0.35">
      <c r="B1333" t="str">
        <v/>
      </c>
    </row>
    <row r="1334" spans="2:2" x14ac:dyDescent="0.35">
      <c r="B1334" t="str">
        <v/>
      </c>
    </row>
    <row r="1335" spans="2:2" x14ac:dyDescent="0.35">
      <c r="B1335" t="str">
        <v/>
      </c>
    </row>
    <row r="1336" spans="2:2" x14ac:dyDescent="0.35">
      <c r="B1336" t="str">
        <v/>
      </c>
    </row>
    <row r="1337" spans="2:2" x14ac:dyDescent="0.35">
      <c r="B1337" t="str">
        <v>Even</v>
      </c>
    </row>
    <row r="1338" spans="2:2" x14ac:dyDescent="0.35">
      <c r="B1338" t="str">
        <v/>
      </c>
    </row>
    <row r="1339" spans="2:2" x14ac:dyDescent="0.35">
      <c r="B1339" t="str">
        <v>Even</v>
      </c>
    </row>
    <row r="1340" spans="2:2" x14ac:dyDescent="0.35">
      <c r="B1340" t="str">
        <v>Even</v>
      </c>
    </row>
    <row r="1341" spans="2:2" x14ac:dyDescent="0.35">
      <c r="B1341" t="str">
        <v>Even</v>
      </c>
    </row>
    <row r="1342" spans="2:2" x14ac:dyDescent="0.35">
      <c r="B1342" t="str">
        <v>Even</v>
      </c>
    </row>
    <row r="1343" spans="2:2" x14ac:dyDescent="0.35">
      <c r="B1343" t="str">
        <v/>
      </c>
    </row>
    <row r="1344" spans="2:2" x14ac:dyDescent="0.35">
      <c r="B1344" t="str">
        <v/>
      </c>
    </row>
    <row r="1345" spans="2:2" x14ac:dyDescent="0.35">
      <c r="B1345" t="str">
        <v/>
      </c>
    </row>
    <row r="1346" spans="2:2" x14ac:dyDescent="0.35">
      <c r="B1346" t="str">
        <v/>
      </c>
    </row>
    <row r="1347" spans="2:2" x14ac:dyDescent="0.35">
      <c r="B1347" t="str">
        <v>Even</v>
      </c>
    </row>
    <row r="1348" spans="2:2" x14ac:dyDescent="0.35">
      <c r="B1348" t="str">
        <v>Even</v>
      </c>
    </row>
    <row r="1349" spans="2:2" x14ac:dyDescent="0.35">
      <c r="B1349" t="str">
        <v>Even</v>
      </c>
    </row>
    <row r="1350" spans="2:2" x14ac:dyDescent="0.35">
      <c r="B1350" t="str">
        <v>Even</v>
      </c>
    </row>
    <row r="1351" spans="2:2" x14ac:dyDescent="0.35">
      <c r="B1351" t="str">
        <v>Even</v>
      </c>
    </row>
    <row r="1352" spans="2:2" x14ac:dyDescent="0.35">
      <c r="B1352" t="str">
        <v/>
      </c>
    </row>
    <row r="1353" spans="2:2" x14ac:dyDescent="0.35">
      <c r="B1353" t="str">
        <v>Even</v>
      </c>
    </row>
    <row r="1354" spans="2:2" x14ac:dyDescent="0.35">
      <c r="B1354" t="str">
        <v/>
      </c>
    </row>
    <row r="1355" spans="2:2" x14ac:dyDescent="0.35">
      <c r="B1355" t="str">
        <v/>
      </c>
    </row>
    <row r="1356" spans="2:2" x14ac:dyDescent="0.35">
      <c r="B1356" t="str">
        <v/>
      </c>
    </row>
    <row r="1357" spans="2:2" x14ac:dyDescent="0.35">
      <c r="B1357" t="str">
        <v/>
      </c>
    </row>
    <row r="1358" spans="2:2" x14ac:dyDescent="0.35">
      <c r="B1358" t="str">
        <v/>
      </c>
    </row>
    <row r="1359" spans="2:2" x14ac:dyDescent="0.35">
      <c r="B1359" t="str">
        <v>Even</v>
      </c>
    </row>
    <row r="1360" spans="2:2" x14ac:dyDescent="0.35">
      <c r="B1360" t="str">
        <v>Even</v>
      </c>
    </row>
    <row r="1361" spans="2:2" x14ac:dyDescent="0.35">
      <c r="B1361" t="str">
        <v/>
      </c>
    </row>
    <row r="1362" spans="2:2" x14ac:dyDescent="0.35">
      <c r="B1362" t="str">
        <v/>
      </c>
    </row>
    <row r="1363" spans="2:2" x14ac:dyDescent="0.35">
      <c r="B1363" t="str">
        <v>Even</v>
      </c>
    </row>
    <row r="1364" spans="2:2" x14ac:dyDescent="0.35">
      <c r="B1364" t="str">
        <v/>
      </c>
    </row>
    <row r="1365" spans="2:2" x14ac:dyDescent="0.35">
      <c r="B1365" t="str">
        <v/>
      </c>
    </row>
    <row r="1366" spans="2:2" x14ac:dyDescent="0.35">
      <c r="B1366" t="str">
        <v/>
      </c>
    </row>
    <row r="1367" spans="2:2" x14ac:dyDescent="0.35">
      <c r="B1367" t="str">
        <v/>
      </c>
    </row>
    <row r="1368" spans="2:2" x14ac:dyDescent="0.35">
      <c r="B1368" t="str">
        <v/>
      </c>
    </row>
    <row r="1369" spans="2:2" x14ac:dyDescent="0.35">
      <c r="B1369" t="str">
        <v>Even</v>
      </c>
    </row>
    <row r="1370" spans="2:2" x14ac:dyDescent="0.35">
      <c r="B1370" t="str">
        <v>Even</v>
      </c>
    </row>
    <row r="1371" spans="2:2" x14ac:dyDescent="0.35">
      <c r="B1371" t="str">
        <v/>
      </c>
    </row>
    <row r="1372" spans="2:2" x14ac:dyDescent="0.35">
      <c r="B1372" t="str">
        <v/>
      </c>
    </row>
    <row r="1373" spans="2:2" x14ac:dyDescent="0.35">
      <c r="B1373" t="str">
        <v>Even</v>
      </c>
    </row>
    <row r="1374" spans="2:2" x14ac:dyDescent="0.35">
      <c r="B1374" t="str">
        <v/>
      </c>
    </row>
    <row r="1375" spans="2:2" x14ac:dyDescent="0.35">
      <c r="B1375" t="str">
        <v/>
      </c>
    </row>
    <row r="1376" spans="2:2" x14ac:dyDescent="0.35">
      <c r="B1376" t="str">
        <v/>
      </c>
    </row>
    <row r="1377" spans="2:2" x14ac:dyDescent="0.35">
      <c r="B1377" t="str">
        <v/>
      </c>
    </row>
    <row r="1378" spans="2:2" x14ac:dyDescent="0.35">
      <c r="B1378" t="str">
        <v/>
      </c>
    </row>
    <row r="1379" spans="2:2" x14ac:dyDescent="0.35">
      <c r="B1379" t="str">
        <v>Even</v>
      </c>
    </row>
    <row r="1380" spans="2:2" x14ac:dyDescent="0.35">
      <c r="B1380" t="str">
        <v>Even</v>
      </c>
    </row>
    <row r="1381" spans="2:2" x14ac:dyDescent="0.35">
      <c r="B1381" t="str">
        <v/>
      </c>
    </row>
    <row r="1382" spans="2:2" x14ac:dyDescent="0.35">
      <c r="B1382" t="str">
        <v/>
      </c>
    </row>
    <row r="1383" spans="2:2" x14ac:dyDescent="0.35">
      <c r="B1383" t="str">
        <v>Even</v>
      </c>
    </row>
    <row r="1384" spans="2:2" x14ac:dyDescent="0.35">
      <c r="B1384" t="str">
        <v/>
      </c>
    </row>
    <row r="1385" spans="2:2" x14ac:dyDescent="0.35">
      <c r="B1385" t="str">
        <v/>
      </c>
    </row>
    <row r="1386" spans="2:2" x14ac:dyDescent="0.35">
      <c r="B1386" t="str">
        <v/>
      </c>
    </row>
    <row r="1387" spans="2:2" x14ac:dyDescent="0.35">
      <c r="B1387" t="str">
        <v/>
      </c>
    </row>
    <row r="1388" spans="2:2" x14ac:dyDescent="0.35">
      <c r="B1388" t="str">
        <v/>
      </c>
    </row>
    <row r="1389" spans="2:2" x14ac:dyDescent="0.35">
      <c r="B1389" t="str">
        <v>Even</v>
      </c>
    </row>
    <row r="1390" spans="2:2" x14ac:dyDescent="0.35">
      <c r="B1390" t="str">
        <v/>
      </c>
    </row>
    <row r="1391" spans="2:2" x14ac:dyDescent="0.35">
      <c r="B1391" t="str">
        <v/>
      </c>
    </row>
    <row r="1392" spans="2:2" x14ac:dyDescent="0.35">
      <c r="B1392" t="str">
        <v/>
      </c>
    </row>
    <row r="1393" spans="2:2" x14ac:dyDescent="0.35">
      <c r="B1393" t="str">
        <v/>
      </c>
    </row>
    <row r="1394" spans="2:2" x14ac:dyDescent="0.35">
      <c r="B1394" t="str">
        <v/>
      </c>
    </row>
    <row r="1395" spans="2:2" x14ac:dyDescent="0.35">
      <c r="B1395" t="str">
        <v/>
      </c>
    </row>
    <row r="1396" spans="2:2" x14ac:dyDescent="0.35">
      <c r="B1396" t="str">
        <v/>
      </c>
    </row>
    <row r="1397" spans="2:2" x14ac:dyDescent="0.35">
      <c r="B1397" t="str">
        <v/>
      </c>
    </row>
    <row r="1398" spans="2:2" x14ac:dyDescent="0.35">
      <c r="B1398" t="str">
        <v>Even</v>
      </c>
    </row>
    <row r="1399" spans="2:2" x14ac:dyDescent="0.35">
      <c r="B1399" t="str">
        <v/>
      </c>
    </row>
    <row r="1400" spans="2:2" x14ac:dyDescent="0.35">
      <c r="B1400" t="str">
        <v>Even</v>
      </c>
    </row>
    <row r="1401" spans="2:2" x14ac:dyDescent="0.35">
      <c r="B1401" t="str">
        <v/>
      </c>
    </row>
    <row r="1402" spans="2:2" x14ac:dyDescent="0.35">
      <c r="B1402" t="str">
        <v/>
      </c>
    </row>
    <row r="1403" spans="2:2" x14ac:dyDescent="0.35">
      <c r="B1403" t="str">
        <v/>
      </c>
    </row>
    <row r="1404" spans="2:2" x14ac:dyDescent="0.35">
      <c r="B1404" t="str">
        <v/>
      </c>
    </row>
    <row r="1405" spans="2:2" x14ac:dyDescent="0.35">
      <c r="B1405" t="str">
        <v/>
      </c>
    </row>
    <row r="1406" spans="2:2" x14ac:dyDescent="0.35">
      <c r="B1406" t="str">
        <v>Even</v>
      </c>
    </row>
    <row r="1407" spans="2:2" x14ac:dyDescent="0.35">
      <c r="B1407" t="str">
        <v/>
      </c>
    </row>
    <row r="1408" spans="2:2" x14ac:dyDescent="0.35">
      <c r="B1408" t="str">
        <v/>
      </c>
    </row>
    <row r="1409" spans="2:2" x14ac:dyDescent="0.35">
      <c r="B1409" t="str">
        <v/>
      </c>
    </row>
    <row r="1410" spans="2:2" x14ac:dyDescent="0.35">
      <c r="B1410" t="str">
        <v/>
      </c>
    </row>
    <row r="1411" spans="2:2" x14ac:dyDescent="0.35">
      <c r="B1411" t="str">
        <v/>
      </c>
    </row>
    <row r="1412" spans="2:2" x14ac:dyDescent="0.35">
      <c r="B1412" t="str">
        <v>Even</v>
      </c>
    </row>
    <row r="1413" spans="2:2" x14ac:dyDescent="0.35">
      <c r="B1413" t="str">
        <v/>
      </c>
    </row>
    <row r="1414" spans="2:2" x14ac:dyDescent="0.35">
      <c r="B1414" t="str">
        <v/>
      </c>
    </row>
    <row r="1415" spans="2:2" x14ac:dyDescent="0.35">
      <c r="B1415" t="str">
        <v/>
      </c>
    </row>
    <row r="1416" spans="2:2" x14ac:dyDescent="0.35">
      <c r="B1416" t="str">
        <v/>
      </c>
    </row>
    <row r="1417" spans="2:2" x14ac:dyDescent="0.35">
      <c r="B1417" t="str">
        <v/>
      </c>
    </row>
    <row r="1418" spans="2:2" x14ac:dyDescent="0.35">
      <c r="B1418" t="str">
        <v>Even</v>
      </c>
    </row>
    <row r="1419" spans="2:2" x14ac:dyDescent="0.35">
      <c r="B1419" t="str">
        <v/>
      </c>
    </row>
    <row r="1420" spans="2:2" x14ac:dyDescent="0.35">
      <c r="B1420" t="str">
        <v/>
      </c>
    </row>
    <row r="1421" spans="2:2" x14ac:dyDescent="0.35">
      <c r="B1421" t="str">
        <v/>
      </c>
    </row>
    <row r="1422" spans="2:2" x14ac:dyDescent="0.35">
      <c r="B1422" t="str">
        <v>Even</v>
      </c>
    </row>
    <row r="1423" spans="2:2" x14ac:dyDescent="0.35">
      <c r="B1423" t="str">
        <v>Even</v>
      </c>
    </row>
    <row r="1425" spans="1:3" x14ac:dyDescent="0.35">
      <c r="A1425" s="5" t="s">
        <v>92</v>
      </c>
      <c r="B1425" t="s">
        <v>329</v>
      </c>
    </row>
    <row r="1426" spans="1:3" x14ac:dyDescent="0.35">
      <c r="B1426">
        <f>_xlfn.MINIFS(Dataset!G2:G350,Dataset!M2:M350,"Premium")</f>
        <v>0</v>
      </c>
    </row>
    <row r="1428" spans="1:3" x14ac:dyDescent="0.35">
      <c r="A1428" s="5" t="s">
        <v>93</v>
      </c>
      <c r="B1428" t="s">
        <v>330</v>
      </c>
    </row>
    <row r="1429" spans="1:3" x14ac:dyDescent="0.35">
      <c r="B1429">
        <f>RANK(Dataset!K329,Dataset!K2:K350,0)</f>
        <v>319</v>
      </c>
    </row>
    <row r="1430" spans="1:3" x14ac:dyDescent="0.35">
      <c r="A1430" s="5" t="s">
        <v>94</v>
      </c>
      <c r="B1430" t="s">
        <v>331</v>
      </c>
    </row>
    <row r="1431" spans="1:3" x14ac:dyDescent="0.35">
      <c r="A1431">
        <v>1</v>
      </c>
      <c r="B1431">
        <f>COUNTA(Dataset!F2:F350)</f>
        <v>349</v>
      </c>
    </row>
    <row r="1432" spans="1:3" x14ac:dyDescent="0.35">
      <c r="A1432">
        <v>2</v>
      </c>
      <c r="B1432">
        <f>MIN(Dataset!G2:G350)</f>
        <v>1500</v>
      </c>
    </row>
    <row r="1434" spans="1:3" x14ac:dyDescent="0.35">
      <c r="A1434" s="5" t="s">
        <v>95</v>
      </c>
      <c r="B1434" t="s">
        <v>332</v>
      </c>
    </row>
    <row r="1435" spans="1:3" x14ac:dyDescent="0.35">
      <c r="B1435">
        <f>SUM(Dataset!H2:H350)</f>
        <v>21031000</v>
      </c>
      <c r="C1435" t="s">
        <v>350</v>
      </c>
    </row>
    <row r="1436" spans="1:3" x14ac:dyDescent="0.35">
      <c r="B1436">
        <f>SUM(Dataset!G2:G350)</f>
        <v>2146000</v>
      </c>
      <c r="C1436" t="s">
        <v>351</v>
      </c>
    </row>
    <row r="1437" spans="1:3" x14ac:dyDescent="0.35">
      <c r="B1437">
        <f>MAX(Dataset!H2:H350)</f>
        <v>85000</v>
      </c>
      <c r="C1437" t="s">
        <v>352</v>
      </c>
    </row>
    <row r="1438" spans="1:3" x14ac:dyDescent="0.35">
      <c r="B1438">
        <f>MAX(Dataset!G2:G350)</f>
        <v>15000</v>
      </c>
      <c r="C1438" t="s">
        <v>353</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1BED4-1E9B-4800-9186-7F904EC83C1F}">
  <dimension ref="A1:J744"/>
  <sheetViews>
    <sheetView zoomScaleNormal="100" workbookViewId="0">
      <selection activeCell="F744" sqref="F744"/>
    </sheetView>
  </sheetViews>
  <sheetFormatPr defaultRowHeight="14.5" x14ac:dyDescent="0.35"/>
  <cols>
    <col min="2" max="2" width="8.81640625" customWidth="1"/>
  </cols>
  <sheetData>
    <row r="1" spans="1:10" x14ac:dyDescent="0.35">
      <c r="A1" s="6" t="s">
        <v>83</v>
      </c>
      <c r="B1" t="s">
        <v>333</v>
      </c>
    </row>
    <row r="2" spans="1:10" x14ac:dyDescent="0.35">
      <c r="A2">
        <f>COUNTIF(Dataset!N2:N350,"Active")</f>
        <v>182</v>
      </c>
      <c r="H2">
        <f>PERCENTILE(Dataset!H2:H350,0.5)</f>
        <v>60000</v>
      </c>
    </row>
    <row r="4" spans="1:10" x14ac:dyDescent="0.35">
      <c r="A4" s="5" t="s">
        <v>84</v>
      </c>
      <c r="B4" t="s">
        <v>334</v>
      </c>
    </row>
    <row r="5" spans="1:10" x14ac:dyDescent="0.35">
      <c r="B5">
        <f>COUNTIF(Dataset!J2:J350,"&gt;0")</f>
        <v>170</v>
      </c>
      <c r="J5">
        <f>MAX(Dataset!J2:J350)</f>
        <v>20000</v>
      </c>
    </row>
    <row r="7" spans="1:10" x14ac:dyDescent="0.35">
      <c r="A7" s="5" t="s">
        <v>85</v>
      </c>
      <c r="B7" t="s">
        <v>335</v>
      </c>
    </row>
    <row r="8" spans="1:10" x14ac:dyDescent="0.35">
      <c r="B8" cm="1">
        <f t="array" ref="B8">SMALL(IF(Dataset!J2:J350= 0,Dataset!G2:G350),3)</f>
        <v>1500</v>
      </c>
    </row>
    <row r="10" spans="1:10" x14ac:dyDescent="0.35">
      <c r="A10" s="5" t="s">
        <v>86</v>
      </c>
      <c r="B10" t="s">
        <v>336</v>
      </c>
    </row>
    <row r="13" spans="1:10" x14ac:dyDescent="0.35">
      <c r="A13" s="5" t="s">
        <v>87</v>
      </c>
      <c r="B13" t="s">
        <v>337</v>
      </c>
    </row>
    <row r="14" spans="1:10" x14ac:dyDescent="0.35">
      <c r="D14" cm="1">
        <f t="array" ref="D14">SMALL(IF(Dataset!E2:E350="F",Dataset!H2:H350),2)</f>
        <v>45000</v>
      </c>
    </row>
    <row r="16" spans="1:10" x14ac:dyDescent="0.35">
      <c r="A16" s="5" t="s">
        <v>88</v>
      </c>
      <c r="B16" t="s">
        <v>338</v>
      </c>
    </row>
    <row r="17" spans="1:4" x14ac:dyDescent="0.35">
      <c r="C17">
        <f>AVERAGE(Dataset!G2:G350,MODE(Dataset!G2:G350))</f>
        <v>6142.8571428571431</v>
      </c>
    </row>
    <row r="19" spans="1:4" x14ac:dyDescent="0.35">
      <c r="A19" s="5" t="s">
        <v>89</v>
      </c>
      <c r="B19" t="s">
        <v>99</v>
      </c>
    </row>
    <row r="20" spans="1:4" x14ac:dyDescent="0.35">
      <c r="B20">
        <f>PERCENTILE(Dataset!G2:G350,0.75)</f>
        <v>8000</v>
      </c>
    </row>
    <row r="21" spans="1:4" x14ac:dyDescent="0.35">
      <c r="B21">
        <f>PERCENTILE(Dataset!H2:H350,0.75)</f>
        <v>70000</v>
      </c>
    </row>
    <row r="23" spans="1:4" x14ac:dyDescent="0.35">
      <c r="A23" s="5" t="s">
        <v>90</v>
      </c>
      <c r="B23" t="s">
        <v>339</v>
      </c>
    </row>
    <row r="25" spans="1:4" x14ac:dyDescent="0.35">
      <c r="A25" t="s">
        <v>354</v>
      </c>
      <c r="B25">
        <f>COUNTIF(Dataset!N2:N350, "Inactive")</f>
        <v>167</v>
      </c>
    </row>
    <row r="26" spans="1:4" x14ac:dyDescent="0.35">
      <c r="A26" t="s">
        <v>355</v>
      </c>
      <c r="B26">
        <f>COUNTIF(Dataset!N2:N350, "Active")</f>
        <v>182</v>
      </c>
    </row>
    <row r="28" spans="1:4" x14ac:dyDescent="0.35">
      <c r="A28">
        <f>SUM(B25,B26)</f>
        <v>349</v>
      </c>
      <c r="D28" t="s">
        <v>356</v>
      </c>
    </row>
    <row r="30" spans="1:4" x14ac:dyDescent="0.35">
      <c r="A30" s="5" t="s">
        <v>91</v>
      </c>
      <c r="B30" t="s">
        <v>340</v>
      </c>
    </row>
    <row r="31" spans="1:4" x14ac:dyDescent="0.35">
      <c r="B31" t="b" cm="1">
        <f t="array" ref="B31:B378">ISERROR(EASY!B22:B369)</f>
        <v>0</v>
      </c>
    </row>
    <row r="32" spans="1:4" x14ac:dyDescent="0.35">
      <c r="B32" t="b">
        <v>0</v>
      </c>
    </row>
    <row r="33" spans="2:2" x14ac:dyDescent="0.35">
      <c r="B33" t="b">
        <v>0</v>
      </c>
    </row>
    <row r="34" spans="2:2" x14ac:dyDescent="0.35">
      <c r="B34" t="b">
        <v>0</v>
      </c>
    </row>
    <row r="35" spans="2:2" x14ac:dyDescent="0.35">
      <c r="B35" t="b">
        <v>0</v>
      </c>
    </row>
    <row r="36" spans="2:2" x14ac:dyDescent="0.35">
      <c r="B36" t="b">
        <v>0</v>
      </c>
    </row>
    <row r="37" spans="2:2" x14ac:dyDescent="0.35">
      <c r="B37" t="b">
        <v>0</v>
      </c>
    </row>
    <row r="38" spans="2:2" x14ac:dyDescent="0.35">
      <c r="B38" t="b">
        <v>0</v>
      </c>
    </row>
    <row r="39" spans="2:2" x14ac:dyDescent="0.35">
      <c r="B39" t="b">
        <v>0</v>
      </c>
    </row>
    <row r="40" spans="2:2" x14ac:dyDescent="0.35">
      <c r="B40" t="b">
        <v>0</v>
      </c>
    </row>
    <row r="41" spans="2:2" x14ac:dyDescent="0.35">
      <c r="B41" t="b">
        <v>0</v>
      </c>
    </row>
    <row r="42" spans="2:2" x14ac:dyDescent="0.35">
      <c r="B42" t="b">
        <v>0</v>
      </c>
    </row>
    <row r="43" spans="2:2" x14ac:dyDescent="0.35">
      <c r="B43" t="b">
        <v>0</v>
      </c>
    </row>
    <row r="44" spans="2:2" x14ac:dyDescent="0.35">
      <c r="B44" t="b">
        <v>0</v>
      </c>
    </row>
    <row r="45" spans="2:2" x14ac:dyDescent="0.35">
      <c r="B45" t="b">
        <v>0</v>
      </c>
    </row>
    <row r="46" spans="2:2" x14ac:dyDescent="0.35">
      <c r="B46" t="b">
        <v>0</v>
      </c>
    </row>
    <row r="47" spans="2:2" x14ac:dyDescent="0.35">
      <c r="B47" t="b">
        <v>0</v>
      </c>
    </row>
    <row r="48" spans="2:2" x14ac:dyDescent="0.35">
      <c r="B48" t="b">
        <v>0</v>
      </c>
    </row>
    <row r="49" spans="2:2" x14ac:dyDescent="0.35">
      <c r="B49" t="b">
        <v>0</v>
      </c>
    </row>
    <row r="50" spans="2:2" x14ac:dyDescent="0.35">
      <c r="B50" t="b">
        <v>0</v>
      </c>
    </row>
    <row r="51" spans="2:2" x14ac:dyDescent="0.35">
      <c r="B51" t="b">
        <v>0</v>
      </c>
    </row>
    <row r="52" spans="2:2" x14ac:dyDescent="0.35">
      <c r="B52" t="b">
        <v>0</v>
      </c>
    </row>
    <row r="53" spans="2:2" x14ac:dyDescent="0.35">
      <c r="B53" t="b">
        <v>0</v>
      </c>
    </row>
    <row r="54" spans="2:2" x14ac:dyDescent="0.35">
      <c r="B54" t="b">
        <v>0</v>
      </c>
    </row>
    <row r="55" spans="2:2" x14ac:dyDescent="0.35">
      <c r="B55" t="b">
        <v>0</v>
      </c>
    </row>
    <row r="56" spans="2:2" x14ac:dyDescent="0.35">
      <c r="B56" t="b">
        <v>0</v>
      </c>
    </row>
    <row r="57" spans="2:2" x14ac:dyDescent="0.35">
      <c r="B57" t="b">
        <v>0</v>
      </c>
    </row>
    <row r="58" spans="2:2" x14ac:dyDescent="0.35">
      <c r="B58" t="b">
        <v>0</v>
      </c>
    </row>
    <row r="59" spans="2:2" x14ac:dyDescent="0.35">
      <c r="B59" t="b">
        <v>0</v>
      </c>
    </row>
    <row r="60" spans="2:2" x14ac:dyDescent="0.35">
      <c r="B60" t="b">
        <v>0</v>
      </c>
    </row>
    <row r="61" spans="2:2" x14ac:dyDescent="0.35">
      <c r="B61" t="b">
        <v>0</v>
      </c>
    </row>
    <row r="62" spans="2:2" x14ac:dyDescent="0.35">
      <c r="B62" t="b">
        <v>0</v>
      </c>
    </row>
    <row r="63" spans="2:2" x14ac:dyDescent="0.35">
      <c r="B63" t="b">
        <v>0</v>
      </c>
    </row>
    <row r="64" spans="2:2" x14ac:dyDescent="0.35">
      <c r="B64" t="b">
        <v>0</v>
      </c>
    </row>
    <row r="65" spans="2:2" x14ac:dyDescent="0.35">
      <c r="B65" t="b">
        <v>0</v>
      </c>
    </row>
    <row r="66" spans="2:2" x14ac:dyDescent="0.35">
      <c r="B66" t="b">
        <v>0</v>
      </c>
    </row>
    <row r="67" spans="2:2" x14ac:dyDescent="0.35">
      <c r="B67" t="b">
        <v>0</v>
      </c>
    </row>
    <row r="68" spans="2:2" x14ac:dyDescent="0.35">
      <c r="B68" t="b">
        <v>0</v>
      </c>
    </row>
    <row r="69" spans="2:2" x14ac:dyDescent="0.35">
      <c r="B69" t="b">
        <v>0</v>
      </c>
    </row>
    <row r="70" spans="2:2" x14ac:dyDescent="0.35">
      <c r="B70" t="b">
        <v>0</v>
      </c>
    </row>
    <row r="71" spans="2:2" x14ac:dyDescent="0.35">
      <c r="B71" t="b">
        <v>0</v>
      </c>
    </row>
    <row r="72" spans="2:2" x14ac:dyDescent="0.35">
      <c r="B72" t="b">
        <v>0</v>
      </c>
    </row>
    <row r="73" spans="2:2" x14ac:dyDescent="0.35">
      <c r="B73" t="b">
        <v>0</v>
      </c>
    </row>
    <row r="74" spans="2:2" x14ac:dyDescent="0.35">
      <c r="B74" t="b">
        <v>0</v>
      </c>
    </row>
    <row r="75" spans="2:2" x14ac:dyDescent="0.35">
      <c r="B75" t="b">
        <v>0</v>
      </c>
    </row>
    <row r="76" spans="2:2" x14ac:dyDescent="0.35">
      <c r="B76" t="b">
        <v>0</v>
      </c>
    </row>
    <row r="77" spans="2:2" x14ac:dyDescent="0.35">
      <c r="B77" t="b">
        <v>0</v>
      </c>
    </row>
    <row r="78" spans="2:2" x14ac:dyDescent="0.35">
      <c r="B78" t="b">
        <v>0</v>
      </c>
    </row>
    <row r="79" spans="2:2" x14ac:dyDescent="0.35">
      <c r="B79" t="b">
        <v>0</v>
      </c>
    </row>
    <row r="80" spans="2:2" x14ac:dyDescent="0.35">
      <c r="B80" t="b">
        <v>0</v>
      </c>
    </row>
    <row r="81" spans="2:2" x14ac:dyDescent="0.35">
      <c r="B81" t="b">
        <v>0</v>
      </c>
    </row>
    <row r="82" spans="2:2" x14ac:dyDescent="0.35">
      <c r="B82" t="b">
        <v>0</v>
      </c>
    </row>
    <row r="83" spans="2:2" x14ac:dyDescent="0.35">
      <c r="B83" t="b">
        <v>0</v>
      </c>
    </row>
    <row r="84" spans="2:2" x14ac:dyDescent="0.35">
      <c r="B84" t="b">
        <v>0</v>
      </c>
    </row>
    <row r="85" spans="2:2" x14ac:dyDescent="0.35">
      <c r="B85" t="b">
        <v>0</v>
      </c>
    </row>
    <row r="86" spans="2:2" x14ac:dyDescent="0.35">
      <c r="B86" t="b">
        <v>0</v>
      </c>
    </row>
    <row r="87" spans="2:2" x14ac:dyDescent="0.35">
      <c r="B87" t="b">
        <v>0</v>
      </c>
    </row>
    <row r="88" spans="2:2" x14ac:dyDescent="0.35">
      <c r="B88" t="b">
        <v>0</v>
      </c>
    </row>
    <row r="89" spans="2:2" x14ac:dyDescent="0.35">
      <c r="B89" t="b">
        <v>0</v>
      </c>
    </row>
    <row r="90" spans="2:2" x14ac:dyDescent="0.35">
      <c r="B90" t="b">
        <v>0</v>
      </c>
    </row>
    <row r="91" spans="2:2" x14ac:dyDescent="0.35">
      <c r="B91" t="b">
        <v>0</v>
      </c>
    </row>
    <row r="92" spans="2:2" x14ac:dyDescent="0.35">
      <c r="B92" t="b">
        <v>0</v>
      </c>
    </row>
    <row r="93" spans="2:2" x14ac:dyDescent="0.35">
      <c r="B93" t="b">
        <v>0</v>
      </c>
    </row>
    <row r="94" spans="2:2" x14ac:dyDescent="0.35">
      <c r="B94" t="b">
        <v>0</v>
      </c>
    </row>
    <row r="95" spans="2:2" x14ac:dyDescent="0.35">
      <c r="B95" t="b">
        <v>0</v>
      </c>
    </row>
    <row r="96" spans="2:2" x14ac:dyDescent="0.35">
      <c r="B96" t="b">
        <v>0</v>
      </c>
    </row>
    <row r="97" spans="2:2" x14ac:dyDescent="0.35">
      <c r="B97" t="b">
        <v>0</v>
      </c>
    </row>
    <row r="98" spans="2:2" x14ac:dyDescent="0.35">
      <c r="B98" t="b">
        <v>0</v>
      </c>
    </row>
    <row r="99" spans="2:2" x14ac:dyDescent="0.35">
      <c r="B99" t="b">
        <v>0</v>
      </c>
    </row>
    <row r="100" spans="2:2" x14ac:dyDescent="0.35">
      <c r="B100" t="b">
        <v>0</v>
      </c>
    </row>
    <row r="101" spans="2:2" x14ac:dyDescent="0.35">
      <c r="B101" t="b">
        <v>0</v>
      </c>
    </row>
    <row r="102" spans="2:2" x14ac:dyDescent="0.35">
      <c r="B102" t="b">
        <v>0</v>
      </c>
    </row>
    <row r="103" spans="2:2" x14ac:dyDescent="0.35">
      <c r="B103" t="b">
        <v>0</v>
      </c>
    </row>
    <row r="104" spans="2:2" x14ac:dyDescent="0.35">
      <c r="B104" t="b">
        <v>0</v>
      </c>
    </row>
    <row r="105" spans="2:2" x14ac:dyDescent="0.35">
      <c r="B105" t="b">
        <v>0</v>
      </c>
    </row>
    <row r="106" spans="2:2" x14ac:dyDescent="0.35">
      <c r="B106" t="b">
        <v>0</v>
      </c>
    </row>
    <row r="107" spans="2:2" x14ac:dyDescent="0.35">
      <c r="B107" t="b">
        <v>0</v>
      </c>
    </row>
    <row r="108" spans="2:2" x14ac:dyDescent="0.35">
      <c r="B108" t="b">
        <v>0</v>
      </c>
    </row>
    <row r="109" spans="2:2" x14ac:dyDescent="0.35">
      <c r="B109" t="b">
        <v>0</v>
      </c>
    </row>
    <row r="110" spans="2:2" x14ac:dyDescent="0.35">
      <c r="B110" t="b">
        <v>0</v>
      </c>
    </row>
    <row r="111" spans="2:2" x14ac:dyDescent="0.35">
      <c r="B111" t="b">
        <v>0</v>
      </c>
    </row>
    <row r="112" spans="2:2" x14ac:dyDescent="0.35">
      <c r="B112" t="b">
        <v>0</v>
      </c>
    </row>
    <row r="113" spans="2:2" x14ac:dyDescent="0.35">
      <c r="B113" t="b">
        <v>0</v>
      </c>
    </row>
    <row r="114" spans="2:2" x14ac:dyDescent="0.35">
      <c r="B114" t="b">
        <v>0</v>
      </c>
    </row>
    <row r="115" spans="2:2" x14ac:dyDescent="0.35">
      <c r="B115" t="b">
        <v>0</v>
      </c>
    </row>
    <row r="116" spans="2:2" x14ac:dyDescent="0.35">
      <c r="B116" t="b">
        <v>0</v>
      </c>
    </row>
    <row r="117" spans="2:2" x14ac:dyDescent="0.35">
      <c r="B117" t="b">
        <v>0</v>
      </c>
    </row>
    <row r="118" spans="2:2" x14ac:dyDescent="0.35">
      <c r="B118" t="b">
        <v>0</v>
      </c>
    </row>
    <row r="119" spans="2:2" x14ac:dyDescent="0.35">
      <c r="B119" t="b">
        <v>0</v>
      </c>
    </row>
    <row r="120" spans="2:2" x14ac:dyDescent="0.35">
      <c r="B120" t="b">
        <v>0</v>
      </c>
    </row>
    <row r="121" spans="2:2" x14ac:dyDescent="0.35">
      <c r="B121" t="b">
        <v>0</v>
      </c>
    </row>
    <row r="122" spans="2:2" x14ac:dyDescent="0.35">
      <c r="B122" t="b">
        <v>0</v>
      </c>
    </row>
    <row r="123" spans="2:2" x14ac:dyDescent="0.35">
      <c r="B123" t="b">
        <v>0</v>
      </c>
    </row>
    <row r="124" spans="2:2" x14ac:dyDescent="0.35">
      <c r="B124" t="b">
        <v>0</v>
      </c>
    </row>
    <row r="125" spans="2:2" x14ac:dyDescent="0.35">
      <c r="B125" t="b">
        <v>0</v>
      </c>
    </row>
    <row r="126" spans="2:2" x14ac:dyDescent="0.35">
      <c r="B126" t="b">
        <v>0</v>
      </c>
    </row>
    <row r="127" spans="2:2" x14ac:dyDescent="0.35">
      <c r="B127" t="b">
        <v>0</v>
      </c>
    </row>
    <row r="128" spans="2:2" x14ac:dyDescent="0.35">
      <c r="B128" t="b">
        <v>0</v>
      </c>
    </row>
    <row r="129" spans="2:2" x14ac:dyDescent="0.35">
      <c r="B129" t="b">
        <v>0</v>
      </c>
    </row>
    <row r="130" spans="2:2" x14ac:dyDescent="0.35">
      <c r="B130" t="b">
        <v>0</v>
      </c>
    </row>
    <row r="131" spans="2:2" x14ac:dyDescent="0.35">
      <c r="B131" t="b">
        <v>0</v>
      </c>
    </row>
    <row r="132" spans="2:2" x14ac:dyDescent="0.35">
      <c r="B132" t="b">
        <v>0</v>
      </c>
    </row>
    <row r="133" spans="2:2" x14ac:dyDescent="0.35">
      <c r="B133" t="b">
        <v>0</v>
      </c>
    </row>
    <row r="134" spans="2:2" x14ac:dyDescent="0.35">
      <c r="B134" t="b">
        <v>0</v>
      </c>
    </row>
    <row r="135" spans="2:2" x14ac:dyDescent="0.35">
      <c r="B135" t="b">
        <v>0</v>
      </c>
    </row>
    <row r="136" spans="2:2" x14ac:dyDescent="0.35">
      <c r="B136" t="b">
        <v>0</v>
      </c>
    </row>
    <row r="137" spans="2:2" x14ac:dyDescent="0.35">
      <c r="B137" t="b">
        <v>0</v>
      </c>
    </row>
    <row r="138" spans="2:2" x14ac:dyDescent="0.35">
      <c r="B138" t="b">
        <v>0</v>
      </c>
    </row>
    <row r="139" spans="2:2" x14ac:dyDescent="0.35">
      <c r="B139" t="b">
        <v>0</v>
      </c>
    </row>
    <row r="140" spans="2:2" x14ac:dyDescent="0.35">
      <c r="B140" t="b">
        <v>0</v>
      </c>
    </row>
    <row r="141" spans="2:2" x14ac:dyDescent="0.35">
      <c r="B141" t="b">
        <v>0</v>
      </c>
    </row>
    <row r="142" spans="2:2" x14ac:dyDescent="0.35">
      <c r="B142" t="b">
        <v>0</v>
      </c>
    </row>
    <row r="143" spans="2:2" x14ac:dyDescent="0.35">
      <c r="B143" t="b">
        <v>0</v>
      </c>
    </row>
    <row r="144" spans="2:2" x14ac:dyDescent="0.35">
      <c r="B144" t="b">
        <v>0</v>
      </c>
    </row>
    <row r="145" spans="2:2" x14ac:dyDescent="0.35">
      <c r="B145" t="b">
        <v>0</v>
      </c>
    </row>
    <row r="146" spans="2:2" x14ac:dyDescent="0.35">
      <c r="B146" t="b">
        <v>0</v>
      </c>
    </row>
    <row r="147" spans="2:2" x14ac:dyDescent="0.35">
      <c r="B147" t="b">
        <v>0</v>
      </c>
    </row>
    <row r="148" spans="2:2" x14ac:dyDescent="0.35">
      <c r="B148" t="b">
        <v>0</v>
      </c>
    </row>
    <row r="149" spans="2:2" x14ac:dyDescent="0.35">
      <c r="B149" t="b">
        <v>0</v>
      </c>
    </row>
    <row r="150" spans="2:2" x14ac:dyDescent="0.35">
      <c r="B150" t="b">
        <v>0</v>
      </c>
    </row>
    <row r="151" spans="2:2" x14ac:dyDescent="0.35">
      <c r="B151" t="b">
        <v>0</v>
      </c>
    </row>
    <row r="152" spans="2:2" x14ac:dyDescent="0.35">
      <c r="B152" t="b">
        <v>0</v>
      </c>
    </row>
    <row r="153" spans="2:2" x14ac:dyDescent="0.35">
      <c r="B153" t="b">
        <v>0</v>
      </c>
    </row>
    <row r="154" spans="2:2" x14ac:dyDescent="0.35">
      <c r="B154" t="b">
        <v>0</v>
      </c>
    </row>
    <row r="155" spans="2:2" x14ac:dyDescent="0.35">
      <c r="B155" t="b">
        <v>0</v>
      </c>
    </row>
    <row r="156" spans="2:2" x14ac:dyDescent="0.35">
      <c r="B156" t="b">
        <v>0</v>
      </c>
    </row>
    <row r="157" spans="2:2" x14ac:dyDescent="0.35">
      <c r="B157" t="b">
        <v>0</v>
      </c>
    </row>
    <row r="158" spans="2:2" x14ac:dyDescent="0.35">
      <c r="B158" t="b">
        <v>0</v>
      </c>
    </row>
    <row r="159" spans="2:2" x14ac:dyDescent="0.35">
      <c r="B159" t="b">
        <v>0</v>
      </c>
    </row>
    <row r="160" spans="2:2" x14ac:dyDescent="0.35">
      <c r="B160" t="b">
        <v>0</v>
      </c>
    </row>
    <row r="161" spans="2:2" x14ac:dyDescent="0.35">
      <c r="B161" t="b">
        <v>0</v>
      </c>
    </row>
    <row r="162" spans="2:2" x14ac:dyDescent="0.35">
      <c r="B162" t="b">
        <v>0</v>
      </c>
    </row>
    <row r="163" spans="2:2" x14ac:dyDescent="0.35">
      <c r="B163" t="b">
        <v>0</v>
      </c>
    </row>
    <row r="164" spans="2:2" x14ac:dyDescent="0.35">
      <c r="B164" t="b">
        <v>0</v>
      </c>
    </row>
    <row r="165" spans="2:2" x14ac:dyDescent="0.35">
      <c r="B165" t="b">
        <v>0</v>
      </c>
    </row>
    <row r="166" spans="2:2" x14ac:dyDescent="0.35">
      <c r="B166" t="b">
        <v>0</v>
      </c>
    </row>
    <row r="167" spans="2:2" x14ac:dyDescent="0.35">
      <c r="B167" t="b">
        <v>0</v>
      </c>
    </row>
    <row r="168" spans="2:2" x14ac:dyDescent="0.35">
      <c r="B168" t="b">
        <v>0</v>
      </c>
    </row>
    <row r="169" spans="2:2" x14ac:dyDescent="0.35">
      <c r="B169" t="b">
        <v>0</v>
      </c>
    </row>
    <row r="170" spans="2:2" x14ac:dyDescent="0.35">
      <c r="B170" t="b">
        <v>0</v>
      </c>
    </row>
    <row r="171" spans="2:2" x14ac:dyDescent="0.35">
      <c r="B171" t="b">
        <v>0</v>
      </c>
    </row>
    <row r="172" spans="2:2" x14ac:dyDescent="0.35">
      <c r="B172" t="b">
        <v>0</v>
      </c>
    </row>
    <row r="173" spans="2:2" x14ac:dyDescent="0.35">
      <c r="B173" t="b">
        <v>0</v>
      </c>
    </row>
    <row r="174" spans="2:2" x14ac:dyDescent="0.35">
      <c r="B174" t="b">
        <v>0</v>
      </c>
    </row>
    <row r="175" spans="2:2" x14ac:dyDescent="0.35">
      <c r="B175" t="b">
        <v>0</v>
      </c>
    </row>
    <row r="176" spans="2:2" x14ac:dyDescent="0.35">
      <c r="B176" t="b">
        <v>0</v>
      </c>
    </row>
    <row r="177" spans="2:2" x14ac:dyDescent="0.35">
      <c r="B177" t="b">
        <v>0</v>
      </c>
    </row>
    <row r="178" spans="2:2" x14ac:dyDescent="0.35">
      <c r="B178" t="b">
        <v>0</v>
      </c>
    </row>
    <row r="179" spans="2:2" x14ac:dyDescent="0.35">
      <c r="B179" t="b">
        <v>0</v>
      </c>
    </row>
    <row r="180" spans="2:2" x14ac:dyDescent="0.35">
      <c r="B180" t="b">
        <v>0</v>
      </c>
    </row>
    <row r="181" spans="2:2" x14ac:dyDescent="0.35">
      <c r="B181" t="b">
        <v>0</v>
      </c>
    </row>
    <row r="182" spans="2:2" x14ac:dyDescent="0.35">
      <c r="B182" t="b">
        <v>0</v>
      </c>
    </row>
    <row r="183" spans="2:2" x14ac:dyDescent="0.35">
      <c r="B183" t="b">
        <v>0</v>
      </c>
    </row>
    <row r="184" spans="2:2" x14ac:dyDescent="0.35">
      <c r="B184" t="b">
        <v>0</v>
      </c>
    </row>
    <row r="185" spans="2:2" x14ac:dyDescent="0.35">
      <c r="B185" t="b">
        <v>0</v>
      </c>
    </row>
    <row r="186" spans="2:2" x14ac:dyDescent="0.35">
      <c r="B186" t="b">
        <v>0</v>
      </c>
    </row>
    <row r="187" spans="2:2" x14ac:dyDescent="0.35">
      <c r="B187" t="b">
        <v>0</v>
      </c>
    </row>
    <row r="188" spans="2:2" x14ac:dyDescent="0.35">
      <c r="B188" t="b">
        <v>0</v>
      </c>
    </row>
    <row r="189" spans="2:2" x14ac:dyDescent="0.35">
      <c r="B189" t="b">
        <v>0</v>
      </c>
    </row>
    <row r="190" spans="2:2" x14ac:dyDescent="0.35">
      <c r="B190" t="b">
        <v>0</v>
      </c>
    </row>
    <row r="191" spans="2:2" x14ac:dyDescent="0.35">
      <c r="B191" t="b">
        <v>0</v>
      </c>
    </row>
    <row r="192" spans="2:2" x14ac:dyDescent="0.35">
      <c r="B192" t="b">
        <v>0</v>
      </c>
    </row>
    <row r="193" spans="2:2" x14ac:dyDescent="0.35">
      <c r="B193" t="b">
        <v>0</v>
      </c>
    </row>
    <row r="194" spans="2:2" x14ac:dyDescent="0.35">
      <c r="B194" t="b">
        <v>0</v>
      </c>
    </row>
    <row r="195" spans="2:2" x14ac:dyDescent="0.35">
      <c r="B195" t="b">
        <v>0</v>
      </c>
    </row>
    <row r="196" spans="2:2" x14ac:dyDescent="0.35">
      <c r="B196" t="b">
        <v>0</v>
      </c>
    </row>
    <row r="197" spans="2:2" x14ac:dyDescent="0.35">
      <c r="B197" t="b">
        <v>0</v>
      </c>
    </row>
    <row r="198" spans="2:2" x14ac:dyDescent="0.35">
      <c r="B198" t="b">
        <v>0</v>
      </c>
    </row>
    <row r="199" spans="2:2" x14ac:dyDescent="0.35">
      <c r="B199" t="b">
        <v>0</v>
      </c>
    </row>
    <row r="200" spans="2:2" x14ac:dyDescent="0.35">
      <c r="B200" t="b">
        <v>0</v>
      </c>
    </row>
    <row r="201" spans="2:2" x14ac:dyDescent="0.35">
      <c r="B201" t="b">
        <v>0</v>
      </c>
    </row>
    <row r="202" spans="2:2" x14ac:dyDescent="0.35">
      <c r="B202" t="b">
        <v>0</v>
      </c>
    </row>
    <row r="203" spans="2:2" x14ac:dyDescent="0.35">
      <c r="B203" t="b">
        <v>0</v>
      </c>
    </row>
    <row r="204" spans="2:2" x14ac:dyDescent="0.35">
      <c r="B204" t="b">
        <v>0</v>
      </c>
    </row>
    <row r="205" spans="2:2" x14ac:dyDescent="0.35">
      <c r="B205" t="b">
        <v>0</v>
      </c>
    </row>
    <row r="206" spans="2:2" x14ac:dyDescent="0.35">
      <c r="B206" t="b">
        <v>0</v>
      </c>
    </row>
    <row r="207" spans="2:2" x14ac:dyDescent="0.35">
      <c r="B207" t="b">
        <v>0</v>
      </c>
    </row>
    <row r="208" spans="2:2" x14ac:dyDescent="0.35">
      <c r="B208" t="b">
        <v>0</v>
      </c>
    </row>
    <row r="209" spans="2:2" x14ac:dyDescent="0.35">
      <c r="B209" t="b">
        <v>0</v>
      </c>
    </row>
    <row r="210" spans="2:2" x14ac:dyDescent="0.35">
      <c r="B210" t="b">
        <v>0</v>
      </c>
    </row>
    <row r="211" spans="2:2" x14ac:dyDescent="0.35">
      <c r="B211" t="b">
        <v>0</v>
      </c>
    </row>
    <row r="212" spans="2:2" x14ac:dyDescent="0.35">
      <c r="B212" t="b">
        <v>0</v>
      </c>
    </row>
    <row r="213" spans="2:2" x14ac:dyDescent="0.35">
      <c r="B213" t="b">
        <v>0</v>
      </c>
    </row>
    <row r="214" spans="2:2" x14ac:dyDescent="0.35">
      <c r="B214" t="b">
        <v>0</v>
      </c>
    </row>
    <row r="215" spans="2:2" x14ac:dyDescent="0.35">
      <c r="B215" t="b">
        <v>0</v>
      </c>
    </row>
    <row r="216" spans="2:2" x14ac:dyDescent="0.35">
      <c r="B216" t="b">
        <v>0</v>
      </c>
    </row>
    <row r="217" spans="2:2" x14ac:dyDescent="0.35">
      <c r="B217" t="b">
        <v>0</v>
      </c>
    </row>
    <row r="218" spans="2:2" x14ac:dyDescent="0.35">
      <c r="B218" t="b">
        <v>0</v>
      </c>
    </row>
    <row r="219" spans="2:2" x14ac:dyDescent="0.35">
      <c r="B219" t="b">
        <v>0</v>
      </c>
    </row>
    <row r="220" spans="2:2" x14ac:dyDescent="0.35">
      <c r="B220" t="b">
        <v>0</v>
      </c>
    </row>
    <row r="221" spans="2:2" x14ac:dyDescent="0.35">
      <c r="B221" t="b">
        <v>0</v>
      </c>
    </row>
    <row r="222" spans="2:2" x14ac:dyDescent="0.35">
      <c r="B222" t="b">
        <v>0</v>
      </c>
    </row>
    <row r="223" spans="2:2" x14ac:dyDescent="0.35">
      <c r="B223" t="b">
        <v>0</v>
      </c>
    </row>
    <row r="224" spans="2:2" x14ac:dyDescent="0.35">
      <c r="B224" t="b">
        <v>0</v>
      </c>
    </row>
    <row r="225" spans="2:2" x14ac:dyDescent="0.35">
      <c r="B225" t="b">
        <v>0</v>
      </c>
    </row>
    <row r="226" spans="2:2" x14ac:dyDescent="0.35">
      <c r="B226" t="b">
        <v>0</v>
      </c>
    </row>
    <row r="227" spans="2:2" x14ac:dyDescent="0.35">
      <c r="B227" t="b">
        <v>0</v>
      </c>
    </row>
    <row r="228" spans="2:2" x14ac:dyDescent="0.35">
      <c r="B228" t="b">
        <v>0</v>
      </c>
    </row>
    <row r="229" spans="2:2" x14ac:dyDescent="0.35">
      <c r="B229" t="b">
        <v>0</v>
      </c>
    </row>
    <row r="230" spans="2:2" x14ac:dyDescent="0.35">
      <c r="B230" t="b">
        <v>0</v>
      </c>
    </row>
    <row r="231" spans="2:2" x14ac:dyDescent="0.35">
      <c r="B231" t="b">
        <v>0</v>
      </c>
    </row>
    <row r="232" spans="2:2" x14ac:dyDescent="0.35">
      <c r="B232" t="b">
        <v>0</v>
      </c>
    </row>
    <row r="233" spans="2:2" x14ac:dyDescent="0.35">
      <c r="B233" t="b">
        <v>0</v>
      </c>
    </row>
    <row r="234" spans="2:2" x14ac:dyDescent="0.35">
      <c r="B234" t="b">
        <v>0</v>
      </c>
    </row>
    <row r="235" spans="2:2" x14ac:dyDescent="0.35">
      <c r="B235" t="b">
        <v>0</v>
      </c>
    </row>
    <row r="236" spans="2:2" x14ac:dyDescent="0.35">
      <c r="B236" t="b">
        <v>0</v>
      </c>
    </row>
    <row r="237" spans="2:2" x14ac:dyDescent="0.35">
      <c r="B237" t="b">
        <v>0</v>
      </c>
    </row>
    <row r="238" spans="2:2" x14ac:dyDescent="0.35">
      <c r="B238" t="b">
        <v>0</v>
      </c>
    </row>
    <row r="239" spans="2:2" x14ac:dyDescent="0.35">
      <c r="B239" t="b">
        <v>0</v>
      </c>
    </row>
    <row r="240" spans="2:2" x14ac:dyDescent="0.35">
      <c r="B240" t="b">
        <v>0</v>
      </c>
    </row>
    <row r="241" spans="2:2" x14ac:dyDescent="0.35">
      <c r="B241" t="b">
        <v>0</v>
      </c>
    </row>
    <row r="242" spans="2:2" x14ac:dyDescent="0.35">
      <c r="B242" t="b">
        <v>0</v>
      </c>
    </row>
    <row r="243" spans="2:2" x14ac:dyDescent="0.35">
      <c r="B243" t="b">
        <v>0</v>
      </c>
    </row>
    <row r="244" spans="2:2" x14ac:dyDescent="0.35">
      <c r="B244" t="b">
        <v>0</v>
      </c>
    </row>
    <row r="245" spans="2:2" x14ac:dyDescent="0.35">
      <c r="B245" t="b">
        <v>0</v>
      </c>
    </row>
    <row r="246" spans="2:2" x14ac:dyDescent="0.35">
      <c r="B246" t="b">
        <v>0</v>
      </c>
    </row>
    <row r="247" spans="2:2" x14ac:dyDescent="0.35">
      <c r="B247" t="b">
        <v>0</v>
      </c>
    </row>
    <row r="248" spans="2:2" x14ac:dyDescent="0.35">
      <c r="B248" t="b">
        <v>0</v>
      </c>
    </row>
    <row r="249" spans="2:2" x14ac:dyDescent="0.35">
      <c r="B249" t="b">
        <v>0</v>
      </c>
    </row>
    <row r="250" spans="2:2" x14ac:dyDescent="0.35">
      <c r="B250" t="b">
        <v>0</v>
      </c>
    </row>
    <row r="251" spans="2:2" x14ac:dyDescent="0.35">
      <c r="B251" t="b">
        <v>0</v>
      </c>
    </row>
    <row r="252" spans="2:2" x14ac:dyDescent="0.35">
      <c r="B252" t="b">
        <v>0</v>
      </c>
    </row>
    <row r="253" spans="2:2" x14ac:dyDescent="0.35">
      <c r="B253" t="b">
        <v>0</v>
      </c>
    </row>
    <row r="254" spans="2:2" x14ac:dyDescent="0.35">
      <c r="B254" t="b">
        <v>0</v>
      </c>
    </row>
    <row r="255" spans="2:2" x14ac:dyDescent="0.35">
      <c r="B255" t="b">
        <v>0</v>
      </c>
    </row>
    <row r="256" spans="2:2" x14ac:dyDescent="0.35">
      <c r="B256" t="b">
        <v>0</v>
      </c>
    </row>
    <row r="257" spans="2:2" x14ac:dyDescent="0.35">
      <c r="B257" t="b">
        <v>0</v>
      </c>
    </row>
    <row r="258" spans="2:2" x14ac:dyDescent="0.35">
      <c r="B258" t="b">
        <v>0</v>
      </c>
    </row>
    <row r="259" spans="2:2" x14ac:dyDescent="0.35">
      <c r="B259" t="b">
        <v>0</v>
      </c>
    </row>
    <row r="260" spans="2:2" x14ac:dyDescent="0.35">
      <c r="B260" t="b">
        <v>0</v>
      </c>
    </row>
    <row r="261" spans="2:2" x14ac:dyDescent="0.35">
      <c r="B261" t="b">
        <v>0</v>
      </c>
    </row>
    <row r="262" spans="2:2" x14ac:dyDescent="0.35">
      <c r="B262" t="b">
        <v>0</v>
      </c>
    </row>
    <row r="263" spans="2:2" x14ac:dyDescent="0.35">
      <c r="B263" t="b">
        <v>0</v>
      </c>
    </row>
    <row r="264" spans="2:2" x14ac:dyDescent="0.35">
      <c r="B264" t="b">
        <v>0</v>
      </c>
    </row>
    <row r="265" spans="2:2" x14ac:dyDescent="0.35">
      <c r="B265" t="b">
        <v>0</v>
      </c>
    </row>
    <row r="266" spans="2:2" x14ac:dyDescent="0.35">
      <c r="B266" t="b">
        <v>0</v>
      </c>
    </row>
    <row r="267" spans="2:2" x14ac:dyDescent="0.35">
      <c r="B267" t="b">
        <v>0</v>
      </c>
    </row>
    <row r="268" spans="2:2" x14ac:dyDescent="0.35">
      <c r="B268" t="b">
        <v>0</v>
      </c>
    </row>
    <row r="269" spans="2:2" x14ac:dyDescent="0.35">
      <c r="B269" t="b">
        <v>0</v>
      </c>
    </row>
    <row r="270" spans="2:2" x14ac:dyDescent="0.35">
      <c r="B270" t="b">
        <v>0</v>
      </c>
    </row>
    <row r="271" spans="2:2" x14ac:dyDescent="0.35">
      <c r="B271" t="b">
        <v>0</v>
      </c>
    </row>
    <row r="272" spans="2:2" x14ac:dyDescent="0.35">
      <c r="B272" t="b">
        <v>0</v>
      </c>
    </row>
    <row r="273" spans="2:2" x14ac:dyDescent="0.35">
      <c r="B273" t="b">
        <v>0</v>
      </c>
    </row>
    <row r="274" spans="2:2" x14ac:dyDescent="0.35">
      <c r="B274" t="b">
        <v>0</v>
      </c>
    </row>
    <row r="275" spans="2:2" x14ac:dyDescent="0.35">
      <c r="B275" t="b">
        <v>0</v>
      </c>
    </row>
    <row r="276" spans="2:2" x14ac:dyDescent="0.35">
      <c r="B276" t="b">
        <v>0</v>
      </c>
    </row>
    <row r="277" spans="2:2" x14ac:dyDescent="0.35">
      <c r="B277" t="b">
        <v>0</v>
      </c>
    </row>
    <row r="278" spans="2:2" x14ac:dyDescent="0.35">
      <c r="B278" t="b">
        <v>0</v>
      </c>
    </row>
    <row r="279" spans="2:2" x14ac:dyDescent="0.35">
      <c r="B279" t="b">
        <v>0</v>
      </c>
    </row>
    <row r="280" spans="2:2" x14ac:dyDescent="0.35">
      <c r="B280" t="b">
        <v>0</v>
      </c>
    </row>
    <row r="281" spans="2:2" x14ac:dyDescent="0.35">
      <c r="B281" t="b">
        <v>0</v>
      </c>
    </row>
    <row r="282" spans="2:2" x14ac:dyDescent="0.35">
      <c r="B282" t="b">
        <v>0</v>
      </c>
    </row>
    <row r="283" spans="2:2" x14ac:dyDescent="0.35">
      <c r="B283" t="b">
        <v>0</v>
      </c>
    </row>
    <row r="284" spans="2:2" x14ac:dyDescent="0.35">
      <c r="B284" t="b">
        <v>0</v>
      </c>
    </row>
    <row r="285" spans="2:2" x14ac:dyDescent="0.35">
      <c r="B285" t="b">
        <v>0</v>
      </c>
    </row>
    <row r="286" spans="2:2" x14ac:dyDescent="0.35">
      <c r="B286" t="b">
        <v>0</v>
      </c>
    </row>
    <row r="287" spans="2:2" x14ac:dyDescent="0.35">
      <c r="B287" t="b">
        <v>0</v>
      </c>
    </row>
    <row r="288" spans="2:2" x14ac:dyDescent="0.35">
      <c r="B288" t="b">
        <v>0</v>
      </c>
    </row>
    <row r="289" spans="2:2" x14ac:dyDescent="0.35">
      <c r="B289" t="b">
        <v>0</v>
      </c>
    </row>
    <row r="290" spans="2:2" x14ac:dyDescent="0.35">
      <c r="B290" t="b">
        <v>0</v>
      </c>
    </row>
    <row r="291" spans="2:2" x14ac:dyDescent="0.35">
      <c r="B291" t="b">
        <v>0</v>
      </c>
    </row>
    <row r="292" spans="2:2" x14ac:dyDescent="0.35">
      <c r="B292" t="b">
        <v>0</v>
      </c>
    </row>
    <row r="293" spans="2:2" x14ac:dyDescent="0.35">
      <c r="B293" t="b">
        <v>0</v>
      </c>
    </row>
    <row r="294" spans="2:2" x14ac:dyDescent="0.35">
      <c r="B294" t="b">
        <v>0</v>
      </c>
    </row>
    <row r="295" spans="2:2" x14ac:dyDescent="0.35">
      <c r="B295" t="b">
        <v>0</v>
      </c>
    </row>
    <row r="296" spans="2:2" x14ac:dyDescent="0.35">
      <c r="B296" t="b">
        <v>0</v>
      </c>
    </row>
    <row r="297" spans="2:2" x14ac:dyDescent="0.35">
      <c r="B297" t="b">
        <v>0</v>
      </c>
    </row>
    <row r="298" spans="2:2" x14ac:dyDescent="0.35">
      <c r="B298" t="b">
        <v>0</v>
      </c>
    </row>
    <row r="299" spans="2:2" x14ac:dyDescent="0.35">
      <c r="B299" t="b">
        <v>0</v>
      </c>
    </row>
    <row r="300" spans="2:2" x14ac:dyDescent="0.35">
      <c r="B300" t="b">
        <v>0</v>
      </c>
    </row>
    <row r="301" spans="2:2" x14ac:dyDescent="0.35">
      <c r="B301" t="b">
        <v>0</v>
      </c>
    </row>
    <row r="302" spans="2:2" x14ac:dyDescent="0.35">
      <c r="B302" t="b">
        <v>0</v>
      </c>
    </row>
    <row r="303" spans="2:2" x14ac:dyDescent="0.35">
      <c r="B303" t="b">
        <v>0</v>
      </c>
    </row>
    <row r="304" spans="2:2" x14ac:dyDescent="0.35">
      <c r="B304" t="b">
        <v>0</v>
      </c>
    </row>
    <row r="305" spans="2:2" x14ac:dyDescent="0.35">
      <c r="B305" t="b">
        <v>0</v>
      </c>
    </row>
    <row r="306" spans="2:2" x14ac:dyDescent="0.35">
      <c r="B306" t="b">
        <v>0</v>
      </c>
    </row>
    <row r="307" spans="2:2" x14ac:dyDescent="0.35">
      <c r="B307" t="b">
        <v>0</v>
      </c>
    </row>
    <row r="308" spans="2:2" x14ac:dyDescent="0.35">
      <c r="B308" t="b">
        <v>0</v>
      </c>
    </row>
    <row r="309" spans="2:2" x14ac:dyDescent="0.35">
      <c r="B309" t="b">
        <v>0</v>
      </c>
    </row>
    <row r="310" spans="2:2" x14ac:dyDescent="0.35">
      <c r="B310" t="b">
        <v>0</v>
      </c>
    </row>
    <row r="311" spans="2:2" x14ac:dyDescent="0.35">
      <c r="B311" t="b">
        <v>0</v>
      </c>
    </row>
    <row r="312" spans="2:2" x14ac:dyDescent="0.35">
      <c r="B312" t="b">
        <v>0</v>
      </c>
    </row>
    <row r="313" spans="2:2" x14ac:dyDescent="0.35">
      <c r="B313" t="b">
        <v>0</v>
      </c>
    </row>
    <row r="314" spans="2:2" x14ac:dyDescent="0.35">
      <c r="B314" t="b">
        <v>0</v>
      </c>
    </row>
    <row r="315" spans="2:2" x14ac:dyDescent="0.35">
      <c r="B315" t="b">
        <v>0</v>
      </c>
    </row>
    <row r="316" spans="2:2" x14ac:dyDescent="0.35">
      <c r="B316" t="b">
        <v>0</v>
      </c>
    </row>
    <row r="317" spans="2:2" x14ac:dyDescent="0.35">
      <c r="B317" t="b">
        <v>0</v>
      </c>
    </row>
    <row r="318" spans="2:2" x14ac:dyDescent="0.35">
      <c r="B318" t="b">
        <v>0</v>
      </c>
    </row>
    <row r="319" spans="2:2" x14ac:dyDescent="0.35">
      <c r="B319" t="b">
        <v>0</v>
      </c>
    </row>
    <row r="320" spans="2:2" x14ac:dyDescent="0.35">
      <c r="B320" t="b">
        <v>0</v>
      </c>
    </row>
    <row r="321" spans="2:2" x14ac:dyDescent="0.35">
      <c r="B321" t="b">
        <v>0</v>
      </c>
    </row>
    <row r="322" spans="2:2" x14ac:dyDescent="0.35">
      <c r="B322" t="b">
        <v>0</v>
      </c>
    </row>
    <row r="323" spans="2:2" x14ac:dyDescent="0.35">
      <c r="B323" t="b">
        <v>0</v>
      </c>
    </row>
    <row r="324" spans="2:2" x14ac:dyDescent="0.35">
      <c r="B324" t="b">
        <v>0</v>
      </c>
    </row>
    <row r="325" spans="2:2" x14ac:dyDescent="0.35">
      <c r="B325" t="b">
        <v>0</v>
      </c>
    </row>
    <row r="326" spans="2:2" x14ac:dyDescent="0.35">
      <c r="B326" t="b">
        <v>0</v>
      </c>
    </row>
    <row r="327" spans="2:2" x14ac:dyDescent="0.35">
      <c r="B327" t="b">
        <v>0</v>
      </c>
    </row>
    <row r="328" spans="2:2" x14ac:dyDescent="0.35">
      <c r="B328" t="b">
        <v>0</v>
      </c>
    </row>
    <row r="329" spans="2:2" x14ac:dyDescent="0.35">
      <c r="B329" t="b">
        <v>0</v>
      </c>
    </row>
    <row r="330" spans="2:2" x14ac:dyDescent="0.35">
      <c r="B330" t="b">
        <v>0</v>
      </c>
    </row>
    <row r="331" spans="2:2" x14ac:dyDescent="0.35">
      <c r="B331" t="b">
        <v>0</v>
      </c>
    </row>
    <row r="332" spans="2:2" x14ac:dyDescent="0.35">
      <c r="B332" t="b">
        <v>0</v>
      </c>
    </row>
    <row r="333" spans="2:2" x14ac:dyDescent="0.35">
      <c r="B333" t="b">
        <v>0</v>
      </c>
    </row>
    <row r="334" spans="2:2" x14ac:dyDescent="0.35">
      <c r="B334" t="b">
        <v>0</v>
      </c>
    </row>
    <row r="335" spans="2:2" x14ac:dyDescent="0.35">
      <c r="B335" t="b">
        <v>0</v>
      </c>
    </row>
    <row r="336" spans="2:2" x14ac:dyDescent="0.35">
      <c r="B336" t="b">
        <v>0</v>
      </c>
    </row>
    <row r="337" spans="2:2" x14ac:dyDescent="0.35">
      <c r="B337" t="b">
        <v>0</v>
      </c>
    </row>
    <row r="338" spans="2:2" x14ac:dyDescent="0.35">
      <c r="B338" t="b">
        <v>0</v>
      </c>
    </row>
    <row r="339" spans="2:2" x14ac:dyDescent="0.35">
      <c r="B339" t="b">
        <v>0</v>
      </c>
    </row>
    <row r="340" spans="2:2" x14ac:dyDescent="0.35">
      <c r="B340" t="b">
        <v>0</v>
      </c>
    </row>
    <row r="341" spans="2:2" x14ac:dyDescent="0.35">
      <c r="B341" t="b">
        <v>0</v>
      </c>
    </row>
    <row r="342" spans="2:2" x14ac:dyDescent="0.35">
      <c r="B342" t="b">
        <v>0</v>
      </c>
    </row>
    <row r="343" spans="2:2" x14ac:dyDescent="0.35">
      <c r="B343" t="b">
        <v>0</v>
      </c>
    </row>
    <row r="344" spans="2:2" x14ac:dyDescent="0.35">
      <c r="B344" t="b">
        <v>0</v>
      </c>
    </row>
    <row r="345" spans="2:2" x14ac:dyDescent="0.35">
      <c r="B345" t="b">
        <v>0</v>
      </c>
    </row>
    <row r="346" spans="2:2" x14ac:dyDescent="0.35">
      <c r="B346" t="b">
        <v>0</v>
      </c>
    </row>
    <row r="347" spans="2:2" x14ac:dyDescent="0.35">
      <c r="B347" t="b">
        <v>0</v>
      </c>
    </row>
    <row r="348" spans="2:2" x14ac:dyDescent="0.35">
      <c r="B348" t="b">
        <v>0</v>
      </c>
    </row>
    <row r="349" spans="2:2" x14ac:dyDescent="0.35">
      <c r="B349" t="b">
        <v>0</v>
      </c>
    </row>
    <row r="350" spans="2:2" x14ac:dyDescent="0.35">
      <c r="B350" t="b">
        <v>0</v>
      </c>
    </row>
    <row r="351" spans="2:2" x14ac:dyDescent="0.35">
      <c r="B351" t="b">
        <v>0</v>
      </c>
    </row>
    <row r="352" spans="2:2" x14ac:dyDescent="0.35">
      <c r="B352" t="b">
        <v>0</v>
      </c>
    </row>
    <row r="353" spans="2:2" x14ac:dyDescent="0.35">
      <c r="B353" t="b">
        <v>0</v>
      </c>
    </row>
    <row r="354" spans="2:2" x14ac:dyDescent="0.35">
      <c r="B354" t="b">
        <v>0</v>
      </c>
    </row>
    <row r="355" spans="2:2" x14ac:dyDescent="0.35">
      <c r="B355" t="b">
        <v>0</v>
      </c>
    </row>
    <row r="356" spans="2:2" x14ac:dyDescent="0.35">
      <c r="B356" t="b">
        <v>0</v>
      </c>
    </row>
    <row r="357" spans="2:2" x14ac:dyDescent="0.35">
      <c r="B357" t="b">
        <v>0</v>
      </c>
    </row>
    <row r="358" spans="2:2" x14ac:dyDescent="0.35">
      <c r="B358" t="b">
        <v>0</v>
      </c>
    </row>
    <row r="359" spans="2:2" x14ac:dyDescent="0.35">
      <c r="B359" t="b">
        <v>0</v>
      </c>
    </row>
    <row r="360" spans="2:2" x14ac:dyDescent="0.35">
      <c r="B360" t="b">
        <v>0</v>
      </c>
    </row>
    <row r="361" spans="2:2" x14ac:dyDescent="0.35">
      <c r="B361" t="b">
        <v>0</v>
      </c>
    </row>
    <row r="362" spans="2:2" x14ac:dyDescent="0.35">
      <c r="B362" t="b">
        <v>0</v>
      </c>
    </row>
    <row r="363" spans="2:2" x14ac:dyDescent="0.35">
      <c r="B363" t="b">
        <v>0</v>
      </c>
    </row>
    <row r="364" spans="2:2" x14ac:dyDescent="0.35">
      <c r="B364" t="b">
        <v>0</v>
      </c>
    </row>
    <row r="365" spans="2:2" x14ac:dyDescent="0.35">
      <c r="B365" t="b">
        <v>0</v>
      </c>
    </row>
    <row r="366" spans="2:2" x14ac:dyDescent="0.35">
      <c r="B366" t="b">
        <v>0</v>
      </c>
    </row>
    <row r="367" spans="2:2" x14ac:dyDescent="0.35">
      <c r="B367" t="b">
        <v>0</v>
      </c>
    </row>
    <row r="368" spans="2:2" x14ac:dyDescent="0.35">
      <c r="B368" t="b">
        <v>0</v>
      </c>
    </row>
    <row r="369" spans="1:2" x14ac:dyDescent="0.35">
      <c r="B369" t="b">
        <v>0</v>
      </c>
    </row>
    <row r="370" spans="1:2" x14ac:dyDescent="0.35">
      <c r="B370" t="b">
        <v>0</v>
      </c>
    </row>
    <row r="371" spans="1:2" x14ac:dyDescent="0.35">
      <c r="B371" t="b">
        <v>0</v>
      </c>
    </row>
    <row r="372" spans="1:2" x14ac:dyDescent="0.35">
      <c r="B372" t="b">
        <v>0</v>
      </c>
    </row>
    <row r="373" spans="1:2" x14ac:dyDescent="0.35">
      <c r="B373" t="b">
        <v>0</v>
      </c>
    </row>
    <row r="374" spans="1:2" x14ac:dyDescent="0.35">
      <c r="B374" t="b">
        <v>0</v>
      </c>
    </row>
    <row r="375" spans="1:2" x14ac:dyDescent="0.35">
      <c r="B375" t="b">
        <v>0</v>
      </c>
    </row>
    <row r="376" spans="1:2" x14ac:dyDescent="0.35">
      <c r="B376" t="b">
        <v>0</v>
      </c>
    </row>
    <row r="377" spans="1:2" x14ac:dyDescent="0.35">
      <c r="B377" t="b">
        <v>0</v>
      </c>
    </row>
    <row r="378" spans="1:2" x14ac:dyDescent="0.35">
      <c r="B378" t="b">
        <v>0</v>
      </c>
    </row>
    <row r="380" spans="1:2" x14ac:dyDescent="0.35">
      <c r="A380" s="5" t="s">
        <v>92</v>
      </c>
      <c r="B380" t="s">
        <v>341</v>
      </c>
    </row>
    <row r="381" spans="1:2" x14ac:dyDescent="0.35">
      <c r="B381" t="b" cm="1">
        <f t="array" ref="B381:B729">ISTEXT(Dataset!O2:O350)</f>
        <v>0</v>
      </c>
    </row>
    <row r="382" spans="1:2" x14ac:dyDescent="0.35">
      <c r="B382" t="b">
        <v>0</v>
      </c>
    </row>
    <row r="383" spans="1:2" x14ac:dyDescent="0.35">
      <c r="B383" t="b">
        <v>0</v>
      </c>
    </row>
    <row r="384" spans="1:2" x14ac:dyDescent="0.35">
      <c r="B384" t="b">
        <v>0</v>
      </c>
    </row>
    <row r="385" spans="2:2" x14ac:dyDescent="0.35">
      <c r="B385" t="b">
        <v>0</v>
      </c>
    </row>
    <row r="386" spans="2:2" x14ac:dyDescent="0.35">
      <c r="B386" t="b">
        <v>0</v>
      </c>
    </row>
    <row r="387" spans="2:2" x14ac:dyDescent="0.35">
      <c r="B387" t="b">
        <v>0</v>
      </c>
    </row>
    <row r="388" spans="2:2" x14ac:dyDescent="0.35">
      <c r="B388" t="b">
        <v>0</v>
      </c>
    </row>
    <row r="389" spans="2:2" x14ac:dyDescent="0.35">
      <c r="B389" t="b">
        <v>0</v>
      </c>
    </row>
    <row r="390" spans="2:2" x14ac:dyDescent="0.35">
      <c r="B390" t="b">
        <v>0</v>
      </c>
    </row>
    <row r="391" spans="2:2" x14ac:dyDescent="0.35">
      <c r="B391" t="b">
        <v>0</v>
      </c>
    </row>
    <row r="392" spans="2:2" x14ac:dyDescent="0.35">
      <c r="B392" t="b">
        <v>0</v>
      </c>
    </row>
    <row r="393" spans="2:2" x14ac:dyDescent="0.35">
      <c r="B393" t="b">
        <v>0</v>
      </c>
    </row>
    <row r="394" spans="2:2" x14ac:dyDescent="0.35">
      <c r="B394" t="b">
        <v>0</v>
      </c>
    </row>
    <row r="395" spans="2:2" x14ac:dyDescent="0.35">
      <c r="B395" t="b">
        <v>0</v>
      </c>
    </row>
    <row r="396" spans="2:2" x14ac:dyDescent="0.35">
      <c r="B396" t="b">
        <v>0</v>
      </c>
    </row>
    <row r="397" spans="2:2" x14ac:dyDescent="0.35">
      <c r="B397" t="b">
        <v>0</v>
      </c>
    </row>
    <row r="398" spans="2:2" x14ac:dyDescent="0.35">
      <c r="B398" t="b">
        <v>0</v>
      </c>
    </row>
    <row r="399" spans="2:2" x14ac:dyDescent="0.35">
      <c r="B399" t="b">
        <v>0</v>
      </c>
    </row>
    <row r="400" spans="2:2" x14ac:dyDescent="0.35">
      <c r="B400" t="b">
        <v>0</v>
      </c>
    </row>
    <row r="401" spans="2:2" x14ac:dyDescent="0.35">
      <c r="B401" t="b">
        <v>0</v>
      </c>
    </row>
    <row r="402" spans="2:2" x14ac:dyDescent="0.35">
      <c r="B402" t="b">
        <v>0</v>
      </c>
    </row>
    <row r="403" spans="2:2" x14ac:dyDescent="0.35">
      <c r="B403" t="b">
        <v>0</v>
      </c>
    </row>
    <row r="404" spans="2:2" x14ac:dyDescent="0.35">
      <c r="B404" t="b">
        <v>0</v>
      </c>
    </row>
    <row r="405" spans="2:2" x14ac:dyDescent="0.35">
      <c r="B405" t="b">
        <v>0</v>
      </c>
    </row>
    <row r="406" spans="2:2" x14ac:dyDescent="0.35">
      <c r="B406" t="b">
        <v>1</v>
      </c>
    </row>
    <row r="407" spans="2:2" x14ac:dyDescent="0.35">
      <c r="B407" t="b">
        <v>1</v>
      </c>
    </row>
    <row r="408" spans="2:2" x14ac:dyDescent="0.35">
      <c r="B408" t="b">
        <v>0</v>
      </c>
    </row>
    <row r="409" spans="2:2" x14ac:dyDescent="0.35">
      <c r="B409" t="b">
        <v>0</v>
      </c>
    </row>
    <row r="410" spans="2:2" x14ac:dyDescent="0.35">
      <c r="B410" t="b">
        <v>0</v>
      </c>
    </row>
    <row r="411" spans="2:2" x14ac:dyDescent="0.35">
      <c r="B411" t="b">
        <v>0</v>
      </c>
    </row>
    <row r="412" spans="2:2" x14ac:dyDescent="0.35">
      <c r="B412" t="b">
        <v>0</v>
      </c>
    </row>
    <row r="413" spans="2:2" x14ac:dyDescent="0.35">
      <c r="B413" t="b">
        <v>0</v>
      </c>
    </row>
    <row r="414" spans="2:2" x14ac:dyDescent="0.35">
      <c r="B414" t="b">
        <v>0</v>
      </c>
    </row>
    <row r="415" spans="2:2" x14ac:dyDescent="0.35">
      <c r="B415" t="b">
        <v>0</v>
      </c>
    </row>
    <row r="416" spans="2:2" x14ac:dyDescent="0.35">
      <c r="B416" t="b">
        <v>0</v>
      </c>
    </row>
    <row r="417" spans="2:2" x14ac:dyDescent="0.35">
      <c r="B417" t="b">
        <v>1</v>
      </c>
    </row>
    <row r="418" spans="2:2" x14ac:dyDescent="0.35">
      <c r="B418" t="b">
        <v>0</v>
      </c>
    </row>
    <row r="419" spans="2:2" x14ac:dyDescent="0.35">
      <c r="B419" t="b">
        <v>0</v>
      </c>
    </row>
    <row r="420" spans="2:2" x14ac:dyDescent="0.35">
      <c r="B420" t="b">
        <v>0</v>
      </c>
    </row>
    <row r="421" spans="2:2" x14ac:dyDescent="0.35">
      <c r="B421" t="b">
        <v>0</v>
      </c>
    </row>
    <row r="422" spans="2:2" x14ac:dyDescent="0.35">
      <c r="B422" t="b">
        <v>0</v>
      </c>
    </row>
    <row r="423" spans="2:2" x14ac:dyDescent="0.35">
      <c r="B423" t="b">
        <v>0</v>
      </c>
    </row>
    <row r="424" spans="2:2" x14ac:dyDescent="0.35">
      <c r="B424" t="b">
        <v>0</v>
      </c>
    </row>
    <row r="425" spans="2:2" x14ac:dyDescent="0.35">
      <c r="B425" t="b">
        <v>0</v>
      </c>
    </row>
    <row r="426" spans="2:2" x14ac:dyDescent="0.35">
      <c r="B426" t="b">
        <v>0</v>
      </c>
    </row>
    <row r="427" spans="2:2" x14ac:dyDescent="0.35">
      <c r="B427" t="b">
        <v>0</v>
      </c>
    </row>
    <row r="428" spans="2:2" x14ac:dyDescent="0.35">
      <c r="B428" t="b">
        <v>0</v>
      </c>
    </row>
    <row r="429" spans="2:2" x14ac:dyDescent="0.35">
      <c r="B429" t="b">
        <v>1</v>
      </c>
    </row>
    <row r="430" spans="2:2" x14ac:dyDescent="0.35">
      <c r="B430" t="b">
        <v>0</v>
      </c>
    </row>
    <row r="431" spans="2:2" x14ac:dyDescent="0.35">
      <c r="B431" t="b">
        <v>0</v>
      </c>
    </row>
    <row r="432" spans="2:2" x14ac:dyDescent="0.35">
      <c r="B432" t="b">
        <v>0</v>
      </c>
    </row>
    <row r="433" spans="2:2" x14ac:dyDescent="0.35">
      <c r="B433" t="b">
        <v>0</v>
      </c>
    </row>
    <row r="434" spans="2:2" x14ac:dyDescent="0.35">
      <c r="B434" t="b">
        <v>0</v>
      </c>
    </row>
    <row r="435" spans="2:2" x14ac:dyDescent="0.35">
      <c r="B435" t="b">
        <v>0</v>
      </c>
    </row>
    <row r="436" spans="2:2" x14ac:dyDescent="0.35">
      <c r="B436" t="b">
        <v>0</v>
      </c>
    </row>
    <row r="437" spans="2:2" x14ac:dyDescent="0.35">
      <c r="B437" t="b">
        <v>0</v>
      </c>
    </row>
    <row r="438" spans="2:2" x14ac:dyDescent="0.35">
      <c r="B438" t="b">
        <v>0</v>
      </c>
    </row>
    <row r="439" spans="2:2" x14ac:dyDescent="0.35">
      <c r="B439" t="b">
        <v>0</v>
      </c>
    </row>
    <row r="440" spans="2:2" x14ac:dyDescent="0.35">
      <c r="B440" t="b">
        <v>0</v>
      </c>
    </row>
    <row r="441" spans="2:2" x14ac:dyDescent="0.35">
      <c r="B441" t="b">
        <v>0</v>
      </c>
    </row>
    <row r="442" spans="2:2" x14ac:dyDescent="0.35">
      <c r="B442" t="b">
        <v>0</v>
      </c>
    </row>
    <row r="443" spans="2:2" x14ac:dyDescent="0.35">
      <c r="B443" t="b">
        <v>0</v>
      </c>
    </row>
    <row r="444" spans="2:2" x14ac:dyDescent="0.35">
      <c r="B444" t="b">
        <v>0</v>
      </c>
    </row>
    <row r="445" spans="2:2" x14ac:dyDescent="0.35">
      <c r="B445" t="b">
        <v>0</v>
      </c>
    </row>
    <row r="446" spans="2:2" x14ac:dyDescent="0.35">
      <c r="B446" t="b">
        <v>0</v>
      </c>
    </row>
    <row r="447" spans="2:2" x14ac:dyDescent="0.35">
      <c r="B447" t="b">
        <v>0</v>
      </c>
    </row>
    <row r="448" spans="2:2" x14ac:dyDescent="0.35">
      <c r="B448" t="b">
        <v>1</v>
      </c>
    </row>
    <row r="449" spans="2:2" x14ac:dyDescent="0.35">
      <c r="B449" t="b">
        <v>0</v>
      </c>
    </row>
    <row r="450" spans="2:2" x14ac:dyDescent="0.35">
      <c r="B450" t="b">
        <v>0</v>
      </c>
    </row>
    <row r="451" spans="2:2" x14ac:dyDescent="0.35">
      <c r="B451" t="b">
        <v>0</v>
      </c>
    </row>
    <row r="452" spans="2:2" x14ac:dyDescent="0.35">
      <c r="B452" t="b">
        <v>0</v>
      </c>
    </row>
    <row r="453" spans="2:2" x14ac:dyDescent="0.35">
      <c r="B453" t="b">
        <v>0</v>
      </c>
    </row>
    <row r="454" spans="2:2" x14ac:dyDescent="0.35">
      <c r="B454" t="b">
        <v>1</v>
      </c>
    </row>
    <row r="455" spans="2:2" x14ac:dyDescent="0.35">
      <c r="B455" t="b">
        <v>0</v>
      </c>
    </row>
    <row r="456" spans="2:2" x14ac:dyDescent="0.35">
      <c r="B456" t="b">
        <v>0</v>
      </c>
    </row>
    <row r="457" spans="2:2" x14ac:dyDescent="0.35">
      <c r="B457" t="b">
        <v>0</v>
      </c>
    </row>
    <row r="458" spans="2:2" x14ac:dyDescent="0.35">
      <c r="B458" t="b">
        <v>0</v>
      </c>
    </row>
    <row r="459" spans="2:2" x14ac:dyDescent="0.35">
      <c r="B459" t="b">
        <v>0</v>
      </c>
    </row>
    <row r="460" spans="2:2" x14ac:dyDescent="0.35">
      <c r="B460" t="b">
        <v>0</v>
      </c>
    </row>
    <row r="461" spans="2:2" x14ac:dyDescent="0.35">
      <c r="B461" t="b">
        <v>0</v>
      </c>
    </row>
    <row r="462" spans="2:2" x14ac:dyDescent="0.35">
      <c r="B462" t="b">
        <v>0</v>
      </c>
    </row>
    <row r="463" spans="2:2" x14ac:dyDescent="0.35">
      <c r="B463" t="b">
        <v>0</v>
      </c>
    </row>
    <row r="464" spans="2:2" x14ac:dyDescent="0.35">
      <c r="B464" t="b">
        <v>0</v>
      </c>
    </row>
    <row r="465" spans="2:2" x14ac:dyDescent="0.35">
      <c r="B465" t="b">
        <v>0</v>
      </c>
    </row>
    <row r="466" spans="2:2" x14ac:dyDescent="0.35">
      <c r="B466" t="b">
        <v>0</v>
      </c>
    </row>
    <row r="467" spans="2:2" x14ac:dyDescent="0.35">
      <c r="B467" t="b">
        <v>0</v>
      </c>
    </row>
    <row r="468" spans="2:2" x14ac:dyDescent="0.35">
      <c r="B468" t="b">
        <v>0</v>
      </c>
    </row>
    <row r="469" spans="2:2" x14ac:dyDescent="0.35">
      <c r="B469" t="b">
        <v>0</v>
      </c>
    </row>
    <row r="470" spans="2:2" x14ac:dyDescent="0.35">
      <c r="B470" t="b">
        <v>0</v>
      </c>
    </row>
    <row r="471" spans="2:2" x14ac:dyDescent="0.35">
      <c r="B471" t="b">
        <v>0</v>
      </c>
    </row>
    <row r="472" spans="2:2" x14ac:dyDescent="0.35">
      <c r="B472" t="b">
        <v>0</v>
      </c>
    </row>
    <row r="473" spans="2:2" x14ac:dyDescent="0.35">
      <c r="B473" t="b">
        <v>0</v>
      </c>
    </row>
    <row r="474" spans="2:2" x14ac:dyDescent="0.35">
      <c r="B474" t="b">
        <v>0</v>
      </c>
    </row>
    <row r="475" spans="2:2" x14ac:dyDescent="0.35">
      <c r="B475" t="b">
        <v>0</v>
      </c>
    </row>
    <row r="476" spans="2:2" x14ac:dyDescent="0.35">
      <c r="B476" t="b">
        <v>0</v>
      </c>
    </row>
    <row r="477" spans="2:2" x14ac:dyDescent="0.35">
      <c r="B477" t="b">
        <v>0</v>
      </c>
    </row>
    <row r="478" spans="2:2" x14ac:dyDescent="0.35">
      <c r="B478" t="b">
        <v>0</v>
      </c>
    </row>
    <row r="479" spans="2:2" x14ac:dyDescent="0.35">
      <c r="B479" t="b">
        <v>0</v>
      </c>
    </row>
    <row r="480" spans="2:2" x14ac:dyDescent="0.35">
      <c r="B480" t="b">
        <v>0</v>
      </c>
    </row>
    <row r="481" spans="2:2" x14ac:dyDescent="0.35">
      <c r="B481" t="b">
        <v>0</v>
      </c>
    </row>
    <row r="482" spans="2:2" x14ac:dyDescent="0.35">
      <c r="B482" t="b">
        <v>0</v>
      </c>
    </row>
    <row r="483" spans="2:2" x14ac:dyDescent="0.35">
      <c r="B483" t="b">
        <v>0</v>
      </c>
    </row>
    <row r="484" spans="2:2" x14ac:dyDescent="0.35">
      <c r="B484" t="b">
        <v>0</v>
      </c>
    </row>
    <row r="485" spans="2:2" x14ac:dyDescent="0.35">
      <c r="B485" t="b">
        <v>0</v>
      </c>
    </row>
    <row r="486" spans="2:2" x14ac:dyDescent="0.35">
      <c r="B486" t="b">
        <v>0</v>
      </c>
    </row>
    <row r="487" spans="2:2" x14ac:dyDescent="0.35">
      <c r="B487" t="b">
        <v>0</v>
      </c>
    </row>
    <row r="488" spans="2:2" x14ac:dyDescent="0.35">
      <c r="B488" t="b">
        <v>0</v>
      </c>
    </row>
    <row r="489" spans="2:2" x14ac:dyDescent="0.35">
      <c r="B489" t="b">
        <v>1</v>
      </c>
    </row>
    <row r="490" spans="2:2" x14ac:dyDescent="0.35">
      <c r="B490" t="b">
        <v>0</v>
      </c>
    </row>
    <row r="491" spans="2:2" x14ac:dyDescent="0.35">
      <c r="B491" t="b">
        <v>0</v>
      </c>
    </row>
    <row r="492" spans="2:2" x14ac:dyDescent="0.35">
      <c r="B492" t="b">
        <v>0</v>
      </c>
    </row>
    <row r="493" spans="2:2" x14ac:dyDescent="0.35">
      <c r="B493" t="b">
        <v>0</v>
      </c>
    </row>
    <row r="494" spans="2:2" x14ac:dyDescent="0.35">
      <c r="B494" t="b">
        <v>0</v>
      </c>
    </row>
    <row r="495" spans="2:2" x14ac:dyDescent="0.35">
      <c r="B495" t="b">
        <v>0</v>
      </c>
    </row>
    <row r="496" spans="2:2" x14ac:dyDescent="0.35">
      <c r="B496" t="b">
        <v>0</v>
      </c>
    </row>
    <row r="497" spans="2:2" x14ac:dyDescent="0.35">
      <c r="B497" t="b">
        <v>0</v>
      </c>
    </row>
    <row r="498" spans="2:2" x14ac:dyDescent="0.35">
      <c r="B498" t="b">
        <v>0</v>
      </c>
    </row>
    <row r="499" spans="2:2" x14ac:dyDescent="0.35">
      <c r="B499" t="b">
        <v>0</v>
      </c>
    </row>
    <row r="500" spans="2:2" x14ac:dyDescent="0.35">
      <c r="B500" t="b">
        <v>0</v>
      </c>
    </row>
    <row r="501" spans="2:2" x14ac:dyDescent="0.35">
      <c r="B501" t="b">
        <v>0</v>
      </c>
    </row>
    <row r="502" spans="2:2" x14ac:dyDescent="0.35">
      <c r="B502" t="b">
        <v>0</v>
      </c>
    </row>
    <row r="503" spans="2:2" x14ac:dyDescent="0.35">
      <c r="B503" t="b">
        <v>0</v>
      </c>
    </row>
    <row r="504" spans="2:2" x14ac:dyDescent="0.35">
      <c r="B504" t="b">
        <v>0</v>
      </c>
    </row>
    <row r="505" spans="2:2" x14ac:dyDescent="0.35">
      <c r="B505" t="b">
        <v>0</v>
      </c>
    </row>
    <row r="506" spans="2:2" x14ac:dyDescent="0.35">
      <c r="B506" t="b">
        <v>0</v>
      </c>
    </row>
    <row r="507" spans="2:2" x14ac:dyDescent="0.35">
      <c r="B507" t="b">
        <v>0</v>
      </c>
    </row>
    <row r="508" spans="2:2" x14ac:dyDescent="0.35">
      <c r="B508" t="b">
        <v>0</v>
      </c>
    </row>
    <row r="509" spans="2:2" x14ac:dyDescent="0.35">
      <c r="B509" t="b">
        <v>0</v>
      </c>
    </row>
    <row r="510" spans="2:2" x14ac:dyDescent="0.35">
      <c r="B510" t="b">
        <v>0</v>
      </c>
    </row>
    <row r="511" spans="2:2" x14ac:dyDescent="0.35">
      <c r="B511" t="b">
        <v>0</v>
      </c>
    </row>
    <row r="512" spans="2:2" x14ac:dyDescent="0.35">
      <c r="B512" t="b">
        <v>0</v>
      </c>
    </row>
    <row r="513" spans="2:2" x14ac:dyDescent="0.35">
      <c r="B513" t="b">
        <v>0</v>
      </c>
    </row>
    <row r="514" spans="2:2" x14ac:dyDescent="0.35">
      <c r="B514" t="b">
        <v>0</v>
      </c>
    </row>
    <row r="515" spans="2:2" x14ac:dyDescent="0.35">
      <c r="B515" t="b">
        <v>0</v>
      </c>
    </row>
    <row r="516" spans="2:2" x14ac:dyDescent="0.35">
      <c r="B516" t="b">
        <v>0</v>
      </c>
    </row>
    <row r="517" spans="2:2" x14ac:dyDescent="0.35">
      <c r="B517" t="b">
        <v>0</v>
      </c>
    </row>
    <row r="518" spans="2:2" x14ac:dyDescent="0.35">
      <c r="B518" t="b">
        <v>0</v>
      </c>
    </row>
    <row r="519" spans="2:2" x14ac:dyDescent="0.35">
      <c r="B519" t="b">
        <v>0</v>
      </c>
    </row>
    <row r="520" spans="2:2" x14ac:dyDescent="0.35">
      <c r="B520" t="b">
        <v>0</v>
      </c>
    </row>
    <row r="521" spans="2:2" x14ac:dyDescent="0.35">
      <c r="B521" t="b">
        <v>0</v>
      </c>
    </row>
    <row r="522" spans="2:2" x14ac:dyDescent="0.35">
      <c r="B522" t="b">
        <v>0</v>
      </c>
    </row>
    <row r="523" spans="2:2" x14ac:dyDescent="0.35">
      <c r="B523" t="b">
        <v>0</v>
      </c>
    </row>
    <row r="524" spans="2:2" x14ac:dyDescent="0.35">
      <c r="B524" t="b">
        <v>0</v>
      </c>
    </row>
    <row r="525" spans="2:2" x14ac:dyDescent="0.35">
      <c r="B525" t="b">
        <v>0</v>
      </c>
    </row>
    <row r="526" spans="2:2" x14ac:dyDescent="0.35">
      <c r="B526" t="b">
        <v>0</v>
      </c>
    </row>
    <row r="527" spans="2:2" x14ac:dyDescent="0.35">
      <c r="B527" t="b">
        <v>0</v>
      </c>
    </row>
    <row r="528" spans="2:2" x14ac:dyDescent="0.35">
      <c r="B528" t="b">
        <v>0</v>
      </c>
    </row>
    <row r="529" spans="2:2" x14ac:dyDescent="0.35">
      <c r="B529" t="b">
        <v>0</v>
      </c>
    </row>
    <row r="530" spans="2:2" x14ac:dyDescent="0.35">
      <c r="B530" t="b">
        <v>0</v>
      </c>
    </row>
    <row r="531" spans="2:2" x14ac:dyDescent="0.35">
      <c r="B531" t="b">
        <v>0</v>
      </c>
    </row>
    <row r="532" spans="2:2" x14ac:dyDescent="0.35">
      <c r="B532" t="b">
        <v>0</v>
      </c>
    </row>
    <row r="533" spans="2:2" x14ac:dyDescent="0.35">
      <c r="B533" t="b">
        <v>0</v>
      </c>
    </row>
    <row r="534" spans="2:2" x14ac:dyDescent="0.35">
      <c r="B534" t="b">
        <v>0</v>
      </c>
    </row>
    <row r="535" spans="2:2" x14ac:dyDescent="0.35">
      <c r="B535" t="b">
        <v>1</v>
      </c>
    </row>
    <row r="536" spans="2:2" x14ac:dyDescent="0.35">
      <c r="B536" t="b">
        <v>0</v>
      </c>
    </row>
    <row r="537" spans="2:2" x14ac:dyDescent="0.35">
      <c r="B537" t="b">
        <v>1</v>
      </c>
    </row>
    <row r="538" spans="2:2" x14ac:dyDescent="0.35">
      <c r="B538" t="b">
        <v>0</v>
      </c>
    </row>
    <row r="539" spans="2:2" x14ac:dyDescent="0.35">
      <c r="B539" t="b">
        <v>1</v>
      </c>
    </row>
    <row r="540" spans="2:2" x14ac:dyDescent="0.35">
      <c r="B540" t="b">
        <v>0</v>
      </c>
    </row>
    <row r="541" spans="2:2" x14ac:dyDescent="0.35">
      <c r="B541" t="b">
        <v>0</v>
      </c>
    </row>
    <row r="542" spans="2:2" x14ac:dyDescent="0.35">
      <c r="B542" t="b">
        <v>0</v>
      </c>
    </row>
    <row r="543" spans="2:2" x14ac:dyDescent="0.35">
      <c r="B543" t="b">
        <v>0</v>
      </c>
    </row>
    <row r="544" spans="2:2" x14ac:dyDescent="0.35">
      <c r="B544" t="b">
        <v>0</v>
      </c>
    </row>
    <row r="545" spans="2:2" x14ac:dyDescent="0.35">
      <c r="B545" t="b">
        <v>0</v>
      </c>
    </row>
    <row r="546" spans="2:2" x14ac:dyDescent="0.35">
      <c r="B546" t="b">
        <v>0</v>
      </c>
    </row>
    <row r="547" spans="2:2" x14ac:dyDescent="0.35">
      <c r="B547" t="b">
        <v>0</v>
      </c>
    </row>
    <row r="548" spans="2:2" x14ac:dyDescent="0.35">
      <c r="B548" t="b">
        <v>0</v>
      </c>
    </row>
    <row r="549" spans="2:2" x14ac:dyDescent="0.35">
      <c r="B549" t="b">
        <v>0</v>
      </c>
    </row>
    <row r="550" spans="2:2" x14ac:dyDescent="0.35">
      <c r="B550" t="b">
        <v>0</v>
      </c>
    </row>
    <row r="551" spans="2:2" x14ac:dyDescent="0.35">
      <c r="B551" t="b">
        <v>0</v>
      </c>
    </row>
    <row r="552" spans="2:2" x14ac:dyDescent="0.35">
      <c r="B552" t="b">
        <v>0</v>
      </c>
    </row>
    <row r="553" spans="2:2" x14ac:dyDescent="0.35">
      <c r="B553" t="b">
        <v>0</v>
      </c>
    </row>
    <row r="554" spans="2:2" x14ac:dyDescent="0.35">
      <c r="B554" t="b">
        <v>0</v>
      </c>
    </row>
    <row r="555" spans="2:2" x14ac:dyDescent="0.35">
      <c r="B555" t="b">
        <v>0</v>
      </c>
    </row>
    <row r="556" spans="2:2" x14ac:dyDescent="0.35">
      <c r="B556" t="b">
        <v>0</v>
      </c>
    </row>
    <row r="557" spans="2:2" x14ac:dyDescent="0.35">
      <c r="B557" t="b">
        <v>0</v>
      </c>
    </row>
    <row r="558" spans="2:2" x14ac:dyDescent="0.35">
      <c r="B558" t="b">
        <v>0</v>
      </c>
    </row>
    <row r="559" spans="2:2" x14ac:dyDescent="0.35">
      <c r="B559" t="b">
        <v>0</v>
      </c>
    </row>
    <row r="560" spans="2:2" x14ac:dyDescent="0.35">
      <c r="B560" t="b">
        <v>0</v>
      </c>
    </row>
    <row r="561" spans="2:2" x14ac:dyDescent="0.35">
      <c r="B561" t="b">
        <v>0</v>
      </c>
    </row>
    <row r="562" spans="2:2" x14ac:dyDescent="0.35">
      <c r="B562" t="b">
        <v>0</v>
      </c>
    </row>
    <row r="563" spans="2:2" x14ac:dyDescent="0.35">
      <c r="B563" t="b">
        <v>0</v>
      </c>
    </row>
    <row r="564" spans="2:2" x14ac:dyDescent="0.35">
      <c r="B564" t="b">
        <v>0</v>
      </c>
    </row>
    <row r="565" spans="2:2" x14ac:dyDescent="0.35">
      <c r="B565" t="b">
        <v>0</v>
      </c>
    </row>
    <row r="566" spans="2:2" x14ac:dyDescent="0.35">
      <c r="B566" t="b">
        <v>0</v>
      </c>
    </row>
    <row r="567" spans="2:2" x14ac:dyDescent="0.35">
      <c r="B567" t="b">
        <v>0</v>
      </c>
    </row>
    <row r="568" spans="2:2" x14ac:dyDescent="0.35">
      <c r="B568" t="b">
        <v>0</v>
      </c>
    </row>
    <row r="569" spans="2:2" x14ac:dyDescent="0.35">
      <c r="B569" t="b">
        <v>0</v>
      </c>
    </row>
    <row r="570" spans="2:2" x14ac:dyDescent="0.35">
      <c r="B570" t="b">
        <v>0</v>
      </c>
    </row>
    <row r="571" spans="2:2" x14ac:dyDescent="0.35">
      <c r="B571" t="b">
        <v>0</v>
      </c>
    </row>
    <row r="572" spans="2:2" x14ac:dyDescent="0.35">
      <c r="B572" t="b">
        <v>0</v>
      </c>
    </row>
    <row r="573" spans="2:2" x14ac:dyDescent="0.35">
      <c r="B573" t="b">
        <v>0</v>
      </c>
    </row>
    <row r="574" spans="2:2" x14ac:dyDescent="0.35">
      <c r="B574" t="b">
        <v>0</v>
      </c>
    </row>
    <row r="575" spans="2:2" x14ac:dyDescent="0.35">
      <c r="B575" t="b">
        <v>0</v>
      </c>
    </row>
    <row r="576" spans="2:2" x14ac:dyDescent="0.35">
      <c r="B576" t="b">
        <v>0</v>
      </c>
    </row>
    <row r="577" spans="2:2" x14ac:dyDescent="0.35">
      <c r="B577" t="b">
        <v>0</v>
      </c>
    </row>
    <row r="578" spans="2:2" x14ac:dyDescent="0.35">
      <c r="B578" t="b">
        <v>0</v>
      </c>
    </row>
    <row r="579" spans="2:2" x14ac:dyDescent="0.35">
      <c r="B579" t="b">
        <v>0</v>
      </c>
    </row>
    <row r="580" spans="2:2" x14ac:dyDescent="0.35">
      <c r="B580" t="b">
        <v>0</v>
      </c>
    </row>
    <row r="581" spans="2:2" x14ac:dyDescent="0.35">
      <c r="B581" t="b">
        <v>0</v>
      </c>
    </row>
    <row r="582" spans="2:2" x14ac:dyDescent="0.35">
      <c r="B582" t="b">
        <v>0</v>
      </c>
    </row>
    <row r="583" spans="2:2" x14ac:dyDescent="0.35">
      <c r="B583" t="b">
        <v>0</v>
      </c>
    </row>
    <row r="584" spans="2:2" x14ac:dyDescent="0.35">
      <c r="B584" t="b">
        <v>0</v>
      </c>
    </row>
    <row r="585" spans="2:2" x14ac:dyDescent="0.35">
      <c r="B585" t="b">
        <v>0</v>
      </c>
    </row>
    <row r="586" spans="2:2" x14ac:dyDescent="0.35">
      <c r="B586" t="b">
        <v>0</v>
      </c>
    </row>
    <row r="587" spans="2:2" x14ac:dyDescent="0.35">
      <c r="B587" t="b">
        <v>0</v>
      </c>
    </row>
    <row r="588" spans="2:2" x14ac:dyDescent="0.35">
      <c r="B588" t="b">
        <v>0</v>
      </c>
    </row>
    <row r="589" spans="2:2" x14ac:dyDescent="0.35">
      <c r="B589" t="b">
        <v>0</v>
      </c>
    </row>
    <row r="590" spans="2:2" x14ac:dyDescent="0.35">
      <c r="B590" t="b">
        <v>0</v>
      </c>
    </row>
    <row r="591" spans="2:2" x14ac:dyDescent="0.35">
      <c r="B591" t="b">
        <v>0</v>
      </c>
    </row>
    <row r="592" spans="2:2" x14ac:dyDescent="0.35">
      <c r="B592" t="b">
        <v>0</v>
      </c>
    </row>
    <row r="593" spans="2:2" x14ac:dyDescent="0.35">
      <c r="B593" t="b">
        <v>0</v>
      </c>
    </row>
    <row r="594" spans="2:2" x14ac:dyDescent="0.35">
      <c r="B594" t="b">
        <v>0</v>
      </c>
    </row>
    <row r="595" spans="2:2" x14ac:dyDescent="0.35">
      <c r="B595" t="b">
        <v>0</v>
      </c>
    </row>
    <row r="596" spans="2:2" x14ac:dyDescent="0.35">
      <c r="B596" t="b">
        <v>1</v>
      </c>
    </row>
    <row r="597" spans="2:2" x14ac:dyDescent="0.35">
      <c r="B597" t="b">
        <v>0</v>
      </c>
    </row>
    <row r="598" spans="2:2" x14ac:dyDescent="0.35">
      <c r="B598" t="b">
        <v>0</v>
      </c>
    </row>
    <row r="599" spans="2:2" x14ac:dyDescent="0.35">
      <c r="B599" t="b">
        <v>0</v>
      </c>
    </row>
    <row r="600" spans="2:2" x14ac:dyDescent="0.35">
      <c r="B600" t="b">
        <v>0</v>
      </c>
    </row>
    <row r="601" spans="2:2" x14ac:dyDescent="0.35">
      <c r="B601" t="b">
        <v>0</v>
      </c>
    </row>
    <row r="602" spans="2:2" x14ac:dyDescent="0.35">
      <c r="B602" t="b">
        <v>0</v>
      </c>
    </row>
    <row r="603" spans="2:2" x14ac:dyDescent="0.35">
      <c r="B603" t="b">
        <v>0</v>
      </c>
    </row>
    <row r="604" spans="2:2" x14ac:dyDescent="0.35">
      <c r="B604" t="b">
        <v>0</v>
      </c>
    </row>
    <row r="605" spans="2:2" x14ac:dyDescent="0.35">
      <c r="B605" t="b">
        <v>0</v>
      </c>
    </row>
    <row r="606" spans="2:2" x14ac:dyDescent="0.35">
      <c r="B606" t="b">
        <v>0</v>
      </c>
    </row>
    <row r="607" spans="2:2" x14ac:dyDescent="0.35">
      <c r="B607" t="b">
        <v>0</v>
      </c>
    </row>
    <row r="608" spans="2:2" x14ac:dyDescent="0.35">
      <c r="B608" t="b">
        <v>0</v>
      </c>
    </row>
    <row r="609" spans="2:2" x14ac:dyDescent="0.35">
      <c r="B609" t="b">
        <v>0</v>
      </c>
    </row>
    <row r="610" spans="2:2" x14ac:dyDescent="0.35">
      <c r="B610" t="b">
        <v>0</v>
      </c>
    </row>
    <row r="611" spans="2:2" x14ac:dyDescent="0.35">
      <c r="B611" t="b">
        <v>0</v>
      </c>
    </row>
    <row r="612" spans="2:2" x14ac:dyDescent="0.35">
      <c r="B612" t="b">
        <v>0</v>
      </c>
    </row>
    <row r="613" spans="2:2" x14ac:dyDescent="0.35">
      <c r="B613" t="b">
        <v>0</v>
      </c>
    </row>
    <row r="614" spans="2:2" x14ac:dyDescent="0.35">
      <c r="B614" t="b">
        <v>0</v>
      </c>
    </row>
    <row r="615" spans="2:2" x14ac:dyDescent="0.35">
      <c r="B615" t="b">
        <v>0</v>
      </c>
    </row>
    <row r="616" spans="2:2" x14ac:dyDescent="0.35">
      <c r="B616" t="b">
        <v>0</v>
      </c>
    </row>
    <row r="617" spans="2:2" x14ac:dyDescent="0.35">
      <c r="B617" t="b">
        <v>0</v>
      </c>
    </row>
    <row r="618" spans="2:2" x14ac:dyDescent="0.35">
      <c r="B618" t="b">
        <v>0</v>
      </c>
    </row>
    <row r="619" spans="2:2" x14ac:dyDescent="0.35">
      <c r="B619" t="b">
        <v>0</v>
      </c>
    </row>
    <row r="620" spans="2:2" x14ac:dyDescent="0.35">
      <c r="B620" t="b">
        <v>0</v>
      </c>
    </row>
    <row r="621" spans="2:2" x14ac:dyDescent="0.35">
      <c r="B621" t="b">
        <v>0</v>
      </c>
    </row>
    <row r="622" spans="2:2" x14ac:dyDescent="0.35">
      <c r="B622" t="b">
        <v>0</v>
      </c>
    </row>
    <row r="623" spans="2:2" x14ac:dyDescent="0.35">
      <c r="B623" t="b">
        <v>0</v>
      </c>
    </row>
    <row r="624" spans="2:2" x14ac:dyDescent="0.35">
      <c r="B624" t="b">
        <v>0</v>
      </c>
    </row>
    <row r="625" spans="2:2" x14ac:dyDescent="0.35">
      <c r="B625" t="b">
        <v>0</v>
      </c>
    </row>
    <row r="626" spans="2:2" x14ac:dyDescent="0.35">
      <c r="B626" t="b">
        <v>0</v>
      </c>
    </row>
    <row r="627" spans="2:2" x14ac:dyDescent="0.35">
      <c r="B627" t="b">
        <v>0</v>
      </c>
    </row>
    <row r="628" spans="2:2" x14ac:dyDescent="0.35">
      <c r="B628" t="b">
        <v>0</v>
      </c>
    </row>
    <row r="629" spans="2:2" x14ac:dyDescent="0.35">
      <c r="B629" t="b">
        <v>0</v>
      </c>
    </row>
    <row r="630" spans="2:2" x14ac:dyDescent="0.35">
      <c r="B630" t="b">
        <v>0</v>
      </c>
    </row>
    <row r="631" spans="2:2" x14ac:dyDescent="0.35">
      <c r="B631" t="b">
        <v>0</v>
      </c>
    </row>
    <row r="632" spans="2:2" x14ac:dyDescent="0.35">
      <c r="B632" t="b">
        <v>0</v>
      </c>
    </row>
    <row r="633" spans="2:2" x14ac:dyDescent="0.35">
      <c r="B633" t="b">
        <v>0</v>
      </c>
    </row>
    <row r="634" spans="2:2" x14ac:dyDescent="0.35">
      <c r="B634" t="b">
        <v>0</v>
      </c>
    </row>
    <row r="635" spans="2:2" x14ac:dyDescent="0.35">
      <c r="B635" t="b">
        <v>0</v>
      </c>
    </row>
    <row r="636" spans="2:2" x14ac:dyDescent="0.35">
      <c r="B636" t="b">
        <v>0</v>
      </c>
    </row>
    <row r="637" spans="2:2" x14ac:dyDescent="0.35">
      <c r="B637" t="b">
        <v>0</v>
      </c>
    </row>
    <row r="638" spans="2:2" x14ac:dyDescent="0.35">
      <c r="B638" t="b">
        <v>1</v>
      </c>
    </row>
    <row r="639" spans="2:2" x14ac:dyDescent="0.35">
      <c r="B639" t="b">
        <v>0</v>
      </c>
    </row>
    <row r="640" spans="2:2" x14ac:dyDescent="0.35">
      <c r="B640" t="b">
        <v>0</v>
      </c>
    </row>
    <row r="641" spans="2:2" x14ac:dyDescent="0.35">
      <c r="B641" t="b">
        <v>0</v>
      </c>
    </row>
    <row r="642" spans="2:2" x14ac:dyDescent="0.35">
      <c r="B642" t="b">
        <v>0</v>
      </c>
    </row>
    <row r="643" spans="2:2" x14ac:dyDescent="0.35">
      <c r="B643" t="b">
        <v>0</v>
      </c>
    </row>
    <row r="644" spans="2:2" x14ac:dyDescent="0.35">
      <c r="B644" t="b">
        <v>0</v>
      </c>
    </row>
    <row r="645" spans="2:2" x14ac:dyDescent="0.35">
      <c r="B645" t="b">
        <v>0</v>
      </c>
    </row>
    <row r="646" spans="2:2" x14ac:dyDescent="0.35">
      <c r="B646" t="b">
        <v>0</v>
      </c>
    </row>
    <row r="647" spans="2:2" x14ac:dyDescent="0.35">
      <c r="B647" t="b">
        <v>0</v>
      </c>
    </row>
    <row r="648" spans="2:2" x14ac:dyDescent="0.35">
      <c r="B648" t="b">
        <v>0</v>
      </c>
    </row>
    <row r="649" spans="2:2" x14ac:dyDescent="0.35">
      <c r="B649" t="b">
        <v>0</v>
      </c>
    </row>
    <row r="650" spans="2:2" x14ac:dyDescent="0.35">
      <c r="B650" t="b">
        <v>0</v>
      </c>
    </row>
    <row r="651" spans="2:2" x14ac:dyDescent="0.35">
      <c r="B651" t="b">
        <v>0</v>
      </c>
    </row>
    <row r="652" spans="2:2" x14ac:dyDescent="0.35">
      <c r="B652" t="b">
        <v>0</v>
      </c>
    </row>
    <row r="653" spans="2:2" x14ac:dyDescent="0.35">
      <c r="B653" t="b">
        <v>0</v>
      </c>
    </row>
    <row r="654" spans="2:2" x14ac:dyDescent="0.35">
      <c r="B654" t="b">
        <v>1</v>
      </c>
    </row>
    <row r="655" spans="2:2" x14ac:dyDescent="0.35">
      <c r="B655" t="b">
        <v>0</v>
      </c>
    </row>
    <row r="656" spans="2:2" x14ac:dyDescent="0.35">
      <c r="B656" t="b">
        <v>0</v>
      </c>
    </row>
    <row r="657" spans="2:2" x14ac:dyDescent="0.35">
      <c r="B657" t="b">
        <v>0</v>
      </c>
    </row>
    <row r="658" spans="2:2" x14ac:dyDescent="0.35">
      <c r="B658" t="b">
        <v>0</v>
      </c>
    </row>
    <row r="659" spans="2:2" x14ac:dyDescent="0.35">
      <c r="B659" t="b">
        <v>0</v>
      </c>
    </row>
    <row r="660" spans="2:2" x14ac:dyDescent="0.35">
      <c r="B660" t="b">
        <v>0</v>
      </c>
    </row>
    <row r="661" spans="2:2" x14ac:dyDescent="0.35">
      <c r="B661" t="b">
        <v>0</v>
      </c>
    </row>
    <row r="662" spans="2:2" x14ac:dyDescent="0.35">
      <c r="B662" t="b">
        <v>0</v>
      </c>
    </row>
    <row r="663" spans="2:2" x14ac:dyDescent="0.35">
      <c r="B663" t="b">
        <v>0</v>
      </c>
    </row>
    <row r="664" spans="2:2" x14ac:dyDescent="0.35">
      <c r="B664" t="b">
        <v>0</v>
      </c>
    </row>
    <row r="665" spans="2:2" x14ac:dyDescent="0.35">
      <c r="B665" t="b">
        <v>0</v>
      </c>
    </row>
    <row r="666" spans="2:2" x14ac:dyDescent="0.35">
      <c r="B666" t="b">
        <v>1</v>
      </c>
    </row>
    <row r="667" spans="2:2" x14ac:dyDescent="0.35">
      <c r="B667" t="b">
        <v>0</v>
      </c>
    </row>
    <row r="668" spans="2:2" x14ac:dyDescent="0.35">
      <c r="B668" t="b">
        <v>0</v>
      </c>
    </row>
    <row r="669" spans="2:2" x14ac:dyDescent="0.35">
      <c r="B669" t="b">
        <v>0</v>
      </c>
    </row>
    <row r="670" spans="2:2" x14ac:dyDescent="0.35">
      <c r="B670" t="b">
        <v>0</v>
      </c>
    </row>
    <row r="671" spans="2:2" x14ac:dyDescent="0.35">
      <c r="B671" t="b">
        <v>0</v>
      </c>
    </row>
    <row r="672" spans="2:2" x14ac:dyDescent="0.35">
      <c r="B672" t="b">
        <v>0</v>
      </c>
    </row>
    <row r="673" spans="2:2" x14ac:dyDescent="0.35">
      <c r="B673" t="b">
        <v>0</v>
      </c>
    </row>
    <row r="674" spans="2:2" x14ac:dyDescent="0.35">
      <c r="B674" t="b">
        <v>0</v>
      </c>
    </row>
    <row r="675" spans="2:2" x14ac:dyDescent="0.35">
      <c r="B675" t="b">
        <v>0</v>
      </c>
    </row>
    <row r="676" spans="2:2" x14ac:dyDescent="0.35">
      <c r="B676" t="b">
        <v>0</v>
      </c>
    </row>
    <row r="677" spans="2:2" x14ac:dyDescent="0.35">
      <c r="B677" t="b">
        <v>0</v>
      </c>
    </row>
    <row r="678" spans="2:2" x14ac:dyDescent="0.35">
      <c r="B678" t="b">
        <v>0</v>
      </c>
    </row>
    <row r="679" spans="2:2" x14ac:dyDescent="0.35">
      <c r="B679" t="b">
        <v>0</v>
      </c>
    </row>
    <row r="680" spans="2:2" x14ac:dyDescent="0.35">
      <c r="B680" t="b">
        <v>0</v>
      </c>
    </row>
    <row r="681" spans="2:2" x14ac:dyDescent="0.35">
      <c r="B681" t="b">
        <v>0</v>
      </c>
    </row>
    <row r="682" spans="2:2" x14ac:dyDescent="0.35">
      <c r="B682" t="b">
        <v>0</v>
      </c>
    </row>
    <row r="683" spans="2:2" x14ac:dyDescent="0.35">
      <c r="B683" t="b">
        <v>0</v>
      </c>
    </row>
    <row r="684" spans="2:2" x14ac:dyDescent="0.35">
      <c r="B684" t="b">
        <v>0</v>
      </c>
    </row>
    <row r="685" spans="2:2" x14ac:dyDescent="0.35">
      <c r="B685" t="b">
        <v>0</v>
      </c>
    </row>
    <row r="686" spans="2:2" x14ac:dyDescent="0.35">
      <c r="B686" t="b">
        <v>0</v>
      </c>
    </row>
    <row r="687" spans="2:2" x14ac:dyDescent="0.35">
      <c r="B687" t="b">
        <v>0</v>
      </c>
    </row>
    <row r="688" spans="2:2" x14ac:dyDescent="0.35">
      <c r="B688" t="b">
        <v>0</v>
      </c>
    </row>
    <row r="689" spans="2:2" x14ac:dyDescent="0.35">
      <c r="B689" t="b">
        <v>0</v>
      </c>
    </row>
    <row r="690" spans="2:2" x14ac:dyDescent="0.35">
      <c r="B690" t="b">
        <v>0</v>
      </c>
    </row>
    <row r="691" spans="2:2" x14ac:dyDescent="0.35">
      <c r="B691" t="b">
        <v>0</v>
      </c>
    </row>
    <row r="692" spans="2:2" x14ac:dyDescent="0.35">
      <c r="B692" t="b">
        <v>0</v>
      </c>
    </row>
    <row r="693" spans="2:2" x14ac:dyDescent="0.35">
      <c r="B693" t="b">
        <v>0</v>
      </c>
    </row>
    <row r="694" spans="2:2" x14ac:dyDescent="0.35">
      <c r="B694" t="b">
        <v>0</v>
      </c>
    </row>
    <row r="695" spans="2:2" x14ac:dyDescent="0.35">
      <c r="B695" t="b">
        <v>0</v>
      </c>
    </row>
    <row r="696" spans="2:2" x14ac:dyDescent="0.35">
      <c r="B696" t="b">
        <v>0</v>
      </c>
    </row>
    <row r="697" spans="2:2" x14ac:dyDescent="0.35">
      <c r="B697" t="b">
        <v>0</v>
      </c>
    </row>
    <row r="698" spans="2:2" x14ac:dyDescent="0.35">
      <c r="B698" t="b">
        <v>0</v>
      </c>
    </row>
    <row r="699" spans="2:2" x14ac:dyDescent="0.35">
      <c r="B699" t="b">
        <v>0</v>
      </c>
    </row>
    <row r="700" spans="2:2" x14ac:dyDescent="0.35">
      <c r="B700" t="b">
        <v>0</v>
      </c>
    </row>
    <row r="701" spans="2:2" x14ac:dyDescent="0.35">
      <c r="B701" t="b">
        <v>0</v>
      </c>
    </row>
    <row r="702" spans="2:2" x14ac:dyDescent="0.35">
      <c r="B702" t="b">
        <v>0</v>
      </c>
    </row>
    <row r="703" spans="2:2" x14ac:dyDescent="0.35">
      <c r="B703" t="b">
        <v>0</v>
      </c>
    </row>
    <row r="704" spans="2:2" x14ac:dyDescent="0.35">
      <c r="B704" t="b">
        <v>0</v>
      </c>
    </row>
    <row r="705" spans="2:2" x14ac:dyDescent="0.35">
      <c r="B705" t="b">
        <v>0</v>
      </c>
    </row>
    <row r="706" spans="2:2" x14ac:dyDescent="0.35">
      <c r="B706" t="b">
        <v>0</v>
      </c>
    </row>
    <row r="707" spans="2:2" x14ac:dyDescent="0.35">
      <c r="B707" t="b">
        <v>0</v>
      </c>
    </row>
    <row r="708" spans="2:2" x14ac:dyDescent="0.35">
      <c r="B708" t="b">
        <v>0</v>
      </c>
    </row>
    <row r="709" spans="2:2" x14ac:dyDescent="0.35">
      <c r="B709" t="b">
        <v>0</v>
      </c>
    </row>
    <row r="710" spans="2:2" x14ac:dyDescent="0.35">
      <c r="B710" t="b">
        <v>0</v>
      </c>
    </row>
    <row r="711" spans="2:2" x14ac:dyDescent="0.35">
      <c r="B711" t="b">
        <v>0</v>
      </c>
    </row>
    <row r="712" spans="2:2" x14ac:dyDescent="0.35">
      <c r="B712" t="b">
        <v>0</v>
      </c>
    </row>
    <row r="713" spans="2:2" x14ac:dyDescent="0.35">
      <c r="B713" t="b">
        <v>0</v>
      </c>
    </row>
    <row r="714" spans="2:2" x14ac:dyDescent="0.35">
      <c r="B714" t="b">
        <v>0</v>
      </c>
    </row>
    <row r="715" spans="2:2" x14ac:dyDescent="0.35">
      <c r="B715" t="b">
        <v>0</v>
      </c>
    </row>
    <row r="716" spans="2:2" x14ac:dyDescent="0.35">
      <c r="B716" t="b">
        <v>0</v>
      </c>
    </row>
    <row r="717" spans="2:2" x14ac:dyDescent="0.35">
      <c r="B717" t="b">
        <v>0</v>
      </c>
    </row>
    <row r="718" spans="2:2" x14ac:dyDescent="0.35">
      <c r="B718" t="b">
        <v>0</v>
      </c>
    </row>
    <row r="719" spans="2:2" x14ac:dyDescent="0.35">
      <c r="B719" t="b">
        <v>0</v>
      </c>
    </row>
    <row r="720" spans="2:2" x14ac:dyDescent="0.35">
      <c r="B720" t="b">
        <v>0</v>
      </c>
    </row>
    <row r="721" spans="1:2" x14ac:dyDescent="0.35">
      <c r="B721" t="b">
        <v>0</v>
      </c>
    </row>
    <row r="722" spans="1:2" x14ac:dyDescent="0.35">
      <c r="B722" t="b">
        <v>0</v>
      </c>
    </row>
    <row r="723" spans="1:2" x14ac:dyDescent="0.35">
      <c r="B723" t="b">
        <v>0</v>
      </c>
    </row>
    <row r="724" spans="1:2" x14ac:dyDescent="0.35">
      <c r="B724" t="b">
        <v>0</v>
      </c>
    </row>
    <row r="725" spans="1:2" x14ac:dyDescent="0.35">
      <c r="B725" t="b">
        <v>0</v>
      </c>
    </row>
    <row r="726" spans="1:2" x14ac:dyDescent="0.35">
      <c r="B726" t="b">
        <v>0</v>
      </c>
    </row>
    <row r="727" spans="1:2" x14ac:dyDescent="0.35">
      <c r="B727" t="b">
        <v>0</v>
      </c>
    </row>
    <row r="728" spans="1:2" x14ac:dyDescent="0.35">
      <c r="B728" t="b">
        <v>0</v>
      </c>
    </row>
    <row r="729" spans="1:2" x14ac:dyDescent="0.35">
      <c r="B729" t="b">
        <v>0</v>
      </c>
    </row>
    <row r="731" spans="1:2" x14ac:dyDescent="0.35">
      <c r="A731" s="5" t="s">
        <v>93</v>
      </c>
      <c r="B731" t="s">
        <v>342</v>
      </c>
    </row>
    <row r="733" spans="1:2" x14ac:dyDescent="0.35">
      <c r="B733">
        <f>SUM(Dataset!H2:H350)</f>
        <v>21031000</v>
      </c>
    </row>
    <row r="734" spans="1:2" x14ac:dyDescent="0.35">
      <c r="B734" cm="1">
        <f t="array" ref="B734">PERCENTILE(IF(MOD(Dataset!D2:D350,2)=1,Dataset!H2:H350),0.4)</f>
        <v>55000</v>
      </c>
    </row>
    <row r="737" spans="1:4" x14ac:dyDescent="0.35">
      <c r="A737" s="5" t="s">
        <v>94</v>
      </c>
      <c r="B737" t="s">
        <v>343</v>
      </c>
    </row>
    <row r="739" spans="1:4" x14ac:dyDescent="0.35">
      <c r="C739">
        <f>COUNTIFS(Dataset!G2:G350,"&gt;5000",Dataset!H2:H350,"&gt;7000")</f>
        <v>186</v>
      </c>
    </row>
    <row r="742" spans="1:4" x14ac:dyDescent="0.35">
      <c r="A742" s="5" t="s">
        <v>95</v>
      </c>
      <c r="B742" t="s">
        <v>344</v>
      </c>
    </row>
    <row r="743" spans="1:4" x14ac:dyDescent="0.35">
      <c r="D743">
        <f>COUNTIF(Dataset!L2:L350, "Real Estate")</f>
        <v>86</v>
      </c>
    </row>
    <row r="744" spans="1:4" x14ac:dyDescent="0.35">
      <c r="D744">
        <f>SUMIF(Dataset!L2:L350,"Real Estate", Dataset!H2:H350)</f>
        <v>5203000</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4682D-1D3B-430D-A4DA-6B23DBA0ADE4}">
  <dimension ref="A2:B3"/>
  <sheetViews>
    <sheetView tabSelected="1" workbookViewId="0">
      <selection activeCell="G18" sqref="G18"/>
    </sheetView>
  </sheetViews>
  <sheetFormatPr defaultRowHeight="14.5" x14ac:dyDescent="0.35"/>
  <sheetData>
    <row r="2" spans="1:2" x14ac:dyDescent="0.35">
      <c r="A2" s="5" t="s">
        <v>83</v>
      </c>
      <c r="B2" s="4" t="s">
        <v>103</v>
      </c>
    </row>
    <row r="3" spans="1:2" x14ac:dyDescent="0.35">
      <c r="B3">
        <f>MAX(COUNTIFS(Dataset!E2:E350,"F",Dataset!L2:L350,"Mutual Funds",Dataset!K2:K350,"&gt;500"),Dataset!G2:G350)</f>
        <v>15000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Dataset</vt:lpstr>
      <vt:lpstr>Questions</vt:lpstr>
      <vt:lpstr>EASY</vt:lpstr>
      <vt:lpstr>MEDIUM</vt:lpstr>
      <vt:lpstr>HARD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ANANYA SAXENA</dc:creator>
  <cp:lastModifiedBy>vivek singh</cp:lastModifiedBy>
  <dcterms:created xsi:type="dcterms:W3CDTF">2024-09-05T16:39:58Z</dcterms:created>
  <dcterms:modified xsi:type="dcterms:W3CDTF">2025-01-03T17:19:30Z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2024-09-06T09:03:56Z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5dc6faec-6a3b-4875-88f2-4f842008fdf8</vt:lpwstr>
  </property>
  <property fmtid="{D5CDD505-2E9C-101B-9397-08002B2CF9AE}" pid="7" name="MSIP_Label_defa4170-0d19-0005-0004-bc88714345d2_ActionId">
    <vt:lpwstr>7a4499d6-b37e-488f-843e-d8bd0035c8d4</vt:lpwstr>
  </property>
  <property fmtid="{D5CDD505-2E9C-101B-9397-08002B2CF9AE}" pid="8" name="MSIP_Label_defa4170-0d19-0005-0004-bc88714345d2_ContentBits">
    <vt:lpwstr>0</vt:lpwstr>
  </property>
</Properties>
</file>