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xampp\htdocs\Aysii\"/>
    </mc:Choice>
  </mc:AlternateContent>
  <xr:revisionPtr revIDLastSave="0" documentId="13_ncr:1_{7A06F795-8110-4EE3-91FB-EE0F8410EF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rst Grading" sheetId="12" r:id="rId1"/>
  </sheets>
  <definedNames>
    <definedName name="_xlnm._FilterDatabase" localSheetId="0" hidden="1">'First Grading'!$B$14:$AF$14</definedName>
    <definedName name="_xlnm.Print_Area" localSheetId="0">'First Grading'!$B$1:$AG$77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2" l="1"/>
  <c r="T58" i="12" l="1"/>
  <c r="U58" i="12" s="1"/>
  <c r="V58" i="12" s="1"/>
  <c r="W58" i="12" s="1"/>
  <c r="T57" i="12"/>
  <c r="U57" i="12" s="1"/>
  <c r="V57" i="12" s="1"/>
  <c r="W57" i="12" s="1"/>
  <c r="O58" i="12"/>
  <c r="P58" i="12" s="1"/>
  <c r="Q58" i="12" s="1"/>
  <c r="O57" i="12"/>
  <c r="P57" i="12" s="1"/>
  <c r="Q57" i="12" s="1"/>
  <c r="O56" i="12"/>
  <c r="O55" i="12"/>
  <c r="X58" i="12" l="1"/>
  <c r="Y58" i="12"/>
  <c r="X57" i="12"/>
  <c r="Y57" i="12"/>
  <c r="O15" i="12"/>
  <c r="O16" i="12" l="1"/>
  <c r="O17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9" i="12"/>
  <c r="O60" i="12"/>
  <c r="O61" i="12"/>
  <c r="T16" i="12" l="1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AC61" i="12" l="1"/>
  <c r="AD61" i="12" s="1"/>
  <c r="AC60" i="12"/>
  <c r="AD60" i="12" s="1"/>
  <c r="AC59" i="12"/>
  <c r="AD59" i="12" s="1"/>
  <c r="AC56" i="12"/>
  <c r="AD56" i="12" s="1"/>
  <c r="AC55" i="12"/>
  <c r="AD55" i="12" s="1"/>
  <c r="AC54" i="12"/>
  <c r="AD54" i="12" s="1"/>
  <c r="AC53" i="12"/>
  <c r="AD53" i="12" s="1"/>
  <c r="AC52" i="12"/>
  <c r="AD52" i="12" s="1"/>
  <c r="AC51" i="12"/>
  <c r="AD51" i="12" s="1"/>
  <c r="AC50" i="12"/>
  <c r="AD50" i="12" s="1"/>
  <c r="AC49" i="12"/>
  <c r="AD49" i="12" s="1"/>
  <c r="P49" i="12"/>
  <c r="Q49" i="12" s="1"/>
  <c r="AC48" i="12"/>
  <c r="AD48" i="12" s="1"/>
  <c r="AC47" i="12"/>
  <c r="AD47" i="12" s="1"/>
  <c r="AC46" i="12"/>
  <c r="AD46" i="12" s="1"/>
  <c r="AC45" i="12"/>
  <c r="AD45" i="12" s="1"/>
  <c r="AC44" i="12"/>
  <c r="AD44" i="12" s="1"/>
  <c r="AC43" i="12"/>
  <c r="AD43" i="12" s="1"/>
  <c r="AC42" i="12"/>
  <c r="AD42" i="12" s="1"/>
  <c r="AC41" i="12"/>
  <c r="AD41" i="12" s="1"/>
  <c r="AC40" i="12"/>
  <c r="AD40" i="12" s="1"/>
  <c r="AC39" i="12"/>
  <c r="AD39" i="12" s="1"/>
  <c r="AC38" i="12"/>
  <c r="AD38" i="12" s="1"/>
  <c r="AC37" i="12"/>
  <c r="AD37" i="12" s="1"/>
  <c r="AC36" i="12"/>
  <c r="AD36" i="12" s="1"/>
  <c r="AC35" i="12"/>
  <c r="AD35" i="12" s="1"/>
  <c r="AC34" i="12"/>
  <c r="AD34" i="12" s="1"/>
  <c r="AC33" i="12"/>
  <c r="AD33" i="12" s="1"/>
  <c r="AC32" i="12"/>
  <c r="AD32" i="12" s="1"/>
  <c r="AC31" i="12"/>
  <c r="AD31" i="12" s="1"/>
  <c r="AC30" i="12"/>
  <c r="AD30" i="12" s="1"/>
  <c r="AC29" i="12"/>
  <c r="AD29" i="12" s="1"/>
  <c r="AC28" i="12"/>
  <c r="AD28" i="12" s="1"/>
  <c r="AC27" i="12"/>
  <c r="AD27" i="12" s="1"/>
  <c r="AC26" i="12"/>
  <c r="AD26" i="12" s="1"/>
  <c r="AC25" i="12"/>
  <c r="AD25" i="12" s="1"/>
  <c r="AC24" i="12"/>
  <c r="AD24" i="12" s="1"/>
  <c r="AC23" i="12"/>
  <c r="AD23" i="12" s="1"/>
  <c r="AC22" i="12"/>
  <c r="AD22" i="12" s="1"/>
  <c r="AC21" i="12"/>
  <c r="AD21" i="12" s="1"/>
  <c r="AC20" i="12"/>
  <c r="AD20" i="12" s="1"/>
  <c r="AC19" i="12"/>
  <c r="AD19" i="12" s="1"/>
  <c r="AC18" i="12"/>
  <c r="AD18" i="12" s="1"/>
  <c r="AC17" i="12"/>
  <c r="AD17" i="12" s="1"/>
  <c r="AC16" i="12"/>
  <c r="AD16" i="12" s="1"/>
  <c r="AC15" i="12"/>
  <c r="AD15" i="12" s="1"/>
  <c r="T15" i="12"/>
  <c r="U15" i="12" s="1"/>
  <c r="V15" i="12" s="1"/>
  <c r="U55" i="12" l="1"/>
  <c r="V55" i="12" s="1"/>
  <c r="U16" i="12"/>
  <c r="V16" i="12" s="1"/>
  <c r="U46" i="12"/>
  <c r="V46" i="12" s="1"/>
  <c r="P25" i="12"/>
  <c r="Q25" i="12" s="1"/>
  <c r="P24" i="12"/>
  <c r="Q24" i="12" s="1"/>
  <c r="U18" i="12"/>
  <c r="V18" i="12" s="1"/>
  <c r="P20" i="12"/>
  <c r="Q20" i="12" s="1"/>
  <c r="P45" i="12"/>
  <c r="Q45" i="12" s="1"/>
  <c r="P37" i="12"/>
  <c r="Q37" i="12" s="1"/>
  <c r="P50" i="12"/>
  <c r="Q50" i="12" s="1"/>
  <c r="P16" i="12"/>
  <c r="Q16" i="12" s="1"/>
  <c r="P23" i="12"/>
  <c r="Q23" i="12" s="1"/>
  <c r="P27" i="12"/>
  <c r="Q27" i="12" s="1"/>
  <c r="U49" i="12"/>
  <c r="V49" i="12" s="1"/>
  <c r="W49" i="12" s="1"/>
  <c r="U33" i="12"/>
  <c r="V33" i="12" s="1"/>
  <c r="U53" i="12"/>
  <c r="V53" i="12" s="1"/>
  <c r="U47" i="12"/>
  <c r="V47" i="12" s="1"/>
  <c r="U37" i="12"/>
  <c r="V37" i="12" s="1"/>
  <c r="U34" i="12"/>
  <c r="V34" i="12" s="1"/>
  <c r="U31" i="12"/>
  <c r="V31" i="12" s="1"/>
  <c r="U41" i="12"/>
  <c r="V41" i="12" s="1"/>
  <c r="U25" i="12"/>
  <c r="V25" i="12" s="1"/>
  <c r="U19" i="12"/>
  <c r="V19" i="12" s="1"/>
  <c r="U20" i="12"/>
  <c r="V20" i="12" s="1"/>
  <c r="P22" i="12"/>
  <c r="Q22" i="12" s="1"/>
  <c r="P26" i="12"/>
  <c r="Q26" i="12" s="1"/>
  <c r="U27" i="12"/>
  <c r="V27" i="12" s="1"/>
  <c r="U29" i="12"/>
  <c r="V29" i="12" s="1"/>
  <c r="U35" i="12"/>
  <c r="V35" i="12" s="1"/>
  <c r="P40" i="12"/>
  <c r="Q40" i="12" s="1"/>
  <c r="U42" i="12"/>
  <c r="V42" i="12" s="1"/>
  <c r="U50" i="12"/>
  <c r="V50" i="12" s="1"/>
  <c r="U54" i="12"/>
  <c r="V54" i="12" s="1"/>
  <c r="P56" i="12"/>
  <c r="Q56" i="12" s="1"/>
  <c r="P61" i="12"/>
  <c r="U17" i="12"/>
  <c r="V17" i="12" s="1"/>
  <c r="P18" i="12"/>
  <c r="Q18" i="12" s="1"/>
  <c r="P19" i="12"/>
  <c r="Q19" i="12" s="1"/>
  <c r="U21" i="12"/>
  <c r="V21" i="12" s="1"/>
  <c r="U22" i="12"/>
  <c r="V22" i="12" s="1"/>
  <c r="P30" i="12"/>
  <c r="Q30" i="12" s="1"/>
  <c r="U32" i="12"/>
  <c r="V32" i="12" s="1"/>
  <c r="P38" i="12"/>
  <c r="Q38" i="12" s="1"/>
  <c r="U39" i="12"/>
  <c r="V39" i="12" s="1"/>
  <c r="P43" i="12"/>
  <c r="Q43" i="12" s="1"/>
  <c r="U45" i="12"/>
  <c r="V45" i="12" s="1"/>
  <c r="U51" i="12"/>
  <c r="V51" i="12" s="1"/>
  <c r="P60" i="12"/>
  <c r="P54" i="12"/>
  <c r="Q54" i="12" s="1"/>
  <c r="W54" i="12" s="1"/>
  <c r="P53" i="12"/>
  <c r="Q53" i="12" s="1"/>
  <c r="P44" i="12"/>
  <c r="Q44" i="12" s="1"/>
  <c r="P28" i="12"/>
  <c r="Q28" i="12" s="1"/>
  <c r="P48" i="12"/>
  <c r="Q48" i="12" s="1"/>
  <c r="P42" i="12"/>
  <c r="Q42" i="12" s="1"/>
  <c r="P41" i="12"/>
  <c r="Q41" i="12" s="1"/>
  <c r="P32" i="12"/>
  <c r="Q32" i="12" s="1"/>
  <c r="P52" i="12"/>
  <c r="Q52" i="12" s="1"/>
  <c r="P36" i="12"/>
  <c r="Q36" i="12" s="1"/>
  <c r="P15" i="12"/>
  <c r="Q15" i="12" s="1"/>
  <c r="W15" i="12" s="1"/>
  <c r="P17" i="12"/>
  <c r="Q17" i="12" s="1"/>
  <c r="W17" i="12" s="1"/>
  <c r="P21" i="12"/>
  <c r="Q21" i="12" s="1"/>
  <c r="U23" i="12"/>
  <c r="V23" i="12" s="1"/>
  <c r="U24" i="12"/>
  <c r="V24" i="12" s="1"/>
  <c r="U26" i="12"/>
  <c r="V26" i="12" s="1"/>
  <c r="P29" i="12"/>
  <c r="Q29" i="12" s="1"/>
  <c r="W29" i="12" s="1"/>
  <c r="U30" i="12"/>
  <c r="V30" i="12" s="1"/>
  <c r="P33" i="12"/>
  <c r="Q33" i="12" s="1"/>
  <c r="P34" i="12"/>
  <c r="Q34" i="12" s="1"/>
  <c r="U38" i="12"/>
  <c r="V38" i="12" s="1"/>
  <c r="U43" i="12"/>
  <c r="V43" i="12" s="1"/>
  <c r="P46" i="12"/>
  <c r="Q46" i="12" s="1"/>
  <c r="U48" i="12"/>
  <c r="V48" i="12" s="1"/>
  <c r="P59" i="12"/>
  <c r="U28" i="12"/>
  <c r="V28" i="12" s="1"/>
  <c r="P39" i="12"/>
  <c r="Q39" i="12" s="1"/>
  <c r="U44" i="12"/>
  <c r="V44" i="12" s="1"/>
  <c r="P55" i="12"/>
  <c r="Q55" i="12" s="1"/>
  <c r="P35" i="12"/>
  <c r="Q35" i="12" s="1"/>
  <c r="U40" i="12"/>
  <c r="V40" i="12" s="1"/>
  <c r="P51" i="12"/>
  <c r="Q51" i="12" s="1"/>
  <c r="U56" i="12"/>
  <c r="V56" i="12" s="1"/>
  <c r="P31" i="12"/>
  <c r="Q31" i="12" s="1"/>
  <c r="W31" i="12" s="1"/>
  <c r="U36" i="12"/>
  <c r="V36" i="12" s="1"/>
  <c r="P47" i="12"/>
  <c r="Q47" i="12" s="1"/>
  <c r="U52" i="12"/>
  <c r="V52" i="12" s="1"/>
  <c r="W39" i="12" l="1"/>
  <c r="X39" i="12" s="1"/>
  <c r="W46" i="12"/>
  <c r="X46" i="12" s="1"/>
  <c r="W51" i="12"/>
  <c r="X51" i="12" s="1"/>
  <c r="W35" i="12"/>
  <c r="Y35" i="12" s="1"/>
  <c r="W42" i="12"/>
  <c r="X42" i="12" s="1"/>
  <c r="W19" i="12"/>
  <c r="X19" i="12" s="1"/>
  <c r="W21" i="12"/>
  <c r="X21" i="12" s="1"/>
  <c r="W34" i="12"/>
  <c r="Y34" i="12" s="1"/>
  <c r="W33" i="12"/>
  <c r="X33" i="12" s="1"/>
  <c r="W27" i="12"/>
  <c r="X27" i="12" s="1"/>
  <c r="W36" i="12"/>
  <c r="X36" i="12" s="1"/>
  <c r="W40" i="12"/>
  <c r="X40" i="12" s="1"/>
  <c r="W24" i="12"/>
  <c r="Y24" i="12" s="1"/>
  <c r="W53" i="12"/>
  <c r="X53" i="12" s="1"/>
  <c r="W56" i="12"/>
  <c r="X56" i="12" s="1"/>
  <c r="W26" i="12"/>
  <c r="Y26" i="12" s="1"/>
  <c r="W50" i="12"/>
  <c r="Y50" i="12" s="1"/>
  <c r="W47" i="12"/>
  <c r="Y47" i="12" s="1"/>
  <c r="W55" i="12"/>
  <c r="Y55" i="12" s="1"/>
  <c r="W48" i="12"/>
  <c r="Y48" i="12" s="1"/>
  <c r="X49" i="12"/>
  <c r="Y49" i="12"/>
  <c r="W43" i="12"/>
  <c r="Y43" i="12" s="1"/>
  <c r="W28" i="12"/>
  <c r="X28" i="12" s="1"/>
  <c r="W23" i="12"/>
  <c r="Y23" i="12" s="1"/>
  <c r="W25" i="12"/>
  <c r="X25" i="12" s="1"/>
  <c r="W18" i="12"/>
  <c r="Y18" i="12" s="1"/>
  <c r="W44" i="12"/>
  <c r="X44" i="12" s="1"/>
  <c r="W38" i="12"/>
  <c r="Y38" i="12" s="1"/>
  <c r="W16" i="12"/>
  <c r="X16" i="12" s="1"/>
  <c r="W52" i="12"/>
  <c r="Y52" i="12" s="1"/>
  <c r="W30" i="12"/>
  <c r="X30" i="12" s="1"/>
  <c r="W22" i="12"/>
  <c r="Y22" i="12" s="1"/>
  <c r="W37" i="12"/>
  <c r="X37" i="12" s="1"/>
  <c r="W32" i="12"/>
  <c r="Y32" i="12" s="1"/>
  <c r="W45" i="12"/>
  <c r="Y45" i="12" s="1"/>
  <c r="W41" i="12"/>
  <c r="Y41" i="12" s="1"/>
  <c r="W20" i="12"/>
  <c r="X20" i="12" s="1"/>
  <c r="X17" i="12"/>
  <c r="Y17" i="12"/>
  <c r="X54" i="12"/>
  <c r="Y54" i="12"/>
  <c r="Y31" i="12"/>
  <c r="X31" i="12"/>
  <c r="X29" i="12"/>
  <c r="Y29" i="12"/>
  <c r="Q61" i="12"/>
  <c r="R61" i="12" s="1"/>
  <c r="T61" i="12" s="1"/>
  <c r="U61" i="12" s="1"/>
  <c r="V61" i="12" s="1"/>
  <c r="W61" i="12" s="1"/>
  <c r="X61" i="12" s="1"/>
  <c r="Y61" i="12" s="1"/>
  <c r="Q59" i="12"/>
  <c r="R59" i="12" s="1"/>
  <c r="T59" i="12" s="1"/>
  <c r="U59" i="12" s="1"/>
  <c r="V59" i="12" s="1"/>
  <c r="Q60" i="12"/>
  <c r="R60" i="12" s="1"/>
  <c r="T60" i="12" s="1"/>
  <c r="U60" i="12" s="1"/>
  <c r="V60" i="12" s="1"/>
  <c r="W60" i="12" s="1"/>
  <c r="X60" i="12" s="1"/>
  <c r="Y60" i="12" s="1"/>
  <c r="Y39" i="12" l="1"/>
  <c r="Y53" i="12"/>
  <c r="Y51" i="12"/>
  <c r="X50" i="12"/>
  <c r="X48" i="12"/>
  <c r="Y46" i="12"/>
  <c r="Y42" i="12"/>
  <c r="X24" i="12"/>
  <c r="Y19" i="12"/>
  <c r="X35" i="12"/>
  <c r="X45" i="12"/>
  <c r="Y28" i="12"/>
  <c r="X47" i="12"/>
  <c r="X34" i="12"/>
  <c r="X26" i="12"/>
  <c r="Y30" i="12"/>
  <c r="Y33" i="12"/>
  <c r="Y27" i="12"/>
  <c r="Y25" i="12"/>
  <c r="Y36" i="12"/>
  <c r="Y21" i="12"/>
  <c r="Y20" i="12"/>
  <c r="Y56" i="12"/>
  <c r="Y40" i="12"/>
  <c r="Y44" i="12"/>
  <c r="X32" i="12"/>
  <c r="X22" i="12"/>
  <c r="X18" i="12"/>
  <c r="X55" i="12"/>
  <c r="Y37" i="12"/>
  <c r="X52" i="12"/>
  <c r="X43" i="12"/>
  <c r="Y16" i="12"/>
  <c r="X41" i="12"/>
  <c r="X38" i="12"/>
  <c r="X23" i="12"/>
  <c r="X15" i="12"/>
  <c r="Y15" i="12"/>
  <c r="W59" i="12"/>
  <c r="X59" i="12" s="1"/>
  <c r="Y59" i="12" s="1"/>
</calcChain>
</file>

<file path=xl/sharedStrings.xml><?xml version="1.0" encoding="utf-8"?>
<sst xmlns="http://schemas.openxmlformats.org/spreadsheetml/2006/main" count="97" uniqueCount="50">
  <si>
    <t>ATENEO DE DAVAO UNIVERSITY</t>
  </si>
  <si>
    <t>SENIOR HIGH SCHOOL</t>
  </si>
  <si>
    <t>CLASS RECORD</t>
  </si>
  <si>
    <t>NAME</t>
  </si>
  <si>
    <t>Periodic Grade</t>
  </si>
  <si>
    <t>Deportment</t>
  </si>
  <si>
    <t>Total</t>
  </si>
  <si>
    <t>PE</t>
  </si>
  <si>
    <t>WP</t>
  </si>
  <si>
    <t xml:space="preserve">Numerical </t>
  </si>
  <si>
    <t xml:space="preserve">Literal </t>
  </si>
  <si>
    <t>TA</t>
  </si>
  <si>
    <t>LSA</t>
  </si>
  <si>
    <t>Grade (Numeric)</t>
  </si>
  <si>
    <t>Grade (Letter)</t>
  </si>
  <si>
    <t>Signature over printed name</t>
  </si>
  <si>
    <t>Asst. Dir. for Academics</t>
  </si>
  <si>
    <t>ET1</t>
  </si>
  <si>
    <t>ET2</t>
  </si>
  <si>
    <t>WW1</t>
  </si>
  <si>
    <t>Performance Tasks (50%)</t>
  </si>
  <si>
    <t>WW2</t>
  </si>
  <si>
    <t>WW3</t>
  </si>
  <si>
    <t>WW4</t>
  </si>
  <si>
    <t>Date of Submission</t>
  </si>
  <si>
    <t>Remarks</t>
  </si>
  <si>
    <t>WW5</t>
  </si>
  <si>
    <t>WW6</t>
  </si>
  <si>
    <t>WW7</t>
  </si>
  <si>
    <t>WW8</t>
  </si>
  <si>
    <t>WW9</t>
  </si>
  <si>
    <t>WW10</t>
  </si>
  <si>
    <t xml:space="preserve">Submitted by:                                                 </t>
  </si>
  <si>
    <t>Grading Period:  First Grading</t>
  </si>
  <si>
    <t>Academic Year: 2019 - 2020</t>
  </si>
  <si>
    <t xml:space="preserve">Subject:  </t>
  </si>
  <si>
    <t xml:space="preserve">Class Schedule &amp; Room: </t>
  </si>
  <si>
    <t>Semester: Second Semester</t>
  </si>
  <si>
    <t>Grade Level and Section:</t>
  </si>
  <si>
    <t xml:space="preserve">Teacher: </t>
  </si>
  <si>
    <r>
      <t xml:space="preserve">Km. 7 Central Park Boulevard, Talomo </t>
    </r>
    <r>
      <rPr>
        <sz val="8"/>
        <color rgb="FF000000"/>
        <rFont val="Avenir Book"/>
      </rPr>
      <t xml:space="preserve"> Davao City</t>
    </r>
    <r>
      <rPr>
        <sz val="8"/>
        <color rgb="FF2F2F2F"/>
        <rFont val="Avenir Book"/>
      </rPr>
      <t xml:space="preserve">, </t>
    </r>
    <r>
      <rPr>
        <sz val="8"/>
        <color rgb="FF000000"/>
        <rFont val="Avenir Book"/>
      </rPr>
      <t>Philippines</t>
    </r>
  </si>
  <si>
    <t>Written Work (50%)</t>
  </si>
  <si>
    <t>Written Works:</t>
  </si>
  <si>
    <t>ww1: Reflection (Christ the King Orientation) - November 18, 2019</t>
  </si>
  <si>
    <t>ww2: Fiesta Attendance Day 1 - November 22, 2019</t>
  </si>
  <si>
    <t>ww3: Fiesta Attendance Day 2 - November 23, 2019</t>
  </si>
  <si>
    <t>ww4: Fiesta Attendance Day 3 - November 24, 2019</t>
  </si>
  <si>
    <t>ET: Reflection: Christ the King Fiesta - November December 2, 2019</t>
  </si>
  <si>
    <t>LDP Coordinator</t>
  </si>
  <si>
    <t>BUNGAG, VIVER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</si>
</sst>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"/>
    <numFmt numFmtId="166" formatCode="0;[Red]0"/>
  </numFmts>
  <fonts count="1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b/>
      <u/>
      <sz val="14"/>
      <name val="Calibri"/>
      <family val="2"/>
    </font>
    <font>
      <b/>
      <sz val="14"/>
      <name val="Calibri"/>
      <family val="2"/>
    </font>
    <font>
      <b/>
      <sz val="8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</font>
    <font>
      <sz val="12"/>
      <name val="Calibri"/>
      <family val="2"/>
      <scheme val="minor"/>
    </font>
    <font>
      <sz val="8"/>
      <color indexed="8"/>
      <name val="Avenir Book"/>
    </font>
    <font>
      <sz val="8"/>
      <color rgb="FF000000"/>
      <name val="Avenir Book"/>
    </font>
    <font>
      <sz val="8"/>
      <color rgb="FF2F2F2F"/>
      <name val="Avenir Book"/>
    </font>
    <font>
      <sz val="12"/>
      <color theme="2" tint="-0.899990844447157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39">
    <xf numFmtId="0" fontId="0" fillId="0" borderId="0" xfId="0" applyAlignment="1"/>
    <xf numFmtId="0" fontId="2" fillId="0" borderId="13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 wrapText="1"/>
    </xf>
    <xf numFmtId="0" fontId="3" fillId="0" borderId="26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5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center"/>
    </xf>
    <xf numFmtId="165" fontId="4" fillId="0" borderId="26" xfId="0" applyNumberFormat="1" applyFont="1" applyFill="1" applyBorder="1" applyAlignment="1">
      <alignment horizontal="center" wrapText="1"/>
    </xf>
    <xf numFmtId="2" fontId="4" fillId="0" borderId="25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Fill="1" applyAlignment="1"/>
    <xf numFmtId="49" fontId="5" fillId="0" borderId="0" xfId="0" applyNumberFormat="1" applyFont="1" applyAlignment="1"/>
    <xf numFmtId="1" fontId="3" fillId="0" borderId="2" xfId="0" applyNumberFormat="1" applyFont="1" applyFill="1" applyBorder="1" applyAlignment="1">
      <alignment horizontal="center"/>
    </xf>
    <xf numFmtId="0" fontId="2" fillId="0" borderId="11" xfId="0" applyFont="1" applyFill="1" applyBorder="1" applyAlignment="1"/>
    <xf numFmtId="0" fontId="11" fillId="0" borderId="23" xfId="1" applyFont="1" applyFill="1" applyBorder="1" applyAlignment="1"/>
    <xf numFmtId="164" fontId="4" fillId="0" borderId="23" xfId="0" applyNumberFormat="1" applyFont="1" applyFill="1" applyBorder="1" applyAlignment="1">
      <alignment horizontal="center" wrapText="1"/>
    </xf>
    <xf numFmtId="166" fontId="3" fillId="0" borderId="13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10" fillId="0" borderId="24" xfId="0" applyFont="1" applyFill="1" applyBorder="1" applyAlignment="1"/>
    <xf numFmtId="0" fontId="3" fillId="0" borderId="2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164" fontId="4" fillId="0" borderId="25" xfId="0" applyNumberFormat="1" applyFont="1" applyFill="1" applyBorder="1" applyAlignment="1">
      <alignment horizontal="center"/>
    </xf>
    <xf numFmtId="164" fontId="4" fillId="0" borderId="26" xfId="0" applyNumberFormat="1" applyFont="1" applyFill="1" applyBorder="1" applyAlignment="1">
      <alignment horizontal="center" wrapText="1"/>
    </xf>
    <xf numFmtId="164" fontId="4" fillId="0" borderId="24" xfId="0" applyNumberFormat="1" applyFont="1" applyFill="1" applyBorder="1" applyAlignment="1">
      <alignment horizontal="center"/>
    </xf>
    <xf numFmtId="166" fontId="4" fillId="0" borderId="25" xfId="0" applyNumberFormat="1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 wrapText="1"/>
    </xf>
    <xf numFmtId="0" fontId="4" fillId="0" borderId="25" xfId="0" applyFont="1" applyFill="1" applyBorder="1" applyAlignment="1">
      <alignment horizontal="center" wrapText="1"/>
    </xf>
    <xf numFmtId="0" fontId="3" fillId="0" borderId="34" xfId="0" applyFont="1" applyFill="1" applyBorder="1" applyAlignment="1"/>
    <xf numFmtId="0" fontId="3" fillId="0" borderId="35" xfId="0" applyFont="1" applyFill="1" applyBorder="1" applyAlignment="1"/>
    <xf numFmtId="0" fontId="4" fillId="0" borderId="31" xfId="0" applyFont="1" applyFill="1" applyBorder="1" applyAlignment="1"/>
    <xf numFmtId="0" fontId="4" fillId="0" borderId="30" xfId="0" applyFont="1" applyFill="1" applyBorder="1" applyAlignment="1"/>
    <xf numFmtId="0" fontId="5" fillId="0" borderId="29" xfId="0" applyFont="1" applyFill="1" applyBorder="1" applyAlignment="1"/>
    <xf numFmtId="0" fontId="3" fillId="0" borderId="1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13" fillId="3" borderId="1" xfId="1" applyFont="1" applyFill="1" applyBorder="1" applyAlignment="1" applyProtection="1">
      <alignment horizontal="left" vertical="top"/>
      <protection locked="0"/>
    </xf>
    <xf numFmtId="0" fontId="9" fillId="0" borderId="3" xfId="0" applyFont="1" applyFill="1" applyBorder="1" applyAlignment="1"/>
    <xf numFmtId="0" fontId="13" fillId="3" borderId="23" xfId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7" fillId="0" borderId="0" xfId="0" applyFont="1" applyAlignment="1"/>
    <xf numFmtId="0" fontId="2" fillId="0" borderId="0" xfId="0" applyFont="1" applyFill="1" applyBorder="1" applyAlignment="1"/>
    <xf numFmtId="0" fontId="11" fillId="0" borderId="0" xfId="1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49" fontId="12" fillId="0" borderId="0" xfId="0" applyNumberFormat="1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428625</xdr:colOff>
      <xdr:row>1</xdr:row>
      <xdr:rowOff>34926</xdr:rowOff>
    </xdr:from>
    <xdr:to>
      <xdr:col>24</xdr:col>
      <xdr:colOff>257931</xdr:colOff>
      <xdr:row>5</xdr:row>
      <xdr:rowOff>158751</xdr:rowOff>
    </xdr:to>
    <xdr:pic>
      <xdr:nvPicPr>
        <xdr:cNvPr id="2" name="Picture 5" descr="https://pbs.twimg.com/profile_images/646473417353355264/IvH3RLsZ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</a:blip>
        <a:stretch>
          <a:fillRect/>
        </a:stretch>
      </xdr:blipFill>
      <xdr:spPr>
        <a:xfrm>
          <a:off x="9601200" y="225426"/>
          <a:ext cx="991356" cy="9906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5</xdr:col>
      <xdr:colOff>238125</xdr:colOff>
      <xdr:row>0</xdr:row>
      <xdr:rowOff>85725</xdr:rowOff>
    </xdr:from>
    <xdr:to>
      <xdr:col>7</xdr:col>
      <xdr:colOff>194998</xdr:colOff>
      <xdr:row>5</xdr:row>
      <xdr:rowOff>57150</xdr:rowOff>
    </xdr:to>
    <xdr:pic>
      <xdr:nvPicPr>
        <xdr:cNvPr id="3" name="Picture 6" descr="https://upload.wikimedia.org/wikipedia/en/c/c2/ADDU_seal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</a:blip>
        <a:stretch>
          <a:fillRect/>
        </a:stretch>
      </xdr:blipFill>
      <xdr:spPr>
        <a:xfrm>
          <a:off x="4410075" y="85725"/>
          <a:ext cx="1099873" cy="10287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24</xdr:col>
      <xdr:colOff>342899</xdr:colOff>
      <xdr:row>1</xdr:row>
      <xdr:rowOff>13973</xdr:rowOff>
    </xdr:from>
    <xdr:to>
      <xdr:col>26</xdr:col>
      <xdr:colOff>473981</xdr:colOff>
      <xdr:row>6</xdr:row>
      <xdr:rowOff>11481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7524" y="204473"/>
          <a:ext cx="940707" cy="1111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79"/>
  <sheetViews>
    <sheetView tabSelected="1" topLeftCell="K10" zoomScaleNormal="100" workbookViewId="0">
      <selection activeCell="D16" sqref="D16"/>
    </sheetView>
  </sheetViews>
  <sheetFormatPr defaultColWidth="9" defaultRowHeight="14.4"/>
  <cols>
    <col min="1" max="1" width="2.109375" style="10" customWidth="1"/>
    <col min="2" max="2" width="3.88671875" style="10" customWidth="1"/>
    <col min="3" max="3" width="39.44140625" style="10" customWidth="1"/>
    <col min="4" max="11" width="8.5546875" style="10" customWidth="1"/>
    <col min="12" max="12" width="13.109375" style="10" customWidth="1"/>
    <col min="13" max="13" width="12.6640625" style="10" customWidth="1"/>
    <col min="14" max="14" width="18.44140625" style="10" customWidth="1"/>
    <col min="15" max="15" width="7" style="10" customWidth="1"/>
    <col min="16" max="16" width="10" style="10" customWidth="1"/>
    <col min="17" max="17" width="9" style="10" customWidth="1"/>
    <col min="18" max="18" width="7.5546875" style="71" customWidth="1"/>
    <col min="19" max="19" width="10" style="71" customWidth="1"/>
    <col min="20" max="20" width="7" style="10" customWidth="1"/>
    <col min="21" max="21" width="8.33203125" style="10" customWidth="1"/>
    <col min="22" max="22" width="9" style="10" customWidth="1"/>
    <col min="23" max="23" width="8.5546875" style="10" customWidth="1"/>
    <col min="24" max="24" width="8.88671875" style="16" customWidth="1"/>
    <col min="25" max="25" width="9.33203125" style="10" customWidth="1"/>
    <col min="26" max="26" width="2.88671875" style="10" customWidth="1"/>
    <col min="27" max="28" width="8.5546875" style="10" customWidth="1"/>
    <col min="29" max="29" width="8.109375" style="10" customWidth="1"/>
    <col min="30" max="30" width="7.109375" style="10" customWidth="1"/>
    <col min="31" max="32" width="9" style="10" customWidth="1"/>
    <col min="33" max="16384" width="9" style="10"/>
  </cols>
  <sheetData>
    <row r="2" spans="2:33" s="15" customFormat="1" ht="15" customHeight="1">
      <c r="B2" s="136" t="s">
        <v>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</row>
    <row r="3" spans="2:33" s="15" customFormat="1" ht="19.5" customHeight="1">
      <c r="B3" s="135" t="s">
        <v>1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</row>
    <row r="4" spans="2:33" s="15" customFormat="1" ht="18.75" customHeight="1">
      <c r="B4" s="138" t="s">
        <v>40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</row>
    <row r="5" spans="2:33" s="15" customForma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71"/>
      <c r="S5" s="71"/>
      <c r="T5" s="10"/>
      <c r="U5" s="10"/>
      <c r="V5" s="10"/>
      <c r="W5" s="10"/>
      <c r="X5" s="16"/>
      <c r="Y5" s="10"/>
      <c r="Z5" s="10"/>
      <c r="AA5" s="10"/>
      <c r="AB5" s="10"/>
    </row>
    <row r="6" spans="2:33" s="15" customFormat="1" ht="19.5" customHeight="1">
      <c r="B6" s="137" t="s">
        <v>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</row>
    <row r="7" spans="2:33" ht="15.6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70"/>
      <c r="S7" s="70"/>
      <c r="T7" s="11"/>
      <c r="U7" s="11"/>
      <c r="V7" s="11"/>
      <c r="W7" s="11"/>
      <c r="X7" s="17"/>
      <c r="Y7" s="11"/>
      <c r="Z7" s="11"/>
      <c r="AA7" s="11"/>
      <c r="AB7" s="11"/>
    </row>
    <row r="8" spans="2:33" ht="19.5" customHeight="1">
      <c r="B8" s="11"/>
      <c r="C8" s="133" t="s">
        <v>35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8"/>
      <c r="R8" s="19"/>
      <c r="S8" s="19"/>
      <c r="W8" s="12"/>
      <c r="X8" s="12"/>
      <c r="Y8" s="12"/>
      <c r="Z8" s="12"/>
      <c r="AA8" s="12"/>
      <c r="AB8" s="12"/>
      <c r="AC8" s="12" t="s">
        <v>38</v>
      </c>
      <c r="AD8" s="12"/>
      <c r="AE8" s="12"/>
      <c r="AF8" s="12"/>
      <c r="AG8" s="12"/>
    </row>
    <row r="9" spans="2:33" ht="19.5" customHeight="1">
      <c r="B9" s="11"/>
      <c r="C9" s="133" t="s">
        <v>36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9"/>
      <c r="S9" s="19"/>
      <c r="U9" s="12"/>
      <c r="V9" s="12"/>
      <c r="W9" s="12"/>
      <c r="X9" s="12"/>
      <c r="Y9" s="12"/>
      <c r="Z9" s="12"/>
      <c r="AA9" s="12"/>
      <c r="AB9" s="12"/>
      <c r="AC9" s="12" t="s">
        <v>39</v>
      </c>
      <c r="AD9" s="12"/>
      <c r="AE9" s="12"/>
      <c r="AF9" s="12"/>
      <c r="AG9" s="12"/>
    </row>
    <row r="10" spans="2:33" s="13" customFormat="1" ht="15.6">
      <c r="C10" s="134" t="s">
        <v>33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20"/>
      <c r="T10" s="135"/>
      <c r="U10" s="135"/>
      <c r="V10" s="135"/>
      <c r="W10" s="135"/>
      <c r="X10" s="135"/>
      <c r="Y10" s="135"/>
      <c r="AA10" s="72"/>
      <c r="AB10" s="72"/>
      <c r="AC10" s="72"/>
      <c r="AD10" s="72"/>
    </row>
    <row r="11" spans="2:33" s="13" customFormat="1" ht="19.5" customHeight="1">
      <c r="B11" s="12"/>
      <c r="C11" s="133" t="s">
        <v>37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9"/>
      <c r="S11" s="19"/>
      <c r="T11" s="135"/>
      <c r="U11" s="135"/>
      <c r="V11" s="135"/>
      <c r="W11" s="135"/>
      <c r="X11" s="135"/>
      <c r="Y11" s="135"/>
      <c r="Z11" s="12"/>
      <c r="AA11" s="14"/>
      <c r="AB11" s="14"/>
      <c r="AC11" s="72"/>
      <c r="AD11" s="72"/>
    </row>
    <row r="12" spans="2:33" ht="18.600000000000001" thickBot="1">
      <c r="C12" s="12" t="s">
        <v>34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>
        <v>15</v>
      </c>
      <c r="P12" s="67">
        <v>16</v>
      </c>
      <c r="Q12" s="67">
        <v>17</v>
      </c>
      <c r="R12" s="67">
        <v>18</v>
      </c>
      <c r="S12" s="67">
        <v>19</v>
      </c>
      <c r="T12" s="67">
        <v>20</v>
      </c>
      <c r="U12" s="67">
        <v>21</v>
      </c>
      <c r="V12" s="67">
        <v>22</v>
      </c>
      <c r="W12" s="67">
        <v>23</v>
      </c>
      <c r="X12" s="67">
        <v>24</v>
      </c>
      <c r="Y12" s="67">
        <v>25</v>
      </c>
      <c r="Z12" s="67"/>
      <c r="AA12" s="67"/>
      <c r="AB12" s="67"/>
      <c r="AC12" s="67"/>
      <c r="AD12" s="67"/>
    </row>
    <row r="13" spans="2:33" ht="22.5" customHeight="1" thickBot="1">
      <c r="B13" s="108" t="s">
        <v>3</v>
      </c>
      <c r="C13" s="109"/>
      <c r="D13" s="112" t="s">
        <v>41</v>
      </c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  <c r="P13" s="114"/>
      <c r="Q13" s="115"/>
      <c r="R13" s="112" t="s">
        <v>20</v>
      </c>
      <c r="S13" s="113"/>
      <c r="T13" s="114"/>
      <c r="U13" s="114"/>
      <c r="V13" s="115"/>
      <c r="W13" s="116" t="s">
        <v>4</v>
      </c>
      <c r="X13" s="117"/>
      <c r="Y13" s="118"/>
      <c r="Z13" s="59"/>
      <c r="AA13" s="112" t="s">
        <v>5</v>
      </c>
      <c r="AB13" s="114"/>
      <c r="AC13" s="114"/>
      <c r="AD13" s="115"/>
      <c r="AE13" s="119" t="s">
        <v>25</v>
      </c>
      <c r="AF13" s="120"/>
      <c r="AG13" s="121"/>
    </row>
    <row r="14" spans="2:33" ht="33" customHeight="1" thickBot="1">
      <c r="B14" s="110"/>
      <c r="C14" s="111"/>
      <c r="D14" s="9" t="s">
        <v>19</v>
      </c>
      <c r="E14" s="73" t="s">
        <v>21</v>
      </c>
      <c r="F14" s="73" t="s">
        <v>22</v>
      </c>
      <c r="G14" s="21" t="s">
        <v>23</v>
      </c>
      <c r="H14" s="73" t="s">
        <v>26</v>
      </c>
      <c r="I14" s="73" t="s">
        <v>27</v>
      </c>
      <c r="J14" s="21" t="s">
        <v>28</v>
      </c>
      <c r="K14" s="73" t="s">
        <v>29</v>
      </c>
      <c r="L14" s="73" t="s">
        <v>30</v>
      </c>
      <c r="M14" s="21" t="s">
        <v>31</v>
      </c>
      <c r="N14" s="75" t="s">
        <v>27</v>
      </c>
      <c r="O14" s="21" t="s">
        <v>6</v>
      </c>
      <c r="P14" s="6" t="s">
        <v>7</v>
      </c>
      <c r="Q14" s="22" t="s">
        <v>8</v>
      </c>
      <c r="R14" s="9" t="s">
        <v>17</v>
      </c>
      <c r="S14" s="73" t="s">
        <v>18</v>
      </c>
      <c r="T14" s="21" t="s">
        <v>6</v>
      </c>
      <c r="U14" s="23" t="s">
        <v>7</v>
      </c>
      <c r="V14" s="7" t="s">
        <v>8</v>
      </c>
      <c r="W14" s="125" t="s">
        <v>9</v>
      </c>
      <c r="X14" s="126"/>
      <c r="Y14" s="8" t="s">
        <v>10</v>
      </c>
      <c r="Z14" s="60"/>
      <c r="AA14" s="24" t="s">
        <v>11</v>
      </c>
      <c r="AB14" s="25" t="s">
        <v>12</v>
      </c>
      <c r="AC14" s="26" t="s">
        <v>13</v>
      </c>
      <c r="AD14" s="43" t="s">
        <v>14</v>
      </c>
      <c r="AE14" s="122"/>
      <c r="AF14" s="123"/>
      <c r="AG14" s="124"/>
    </row>
    <row r="15" spans="2:33" ht="22.5" customHeight="1" thickBot="1">
      <c r="B15" s="48"/>
      <c r="C15" s="49"/>
      <c r="D15" s="50">
        <v>10</v>
      </c>
      <c r="E15" s="52">
        <v>10</v>
      </c>
      <c r="F15" s="52">
        <v>10</v>
      </c>
      <c r="G15" s="78">
        <v>10</v>
      </c>
      <c r="H15" s="6"/>
      <c r="I15" s="6"/>
      <c r="J15" s="6"/>
      <c r="K15" s="6"/>
      <c r="L15" s="6"/>
      <c r="M15" s="74"/>
      <c r="N15" s="27"/>
      <c r="O15" s="52">
        <f>SUM(D15:N15)</f>
        <v>40</v>
      </c>
      <c r="P15" s="53">
        <f>(O15/O$15)*60+40</f>
        <v>100</v>
      </c>
      <c r="Q15" s="54">
        <f>P15*0.5</f>
        <v>50</v>
      </c>
      <c r="R15" s="50">
        <v>90</v>
      </c>
      <c r="S15" s="6"/>
      <c r="T15" s="6">
        <f>SUM(R15:S15)</f>
        <v>90</v>
      </c>
      <c r="U15" s="23">
        <f>(T15/T$15)*60+40</f>
        <v>100</v>
      </c>
      <c r="V15" s="54">
        <f>U15*0.5</f>
        <v>50</v>
      </c>
      <c r="W15" s="55">
        <f>SUM(Q15,V15)</f>
        <v>100</v>
      </c>
      <c r="X15" s="56">
        <f>ROUND(W15,0)</f>
        <v>100</v>
      </c>
      <c r="Y15" s="51" t="str">
        <f>IF(W15&gt;=99,"A+",IF(W15&gt;=96,"A",IF(W15&gt;=93,"A-",IF(W15&gt;=91,"B+",IF(W15&gt;=89,"B",IF(W15&gt;=87,"B-",IF(W15&gt;=85,"C+",IF(W15&gt;=83,"C",IF(W15&gt;=81,"C-",IF(W15&gt;=79,"D+",IF(W15&gt;=77,"D",IF(W15&gt;=75,"D","F"))))))))))))</f>
        <v>A+</v>
      </c>
      <c r="Z15" s="61"/>
      <c r="AA15" s="57"/>
      <c r="AB15" s="58"/>
      <c r="AC15" s="58">
        <f>ROUND((AA15*0.6)+(AB15*0.4),0)</f>
        <v>0</v>
      </c>
      <c r="AD15" s="51" t="str">
        <f>IF(AC15&gt;=99,"A+",IF(AC15&gt;=96,"A",IF(AC15&gt;=93,"A-",IF(AC15&gt;=91,"B+",IF(AC15&gt;=89,"B",IF(AC15&gt;=87,"B-",IF(AC15&gt;=85,"C+",IF(AC15&gt;=83,"C",IF(AC15&gt;=81,"C-",IF(AC15&gt;=79,"D+",IF(AC15&gt;=77,"D",IF(AC15&gt;=75,"D","F"))))))))))))</f>
        <v>F</v>
      </c>
      <c r="AE15" s="127"/>
      <c r="AF15" s="128"/>
      <c r="AG15" s="129"/>
    </row>
    <row r="16" spans="2:33" s="16" customFormat="1" ht="19.5" customHeight="1" thickBot="1">
      <c r="B16" s="38">
        <v>1</v>
      </c>
      <c r="C16" s="69" t="s">
        <v>49</v>
      </c>
      <c r="D16" s="5">
        <v>8</v>
      </c>
      <c r="E16" s="64">
        <v>9</v>
      </c>
      <c r="F16" s="64">
        <v>8</v>
      </c>
      <c r="G16" s="79">
        <v>9</v>
      </c>
      <c r="H16" s="2"/>
      <c r="I16" s="2"/>
      <c r="J16" s="2"/>
      <c r="K16" s="2"/>
      <c r="L16" s="2"/>
      <c r="M16" s="37"/>
      <c r="N16" s="37"/>
      <c r="O16" s="52">
        <f t="shared" ref="O16:O61" si="0">SUM(D16:N16)</f>
        <v>34</v>
      </c>
      <c r="P16" s="44">
        <f t="shared" ref="P16:P61" si="1">(O16/O$15)*60+40</f>
        <v>91</v>
      </c>
      <c r="Q16" s="54">
        <f t="shared" ref="Q16:Q58" si="2">P16*0.5</f>
        <v>45.5</v>
      </c>
      <c r="R16" s="80">
        <v>80</v>
      </c>
      <c r="S16" s="2"/>
      <c r="T16" s="6">
        <f t="shared" ref="T16:T61" si="3">SUM(R16:S16)</f>
        <v>80</v>
      </c>
      <c r="U16" s="45">
        <f t="shared" ref="U16:U61" si="4">(T16/T$15)*60+40</f>
        <v>93.333333333333329</v>
      </c>
      <c r="V16" s="54">
        <f t="shared" ref="V16:V58" si="5">U16*0.5</f>
        <v>46.666666666666664</v>
      </c>
      <c r="W16" s="55">
        <f t="shared" ref="W16:W58" si="6">SUM(Q16,V16)</f>
        <v>92.166666666666657</v>
      </c>
      <c r="X16" s="56">
        <f t="shared" ref="X16:X58" si="7">ROUND(W16,0)</f>
        <v>92</v>
      </c>
      <c r="Y16" s="51" t="str">
        <f t="shared" ref="Y16:Y58" si="8">IF(W16&gt;=99,"A+",IF(W16&gt;=96,"A",IF(W16&gt;=93,"A-",IF(W16&gt;=91,"B+",IF(W16&gt;=89,"B",IF(W16&gt;=87,"B-",IF(W16&gt;=85,"C+",IF(W16&gt;=83,"C",IF(W16&gt;=81,"C-",IF(W16&gt;=79,"D+",IF(W16&gt;=77,"D",IF(W16&gt;=75,"D","F"))))))))))))</f>
        <v>B+</v>
      </c>
      <c r="Z16" s="62"/>
      <c r="AA16" s="5"/>
      <c r="AB16" s="2"/>
      <c r="AC16" s="47">
        <f t="shared" ref="AC16:AC61" si="9">ROUND((AA16*0.6)+(AB16*0.4),0)</f>
        <v>0</v>
      </c>
      <c r="AD16" s="46" t="str">
        <f t="shared" ref="AD16:AD61" si="10">IF(AC16&gt;=99,"A+",IF(AC16&gt;=96,"A",IF(AC16&gt;=93,"A-",IF(AC16&gt;=91,"B+",IF(AC16&gt;=89,"B",IF(AC16&gt;=87,"B-",IF(AC16&gt;=85,"C+",IF(AC16&gt;=83,"C",IF(AC16&gt;=81,"C-",IF(AC16&gt;=79,"D+",IF(AC16&gt;=77,"D",IF(AC16&gt;=75,"D","F"))))))))))))</f>
        <v>F</v>
      </c>
      <c r="AE16" s="130"/>
      <c r="AF16" s="131"/>
      <c r="AG16" s="132"/>
    </row>
    <row r="17" spans="2:33" ht="18.75" customHeight="1" thickBot="1">
      <c r="B17" s="1">
        <v>2</v>
      </c>
      <c r="C17" s="69" t="s">
        <v>49</v>
      </c>
      <c r="D17" s="3">
        <v>8</v>
      </c>
      <c r="E17" s="65">
        <v>9</v>
      </c>
      <c r="F17" s="65">
        <v>8</v>
      </c>
      <c r="G17" s="79">
        <v>10</v>
      </c>
      <c r="H17" s="4"/>
      <c r="I17" s="4"/>
      <c r="J17" s="4"/>
      <c r="K17" s="4"/>
      <c r="L17" s="4"/>
      <c r="M17" s="32"/>
      <c r="N17" s="32"/>
      <c r="O17" s="52">
        <f t="shared" si="0"/>
        <v>35</v>
      </c>
      <c r="P17" s="28">
        <f t="shared" si="1"/>
        <v>92.5</v>
      </c>
      <c r="Q17" s="54">
        <f t="shared" si="2"/>
        <v>46.25</v>
      </c>
      <c r="R17" s="81">
        <v>78</v>
      </c>
      <c r="S17" s="4"/>
      <c r="T17" s="6">
        <f t="shared" si="3"/>
        <v>78</v>
      </c>
      <c r="U17" s="29">
        <f t="shared" si="4"/>
        <v>92</v>
      </c>
      <c r="V17" s="54">
        <f t="shared" si="5"/>
        <v>46</v>
      </c>
      <c r="W17" s="55">
        <f t="shared" si="6"/>
        <v>92.25</v>
      </c>
      <c r="X17" s="56">
        <f t="shared" si="7"/>
        <v>92</v>
      </c>
      <c r="Y17" s="51" t="str">
        <f t="shared" si="8"/>
        <v>B+</v>
      </c>
      <c r="Z17" s="63"/>
      <c r="AA17" s="3"/>
      <c r="AB17" s="4"/>
      <c r="AC17" s="31">
        <f t="shared" si="9"/>
        <v>0</v>
      </c>
      <c r="AD17" s="42" t="str">
        <f t="shared" si="10"/>
        <v>F</v>
      </c>
      <c r="AE17" s="105"/>
      <c r="AF17" s="106"/>
      <c r="AG17" s="107"/>
    </row>
    <row r="18" spans="2:33" ht="19.5" customHeight="1" thickBot="1">
      <c r="B18" s="1">
        <v>3</v>
      </c>
      <c r="C18" s="69" t="s">
        <v>49</v>
      </c>
      <c r="D18" s="3">
        <v>7</v>
      </c>
      <c r="E18" s="65">
        <v>6</v>
      </c>
      <c r="F18" s="65">
        <v>8</v>
      </c>
      <c r="G18" s="79">
        <v>10</v>
      </c>
      <c r="H18" s="4"/>
      <c r="I18" s="4"/>
      <c r="J18" s="4"/>
      <c r="K18" s="4"/>
      <c r="L18" s="4"/>
      <c r="M18" s="32"/>
      <c r="N18" s="32"/>
      <c r="O18" s="52">
        <f t="shared" si="0"/>
        <v>31</v>
      </c>
      <c r="P18" s="28">
        <f t="shared" si="1"/>
        <v>86.5</v>
      </c>
      <c r="Q18" s="54">
        <f t="shared" si="2"/>
        <v>43.25</v>
      </c>
      <c r="R18" s="81">
        <v>79</v>
      </c>
      <c r="S18" s="4"/>
      <c r="T18" s="6">
        <f t="shared" si="3"/>
        <v>79</v>
      </c>
      <c r="U18" s="29">
        <f t="shared" si="4"/>
        <v>92.666666666666657</v>
      </c>
      <c r="V18" s="54">
        <f t="shared" si="5"/>
        <v>46.333333333333329</v>
      </c>
      <c r="W18" s="55">
        <f t="shared" si="6"/>
        <v>89.583333333333329</v>
      </c>
      <c r="X18" s="56">
        <f t="shared" si="7"/>
        <v>90</v>
      </c>
      <c r="Y18" s="51" t="str">
        <f t="shared" si="8"/>
        <v>B</v>
      </c>
      <c r="Z18" s="63"/>
      <c r="AA18" s="3"/>
      <c r="AB18" s="4"/>
      <c r="AC18" s="31">
        <f t="shared" si="9"/>
        <v>0</v>
      </c>
      <c r="AD18" s="42" t="str">
        <f t="shared" si="10"/>
        <v>F</v>
      </c>
      <c r="AE18" s="105"/>
      <c r="AF18" s="106"/>
      <c r="AG18" s="107"/>
    </row>
    <row r="19" spans="2:33" ht="18.75" customHeight="1" thickBot="1">
      <c r="B19" s="1">
        <v>4</v>
      </c>
      <c r="C19" s="69" t="s">
        <v>49</v>
      </c>
      <c r="D19" s="3">
        <v>6</v>
      </c>
      <c r="E19" s="65">
        <v>5</v>
      </c>
      <c r="F19" s="65">
        <v>8</v>
      </c>
      <c r="G19" s="79">
        <v>9</v>
      </c>
      <c r="H19" s="4"/>
      <c r="I19" s="4"/>
      <c r="J19" s="4"/>
      <c r="K19" s="4"/>
      <c r="L19" s="4"/>
      <c r="M19" s="33"/>
      <c r="N19" s="33"/>
      <c r="O19" s="52">
        <f t="shared" si="0"/>
        <v>28</v>
      </c>
      <c r="P19" s="28">
        <f>(O19/O$15)*60+40</f>
        <v>82</v>
      </c>
      <c r="Q19" s="54">
        <f t="shared" si="2"/>
        <v>41</v>
      </c>
      <c r="R19" s="81">
        <v>65</v>
      </c>
      <c r="S19" s="4"/>
      <c r="T19" s="6">
        <f t="shared" si="3"/>
        <v>65</v>
      </c>
      <c r="U19" s="29">
        <f t="shared" si="4"/>
        <v>83.333333333333343</v>
      </c>
      <c r="V19" s="54">
        <f t="shared" si="5"/>
        <v>41.666666666666671</v>
      </c>
      <c r="W19" s="55">
        <f t="shared" si="6"/>
        <v>82.666666666666671</v>
      </c>
      <c r="X19" s="56">
        <f t="shared" si="7"/>
        <v>83</v>
      </c>
      <c r="Y19" s="51" t="str">
        <f t="shared" si="8"/>
        <v>C-</v>
      </c>
      <c r="Z19" s="63"/>
      <c r="AA19" s="3"/>
      <c r="AB19" s="4"/>
      <c r="AC19" s="31">
        <f t="shared" si="9"/>
        <v>0</v>
      </c>
      <c r="AD19" s="42" t="str">
        <f t="shared" si="10"/>
        <v>F</v>
      </c>
      <c r="AE19" s="105"/>
      <c r="AF19" s="106"/>
      <c r="AG19" s="107"/>
    </row>
    <row r="20" spans="2:33" ht="19.5" customHeight="1" thickBot="1">
      <c r="B20" s="1">
        <v>5</v>
      </c>
      <c r="C20" s="69" t="s">
        <v>49</v>
      </c>
      <c r="D20" s="3">
        <v>9</v>
      </c>
      <c r="E20" s="65">
        <v>10</v>
      </c>
      <c r="F20" s="65">
        <v>9</v>
      </c>
      <c r="G20" s="79">
        <v>10</v>
      </c>
      <c r="H20" s="4"/>
      <c r="I20" s="4"/>
      <c r="J20" s="4"/>
      <c r="K20" s="4"/>
      <c r="L20" s="4"/>
      <c r="M20" s="33"/>
      <c r="N20" s="33"/>
      <c r="O20" s="52">
        <f t="shared" si="0"/>
        <v>38</v>
      </c>
      <c r="P20" s="28">
        <f t="shared" si="1"/>
        <v>97</v>
      </c>
      <c r="Q20" s="54">
        <f t="shared" si="2"/>
        <v>48.5</v>
      </c>
      <c r="R20" s="81">
        <v>45</v>
      </c>
      <c r="S20" s="4"/>
      <c r="T20" s="6">
        <f t="shared" si="3"/>
        <v>45</v>
      </c>
      <c r="U20" s="29">
        <f t="shared" si="4"/>
        <v>70</v>
      </c>
      <c r="V20" s="54">
        <f t="shared" si="5"/>
        <v>35</v>
      </c>
      <c r="W20" s="55">
        <f t="shared" si="6"/>
        <v>83.5</v>
      </c>
      <c r="X20" s="56">
        <f t="shared" si="7"/>
        <v>84</v>
      </c>
      <c r="Y20" s="51" t="str">
        <f t="shared" si="8"/>
        <v>C</v>
      </c>
      <c r="Z20" s="63"/>
      <c r="AA20" s="3"/>
      <c r="AB20" s="4"/>
      <c r="AC20" s="31">
        <f t="shared" si="9"/>
        <v>0</v>
      </c>
      <c r="AD20" s="42" t="str">
        <f t="shared" si="10"/>
        <v>F</v>
      </c>
      <c r="AE20" s="105"/>
      <c r="AF20" s="106"/>
      <c r="AG20" s="107"/>
    </row>
    <row r="21" spans="2:33" ht="19.5" customHeight="1" thickBot="1">
      <c r="B21" s="1">
        <v>6</v>
      </c>
      <c r="C21" s="69" t="s">
        <v>49</v>
      </c>
      <c r="D21" s="3">
        <v>8</v>
      </c>
      <c r="E21" s="65">
        <v>9</v>
      </c>
      <c r="F21" s="65">
        <v>10</v>
      </c>
      <c r="G21" s="79">
        <v>10</v>
      </c>
      <c r="H21" s="4"/>
      <c r="I21" s="4"/>
      <c r="J21" s="4"/>
      <c r="K21" s="4"/>
      <c r="L21" s="4"/>
      <c r="M21" s="33"/>
      <c r="N21" s="33"/>
      <c r="O21" s="52">
        <f t="shared" si="0"/>
        <v>37</v>
      </c>
      <c r="P21" s="28">
        <f t="shared" si="1"/>
        <v>95.5</v>
      </c>
      <c r="Q21" s="54">
        <f t="shared" si="2"/>
        <v>47.75</v>
      </c>
      <c r="R21" s="81">
        <v>56</v>
      </c>
      <c r="S21" s="4"/>
      <c r="T21" s="6">
        <f t="shared" si="3"/>
        <v>56</v>
      </c>
      <c r="U21" s="29">
        <f t="shared" si="4"/>
        <v>77.333333333333343</v>
      </c>
      <c r="V21" s="54">
        <f t="shared" si="5"/>
        <v>38.666666666666671</v>
      </c>
      <c r="W21" s="55">
        <f t="shared" si="6"/>
        <v>86.416666666666671</v>
      </c>
      <c r="X21" s="56">
        <f t="shared" si="7"/>
        <v>86</v>
      </c>
      <c r="Y21" s="51" t="str">
        <f t="shared" si="8"/>
        <v>C+</v>
      </c>
      <c r="Z21" s="63"/>
      <c r="AA21" s="3"/>
      <c r="AB21" s="4"/>
      <c r="AC21" s="31">
        <f t="shared" si="9"/>
        <v>0</v>
      </c>
      <c r="AD21" s="42" t="str">
        <f t="shared" si="10"/>
        <v>F</v>
      </c>
      <c r="AE21" s="105"/>
      <c r="AF21" s="106"/>
      <c r="AG21" s="107"/>
    </row>
    <row r="22" spans="2:33" ht="19.5" customHeight="1" thickBot="1">
      <c r="B22" s="1">
        <v>7</v>
      </c>
      <c r="C22" s="69" t="s">
        <v>49</v>
      </c>
      <c r="D22" s="3">
        <v>6</v>
      </c>
      <c r="E22" s="65">
        <v>7</v>
      </c>
      <c r="F22" s="65">
        <v>9</v>
      </c>
      <c r="G22" s="79">
        <v>10</v>
      </c>
      <c r="H22" s="4"/>
      <c r="I22" s="4"/>
      <c r="J22" s="4"/>
      <c r="K22" s="4"/>
      <c r="L22" s="4"/>
      <c r="M22" s="33"/>
      <c r="N22" s="33"/>
      <c r="O22" s="52">
        <f t="shared" si="0"/>
        <v>32</v>
      </c>
      <c r="P22" s="28">
        <f t="shared" si="1"/>
        <v>88</v>
      </c>
      <c r="Q22" s="54">
        <f t="shared" si="2"/>
        <v>44</v>
      </c>
      <c r="R22" s="81">
        <v>67</v>
      </c>
      <c r="S22" s="4"/>
      <c r="T22" s="6">
        <f t="shared" si="3"/>
        <v>67</v>
      </c>
      <c r="U22" s="29">
        <f t="shared" si="4"/>
        <v>84.666666666666671</v>
      </c>
      <c r="V22" s="54">
        <f t="shared" si="5"/>
        <v>42.333333333333336</v>
      </c>
      <c r="W22" s="55">
        <f t="shared" si="6"/>
        <v>86.333333333333343</v>
      </c>
      <c r="X22" s="56">
        <f t="shared" si="7"/>
        <v>86</v>
      </c>
      <c r="Y22" s="51" t="str">
        <f t="shared" si="8"/>
        <v>C+</v>
      </c>
      <c r="Z22" s="63"/>
      <c r="AA22" s="3"/>
      <c r="AB22" s="4"/>
      <c r="AC22" s="31">
        <f t="shared" si="9"/>
        <v>0</v>
      </c>
      <c r="AD22" s="42" t="str">
        <f t="shared" si="10"/>
        <v>F</v>
      </c>
      <c r="AE22" s="105"/>
      <c r="AF22" s="106"/>
      <c r="AG22" s="107"/>
    </row>
    <row r="23" spans="2:33" ht="19.5" customHeight="1" thickBot="1">
      <c r="B23" s="1">
        <v>8</v>
      </c>
      <c r="C23" s="69" t="s">
        <v>49</v>
      </c>
      <c r="D23" s="3">
        <v>10</v>
      </c>
      <c r="E23" s="65">
        <v>10</v>
      </c>
      <c r="F23" s="65">
        <v>10</v>
      </c>
      <c r="G23" s="79">
        <v>10</v>
      </c>
      <c r="H23" s="4"/>
      <c r="I23" s="4"/>
      <c r="J23" s="4"/>
      <c r="K23" s="4"/>
      <c r="L23" s="4"/>
      <c r="M23" s="33"/>
      <c r="N23" s="33"/>
      <c r="O23" s="52">
        <f t="shared" si="0"/>
        <v>40</v>
      </c>
      <c r="P23" s="28">
        <f t="shared" si="1"/>
        <v>100</v>
      </c>
      <c r="Q23" s="54">
        <f t="shared" si="2"/>
        <v>50</v>
      </c>
      <c r="R23" s="81">
        <v>78</v>
      </c>
      <c r="S23" s="4"/>
      <c r="T23" s="6">
        <f t="shared" si="3"/>
        <v>78</v>
      </c>
      <c r="U23" s="29">
        <f t="shared" si="4"/>
        <v>92</v>
      </c>
      <c r="V23" s="54">
        <f t="shared" si="5"/>
        <v>46</v>
      </c>
      <c r="W23" s="55">
        <f t="shared" si="6"/>
        <v>96</v>
      </c>
      <c r="X23" s="56">
        <f t="shared" si="7"/>
        <v>96</v>
      </c>
      <c r="Y23" s="51" t="str">
        <f t="shared" si="8"/>
        <v>A</v>
      </c>
      <c r="Z23" s="63"/>
      <c r="AA23" s="3"/>
      <c r="AB23" s="4"/>
      <c r="AC23" s="31">
        <f t="shared" si="9"/>
        <v>0</v>
      </c>
      <c r="AD23" s="42" t="str">
        <f t="shared" si="10"/>
        <v>F</v>
      </c>
      <c r="AE23" s="105"/>
      <c r="AF23" s="106"/>
      <c r="AG23" s="107"/>
    </row>
    <row r="24" spans="2:33" ht="19.5" customHeight="1" thickBot="1">
      <c r="B24" s="1">
        <v>9</v>
      </c>
      <c r="C24" s="69" t="s">
        <v>49</v>
      </c>
      <c r="D24" s="3">
        <v>9</v>
      </c>
      <c r="E24" s="65">
        <v>9</v>
      </c>
      <c r="F24" s="65">
        <v>9</v>
      </c>
      <c r="G24" s="79">
        <v>9</v>
      </c>
      <c r="H24" s="4"/>
      <c r="I24" s="4"/>
      <c r="J24" s="4"/>
      <c r="K24" s="4"/>
      <c r="L24" s="4"/>
      <c r="M24" s="33"/>
      <c r="N24" s="33"/>
      <c r="O24" s="52">
        <f t="shared" si="0"/>
        <v>36</v>
      </c>
      <c r="P24" s="28">
        <f t="shared" si="1"/>
        <v>94</v>
      </c>
      <c r="Q24" s="54">
        <f t="shared" si="2"/>
        <v>47</v>
      </c>
      <c r="R24" s="81">
        <v>12</v>
      </c>
      <c r="S24" s="4"/>
      <c r="T24" s="6">
        <f t="shared" si="3"/>
        <v>12</v>
      </c>
      <c r="U24" s="29">
        <f t="shared" si="4"/>
        <v>48</v>
      </c>
      <c r="V24" s="54">
        <f t="shared" si="5"/>
        <v>24</v>
      </c>
      <c r="W24" s="55">
        <f t="shared" si="6"/>
        <v>71</v>
      </c>
      <c r="X24" s="56">
        <f t="shared" si="7"/>
        <v>71</v>
      </c>
      <c r="Y24" s="51" t="str">
        <f t="shared" si="8"/>
        <v>F</v>
      </c>
      <c r="Z24" s="63"/>
      <c r="AA24" s="3"/>
      <c r="AB24" s="4"/>
      <c r="AC24" s="31">
        <f t="shared" si="9"/>
        <v>0</v>
      </c>
      <c r="AD24" s="42" t="str">
        <f t="shared" si="10"/>
        <v>F</v>
      </c>
      <c r="AE24" s="105"/>
      <c r="AF24" s="106"/>
      <c r="AG24" s="107"/>
    </row>
    <row r="25" spans="2:33" ht="19.5" customHeight="1" thickBot="1">
      <c r="B25" s="1">
        <v>10</v>
      </c>
      <c r="C25" s="69" t="s">
        <v>49</v>
      </c>
      <c r="D25" s="3">
        <v>8</v>
      </c>
      <c r="E25" s="65">
        <v>7</v>
      </c>
      <c r="F25" s="65">
        <v>8</v>
      </c>
      <c r="G25" s="79">
        <v>7</v>
      </c>
      <c r="H25" s="4"/>
      <c r="I25" s="4"/>
      <c r="J25" s="4"/>
      <c r="K25" s="4"/>
      <c r="L25" s="4"/>
      <c r="M25" s="33"/>
      <c r="N25" s="33"/>
      <c r="O25" s="52">
        <f t="shared" si="0"/>
        <v>30</v>
      </c>
      <c r="P25" s="28">
        <f t="shared" si="1"/>
        <v>85</v>
      </c>
      <c r="Q25" s="54">
        <f t="shared" si="2"/>
        <v>42.5</v>
      </c>
      <c r="R25" s="81">
        <v>23</v>
      </c>
      <c r="S25" s="4"/>
      <c r="T25" s="6">
        <f t="shared" si="3"/>
        <v>23</v>
      </c>
      <c r="U25" s="29">
        <f t="shared" si="4"/>
        <v>55.333333333333329</v>
      </c>
      <c r="V25" s="54">
        <f t="shared" si="5"/>
        <v>27.666666666666664</v>
      </c>
      <c r="W25" s="55">
        <f t="shared" si="6"/>
        <v>70.166666666666657</v>
      </c>
      <c r="X25" s="56">
        <f t="shared" si="7"/>
        <v>70</v>
      </c>
      <c r="Y25" s="51" t="str">
        <f t="shared" si="8"/>
        <v>F</v>
      </c>
      <c r="Z25" s="63"/>
      <c r="AA25" s="3"/>
      <c r="AB25" s="4"/>
      <c r="AC25" s="31">
        <f t="shared" si="9"/>
        <v>0</v>
      </c>
      <c r="AD25" s="42" t="str">
        <f t="shared" si="10"/>
        <v>F</v>
      </c>
      <c r="AE25" s="105"/>
      <c r="AF25" s="106"/>
      <c r="AG25" s="107"/>
    </row>
    <row r="26" spans="2:33" ht="19.5" customHeight="1" thickBot="1">
      <c r="B26" s="1">
        <v>11</v>
      </c>
      <c r="C26" s="69" t="s">
        <v>49</v>
      </c>
      <c r="D26" s="3">
        <v>5</v>
      </c>
      <c r="E26" s="65">
        <v>5</v>
      </c>
      <c r="F26" s="65">
        <v>6</v>
      </c>
      <c r="G26" s="79">
        <v>6</v>
      </c>
      <c r="H26" s="4"/>
      <c r="I26" s="4"/>
      <c r="J26" s="4"/>
      <c r="K26" s="4"/>
      <c r="L26" s="4"/>
      <c r="M26" s="33"/>
      <c r="N26" s="33"/>
      <c r="O26" s="52">
        <f t="shared" si="0"/>
        <v>22</v>
      </c>
      <c r="P26" s="28">
        <f t="shared" si="1"/>
        <v>73</v>
      </c>
      <c r="Q26" s="54">
        <f t="shared" si="2"/>
        <v>36.5</v>
      </c>
      <c r="R26" s="81">
        <v>34</v>
      </c>
      <c r="S26" s="4"/>
      <c r="T26" s="6">
        <f t="shared" si="3"/>
        <v>34</v>
      </c>
      <c r="U26" s="29">
        <f t="shared" si="4"/>
        <v>62.666666666666664</v>
      </c>
      <c r="V26" s="54">
        <f t="shared" si="5"/>
        <v>31.333333333333332</v>
      </c>
      <c r="W26" s="55">
        <f t="shared" si="6"/>
        <v>67.833333333333329</v>
      </c>
      <c r="X26" s="56">
        <f t="shared" si="7"/>
        <v>68</v>
      </c>
      <c r="Y26" s="51" t="str">
        <f t="shared" si="8"/>
        <v>F</v>
      </c>
      <c r="Z26" s="63"/>
      <c r="AA26" s="3"/>
      <c r="AB26" s="4"/>
      <c r="AC26" s="31">
        <f t="shared" si="9"/>
        <v>0</v>
      </c>
      <c r="AD26" s="42" t="str">
        <f t="shared" si="10"/>
        <v>F</v>
      </c>
      <c r="AE26" s="105"/>
      <c r="AF26" s="106"/>
      <c r="AG26" s="107"/>
    </row>
    <row r="27" spans="2:33" ht="19.5" customHeight="1" thickBot="1">
      <c r="B27" s="1">
        <v>12</v>
      </c>
      <c r="C27" s="69" t="s">
        <v>49</v>
      </c>
      <c r="D27" s="3">
        <v>8</v>
      </c>
      <c r="E27" s="65">
        <v>5</v>
      </c>
      <c r="F27" s="65">
        <v>6</v>
      </c>
      <c r="G27" s="79">
        <v>7</v>
      </c>
      <c r="H27" s="4"/>
      <c r="I27" s="4"/>
      <c r="J27" s="4"/>
      <c r="K27" s="4"/>
      <c r="L27" s="4"/>
      <c r="M27" s="33"/>
      <c r="N27" s="33"/>
      <c r="O27" s="52">
        <f t="shared" si="0"/>
        <v>26</v>
      </c>
      <c r="P27" s="28">
        <f t="shared" si="1"/>
        <v>79</v>
      </c>
      <c r="Q27" s="54">
        <f t="shared" si="2"/>
        <v>39.5</v>
      </c>
      <c r="R27" s="81">
        <v>45</v>
      </c>
      <c r="S27" s="4"/>
      <c r="T27" s="6">
        <f t="shared" si="3"/>
        <v>45</v>
      </c>
      <c r="U27" s="29">
        <f t="shared" si="4"/>
        <v>70</v>
      </c>
      <c r="V27" s="54">
        <f t="shared" si="5"/>
        <v>35</v>
      </c>
      <c r="W27" s="55">
        <f t="shared" si="6"/>
        <v>74.5</v>
      </c>
      <c r="X27" s="56">
        <f t="shared" si="7"/>
        <v>75</v>
      </c>
      <c r="Y27" s="51" t="str">
        <f t="shared" si="8"/>
        <v>F</v>
      </c>
      <c r="Z27" s="63"/>
      <c r="AA27" s="3"/>
      <c r="AB27" s="4"/>
      <c r="AC27" s="31">
        <f t="shared" si="9"/>
        <v>0</v>
      </c>
      <c r="AD27" s="42" t="str">
        <f t="shared" si="10"/>
        <v>F</v>
      </c>
      <c r="AE27" s="105"/>
      <c r="AF27" s="106"/>
      <c r="AG27" s="107"/>
    </row>
    <row r="28" spans="2:33" ht="19.5" customHeight="1" thickBot="1">
      <c r="B28" s="1">
        <v>13</v>
      </c>
      <c r="C28" s="69" t="s">
        <v>49</v>
      </c>
      <c r="D28" s="3">
        <v>9</v>
      </c>
      <c r="E28" s="65">
        <v>9</v>
      </c>
      <c r="F28" s="65">
        <v>1</v>
      </c>
      <c r="G28" s="79">
        <v>1</v>
      </c>
      <c r="H28" s="4"/>
      <c r="I28" s="4"/>
      <c r="J28" s="4"/>
      <c r="K28" s="4"/>
      <c r="L28" s="4"/>
      <c r="M28" s="33"/>
      <c r="N28" s="33"/>
      <c r="O28" s="52">
        <f t="shared" si="0"/>
        <v>20</v>
      </c>
      <c r="P28" s="28">
        <f t="shared" si="1"/>
        <v>70</v>
      </c>
      <c r="Q28" s="54">
        <f t="shared" si="2"/>
        <v>35</v>
      </c>
      <c r="R28" s="81">
        <v>56</v>
      </c>
      <c r="S28" s="4"/>
      <c r="T28" s="6">
        <f t="shared" si="3"/>
        <v>56</v>
      </c>
      <c r="U28" s="29">
        <f t="shared" si="4"/>
        <v>77.333333333333343</v>
      </c>
      <c r="V28" s="54">
        <f t="shared" si="5"/>
        <v>38.666666666666671</v>
      </c>
      <c r="W28" s="55">
        <f t="shared" si="6"/>
        <v>73.666666666666671</v>
      </c>
      <c r="X28" s="56">
        <f t="shared" si="7"/>
        <v>74</v>
      </c>
      <c r="Y28" s="51" t="str">
        <f t="shared" si="8"/>
        <v>F</v>
      </c>
      <c r="Z28" s="63"/>
      <c r="AA28" s="3"/>
      <c r="AB28" s="4"/>
      <c r="AC28" s="31">
        <f t="shared" si="9"/>
        <v>0</v>
      </c>
      <c r="AD28" s="42" t="str">
        <f t="shared" si="10"/>
        <v>F</v>
      </c>
      <c r="AE28" s="105"/>
      <c r="AF28" s="106"/>
      <c r="AG28" s="107"/>
    </row>
    <row r="29" spans="2:33" s="16" customFormat="1" ht="19.5" customHeight="1" thickBot="1">
      <c r="B29" s="1">
        <v>14</v>
      </c>
      <c r="C29" s="69" t="s">
        <v>49</v>
      </c>
      <c r="D29" s="3">
        <v>10</v>
      </c>
      <c r="E29" s="65">
        <v>10</v>
      </c>
      <c r="F29" s="65">
        <v>0</v>
      </c>
      <c r="G29" s="79">
        <v>0</v>
      </c>
      <c r="H29" s="4"/>
      <c r="I29" s="4"/>
      <c r="J29" s="4"/>
      <c r="K29" s="4"/>
      <c r="L29" s="4"/>
      <c r="M29" s="33"/>
      <c r="N29" s="33"/>
      <c r="O29" s="52">
        <f t="shared" si="0"/>
        <v>20</v>
      </c>
      <c r="P29" s="28">
        <f t="shared" si="1"/>
        <v>70</v>
      </c>
      <c r="Q29" s="54">
        <f t="shared" si="2"/>
        <v>35</v>
      </c>
      <c r="R29" s="81">
        <v>67</v>
      </c>
      <c r="S29" s="4"/>
      <c r="T29" s="6">
        <f t="shared" si="3"/>
        <v>67</v>
      </c>
      <c r="U29" s="29">
        <f t="shared" si="4"/>
        <v>84.666666666666671</v>
      </c>
      <c r="V29" s="54">
        <f t="shared" si="5"/>
        <v>42.333333333333336</v>
      </c>
      <c r="W29" s="55">
        <f t="shared" si="6"/>
        <v>77.333333333333343</v>
      </c>
      <c r="X29" s="56">
        <f t="shared" si="7"/>
        <v>77</v>
      </c>
      <c r="Y29" s="51" t="str">
        <f t="shared" si="8"/>
        <v>D</v>
      </c>
      <c r="Z29" s="63"/>
      <c r="AA29" s="3"/>
      <c r="AB29" s="4"/>
      <c r="AC29" s="31">
        <f t="shared" si="9"/>
        <v>0</v>
      </c>
      <c r="AD29" s="42" t="str">
        <f t="shared" si="10"/>
        <v>F</v>
      </c>
      <c r="AE29" s="105"/>
      <c r="AF29" s="106"/>
      <c r="AG29" s="107"/>
    </row>
    <row r="30" spans="2:33" s="16" customFormat="1" ht="19.5" customHeight="1" thickBot="1">
      <c r="B30" s="1">
        <v>15</v>
      </c>
      <c r="C30" s="69" t="s">
        <v>49</v>
      </c>
      <c r="D30" s="3">
        <v>0</v>
      </c>
      <c r="E30" s="65">
        <v>0</v>
      </c>
      <c r="F30" s="65">
        <v>3</v>
      </c>
      <c r="G30" s="79">
        <v>3</v>
      </c>
      <c r="H30" s="4"/>
      <c r="I30" s="4"/>
      <c r="J30" s="4"/>
      <c r="K30" s="4"/>
      <c r="L30" s="4"/>
      <c r="M30" s="33"/>
      <c r="N30" s="33"/>
      <c r="O30" s="52">
        <f t="shared" si="0"/>
        <v>6</v>
      </c>
      <c r="P30" s="28">
        <f t="shared" si="1"/>
        <v>49</v>
      </c>
      <c r="Q30" s="54">
        <f t="shared" si="2"/>
        <v>24.5</v>
      </c>
      <c r="R30" s="81">
        <v>78</v>
      </c>
      <c r="S30" s="4"/>
      <c r="T30" s="6">
        <f t="shared" si="3"/>
        <v>78</v>
      </c>
      <c r="U30" s="29">
        <f t="shared" si="4"/>
        <v>92</v>
      </c>
      <c r="V30" s="54">
        <f t="shared" si="5"/>
        <v>46</v>
      </c>
      <c r="W30" s="55">
        <f t="shared" si="6"/>
        <v>70.5</v>
      </c>
      <c r="X30" s="56">
        <f t="shared" si="7"/>
        <v>71</v>
      </c>
      <c r="Y30" s="51" t="str">
        <f t="shared" si="8"/>
        <v>F</v>
      </c>
      <c r="Z30" s="63"/>
      <c r="AA30" s="3"/>
      <c r="AB30" s="4"/>
      <c r="AC30" s="31">
        <f t="shared" si="9"/>
        <v>0</v>
      </c>
      <c r="AD30" s="42" t="str">
        <f t="shared" si="10"/>
        <v>F</v>
      </c>
      <c r="AE30" s="105"/>
      <c r="AF30" s="106"/>
      <c r="AG30" s="107"/>
    </row>
    <row r="31" spans="2:33" s="16" customFormat="1" ht="19.5" customHeight="1" thickBot="1">
      <c r="B31" s="1">
        <v>16</v>
      </c>
      <c r="C31" s="69" t="s">
        <v>49</v>
      </c>
      <c r="D31" s="3">
        <v>5</v>
      </c>
      <c r="E31" s="65">
        <v>5</v>
      </c>
      <c r="F31" s="65">
        <v>5</v>
      </c>
      <c r="G31" s="79">
        <v>5</v>
      </c>
      <c r="H31" s="4"/>
      <c r="I31" s="4"/>
      <c r="J31" s="4"/>
      <c r="K31" s="4"/>
      <c r="L31" s="4"/>
      <c r="M31" s="33"/>
      <c r="N31" s="33"/>
      <c r="O31" s="52">
        <f t="shared" si="0"/>
        <v>20</v>
      </c>
      <c r="P31" s="28">
        <f t="shared" si="1"/>
        <v>70</v>
      </c>
      <c r="Q31" s="54">
        <f t="shared" si="2"/>
        <v>35</v>
      </c>
      <c r="R31" s="81">
        <v>9</v>
      </c>
      <c r="S31" s="4"/>
      <c r="T31" s="6">
        <f t="shared" si="3"/>
        <v>9</v>
      </c>
      <c r="U31" s="29">
        <f t="shared" si="4"/>
        <v>46</v>
      </c>
      <c r="V31" s="54">
        <f t="shared" si="5"/>
        <v>23</v>
      </c>
      <c r="W31" s="55">
        <f t="shared" si="6"/>
        <v>58</v>
      </c>
      <c r="X31" s="56">
        <f t="shared" si="7"/>
        <v>58</v>
      </c>
      <c r="Y31" s="51" t="str">
        <f t="shared" si="8"/>
        <v>F</v>
      </c>
      <c r="Z31" s="63"/>
      <c r="AA31" s="3"/>
      <c r="AB31" s="4"/>
      <c r="AC31" s="31">
        <f t="shared" si="9"/>
        <v>0</v>
      </c>
      <c r="AD31" s="42" t="str">
        <f t="shared" si="10"/>
        <v>F</v>
      </c>
      <c r="AE31" s="105"/>
      <c r="AF31" s="106"/>
      <c r="AG31" s="107"/>
    </row>
    <row r="32" spans="2:33" s="16" customFormat="1" ht="19.5" customHeight="1" thickBot="1">
      <c r="B32" s="1">
        <v>17</v>
      </c>
      <c r="C32" s="69" t="s">
        <v>49</v>
      </c>
      <c r="D32" s="3">
        <v>6</v>
      </c>
      <c r="E32" s="65">
        <v>7</v>
      </c>
      <c r="F32" s="65">
        <v>6</v>
      </c>
      <c r="G32" s="79">
        <v>7</v>
      </c>
      <c r="H32" s="4"/>
      <c r="I32" s="4"/>
      <c r="J32" s="4"/>
      <c r="K32" s="4"/>
      <c r="L32" s="4"/>
      <c r="M32" s="33"/>
      <c r="N32" s="33"/>
      <c r="O32" s="52">
        <f t="shared" si="0"/>
        <v>26</v>
      </c>
      <c r="P32" s="28">
        <f t="shared" si="1"/>
        <v>79</v>
      </c>
      <c r="Q32" s="54">
        <f t="shared" si="2"/>
        <v>39.5</v>
      </c>
      <c r="R32" s="81">
        <v>87</v>
      </c>
      <c r="S32" s="4"/>
      <c r="T32" s="6">
        <f t="shared" si="3"/>
        <v>87</v>
      </c>
      <c r="U32" s="29">
        <f t="shared" si="4"/>
        <v>98</v>
      </c>
      <c r="V32" s="54">
        <f t="shared" si="5"/>
        <v>49</v>
      </c>
      <c r="W32" s="55">
        <f t="shared" si="6"/>
        <v>88.5</v>
      </c>
      <c r="X32" s="56">
        <f t="shared" si="7"/>
        <v>89</v>
      </c>
      <c r="Y32" s="51" t="str">
        <f t="shared" si="8"/>
        <v>B-</v>
      </c>
      <c r="Z32" s="63"/>
      <c r="AA32" s="3"/>
      <c r="AB32" s="4"/>
      <c r="AC32" s="31">
        <f t="shared" si="9"/>
        <v>0</v>
      </c>
      <c r="AD32" s="42" t="str">
        <f t="shared" si="10"/>
        <v>F</v>
      </c>
      <c r="AE32" s="105"/>
      <c r="AF32" s="106"/>
      <c r="AG32" s="107"/>
    </row>
    <row r="33" spans="2:33" s="16" customFormat="1" ht="19.5" customHeight="1" thickBot="1">
      <c r="B33" s="1">
        <v>18</v>
      </c>
      <c r="C33" s="69" t="s">
        <v>49</v>
      </c>
      <c r="D33" s="3">
        <v>8</v>
      </c>
      <c r="E33" s="65">
        <v>9</v>
      </c>
      <c r="F33" s="65">
        <v>9</v>
      </c>
      <c r="G33" s="79">
        <v>8</v>
      </c>
      <c r="H33" s="4"/>
      <c r="I33" s="4"/>
      <c r="J33" s="4"/>
      <c r="K33" s="4"/>
      <c r="L33" s="4"/>
      <c r="M33" s="33"/>
      <c r="N33" s="33"/>
      <c r="O33" s="52">
        <f t="shared" si="0"/>
        <v>34</v>
      </c>
      <c r="P33" s="28">
        <f t="shared" si="1"/>
        <v>91</v>
      </c>
      <c r="Q33" s="54">
        <f t="shared" si="2"/>
        <v>45.5</v>
      </c>
      <c r="R33" s="81">
        <v>76</v>
      </c>
      <c r="S33" s="4"/>
      <c r="T33" s="6">
        <f t="shared" si="3"/>
        <v>76</v>
      </c>
      <c r="U33" s="29">
        <f t="shared" si="4"/>
        <v>90.666666666666657</v>
      </c>
      <c r="V33" s="54">
        <f t="shared" si="5"/>
        <v>45.333333333333329</v>
      </c>
      <c r="W33" s="55">
        <f t="shared" si="6"/>
        <v>90.833333333333329</v>
      </c>
      <c r="X33" s="56">
        <f t="shared" si="7"/>
        <v>91</v>
      </c>
      <c r="Y33" s="51" t="str">
        <f t="shared" si="8"/>
        <v>B</v>
      </c>
      <c r="Z33" s="63"/>
      <c r="AA33" s="3"/>
      <c r="AB33" s="4"/>
      <c r="AC33" s="31">
        <f t="shared" si="9"/>
        <v>0</v>
      </c>
      <c r="AD33" s="42" t="str">
        <f t="shared" si="10"/>
        <v>F</v>
      </c>
      <c r="AE33" s="105"/>
      <c r="AF33" s="106"/>
      <c r="AG33" s="107"/>
    </row>
    <row r="34" spans="2:33" s="16" customFormat="1" ht="19.5" customHeight="1" thickBot="1">
      <c r="B34" s="1">
        <v>19</v>
      </c>
      <c r="C34" s="69" t="s">
        <v>49</v>
      </c>
      <c r="D34" s="3">
        <v>8</v>
      </c>
      <c r="E34" s="65">
        <v>9</v>
      </c>
      <c r="F34" s="65">
        <v>5</v>
      </c>
      <c r="G34" s="79">
        <v>6</v>
      </c>
      <c r="H34" s="4"/>
      <c r="I34" s="4"/>
      <c r="J34" s="4"/>
      <c r="K34" s="4"/>
      <c r="L34" s="4"/>
      <c r="M34" s="32"/>
      <c r="N34" s="32"/>
      <c r="O34" s="52">
        <f t="shared" si="0"/>
        <v>28</v>
      </c>
      <c r="P34" s="28">
        <f t="shared" si="1"/>
        <v>82</v>
      </c>
      <c r="Q34" s="54">
        <f t="shared" si="2"/>
        <v>41</v>
      </c>
      <c r="R34" s="81">
        <v>65</v>
      </c>
      <c r="S34" s="4"/>
      <c r="T34" s="6">
        <f t="shared" si="3"/>
        <v>65</v>
      </c>
      <c r="U34" s="29">
        <f t="shared" si="4"/>
        <v>83.333333333333343</v>
      </c>
      <c r="V34" s="54">
        <f t="shared" si="5"/>
        <v>41.666666666666671</v>
      </c>
      <c r="W34" s="55">
        <f t="shared" si="6"/>
        <v>82.666666666666671</v>
      </c>
      <c r="X34" s="56">
        <f t="shared" si="7"/>
        <v>83</v>
      </c>
      <c r="Y34" s="51" t="str">
        <f t="shared" si="8"/>
        <v>C-</v>
      </c>
      <c r="Z34" s="63"/>
      <c r="AA34" s="3"/>
      <c r="AB34" s="4"/>
      <c r="AC34" s="31">
        <f t="shared" si="9"/>
        <v>0</v>
      </c>
      <c r="AD34" s="42" t="str">
        <f t="shared" si="10"/>
        <v>F</v>
      </c>
      <c r="AE34" s="105"/>
      <c r="AF34" s="106"/>
      <c r="AG34" s="107"/>
    </row>
    <row r="35" spans="2:33" s="16" customFormat="1" ht="19.5" customHeight="1" thickBot="1">
      <c r="B35" s="1">
        <v>20</v>
      </c>
      <c r="C35" s="69" t="s">
        <v>49</v>
      </c>
      <c r="D35" s="3">
        <v>1</v>
      </c>
      <c r="E35" s="65">
        <v>2</v>
      </c>
      <c r="F35" s="65">
        <v>3</v>
      </c>
      <c r="G35" s="79">
        <v>4</v>
      </c>
      <c r="H35" s="4"/>
      <c r="I35" s="4"/>
      <c r="J35" s="4"/>
      <c r="K35" s="4"/>
      <c r="L35" s="4"/>
      <c r="M35" s="33"/>
      <c r="N35" s="33"/>
      <c r="O35" s="52">
        <f t="shared" si="0"/>
        <v>10</v>
      </c>
      <c r="P35" s="28">
        <f t="shared" si="1"/>
        <v>55</v>
      </c>
      <c r="Q35" s="54">
        <f t="shared" si="2"/>
        <v>27.5</v>
      </c>
      <c r="R35" s="81">
        <v>54</v>
      </c>
      <c r="S35" s="4"/>
      <c r="T35" s="6">
        <f t="shared" si="3"/>
        <v>54</v>
      </c>
      <c r="U35" s="29">
        <f t="shared" si="4"/>
        <v>76</v>
      </c>
      <c r="V35" s="54">
        <f t="shared" si="5"/>
        <v>38</v>
      </c>
      <c r="W35" s="55">
        <f t="shared" si="6"/>
        <v>65.5</v>
      </c>
      <c r="X35" s="56">
        <f t="shared" si="7"/>
        <v>66</v>
      </c>
      <c r="Y35" s="51" t="str">
        <f t="shared" si="8"/>
        <v>F</v>
      </c>
      <c r="Z35" s="63"/>
      <c r="AA35" s="3"/>
      <c r="AB35" s="4"/>
      <c r="AC35" s="31">
        <f t="shared" si="9"/>
        <v>0</v>
      </c>
      <c r="AD35" s="42" t="str">
        <f t="shared" si="10"/>
        <v>F</v>
      </c>
      <c r="AE35" s="105"/>
      <c r="AF35" s="106"/>
      <c r="AG35" s="107"/>
    </row>
    <row r="36" spans="2:33" s="16" customFormat="1" ht="19.5" customHeight="1" thickBot="1">
      <c r="B36" s="1">
        <v>21</v>
      </c>
      <c r="C36" s="69" t="s">
        <v>49</v>
      </c>
      <c r="D36" s="3">
        <v>5</v>
      </c>
      <c r="E36" s="65">
        <v>6</v>
      </c>
      <c r="F36" s="65">
        <v>7</v>
      </c>
      <c r="G36" s="79">
        <v>8</v>
      </c>
      <c r="H36" s="4"/>
      <c r="I36" s="4"/>
      <c r="J36" s="4"/>
      <c r="K36" s="4"/>
      <c r="L36" s="4"/>
      <c r="M36" s="33"/>
      <c r="N36" s="33"/>
      <c r="O36" s="52">
        <f t="shared" si="0"/>
        <v>26</v>
      </c>
      <c r="P36" s="28">
        <f t="shared" si="1"/>
        <v>79</v>
      </c>
      <c r="Q36" s="54">
        <f t="shared" si="2"/>
        <v>39.5</v>
      </c>
      <c r="R36" s="81">
        <v>43</v>
      </c>
      <c r="S36" s="4"/>
      <c r="T36" s="6">
        <f t="shared" si="3"/>
        <v>43</v>
      </c>
      <c r="U36" s="29">
        <f t="shared" si="4"/>
        <v>68.666666666666671</v>
      </c>
      <c r="V36" s="54">
        <f t="shared" si="5"/>
        <v>34.333333333333336</v>
      </c>
      <c r="W36" s="55">
        <f t="shared" si="6"/>
        <v>73.833333333333343</v>
      </c>
      <c r="X36" s="56">
        <f t="shared" si="7"/>
        <v>74</v>
      </c>
      <c r="Y36" s="51" t="str">
        <f t="shared" si="8"/>
        <v>F</v>
      </c>
      <c r="Z36" s="63"/>
      <c r="AA36" s="3"/>
      <c r="AB36" s="4"/>
      <c r="AC36" s="31">
        <f t="shared" si="9"/>
        <v>0</v>
      </c>
      <c r="AD36" s="42" t="str">
        <f t="shared" si="10"/>
        <v>F</v>
      </c>
      <c r="AE36" s="105"/>
      <c r="AF36" s="106"/>
      <c r="AG36" s="107"/>
    </row>
    <row r="37" spans="2:33" s="16" customFormat="1" ht="19.5" customHeight="1" thickBot="1">
      <c r="B37" s="1">
        <v>22</v>
      </c>
      <c r="C37" s="69" t="s">
        <v>49</v>
      </c>
      <c r="D37" s="3">
        <v>9</v>
      </c>
      <c r="E37" s="65">
        <v>4</v>
      </c>
      <c r="F37" s="65">
        <v>5</v>
      </c>
      <c r="G37" s="79">
        <v>8</v>
      </c>
      <c r="H37" s="4"/>
      <c r="I37" s="4"/>
      <c r="J37" s="4"/>
      <c r="K37" s="4"/>
      <c r="L37" s="4"/>
      <c r="M37" s="33"/>
      <c r="N37" s="33"/>
      <c r="O37" s="52">
        <f t="shared" si="0"/>
        <v>26</v>
      </c>
      <c r="P37" s="28">
        <f t="shared" si="1"/>
        <v>79</v>
      </c>
      <c r="Q37" s="54">
        <f t="shared" si="2"/>
        <v>39.5</v>
      </c>
      <c r="R37" s="81">
        <v>4</v>
      </c>
      <c r="S37" s="4"/>
      <c r="T37" s="6">
        <f t="shared" si="3"/>
        <v>4</v>
      </c>
      <c r="U37" s="29">
        <f t="shared" si="4"/>
        <v>42.666666666666664</v>
      </c>
      <c r="V37" s="54">
        <f t="shared" si="5"/>
        <v>21.333333333333332</v>
      </c>
      <c r="W37" s="55">
        <f t="shared" si="6"/>
        <v>60.833333333333329</v>
      </c>
      <c r="X37" s="56">
        <f t="shared" si="7"/>
        <v>61</v>
      </c>
      <c r="Y37" s="51" t="str">
        <f t="shared" si="8"/>
        <v>F</v>
      </c>
      <c r="Z37" s="63"/>
      <c r="AA37" s="3"/>
      <c r="AB37" s="4"/>
      <c r="AC37" s="31">
        <f t="shared" si="9"/>
        <v>0</v>
      </c>
      <c r="AD37" s="42" t="str">
        <f t="shared" si="10"/>
        <v>F</v>
      </c>
      <c r="AE37" s="105"/>
      <c r="AF37" s="106"/>
      <c r="AG37" s="107"/>
    </row>
    <row r="38" spans="2:33" s="16" customFormat="1" ht="19.5" customHeight="1" thickBot="1">
      <c r="B38" s="1">
        <v>23</v>
      </c>
      <c r="C38" s="69" t="s">
        <v>49</v>
      </c>
      <c r="D38" s="3">
        <v>9</v>
      </c>
      <c r="E38" s="65">
        <v>8</v>
      </c>
      <c r="F38" s="65">
        <v>7</v>
      </c>
      <c r="G38" s="79">
        <v>4</v>
      </c>
      <c r="H38" s="4"/>
      <c r="I38" s="4"/>
      <c r="J38" s="4"/>
      <c r="K38" s="4"/>
      <c r="L38" s="4"/>
      <c r="M38" s="33"/>
      <c r="N38" s="33"/>
      <c r="O38" s="52">
        <f t="shared" si="0"/>
        <v>28</v>
      </c>
      <c r="P38" s="28">
        <f t="shared" si="1"/>
        <v>82</v>
      </c>
      <c r="Q38" s="54">
        <f t="shared" si="2"/>
        <v>41</v>
      </c>
      <c r="R38" s="81">
        <v>23</v>
      </c>
      <c r="S38" s="4"/>
      <c r="T38" s="6">
        <f t="shared" si="3"/>
        <v>23</v>
      </c>
      <c r="U38" s="29">
        <f t="shared" si="4"/>
        <v>55.333333333333329</v>
      </c>
      <c r="V38" s="54">
        <f t="shared" si="5"/>
        <v>27.666666666666664</v>
      </c>
      <c r="W38" s="55">
        <f t="shared" si="6"/>
        <v>68.666666666666657</v>
      </c>
      <c r="X38" s="56">
        <f t="shared" si="7"/>
        <v>69</v>
      </c>
      <c r="Y38" s="51" t="str">
        <f t="shared" si="8"/>
        <v>F</v>
      </c>
      <c r="Z38" s="63"/>
      <c r="AA38" s="3"/>
      <c r="AB38" s="4"/>
      <c r="AC38" s="31">
        <f t="shared" si="9"/>
        <v>0</v>
      </c>
      <c r="AD38" s="42" t="str">
        <f t="shared" si="10"/>
        <v>F</v>
      </c>
      <c r="AE38" s="105"/>
      <c r="AF38" s="106"/>
      <c r="AG38" s="107"/>
    </row>
    <row r="39" spans="2:33" s="16" customFormat="1" ht="19.5" customHeight="1" thickBot="1">
      <c r="B39" s="1">
        <v>24</v>
      </c>
      <c r="C39" s="69" t="s">
        <v>49</v>
      </c>
      <c r="D39" s="3">
        <v>3</v>
      </c>
      <c r="E39" s="65">
        <v>5</v>
      </c>
      <c r="F39" s="65">
        <v>6</v>
      </c>
      <c r="G39" s="79">
        <v>1</v>
      </c>
      <c r="H39" s="4"/>
      <c r="I39" s="4"/>
      <c r="J39" s="4"/>
      <c r="K39" s="4"/>
      <c r="L39" s="4"/>
      <c r="M39" s="33"/>
      <c r="N39" s="33"/>
      <c r="O39" s="52">
        <f t="shared" si="0"/>
        <v>15</v>
      </c>
      <c r="P39" s="28">
        <f t="shared" si="1"/>
        <v>62.5</v>
      </c>
      <c r="Q39" s="54">
        <f t="shared" si="2"/>
        <v>31.25</v>
      </c>
      <c r="R39" s="81">
        <v>43</v>
      </c>
      <c r="S39" s="4"/>
      <c r="T39" s="6">
        <f t="shared" si="3"/>
        <v>43</v>
      </c>
      <c r="U39" s="29">
        <f t="shared" si="4"/>
        <v>68.666666666666671</v>
      </c>
      <c r="V39" s="54">
        <f t="shared" si="5"/>
        <v>34.333333333333336</v>
      </c>
      <c r="W39" s="55">
        <f t="shared" si="6"/>
        <v>65.583333333333343</v>
      </c>
      <c r="X39" s="56">
        <f t="shared" si="7"/>
        <v>66</v>
      </c>
      <c r="Y39" s="51" t="str">
        <f t="shared" si="8"/>
        <v>F</v>
      </c>
      <c r="Z39" s="63"/>
      <c r="AA39" s="3"/>
      <c r="AB39" s="4"/>
      <c r="AC39" s="31">
        <f t="shared" si="9"/>
        <v>0</v>
      </c>
      <c r="AD39" s="42" t="str">
        <f t="shared" si="10"/>
        <v>F</v>
      </c>
      <c r="AE39" s="105"/>
      <c r="AF39" s="106"/>
      <c r="AG39" s="107"/>
    </row>
    <row r="40" spans="2:33" s="16" customFormat="1" ht="19.5" customHeight="1" thickBot="1">
      <c r="B40" s="1">
        <v>25</v>
      </c>
      <c r="C40" s="69" t="s">
        <v>49</v>
      </c>
      <c r="D40" s="3">
        <v>0</v>
      </c>
      <c r="E40" s="65">
        <v>9</v>
      </c>
      <c r="F40" s="65">
        <v>8</v>
      </c>
      <c r="G40" s="79">
        <v>4</v>
      </c>
      <c r="H40" s="4"/>
      <c r="I40" s="4"/>
      <c r="J40" s="4"/>
      <c r="K40" s="4"/>
      <c r="L40" s="4"/>
      <c r="M40" s="33"/>
      <c r="N40" s="33"/>
      <c r="O40" s="52">
        <f t="shared" si="0"/>
        <v>21</v>
      </c>
      <c r="P40" s="28">
        <f t="shared" si="1"/>
        <v>71.5</v>
      </c>
      <c r="Q40" s="54">
        <f t="shared" si="2"/>
        <v>35.75</v>
      </c>
      <c r="R40" s="81">
        <v>56</v>
      </c>
      <c r="S40" s="4"/>
      <c r="T40" s="6">
        <f t="shared" si="3"/>
        <v>56</v>
      </c>
      <c r="U40" s="29">
        <f t="shared" si="4"/>
        <v>77.333333333333343</v>
      </c>
      <c r="V40" s="54">
        <f t="shared" si="5"/>
        <v>38.666666666666671</v>
      </c>
      <c r="W40" s="55">
        <f t="shared" si="6"/>
        <v>74.416666666666671</v>
      </c>
      <c r="X40" s="56">
        <f t="shared" si="7"/>
        <v>74</v>
      </c>
      <c r="Y40" s="51" t="str">
        <f t="shared" si="8"/>
        <v>F</v>
      </c>
      <c r="Z40" s="63"/>
      <c r="AA40" s="3"/>
      <c r="AB40" s="4"/>
      <c r="AC40" s="31">
        <f t="shared" si="9"/>
        <v>0</v>
      </c>
      <c r="AD40" s="42" t="str">
        <f t="shared" si="10"/>
        <v>F</v>
      </c>
      <c r="AE40" s="105"/>
      <c r="AF40" s="106"/>
      <c r="AG40" s="107"/>
    </row>
    <row r="41" spans="2:33" s="16" customFormat="1" ht="19.5" customHeight="1" thickBot="1">
      <c r="B41" s="1">
        <v>26</v>
      </c>
      <c r="C41" s="69" t="s">
        <v>49</v>
      </c>
      <c r="D41" s="3">
        <v>7</v>
      </c>
      <c r="E41" s="65">
        <v>9</v>
      </c>
      <c r="F41" s="65">
        <v>7</v>
      </c>
      <c r="G41" s="79">
        <v>4</v>
      </c>
      <c r="H41" s="4"/>
      <c r="I41" s="4"/>
      <c r="J41" s="4"/>
      <c r="K41" s="4"/>
      <c r="L41" s="4"/>
      <c r="M41" s="33"/>
      <c r="N41" s="33"/>
      <c r="O41" s="52">
        <f t="shared" si="0"/>
        <v>27</v>
      </c>
      <c r="P41" s="28">
        <f t="shared" si="1"/>
        <v>80.5</v>
      </c>
      <c r="Q41" s="54">
        <f t="shared" si="2"/>
        <v>40.25</v>
      </c>
      <c r="R41" s="81">
        <v>87</v>
      </c>
      <c r="S41" s="4"/>
      <c r="T41" s="6">
        <f t="shared" si="3"/>
        <v>87</v>
      </c>
      <c r="U41" s="29">
        <f t="shared" si="4"/>
        <v>98</v>
      </c>
      <c r="V41" s="54">
        <f t="shared" si="5"/>
        <v>49</v>
      </c>
      <c r="W41" s="55">
        <f t="shared" si="6"/>
        <v>89.25</v>
      </c>
      <c r="X41" s="56">
        <f t="shared" si="7"/>
        <v>89</v>
      </c>
      <c r="Y41" s="51" t="str">
        <f t="shared" si="8"/>
        <v>B</v>
      </c>
      <c r="Z41" s="63"/>
      <c r="AA41" s="3"/>
      <c r="AB41" s="4"/>
      <c r="AC41" s="31">
        <f t="shared" si="9"/>
        <v>0</v>
      </c>
      <c r="AD41" s="42" t="str">
        <f t="shared" si="10"/>
        <v>F</v>
      </c>
      <c r="AE41" s="105"/>
      <c r="AF41" s="106"/>
      <c r="AG41" s="107"/>
    </row>
    <row r="42" spans="2:33" s="16" customFormat="1" ht="19.5" customHeight="1" thickBot="1">
      <c r="B42" s="1">
        <v>27</v>
      </c>
      <c r="C42" s="69" t="s">
        <v>49</v>
      </c>
      <c r="D42" s="3">
        <v>7</v>
      </c>
      <c r="E42" s="65">
        <v>5</v>
      </c>
      <c r="F42" s="65">
        <v>8</v>
      </c>
      <c r="G42" s="79">
        <v>9</v>
      </c>
      <c r="H42" s="4"/>
      <c r="I42" s="4"/>
      <c r="J42" s="4"/>
      <c r="K42" s="4"/>
      <c r="L42" s="4"/>
      <c r="M42" s="33"/>
      <c r="N42" s="33"/>
      <c r="O42" s="52">
        <f t="shared" si="0"/>
        <v>29</v>
      </c>
      <c r="P42" s="28">
        <f t="shared" si="1"/>
        <v>83.5</v>
      </c>
      <c r="Q42" s="54">
        <f t="shared" si="2"/>
        <v>41.75</v>
      </c>
      <c r="R42" s="81">
        <v>12</v>
      </c>
      <c r="S42" s="4"/>
      <c r="T42" s="6">
        <f t="shared" si="3"/>
        <v>12</v>
      </c>
      <c r="U42" s="29">
        <f t="shared" si="4"/>
        <v>48</v>
      </c>
      <c r="V42" s="54">
        <f t="shared" si="5"/>
        <v>24</v>
      </c>
      <c r="W42" s="55">
        <f t="shared" si="6"/>
        <v>65.75</v>
      </c>
      <c r="X42" s="56">
        <f t="shared" si="7"/>
        <v>66</v>
      </c>
      <c r="Y42" s="51" t="str">
        <f t="shared" si="8"/>
        <v>F</v>
      </c>
      <c r="Z42" s="63"/>
      <c r="AA42" s="3"/>
      <c r="AB42" s="4"/>
      <c r="AC42" s="31">
        <f t="shared" si="9"/>
        <v>0</v>
      </c>
      <c r="AD42" s="42" t="str">
        <f t="shared" si="10"/>
        <v>F</v>
      </c>
      <c r="AE42" s="105"/>
      <c r="AF42" s="106"/>
      <c r="AG42" s="107"/>
    </row>
    <row r="43" spans="2:33" s="16" customFormat="1" ht="19.5" customHeight="1" thickBot="1">
      <c r="B43" s="1">
        <v>28</v>
      </c>
      <c r="C43" s="69" t="s">
        <v>49</v>
      </c>
      <c r="D43" s="3">
        <v>2</v>
      </c>
      <c r="E43" s="65">
        <v>3</v>
      </c>
      <c r="F43" s="65">
        <v>6</v>
      </c>
      <c r="G43" s="79">
        <v>9</v>
      </c>
      <c r="H43" s="4"/>
      <c r="I43" s="4"/>
      <c r="J43" s="4"/>
      <c r="K43" s="4"/>
      <c r="L43" s="4"/>
      <c r="M43" s="33"/>
      <c r="N43" s="33"/>
      <c r="O43" s="52">
        <f t="shared" si="0"/>
        <v>20</v>
      </c>
      <c r="P43" s="28">
        <f t="shared" si="1"/>
        <v>70</v>
      </c>
      <c r="Q43" s="54">
        <f t="shared" si="2"/>
        <v>35</v>
      </c>
      <c r="R43" s="81">
        <v>34</v>
      </c>
      <c r="S43" s="4"/>
      <c r="T43" s="6">
        <f t="shared" si="3"/>
        <v>34</v>
      </c>
      <c r="U43" s="29">
        <f t="shared" si="4"/>
        <v>62.666666666666664</v>
      </c>
      <c r="V43" s="54">
        <f t="shared" si="5"/>
        <v>31.333333333333332</v>
      </c>
      <c r="W43" s="55">
        <f t="shared" si="6"/>
        <v>66.333333333333329</v>
      </c>
      <c r="X43" s="56">
        <f t="shared" si="7"/>
        <v>66</v>
      </c>
      <c r="Y43" s="51" t="str">
        <f t="shared" si="8"/>
        <v>F</v>
      </c>
      <c r="Z43" s="63"/>
      <c r="AA43" s="3"/>
      <c r="AB43" s="4"/>
      <c r="AC43" s="31">
        <f t="shared" si="9"/>
        <v>0</v>
      </c>
      <c r="AD43" s="42" t="str">
        <f t="shared" si="10"/>
        <v>F</v>
      </c>
      <c r="AE43" s="105"/>
      <c r="AF43" s="106"/>
      <c r="AG43" s="107"/>
    </row>
    <row r="44" spans="2:33" s="16" customFormat="1" ht="19.5" customHeight="1" thickBot="1">
      <c r="B44" s="1">
        <v>29</v>
      </c>
      <c r="C44" s="69" t="s">
        <v>49</v>
      </c>
      <c r="D44" s="3">
        <v>5</v>
      </c>
      <c r="E44" s="65">
        <v>7</v>
      </c>
      <c r="F44" s="65">
        <v>9</v>
      </c>
      <c r="G44" s="79">
        <v>3</v>
      </c>
      <c r="H44" s="4"/>
      <c r="I44" s="4"/>
      <c r="J44" s="4"/>
      <c r="K44" s="4"/>
      <c r="L44" s="4"/>
      <c r="M44" s="33"/>
      <c r="N44" s="33"/>
      <c r="O44" s="52">
        <f t="shared" si="0"/>
        <v>24</v>
      </c>
      <c r="P44" s="28">
        <f t="shared" si="1"/>
        <v>76</v>
      </c>
      <c r="Q44" s="54">
        <f t="shared" si="2"/>
        <v>38</v>
      </c>
      <c r="R44" s="81">
        <v>64</v>
      </c>
      <c r="S44" s="4"/>
      <c r="T44" s="6">
        <f t="shared" si="3"/>
        <v>64</v>
      </c>
      <c r="U44" s="29">
        <f t="shared" si="4"/>
        <v>82.666666666666671</v>
      </c>
      <c r="V44" s="54">
        <f t="shared" si="5"/>
        <v>41.333333333333336</v>
      </c>
      <c r="W44" s="55">
        <f t="shared" si="6"/>
        <v>79.333333333333343</v>
      </c>
      <c r="X44" s="56">
        <f t="shared" si="7"/>
        <v>79</v>
      </c>
      <c r="Y44" s="51" t="str">
        <f t="shared" si="8"/>
        <v>D+</v>
      </c>
      <c r="Z44" s="63"/>
      <c r="AA44" s="3"/>
      <c r="AB44" s="4"/>
      <c r="AC44" s="31">
        <f t="shared" si="9"/>
        <v>0</v>
      </c>
      <c r="AD44" s="42" t="str">
        <f t="shared" si="10"/>
        <v>F</v>
      </c>
      <c r="AE44" s="105"/>
      <c r="AF44" s="106"/>
      <c r="AG44" s="107"/>
    </row>
    <row r="45" spans="2:33" s="16" customFormat="1" ht="19.5" customHeight="1" thickBot="1">
      <c r="B45" s="1">
        <v>30</v>
      </c>
      <c r="C45" s="69" t="s">
        <v>49</v>
      </c>
      <c r="D45" s="3">
        <v>8</v>
      </c>
      <c r="E45" s="65">
        <v>7</v>
      </c>
      <c r="F45" s="65">
        <v>9</v>
      </c>
      <c r="G45" s="79">
        <v>9</v>
      </c>
      <c r="H45" s="4"/>
      <c r="I45" s="4"/>
      <c r="J45" s="4"/>
      <c r="K45" s="4"/>
      <c r="L45" s="4"/>
      <c r="M45" s="33"/>
      <c r="N45" s="33"/>
      <c r="O45" s="52">
        <f t="shared" si="0"/>
        <v>33</v>
      </c>
      <c r="P45" s="28">
        <f t="shared" si="1"/>
        <v>89.5</v>
      </c>
      <c r="Q45" s="54">
        <f t="shared" si="2"/>
        <v>44.75</v>
      </c>
      <c r="R45" s="81">
        <v>23</v>
      </c>
      <c r="S45" s="4"/>
      <c r="T45" s="6">
        <f t="shared" si="3"/>
        <v>23</v>
      </c>
      <c r="U45" s="29">
        <f t="shared" si="4"/>
        <v>55.333333333333329</v>
      </c>
      <c r="V45" s="54">
        <f t="shared" si="5"/>
        <v>27.666666666666664</v>
      </c>
      <c r="W45" s="55">
        <f t="shared" si="6"/>
        <v>72.416666666666657</v>
      </c>
      <c r="X45" s="56">
        <f t="shared" si="7"/>
        <v>72</v>
      </c>
      <c r="Y45" s="51" t="str">
        <f t="shared" si="8"/>
        <v>F</v>
      </c>
      <c r="Z45" s="63"/>
      <c r="AA45" s="3"/>
      <c r="AB45" s="4"/>
      <c r="AC45" s="31">
        <f t="shared" si="9"/>
        <v>0</v>
      </c>
      <c r="AD45" s="42" t="str">
        <f t="shared" si="10"/>
        <v>F</v>
      </c>
      <c r="AE45" s="105"/>
      <c r="AF45" s="106"/>
      <c r="AG45" s="107"/>
    </row>
    <row r="46" spans="2:33" ht="19.5" customHeight="1" thickBot="1">
      <c r="B46" s="1">
        <v>31</v>
      </c>
      <c r="C46" s="69" t="s">
        <v>49</v>
      </c>
      <c r="D46" s="3">
        <v>9</v>
      </c>
      <c r="E46" s="65">
        <v>8</v>
      </c>
      <c r="F46" s="65">
        <v>7</v>
      </c>
      <c r="G46" s="79">
        <v>8</v>
      </c>
      <c r="H46" s="4"/>
      <c r="I46" s="4"/>
      <c r="J46" s="4"/>
      <c r="K46" s="4"/>
      <c r="L46" s="4"/>
      <c r="M46" s="33"/>
      <c r="N46" s="33"/>
      <c r="O46" s="52">
        <f t="shared" si="0"/>
        <v>32</v>
      </c>
      <c r="P46" s="28">
        <f t="shared" si="1"/>
        <v>88</v>
      </c>
      <c r="Q46" s="54">
        <f t="shared" si="2"/>
        <v>44</v>
      </c>
      <c r="R46" s="81">
        <v>43</v>
      </c>
      <c r="S46" s="4"/>
      <c r="T46" s="6">
        <f t="shared" si="3"/>
        <v>43</v>
      </c>
      <c r="U46" s="29">
        <f t="shared" si="4"/>
        <v>68.666666666666671</v>
      </c>
      <c r="V46" s="54">
        <f t="shared" si="5"/>
        <v>34.333333333333336</v>
      </c>
      <c r="W46" s="55">
        <f t="shared" si="6"/>
        <v>78.333333333333343</v>
      </c>
      <c r="X46" s="56">
        <f t="shared" si="7"/>
        <v>78</v>
      </c>
      <c r="Y46" s="51" t="str">
        <f t="shared" si="8"/>
        <v>D</v>
      </c>
      <c r="Z46" s="63"/>
      <c r="AA46" s="3"/>
      <c r="AB46" s="4"/>
      <c r="AC46" s="31">
        <f t="shared" si="9"/>
        <v>0</v>
      </c>
      <c r="AD46" s="42" t="str">
        <f t="shared" si="10"/>
        <v>F</v>
      </c>
      <c r="AE46" s="105"/>
      <c r="AF46" s="106"/>
      <c r="AG46" s="107"/>
    </row>
    <row r="47" spans="2:33" ht="19.5" customHeight="1" thickBot="1">
      <c r="B47" s="1">
        <v>32</v>
      </c>
      <c r="C47" s="69" t="s">
        <v>49</v>
      </c>
      <c r="D47" s="3">
        <v>7</v>
      </c>
      <c r="E47" s="65">
        <v>7</v>
      </c>
      <c r="F47" s="65">
        <v>7</v>
      </c>
      <c r="G47" s="79">
        <v>7</v>
      </c>
      <c r="H47" s="4"/>
      <c r="I47" s="4"/>
      <c r="J47" s="4"/>
      <c r="K47" s="4"/>
      <c r="L47" s="4"/>
      <c r="M47" s="33"/>
      <c r="N47" s="33"/>
      <c r="O47" s="52">
        <f t="shared" si="0"/>
        <v>28</v>
      </c>
      <c r="P47" s="28">
        <f t="shared" si="1"/>
        <v>82</v>
      </c>
      <c r="Q47" s="54">
        <f t="shared" si="2"/>
        <v>41</v>
      </c>
      <c r="R47" s="81">
        <v>56</v>
      </c>
      <c r="S47" s="4"/>
      <c r="T47" s="6">
        <f t="shared" si="3"/>
        <v>56</v>
      </c>
      <c r="U47" s="29">
        <f t="shared" si="4"/>
        <v>77.333333333333343</v>
      </c>
      <c r="V47" s="54">
        <f t="shared" si="5"/>
        <v>38.666666666666671</v>
      </c>
      <c r="W47" s="55">
        <f t="shared" si="6"/>
        <v>79.666666666666671</v>
      </c>
      <c r="X47" s="56">
        <f t="shared" si="7"/>
        <v>80</v>
      </c>
      <c r="Y47" s="51" t="str">
        <f t="shared" si="8"/>
        <v>D+</v>
      </c>
      <c r="Z47" s="63"/>
      <c r="AA47" s="3"/>
      <c r="AB47" s="4"/>
      <c r="AC47" s="31">
        <f t="shared" si="9"/>
        <v>0</v>
      </c>
      <c r="AD47" s="42" t="str">
        <f t="shared" si="10"/>
        <v>F</v>
      </c>
      <c r="AE47" s="105"/>
      <c r="AF47" s="106"/>
      <c r="AG47" s="107"/>
    </row>
    <row r="48" spans="2:33" s="16" customFormat="1" ht="19.5" customHeight="1" thickBot="1">
      <c r="B48" s="1">
        <v>33</v>
      </c>
      <c r="C48" s="69" t="s">
        <v>49</v>
      </c>
      <c r="D48" s="3">
        <v>6</v>
      </c>
      <c r="E48" s="65">
        <v>6</v>
      </c>
      <c r="F48" s="65">
        <v>6</v>
      </c>
      <c r="G48" s="79">
        <v>6</v>
      </c>
      <c r="H48" s="4"/>
      <c r="I48" s="4"/>
      <c r="J48" s="4"/>
      <c r="K48" s="4"/>
      <c r="L48" s="4"/>
      <c r="M48" s="33"/>
      <c r="N48" s="33"/>
      <c r="O48" s="52">
        <f t="shared" si="0"/>
        <v>24</v>
      </c>
      <c r="P48" s="28">
        <f t="shared" si="1"/>
        <v>76</v>
      </c>
      <c r="Q48" s="54">
        <f t="shared" si="2"/>
        <v>38</v>
      </c>
      <c r="R48" s="81">
        <v>75</v>
      </c>
      <c r="S48" s="4"/>
      <c r="T48" s="6">
        <f t="shared" si="3"/>
        <v>75</v>
      </c>
      <c r="U48" s="29">
        <f t="shared" si="4"/>
        <v>90</v>
      </c>
      <c r="V48" s="54">
        <f t="shared" si="5"/>
        <v>45</v>
      </c>
      <c r="W48" s="55">
        <f t="shared" si="6"/>
        <v>83</v>
      </c>
      <c r="X48" s="56">
        <f t="shared" si="7"/>
        <v>83</v>
      </c>
      <c r="Y48" s="51" t="str">
        <f t="shared" si="8"/>
        <v>C</v>
      </c>
      <c r="Z48" s="63"/>
      <c r="AA48" s="3"/>
      <c r="AB48" s="4"/>
      <c r="AC48" s="31">
        <f t="shared" si="9"/>
        <v>0</v>
      </c>
      <c r="AD48" s="42" t="str">
        <f t="shared" si="10"/>
        <v>F</v>
      </c>
      <c r="AE48" s="105"/>
      <c r="AF48" s="106"/>
      <c r="AG48" s="107"/>
    </row>
    <row r="49" spans="2:33" s="16" customFormat="1" ht="19.5" customHeight="1" thickBot="1">
      <c r="B49" s="1">
        <v>34</v>
      </c>
      <c r="C49" s="69" t="s">
        <v>49</v>
      </c>
      <c r="D49" s="3">
        <v>8</v>
      </c>
      <c r="E49" s="65">
        <v>9</v>
      </c>
      <c r="F49" s="65">
        <v>8</v>
      </c>
      <c r="G49" s="79">
        <v>6</v>
      </c>
      <c r="H49" s="4"/>
      <c r="I49" s="4"/>
      <c r="J49" s="4"/>
      <c r="K49" s="4"/>
      <c r="L49" s="4"/>
      <c r="M49" s="33"/>
      <c r="N49" s="33"/>
      <c r="O49" s="52">
        <f t="shared" si="0"/>
        <v>31</v>
      </c>
      <c r="P49" s="28">
        <f t="shared" si="1"/>
        <v>86.5</v>
      </c>
      <c r="Q49" s="54">
        <f t="shared" si="2"/>
        <v>43.25</v>
      </c>
      <c r="R49" s="81">
        <v>24</v>
      </c>
      <c r="S49" s="4"/>
      <c r="T49" s="6">
        <f t="shared" si="3"/>
        <v>24</v>
      </c>
      <c r="U49" s="29">
        <f t="shared" si="4"/>
        <v>56</v>
      </c>
      <c r="V49" s="54">
        <f t="shared" si="5"/>
        <v>28</v>
      </c>
      <c r="W49" s="55">
        <f t="shared" si="6"/>
        <v>71.25</v>
      </c>
      <c r="X49" s="56">
        <f t="shared" si="7"/>
        <v>71</v>
      </c>
      <c r="Y49" s="51" t="str">
        <f t="shared" si="8"/>
        <v>F</v>
      </c>
      <c r="Z49" s="63"/>
      <c r="AA49" s="3"/>
      <c r="AB49" s="4"/>
      <c r="AC49" s="31">
        <f t="shared" si="9"/>
        <v>0</v>
      </c>
      <c r="AD49" s="42" t="str">
        <f t="shared" si="10"/>
        <v>F</v>
      </c>
      <c r="AE49" s="105"/>
      <c r="AF49" s="106"/>
      <c r="AG49" s="107"/>
    </row>
    <row r="50" spans="2:33" s="16" customFormat="1" ht="19.5" customHeight="1" thickBot="1">
      <c r="B50" s="1">
        <v>35</v>
      </c>
      <c r="C50" s="69" t="s">
        <v>49</v>
      </c>
      <c r="D50" s="3">
        <v>8</v>
      </c>
      <c r="E50" s="65">
        <v>7</v>
      </c>
      <c r="F50" s="65">
        <v>9</v>
      </c>
      <c r="G50" s="79">
        <v>7</v>
      </c>
      <c r="H50" s="4"/>
      <c r="I50" s="4"/>
      <c r="J50" s="4"/>
      <c r="K50" s="4"/>
      <c r="L50" s="4"/>
      <c r="M50" s="33"/>
      <c r="N50" s="33"/>
      <c r="O50" s="52">
        <f t="shared" si="0"/>
        <v>31</v>
      </c>
      <c r="P50" s="28">
        <f t="shared" si="1"/>
        <v>86.5</v>
      </c>
      <c r="Q50" s="54">
        <f t="shared" si="2"/>
        <v>43.25</v>
      </c>
      <c r="R50" s="81">
        <v>25</v>
      </c>
      <c r="S50" s="4"/>
      <c r="T50" s="6">
        <f t="shared" si="3"/>
        <v>25</v>
      </c>
      <c r="U50" s="29">
        <f t="shared" si="4"/>
        <v>56.666666666666671</v>
      </c>
      <c r="V50" s="54">
        <f t="shared" si="5"/>
        <v>28.333333333333336</v>
      </c>
      <c r="W50" s="55">
        <f t="shared" si="6"/>
        <v>71.583333333333343</v>
      </c>
      <c r="X50" s="56">
        <f t="shared" si="7"/>
        <v>72</v>
      </c>
      <c r="Y50" s="51" t="str">
        <f t="shared" si="8"/>
        <v>F</v>
      </c>
      <c r="Z50" s="63"/>
      <c r="AA50" s="3"/>
      <c r="AB50" s="4"/>
      <c r="AC50" s="31">
        <f t="shared" si="9"/>
        <v>0</v>
      </c>
      <c r="AD50" s="42" t="str">
        <f t="shared" si="10"/>
        <v>F</v>
      </c>
      <c r="AE50" s="105"/>
      <c r="AF50" s="106"/>
      <c r="AG50" s="107"/>
    </row>
    <row r="51" spans="2:33" s="16" customFormat="1" ht="20.25" customHeight="1" thickBot="1">
      <c r="B51" s="1">
        <v>36</v>
      </c>
      <c r="C51" s="69" t="s">
        <v>49</v>
      </c>
      <c r="D51" s="3">
        <v>9</v>
      </c>
      <c r="E51" s="65">
        <v>7</v>
      </c>
      <c r="F51" s="65">
        <v>7</v>
      </c>
      <c r="G51" s="79">
        <v>7</v>
      </c>
      <c r="H51" s="4"/>
      <c r="I51" s="4"/>
      <c r="J51" s="4"/>
      <c r="K51" s="4"/>
      <c r="L51" s="4"/>
      <c r="M51" s="33"/>
      <c r="N51" s="33"/>
      <c r="O51" s="52">
        <f t="shared" si="0"/>
        <v>30</v>
      </c>
      <c r="P51" s="28">
        <f t="shared" si="1"/>
        <v>85</v>
      </c>
      <c r="Q51" s="54">
        <f t="shared" si="2"/>
        <v>42.5</v>
      </c>
      <c r="R51" s="81">
        <v>75</v>
      </c>
      <c r="S51" s="4"/>
      <c r="T51" s="6">
        <f t="shared" si="3"/>
        <v>75</v>
      </c>
      <c r="U51" s="29">
        <f t="shared" si="4"/>
        <v>90</v>
      </c>
      <c r="V51" s="54">
        <f t="shared" si="5"/>
        <v>45</v>
      </c>
      <c r="W51" s="55">
        <f t="shared" si="6"/>
        <v>87.5</v>
      </c>
      <c r="X51" s="56">
        <f t="shared" si="7"/>
        <v>88</v>
      </c>
      <c r="Y51" s="51" t="str">
        <f t="shared" si="8"/>
        <v>B-</v>
      </c>
      <c r="Z51" s="63"/>
      <c r="AA51" s="3"/>
      <c r="AB51" s="4"/>
      <c r="AC51" s="31">
        <f t="shared" si="9"/>
        <v>0</v>
      </c>
      <c r="AD51" s="42" t="str">
        <f t="shared" si="10"/>
        <v>F</v>
      </c>
      <c r="AE51" s="105"/>
      <c r="AF51" s="106"/>
      <c r="AG51" s="107"/>
    </row>
    <row r="52" spans="2:33" s="16" customFormat="1" ht="19.5" customHeight="1" thickBot="1">
      <c r="B52" s="1">
        <v>37</v>
      </c>
      <c r="C52" s="69" t="s">
        <v>49</v>
      </c>
      <c r="D52" s="3">
        <v>8</v>
      </c>
      <c r="E52" s="65">
        <v>9</v>
      </c>
      <c r="F52" s="65">
        <v>7</v>
      </c>
      <c r="G52" s="79">
        <v>5</v>
      </c>
      <c r="H52" s="4"/>
      <c r="I52" s="4"/>
      <c r="J52" s="4"/>
      <c r="K52" s="4"/>
      <c r="L52" s="4"/>
      <c r="M52" s="33"/>
      <c r="N52" s="33"/>
      <c r="O52" s="52">
        <f t="shared" si="0"/>
        <v>29</v>
      </c>
      <c r="P52" s="28">
        <f t="shared" si="1"/>
        <v>83.5</v>
      </c>
      <c r="Q52" s="54">
        <f t="shared" si="2"/>
        <v>41.75</v>
      </c>
      <c r="R52" s="81">
        <v>35</v>
      </c>
      <c r="S52" s="4"/>
      <c r="T52" s="6">
        <f t="shared" si="3"/>
        <v>35</v>
      </c>
      <c r="U52" s="29">
        <f t="shared" si="4"/>
        <v>63.333333333333329</v>
      </c>
      <c r="V52" s="54">
        <f t="shared" si="5"/>
        <v>31.666666666666664</v>
      </c>
      <c r="W52" s="55">
        <f t="shared" si="6"/>
        <v>73.416666666666657</v>
      </c>
      <c r="X52" s="56">
        <f t="shared" si="7"/>
        <v>73</v>
      </c>
      <c r="Y52" s="51" t="str">
        <f t="shared" si="8"/>
        <v>F</v>
      </c>
      <c r="Z52" s="63"/>
      <c r="AA52" s="3"/>
      <c r="AB52" s="4"/>
      <c r="AC52" s="31">
        <f t="shared" si="9"/>
        <v>0</v>
      </c>
      <c r="AD52" s="42" t="str">
        <f t="shared" si="10"/>
        <v>F</v>
      </c>
      <c r="AE52" s="105"/>
      <c r="AF52" s="106"/>
      <c r="AG52" s="107"/>
    </row>
    <row r="53" spans="2:33" s="16" customFormat="1" ht="19.5" customHeight="1" thickBot="1">
      <c r="B53" s="1">
        <v>38</v>
      </c>
      <c r="C53" s="69" t="s">
        <v>49</v>
      </c>
      <c r="D53" s="3">
        <v>4</v>
      </c>
      <c r="E53" s="65">
        <v>6</v>
      </c>
      <c r="F53" s="65">
        <v>8</v>
      </c>
      <c r="G53" s="79">
        <v>5</v>
      </c>
      <c r="H53" s="4"/>
      <c r="I53" s="4"/>
      <c r="J53" s="4"/>
      <c r="K53" s="4"/>
      <c r="L53" s="4"/>
      <c r="M53" s="33"/>
      <c r="N53" s="33"/>
      <c r="O53" s="52">
        <f t="shared" si="0"/>
        <v>23</v>
      </c>
      <c r="P53" s="28">
        <f t="shared" si="1"/>
        <v>74.5</v>
      </c>
      <c r="Q53" s="54">
        <f t="shared" si="2"/>
        <v>37.25</v>
      </c>
      <c r="R53" s="81">
        <v>65</v>
      </c>
      <c r="S53" s="4"/>
      <c r="T53" s="6">
        <f t="shared" si="3"/>
        <v>65</v>
      </c>
      <c r="U53" s="29">
        <f t="shared" si="4"/>
        <v>83.333333333333343</v>
      </c>
      <c r="V53" s="54">
        <f t="shared" si="5"/>
        <v>41.666666666666671</v>
      </c>
      <c r="W53" s="55">
        <f t="shared" si="6"/>
        <v>78.916666666666671</v>
      </c>
      <c r="X53" s="56">
        <f t="shared" si="7"/>
        <v>79</v>
      </c>
      <c r="Y53" s="51" t="str">
        <f t="shared" si="8"/>
        <v>D</v>
      </c>
      <c r="Z53" s="63"/>
      <c r="AA53" s="3"/>
      <c r="AB53" s="4"/>
      <c r="AC53" s="31">
        <f t="shared" si="9"/>
        <v>0</v>
      </c>
      <c r="AD53" s="42" t="str">
        <f t="shared" si="10"/>
        <v>F</v>
      </c>
      <c r="AE53" s="105"/>
      <c r="AF53" s="106"/>
      <c r="AG53" s="107"/>
    </row>
    <row r="54" spans="2:33" ht="19.5" customHeight="1" thickBot="1">
      <c r="B54" s="1">
        <v>39</v>
      </c>
      <c r="C54" s="69" t="s">
        <v>49</v>
      </c>
      <c r="D54" s="3">
        <v>7</v>
      </c>
      <c r="E54" s="65">
        <v>8</v>
      </c>
      <c r="F54" s="65">
        <v>7</v>
      </c>
      <c r="G54" s="79">
        <v>5</v>
      </c>
      <c r="H54" s="4"/>
      <c r="I54" s="4"/>
      <c r="J54" s="4"/>
      <c r="K54" s="4"/>
      <c r="L54" s="4"/>
      <c r="M54" s="33"/>
      <c r="N54" s="33"/>
      <c r="O54" s="52">
        <f t="shared" si="0"/>
        <v>27</v>
      </c>
      <c r="P54" s="28">
        <f t="shared" si="1"/>
        <v>80.5</v>
      </c>
      <c r="Q54" s="54">
        <f t="shared" si="2"/>
        <v>40.25</v>
      </c>
      <c r="R54" s="81">
        <v>45</v>
      </c>
      <c r="S54" s="4"/>
      <c r="T54" s="6">
        <f t="shared" si="3"/>
        <v>45</v>
      </c>
      <c r="U54" s="29">
        <f t="shared" si="4"/>
        <v>70</v>
      </c>
      <c r="V54" s="54">
        <f t="shared" si="5"/>
        <v>35</v>
      </c>
      <c r="W54" s="55">
        <f t="shared" si="6"/>
        <v>75.25</v>
      </c>
      <c r="X54" s="56">
        <f t="shared" si="7"/>
        <v>75</v>
      </c>
      <c r="Y54" s="51" t="str">
        <f t="shared" si="8"/>
        <v>D</v>
      </c>
      <c r="Z54" s="63"/>
      <c r="AA54" s="3"/>
      <c r="AB54" s="4"/>
      <c r="AC54" s="31">
        <f t="shared" si="9"/>
        <v>0</v>
      </c>
      <c r="AD54" s="42" t="str">
        <f t="shared" si="10"/>
        <v>F</v>
      </c>
      <c r="AE54" s="105"/>
      <c r="AF54" s="106"/>
      <c r="AG54" s="107"/>
    </row>
    <row r="55" spans="2:33" ht="19.5" customHeight="1" thickBot="1">
      <c r="B55" s="1">
        <v>40</v>
      </c>
      <c r="C55" s="69" t="s">
        <v>49</v>
      </c>
      <c r="D55" s="3">
        <v>9</v>
      </c>
      <c r="E55" s="65">
        <v>6</v>
      </c>
      <c r="F55" s="65">
        <v>8</v>
      </c>
      <c r="G55" s="79">
        <v>6</v>
      </c>
      <c r="H55" s="4"/>
      <c r="I55" s="4"/>
      <c r="J55" s="4"/>
      <c r="K55" s="4"/>
      <c r="L55" s="4"/>
      <c r="M55" s="33"/>
      <c r="N55" s="33"/>
      <c r="O55" s="52">
        <f t="shared" si="0"/>
        <v>29</v>
      </c>
      <c r="P55" s="28">
        <f t="shared" si="1"/>
        <v>83.5</v>
      </c>
      <c r="Q55" s="54">
        <f t="shared" si="2"/>
        <v>41.75</v>
      </c>
      <c r="R55" s="81">
        <v>32</v>
      </c>
      <c r="S55" s="4"/>
      <c r="T55" s="6">
        <f t="shared" si="3"/>
        <v>32</v>
      </c>
      <c r="U55" s="29">
        <f t="shared" si="4"/>
        <v>61.333333333333336</v>
      </c>
      <c r="V55" s="54">
        <f t="shared" si="5"/>
        <v>30.666666666666668</v>
      </c>
      <c r="W55" s="55">
        <f t="shared" si="6"/>
        <v>72.416666666666671</v>
      </c>
      <c r="X55" s="56">
        <f t="shared" si="7"/>
        <v>72</v>
      </c>
      <c r="Y55" s="51" t="str">
        <f t="shared" si="8"/>
        <v>F</v>
      </c>
      <c r="Z55" s="63"/>
      <c r="AA55" s="3"/>
      <c r="AB55" s="4"/>
      <c r="AC55" s="31">
        <f t="shared" si="9"/>
        <v>0</v>
      </c>
      <c r="AD55" s="42" t="str">
        <f t="shared" si="10"/>
        <v>F</v>
      </c>
      <c r="AE55" s="105"/>
      <c r="AF55" s="106"/>
      <c r="AG55" s="107"/>
    </row>
    <row r="56" spans="2:33" ht="19.5" customHeight="1" thickBot="1">
      <c r="B56" s="1">
        <v>41</v>
      </c>
      <c r="C56" s="69" t="s">
        <v>49</v>
      </c>
      <c r="D56" s="3">
        <v>6</v>
      </c>
      <c r="E56" s="65">
        <v>7</v>
      </c>
      <c r="F56" s="65">
        <v>9</v>
      </c>
      <c r="G56" s="79">
        <v>3</v>
      </c>
      <c r="H56" s="4"/>
      <c r="I56" s="4"/>
      <c r="J56" s="4"/>
      <c r="K56" s="4"/>
      <c r="L56" s="4"/>
      <c r="M56" s="33"/>
      <c r="N56" s="33"/>
      <c r="O56" s="52">
        <f t="shared" si="0"/>
        <v>25</v>
      </c>
      <c r="P56" s="28">
        <f t="shared" si="1"/>
        <v>77.5</v>
      </c>
      <c r="Q56" s="54">
        <f t="shared" si="2"/>
        <v>38.75</v>
      </c>
      <c r="R56" s="81">
        <v>12</v>
      </c>
      <c r="S56" s="4"/>
      <c r="T56" s="6">
        <f t="shared" si="3"/>
        <v>12</v>
      </c>
      <c r="U56" s="29">
        <f t="shared" si="4"/>
        <v>48</v>
      </c>
      <c r="V56" s="54">
        <f t="shared" si="5"/>
        <v>24</v>
      </c>
      <c r="W56" s="55">
        <f t="shared" si="6"/>
        <v>62.75</v>
      </c>
      <c r="X56" s="56">
        <f t="shared" si="7"/>
        <v>63</v>
      </c>
      <c r="Y56" s="51" t="str">
        <f t="shared" si="8"/>
        <v>F</v>
      </c>
      <c r="Z56" s="63"/>
      <c r="AA56" s="3"/>
      <c r="AB56" s="4"/>
      <c r="AC56" s="31">
        <f t="shared" si="9"/>
        <v>0</v>
      </c>
      <c r="AD56" s="42" t="str">
        <f t="shared" si="10"/>
        <v>F</v>
      </c>
      <c r="AE56" s="105"/>
      <c r="AF56" s="106"/>
      <c r="AG56" s="107"/>
    </row>
    <row r="57" spans="2:33" ht="19.5" customHeight="1" thickBot="1">
      <c r="B57" s="1">
        <v>42</v>
      </c>
      <c r="C57" s="66" t="s">
        <v>49</v>
      </c>
      <c r="D57" s="3">
        <v>4</v>
      </c>
      <c r="E57" s="65">
        <v>8</v>
      </c>
      <c r="F57" s="65">
        <v>7</v>
      </c>
      <c r="G57" s="65">
        <v>6</v>
      </c>
      <c r="H57" s="4"/>
      <c r="I57" s="4"/>
      <c r="J57" s="4"/>
      <c r="K57" s="4"/>
      <c r="L57" s="4"/>
      <c r="M57" s="33"/>
      <c r="N57" s="33"/>
      <c r="O57" s="52">
        <f t="shared" si="0"/>
        <v>25</v>
      </c>
      <c r="P57" s="28">
        <f t="shared" si="1"/>
        <v>77.5</v>
      </c>
      <c r="Q57" s="40">
        <f t="shared" si="2"/>
        <v>38.75</v>
      </c>
      <c r="R57" s="27">
        <v>12</v>
      </c>
      <c r="S57" s="4"/>
      <c r="T57" s="6">
        <f t="shared" si="3"/>
        <v>12</v>
      </c>
      <c r="U57" s="29">
        <f t="shared" si="4"/>
        <v>48</v>
      </c>
      <c r="V57" s="54">
        <f t="shared" si="5"/>
        <v>24</v>
      </c>
      <c r="W57" s="55">
        <f t="shared" si="6"/>
        <v>62.75</v>
      </c>
      <c r="X57" s="30">
        <f t="shared" si="7"/>
        <v>63</v>
      </c>
      <c r="Y57" s="42" t="str">
        <f t="shared" si="8"/>
        <v>F</v>
      </c>
      <c r="Z57" s="63"/>
      <c r="AA57" s="3"/>
      <c r="AB57" s="4"/>
      <c r="AC57" s="31"/>
      <c r="AD57" s="42"/>
      <c r="AE57" s="105"/>
      <c r="AF57" s="106"/>
      <c r="AG57" s="107"/>
    </row>
    <row r="58" spans="2:33" ht="19.5" customHeight="1" thickBot="1">
      <c r="B58" s="1">
        <v>43</v>
      </c>
      <c r="C58" s="68" t="s">
        <v>49</v>
      </c>
      <c r="D58" s="3">
        <v>6</v>
      </c>
      <c r="E58" s="65">
        <v>5</v>
      </c>
      <c r="F58" s="65">
        <v>7</v>
      </c>
      <c r="G58" s="65">
        <v>4</v>
      </c>
      <c r="H58" s="4"/>
      <c r="I58" s="4"/>
      <c r="J58" s="4"/>
      <c r="K58" s="4"/>
      <c r="L58" s="4"/>
      <c r="M58" s="33"/>
      <c r="N58" s="33"/>
      <c r="O58" s="52">
        <f t="shared" si="0"/>
        <v>22</v>
      </c>
      <c r="P58" s="28">
        <f t="shared" si="1"/>
        <v>73</v>
      </c>
      <c r="Q58" s="40">
        <f t="shared" si="2"/>
        <v>36.5</v>
      </c>
      <c r="R58" s="27">
        <v>76</v>
      </c>
      <c r="S58" s="4"/>
      <c r="T58" s="6">
        <f t="shared" si="3"/>
        <v>76</v>
      </c>
      <c r="U58" s="29">
        <f t="shared" si="4"/>
        <v>90.666666666666657</v>
      </c>
      <c r="V58" s="54">
        <f t="shared" si="5"/>
        <v>45.333333333333329</v>
      </c>
      <c r="W58" s="55">
        <f t="shared" si="6"/>
        <v>81.833333333333329</v>
      </c>
      <c r="X58" s="30">
        <f t="shared" si="7"/>
        <v>82</v>
      </c>
      <c r="Y58" s="42" t="str">
        <f t="shared" si="8"/>
        <v>C-</v>
      </c>
      <c r="Z58" s="63"/>
      <c r="AA58" s="3"/>
      <c r="AB58" s="4"/>
      <c r="AC58" s="31"/>
      <c r="AD58" s="42"/>
      <c r="AE58" s="105"/>
      <c r="AF58" s="106"/>
      <c r="AG58" s="107"/>
    </row>
    <row r="59" spans="2:33" ht="19.5" hidden="1" customHeight="1" thickBot="1">
      <c r="B59" s="1">
        <v>44</v>
      </c>
      <c r="C59" s="39"/>
      <c r="D59" s="3"/>
      <c r="E59" s="65"/>
      <c r="F59" s="65"/>
      <c r="G59" s="65"/>
      <c r="H59" s="4"/>
      <c r="I59" s="4"/>
      <c r="J59" s="4"/>
      <c r="K59" s="4"/>
      <c r="L59" s="4"/>
      <c r="M59" s="33"/>
      <c r="N59" s="33"/>
      <c r="O59" s="52">
        <f t="shared" si="0"/>
        <v>0</v>
      </c>
      <c r="P59" s="28">
        <f t="shared" si="1"/>
        <v>40</v>
      </c>
      <c r="Q59" s="40">
        <f t="shared" ref="Q59:Q61" si="11">P59*0.25</f>
        <v>10</v>
      </c>
      <c r="R59" s="27">
        <f t="shared" ref="R59:R61" si="12">SUM(P59:Q59)</f>
        <v>50</v>
      </c>
      <c r="S59" s="4"/>
      <c r="T59" s="6">
        <f t="shared" si="3"/>
        <v>50</v>
      </c>
      <c r="U59" s="29">
        <f t="shared" si="4"/>
        <v>73.333333333333343</v>
      </c>
      <c r="V59" s="54">
        <f t="shared" ref="V59:V61" si="13">U59*0.5</f>
        <v>36.666666666666671</v>
      </c>
      <c r="W59" s="41" t="e">
        <f>SUM(Q59,V59,#REF!)</f>
        <v>#REF!</v>
      </c>
      <c r="X59" s="30" t="e">
        <f t="shared" ref="X59:X61" si="14">ROUND(W59,0)</f>
        <v>#REF!</v>
      </c>
      <c r="Y59" s="42" t="e">
        <f t="shared" ref="Y59:Y61" si="15">IF(X59&gt;=99,"A+",IF(X59&gt;=96,"A",IF(X59&gt;=93,"A-",IF(X59&gt;=91,"B+",IF(X59&gt;=89,"B",IF(X59&gt;=87,"B-",IF(X59&gt;=85,"C+",IF(X59&gt;=83,"C",IF(X59&gt;=81,"C-",IF(X59&gt;=79,"D+",IF(X59&gt;=77,"D",IF(X59&gt;=75,"D-","F"))))))))))))</f>
        <v>#REF!</v>
      </c>
      <c r="Z59" s="63"/>
      <c r="AA59" s="3"/>
      <c r="AB59" s="4"/>
      <c r="AC59" s="31">
        <f t="shared" si="9"/>
        <v>0</v>
      </c>
      <c r="AD59" s="42" t="str">
        <f t="shared" si="10"/>
        <v>F</v>
      </c>
      <c r="AE59" s="105"/>
      <c r="AF59" s="106"/>
      <c r="AG59" s="107"/>
    </row>
    <row r="60" spans="2:33" ht="19.5" hidden="1" customHeight="1" thickBot="1">
      <c r="B60" s="1">
        <v>45</v>
      </c>
      <c r="C60" s="39"/>
      <c r="D60" s="3"/>
      <c r="E60" s="65"/>
      <c r="F60" s="65"/>
      <c r="G60" s="65"/>
      <c r="H60" s="4"/>
      <c r="I60" s="4"/>
      <c r="J60" s="4"/>
      <c r="K60" s="4"/>
      <c r="L60" s="4"/>
      <c r="M60" s="33"/>
      <c r="N60" s="33"/>
      <c r="O60" s="52">
        <f t="shared" si="0"/>
        <v>0</v>
      </c>
      <c r="P60" s="28">
        <f t="shared" si="1"/>
        <v>40</v>
      </c>
      <c r="Q60" s="40">
        <f t="shared" si="11"/>
        <v>10</v>
      </c>
      <c r="R60" s="27">
        <f t="shared" si="12"/>
        <v>50</v>
      </c>
      <c r="S60" s="4"/>
      <c r="T60" s="6">
        <f t="shared" si="3"/>
        <v>50</v>
      </c>
      <c r="U60" s="29">
        <f t="shared" si="4"/>
        <v>73.333333333333343</v>
      </c>
      <c r="V60" s="54">
        <f t="shared" si="13"/>
        <v>36.666666666666671</v>
      </c>
      <c r="W60" s="41" t="e">
        <f>SUM(Q60,V60,#REF!)</f>
        <v>#REF!</v>
      </c>
      <c r="X60" s="30" t="e">
        <f t="shared" si="14"/>
        <v>#REF!</v>
      </c>
      <c r="Y60" s="42" t="e">
        <f t="shared" si="15"/>
        <v>#REF!</v>
      </c>
      <c r="Z60" s="63"/>
      <c r="AA60" s="3"/>
      <c r="AB60" s="4"/>
      <c r="AC60" s="31">
        <f t="shared" si="9"/>
        <v>0</v>
      </c>
      <c r="AD60" s="42" t="str">
        <f t="shared" si="10"/>
        <v>F</v>
      </c>
      <c r="AE60" s="105"/>
      <c r="AF60" s="106"/>
      <c r="AG60" s="107"/>
    </row>
    <row r="61" spans="2:33" ht="1.5" customHeight="1" thickBot="1">
      <c r="B61" s="1">
        <v>46</v>
      </c>
      <c r="C61" s="39"/>
      <c r="D61" s="3"/>
      <c r="E61" s="65"/>
      <c r="F61" s="65"/>
      <c r="G61" s="65"/>
      <c r="H61" s="4"/>
      <c r="I61" s="4"/>
      <c r="J61" s="4"/>
      <c r="K61" s="4"/>
      <c r="L61" s="4"/>
      <c r="M61" s="33"/>
      <c r="N61" s="33"/>
      <c r="O61" s="52">
        <f t="shared" si="0"/>
        <v>0</v>
      </c>
      <c r="P61" s="28">
        <f t="shared" si="1"/>
        <v>40</v>
      </c>
      <c r="Q61" s="40">
        <f t="shared" si="11"/>
        <v>10</v>
      </c>
      <c r="R61" s="27">
        <f t="shared" si="12"/>
        <v>50</v>
      </c>
      <c r="S61" s="4"/>
      <c r="T61" s="6">
        <f t="shared" si="3"/>
        <v>50</v>
      </c>
      <c r="U61" s="29">
        <f t="shared" si="4"/>
        <v>73.333333333333343</v>
      </c>
      <c r="V61" s="54">
        <f t="shared" si="13"/>
        <v>36.666666666666671</v>
      </c>
      <c r="W61" s="41" t="e">
        <f>SUM(Q61,V61,#REF!)</f>
        <v>#REF!</v>
      </c>
      <c r="X61" s="30" t="e">
        <f t="shared" si="14"/>
        <v>#REF!</v>
      </c>
      <c r="Y61" s="42" t="e">
        <f t="shared" si="15"/>
        <v>#REF!</v>
      </c>
      <c r="Z61" s="63"/>
      <c r="AA61" s="3"/>
      <c r="AB61" s="4"/>
      <c r="AC61" s="31">
        <f t="shared" si="9"/>
        <v>0</v>
      </c>
      <c r="AD61" s="42" t="str">
        <f t="shared" si="10"/>
        <v>F</v>
      </c>
      <c r="AE61" s="102"/>
      <c r="AF61" s="103"/>
      <c r="AG61" s="104"/>
    </row>
    <row r="62" spans="2:33" ht="1.5" customHeight="1">
      <c r="B62" s="87"/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90"/>
      <c r="N62" s="90"/>
      <c r="O62" s="91"/>
      <c r="P62" s="92"/>
      <c r="Q62" s="93"/>
      <c r="R62" s="91"/>
      <c r="S62" s="89"/>
      <c r="T62" s="91"/>
      <c r="U62" s="94"/>
      <c r="V62" s="93"/>
      <c r="W62" s="84"/>
      <c r="X62" s="95"/>
      <c r="Y62" s="91"/>
      <c r="Z62" s="96"/>
      <c r="AA62" s="89"/>
      <c r="AB62" s="89"/>
      <c r="AC62" s="97"/>
      <c r="AD62" s="91"/>
      <c r="AE62" s="83"/>
      <c r="AF62" s="83"/>
      <c r="AG62" s="83"/>
    </row>
    <row r="63" spans="2:33" ht="15.6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70"/>
      <c r="S63" s="70"/>
      <c r="T63" s="11"/>
      <c r="U63" s="11"/>
      <c r="V63" s="11"/>
      <c r="W63" s="11"/>
      <c r="X63" s="17"/>
      <c r="Y63" s="11"/>
    </row>
    <row r="64" spans="2:33" ht="15.6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82"/>
      <c r="S64" s="82"/>
      <c r="T64" s="11"/>
      <c r="U64" s="11"/>
      <c r="V64" s="11"/>
      <c r="W64" s="11"/>
      <c r="X64" s="17"/>
      <c r="Y64" s="11"/>
    </row>
    <row r="65" spans="2:30" ht="15.6">
      <c r="B65" s="11"/>
      <c r="C65" s="85" t="s">
        <v>42</v>
      </c>
      <c r="D65" s="86" t="s">
        <v>43</v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11"/>
      <c r="Q65" s="11"/>
      <c r="R65" s="10"/>
      <c r="S65" s="10"/>
      <c r="V65" s="11" t="s">
        <v>47</v>
      </c>
      <c r="W65" s="11"/>
      <c r="X65" s="11"/>
      <c r="Y65" s="11"/>
      <c r="Z65" s="11"/>
    </row>
    <row r="66" spans="2:30" ht="15.6">
      <c r="B66" s="11"/>
      <c r="C66" s="11"/>
      <c r="D66" s="86" t="s">
        <v>44</v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11"/>
      <c r="Q66" s="11"/>
      <c r="R66" s="82"/>
      <c r="S66" s="82"/>
      <c r="T66" s="11"/>
      <c r="U66" s="11"/>
      <c r="V66" s="11"/>
      <c r="W66" s="11"/>
      <c r="X66" s="17"/>
      <c r="Y66" s="11"/>
    </row>
    <row r="67" spans="2:30" ht="15.6">
      <c r="B67" s="11"/>
      <c r="C67" s="11"/>
      <c r="D67" s="86" t="s">
        <v>45</v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11"/>
      <c r="Q67" s="11"/>
      <c r="R67" s="82"/>
      <c r="S67" s="82"/>
      <c r="T67" s="11"/>
      <c r="U67" s="11"/>
      <c r="V67" s="11"/>
      <c r="W67" s="11"/>
      <c r="X67" s="17"/>
      <c r="Y67" s="11"/>
    </row>
    <row r="68" spans="2:30" ht="15.6">
      <c r="B68" s="11"/>
      <c r="C68" s="11"/>
      <c r="D68" s="86" t="s">
        <v>46</v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11"/>
      <c r="Q68" s="11"/>
      <c r="R68" s="82"/>
      <c r="S68" s="82"/>
      <c r="T68" s="11"/>
      <c r="U68" s="11"/>
      <c r="V68" s="11"/>
      <c r="W68" s="11"/>
      <c r="X68" s="17"/>
      <c r="Y68" s="11"/>
    </row>
    <row r="69" spans="2:30" ht="15.6">
      <c r="B69" s="11"/>
      <c r="C69" s="11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11"/>
      <c r="Q69" s="11"/>
      <c r="R69" s="82"/>
      <c r="S69" s="82"/>
      <c r="T69" s="11"/>
      <c r="U69" s="11"/>
      <c r="V69" s="11"/>
      <c r="W69" s="11"/>
      <c r="X69" s="17"/>
      <c r="Y69" s="11"/>
    </row>
    <row r="70" spans="2:30" ht="15.6">
      <c r="B70" s="11"/>
      <c r="C70" s="11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11"/>
      <c r="Q70" s="11"/>
      <c r="R70" s="82"/>
      <c r="S70" s="82"/>
      <c r="T70" s="11"/>
      <c r="U70" s="11"/>
      <c r="V70" s="11"/>
      <c r="W70" s="11"/>
      <c r="X70" s="17"/>
      <c r="Y70" s="11"/>
    </row>
    <row r="71" spans="2:30" ht="15.6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82"/>
      <c r="S71" s="82"/>
      <c r="T71" s="11"/>
      <c r="U71" s="11"/>
      <c r="V71" s="11"/>
      <c r="W71" s="11"/>
      <c r="X71" s="17"/>
      <c r="Y71" s="11"/>
    </row>
    <row r="72" spans="2:30" ht="15.6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70"/>
      <c r="S72" s="70"/>
      <c r="T72" s="11"/>
      <c r="U72" s="11"/>
      <c r="V72" s="11"/>
      <c r="W72" s="11"/>
      <c r="X72" s="17"/>
      <c r="Y72" s="11"/>
    </row>
    <row r="73" spans="2:30" ht="20.25" customHeight="1">
      <c r="B73" s="11"/>
      <c r="C73" s="11" t="s">
        <v>32</v>
      </c>
      <c r="D73" s="100"/>
      <c r="E73" s="100"/>
      <c r="F73" s="100"/>
      <c r="G73" s="100"/>
      <c r="H73" s="11"/>
      <c r="I73" s="11"/>
      <c r="J73" s="11"/>
      <c r="K73" s="11"/>
      <c r="L73" s="11"/>
      <c r="M73" s="11"/>
      <c r="N73" s="11"/>
      <c r="O73" s="11"/>
      <c r="P73" s="11"/>
      <c r="Q73" s="99"/>
      <c r="R73" s="99"/>
      <c r="S73" s="99"/>
      <c r="T73" s="99"/>
      <c r="V73" s="99"/>
      <c r="W73" s="99"/>
      <c r="X73" s="34"/>
      <c r="Y73" s="11"/>
      <c r="AA73" s="36"/>
    </row>
    <row r="74" spans="2:30" ht="19.5" customHeight="1">
      <c r="B74" s="11"/>
      <c r="D74" s="100" t="s">
        <v>15</v>
      </c>
      <c r="E74" s="100"/>
      <c r="F74" s="100"/>
      <c r="G74" s="100"/>
      <c r="H74" s="11"/>
      <c r="I74" s="11"/>
      <c r="J74" s="11"/>
      <c r="K74" s="11"/>
      <c r="L74" s="11"/>
      <c r="M74" s="11"/>
      <c r="N74" s="11"/>
      <c r="O74" s="11"/>
      <c r="P74" s="11"/>
      <c r="Q74" s="100" t="s">
        <v>48</v>
      </c>
      <c r="R74" s="100"/>
      <c r="S74" s="100"/>
      <c r="T74" s="100"/>
      <c r="V74" s="100" t="s">
        <v>16</v>
      </c>
      <c r="W74" s="100"/>
      <c r="X74" s="100"/>
      <c r="Y74" s="11"/>
      <c r="Z74" s="71"/>
      <c r="AA74" s="101"/>
      <c r="AB74" s="101"/>
      <c r="AC74" s="101"/>
      <c r="AD74" s="71"/>
    </row>
    <row r="75" spans="2:30" ht="19.5" customHeight="1">
      <c r="B75" s="11"/>
      <c r="D75" s="77"/>
      <c r="E75" s="77"/>
      <c r="F75" s="77"/>
      <c r="G75" s="77"/>
      <c r="H75" s="11"/>
      <c r="I75" s="11"/>
      <c r="J75" s="11"/>
      <c r="K75" s="11"/>
      <c r="L75" s="11"/>
      <c r="M75" s="11"/>
      <c r="N75" s="11"/>
      <c r="O75" s="11"/>
      <c r="P75" s="11"/>
      <c r="Q75" s="77"/>
      <c r="R75" s="77"/>
      <c r="S75" s="77"/>
      <c r="T75" s="77"/>
      <c r="V75" s="77"/>
      <c r="W75" s="77"/>
      <c r="X75" s="17"/>
      <c r="Y75" s="11"/>
      <c r="Z75" s="76"/>
      <c r="AA75" s="76"/>
      <c r="AB75" s="76"/>
      <c r="AC75" s="76"/>
      <c r="AD75" s="76"/>
    </row>
    <row r="76" spans="2:30" ht="23.2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98"/>
      <c r="R76" s="98"/>
      <c r="S76" s="98"/>
      <c r="T76" s="98"/>
      <c r="V76" s="99"/>
      <c r="W76" s="99"/>
      <c r="X76" s="35"/>
      <c r="Y76" s="11"/>
      <c r="AA76" s="36"/>
    </row>
    <row r="77" spans="2:30" ht="15.6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00" t="s">
        <v>24</v>
      </c>
      <c r="R77" s="100"/>
      <c r="S77" s="100"/>
      <c r="T77" s="100"/>
      <c r="U77" s="11"/>
      <c r="V77" s="101" t="s">
        <v>24</v>
      </c>
      <c r="W77" s="101"/>
      <c r="Y77" s="11"/>
    </row>
    <row r="79" spans="2:30">
      <c r="C79" s="16"/>
      <c r="D79" s="16"/>
      <c r="E79" s="16"/>
      <c r="F79" s="16"/>
      <c r="G79" s="16"/>
      <c r="H79" s="16"/>
      <c r="I79" s="16"/>
      <c r="J79" s="16"/>
      <c r="K79" s="16"/>
    </row>
  </sheetData>
  <mergeCells count="75">
    <mergeCell ref="B2:AG2"/>
    <mergeCell ref="B3:AG3"/>
    <mergeCell ref="B6:AG6"/>
    <mergeCell ref="C8:P8"/>
    <mergeCell ref="B4:AG4"/>
    <mergeCell ref="C9:Q9"/>
    <mergeCell ref="C10:R10"/>
    <mergeCell ref="T10:Y10"/>
    <mergeCell ref="C11:Q11"/>
    <mergeCell ref="T11:Y11"/>
    <mergeCell ref="B13:C14"/>
    <mergeCell ref="D13:Q13"/>
    <mergeCell ref="R13:V13"/>
    <mergeCell ref="W13:Y13"/>
    <mergeCell ref="AE24:AG24"/>
    <mergeCell ref="AE13:AG14"/>
    <mergeCell ref="W14:X14"/>
    <mergeCell ref="AE15:AG15"/>
    <mergeCell ref="AE16:AG16"/>
    <mergeCell ref="AE17:AG17"/>
    <mergeCell ref="AE18:AG18"/>
    <mergeCell ref="AA13:AD13"/>
    <mergeCell ref="AE19:AG19"/>
    <mergeCell ref="AE20:AG20"/>
    <mergeCell ref="AE21:AG21"/>
    <mergeCell ref="AE22:AG22"/>
    <mergeCell ref="AE23:AG23"/>
    <mergeCell ref="AE36:AG36"/>
    <mergeCell ref="AE25:AG25"/>
    <mergeCell ref="AE26:AG26"/>
    <mergeCell ref="AE27:AG27"/>
    <mergeCell ref="AE28:AG28"/>
    <mergeCell ref="AE29:AG29"/>
    <mergeCell ref="AE30:AG30"/>
    <mergeCell ref="AE31:AG31"/>
    <mergeCell ref="AE32:AG32"/>
    <mergeCell ref="AE33:AG33"/>
    <mergeCell ref="AE34:AG34"/>
    <mergeCell ref="AE35:AG35"/>
    <mergeCell ref="AE48:AG48"/>
    <mergeCell ref="AE37:AG37"/>
    <mergeCell ref="AE38:AG38"/>
    <mergeCell ref="AE39:AG39"/>
    <mergeCell ref="AE40:AG40"/>
    <mergeCell ref="AE41:AG41"/>
    <mergeCell ref="AE42:AG42"/>
    <mergeCell ref="AE43:AG43"/>
    <mergeCell ref="AE44:AG44"/>
    <mergeCell ref="AE45:AG45"/>
    <mergeCell ref="AE46:AG46"/>
    <mergeCell ref="AE47:AG47"/>
    <mergeCell ref="AE60:AG60"/>
    <mergeCell ref="AE49:AG49"/>
    <mergeCell ref="AE50:AG50"/>
    <mergeCell ref="AE51:AG51"/>
    <mergeCell ref="AE52:AG52"/>
    <mergeCell ref="AE53:AG53"/>
    <mergeCell ref="AE54:AG54"/>
    <mergeCell ref="AE55:AG55"/>
    <mergeCell ref="AE56:AG56"/>
    <mergeCell ref="AE57:AG57"/>
    <mergeCell ref="AE58:AG58"/>
    <mergeCell ref="AE59:AG59"/>
    <mergeCell ref="D73:G73"/>
    <mergeCell ref="V73:W73"/>
    <mergeCell ref="D74:G74"/>
    <mergeCell ref="Q74:T74"/>
    <mergeCell ref="Q73:T73"/>
    <mergeCell ref="V74:X74"/>
    <mergeCell ref="Q76:T76"/>
    <mergeCell ref="V76:W76"/>
    <mergeCell ref="Q77:T77"/>
    <mergeCell ref="V77:W77"/>
    <mergeCell ref="AE61:AG61"/>
    <mergeCell ref="AA74:AC7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First Grading</vt:lpstr>
      <vt:lpstr>'First Grading'!Print_Area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viver bungag</cp:lastModifiedBy>
  <cp:lastPrinted>2019-11-03T14:11:35Z</cp:lastPrinted>
  <dcterms:created xsi:type="dcterms:W3CDTF">2016-06-30T06:26:00Z</dcterms:created>
  <dcterms:modified xsi:type="dcterms:W3CDTF">2020-01-21T23:17:26Z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1033-10.1.0.5657</vt:lpwstr>
  </property>
</Properties>
</file>