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chenwei/Desktop/PA_Daten/"/>
    </mc:Choice>
  </mc:AlternateContent>
  <xr:revisionPtr revIDLastSave="0" documentId="13_ncr:1_{2F5FD4D2-284E-034C-9FCF-4F3BB4C953DE}" xr6:coauthVersionLast="47" xr6:coauthVersionMax="47" xr10:uidLastSave="{00000000-0000-0000-0000-000000000000}"/>
  <bookViews>
    <workbookView xWindow="0" yWindow="760" windowWidth="30240" windowHeight="17300" activeTab="4" xr2:uid="{00000000-000D-0000-FFFF-FFFF00000000}"/>
  </bookViews>
  <sheets>
    <sheet name="Vorstellung" sheetId="5" r:id="rId1"/>
    <sheet name="Haupt" sheetId="1" r:id="rId2"/>
    <sheet name="Ohne" sheetId="2" r:id="rId3"/>
    <sheet name="Mit" sheetId="3" r:id="rId4"/>
    <sheet name="zusamme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5" i="1" l="1"/>
  <c r="BJ6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4" i="1"/>
  <c r="BI24" i="1"/>
  <c r="BI2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4" i="1"/>
  <c r="BG5" i="1"/>
  <c r="BH5" i="1"/>
  <c r="BG6" i="1"/>
  <c r="BH6" i="1"/>
  <c r="BG7" i="1"/>
  <c r="BH7" i="1"/>
  <c r="BG8" i="1"/>
  <c r="BH8" i="1"/>
  <c r="BG9" i="1"/>
  <c r="BH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H4" i="1"/>
  <c r="BG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4" i="1"/>
  <c r="AW5" i="1"/>
  <c r="AW6" i="1"/>
  <c r="AW7" i="1"/>
  <c r="AZ7" i="1" s="1"/>
  <c r="AW8" i="1"/>
  <c r="AW9" i="1"/>
  <c r="AW10" i="1"/>
  <c r="AW11" i="1"/>
  <c r="AZ11" i="1" s="1"/>
  <c r="BB11" i="1" s="1"/>
  <c r="AW12" i="1"/>
  <c r="AZ12" i="1" s="1"/>
  <c r="BB12" i="1" s="1"/>
  <c r="AW13" i="1"/>
  <c r="AW14" i="1"/>
  <c r="AW15" i="1"/>
  <c r="AZ15" i="1" s="1"/>
  <c r="BB15" i="1" s="1"/>
  <c r="AW16" i="1"/>
  <c r="AW17" i="1"/>
  <c r="AW18" i="1"/>
  <c r="AW19" i="1"/>
  <c r="AZ19" i="1" s="1"/>
  <c r="BB19" i="1" s="1"/>
  <c r="AW20" i="1"/>
  <c r="AZ20" i="1" s="1"/>
  <c r="BB20" i="1" s="1"/>
  <c r="AW21" i="1"/>
  <c r="AW22" i="1"/>
  <c r="AW23" i="1"/>
  <c r="AZ23" i="1" s="1"/>
  <c r="BB23" i="1" s="1"/>
  <c r="AW24" i="1"/>
  <c r="AW25" i="1"/>
  <c r="AW26" i="1"/>
  <c r="AW27" i="1"/>
  <c r="AZ27" i="1" s="1"/>
  <c r="AW4" i="1"/>
  <c r="BB9" i="1"/>
  <c r="BB10" i="1"/>
  <c r="BB13" i="1"/>
  <c r="BB17" i="1"/>
  <c r="BB18" i="1"/>
  <c r="BB21" i="1"/>
  <c r="BB25" i="1"/>
  <c r="BB26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4" i="1"/>
  <c r="BA25" i="1"/>
  <c r="BA4" i="1"/>
  <c r="AY5" i="1"/>
  <c r="AZ5" i="1"/>
  <c r="BB5" i="1" s="1"/>
  <c r="AY6" i="1"/>
  <c r="AZ6" i="1"/>
  <c r="BB6" i="1" s="1"/>
  <c r="AY7" i="1"/>
  <c r="AY8" i="1"/>
  <c r="AZ8" i="1"/>
  <c r="AY9" i="1"/>
  <c r="AZ9" i="1"/>
  <c r="AY10" i="1"/>
  <c r="AZ10" i="1"/>
  <c r="AY11" i="1"/>
  <c r="AY12" i="1"/>
  <c r="AY13" i="1"/>
  <c r="AZ13" i="1"/>
  <c r="AY14" i="1"/>
  <c r="AZ14" i="1"/>
  <c r="BB14" i="1" s="1"/>
  <c r="AY15" i="1"/>
  <c r="AY16" i="1"/>
  <c r="AZ16" i="1"/>
  <c r="BB16" i="1" s="1"/>
  <c r="AY17" i="1"/>
  <c r="AZ17" i="1"/>
  <c r="AY18" i="1"/>
  <c r="AZ18" i="1"/>
  <c r="AY19" i="1"/>
  <c r="AY20" i="1"/>
  <c r="AY21" i="1"/>
  <c r="AZ21" i="1"/>
  <c r="AY22" i="1"/>
  <c r="AZ22" i="1"/>
  <c r="BB22" i="1" s="1"/>
  <c r="AY23" i="1"/>
  <c r="AY24" i="1"/>
  <c r="AZ24" i="1"/>
  <c r="BB24" i="1" s="1"/>
  <c r="AY25" i="1"/>
  <c r="AZ25" i="1"/>
  <c r="AY26" i="1"/>
  <c r="AZ26" i="1"/>
  <c r="AY27" i="1"/>
  <c r="AZ4" i="1"/>
  <c r="BB4" i="1" s="1"/>
  <c r="AY4" i="1"/>
  <c r="AT23" i="1"/>
  <c r="AS6" i="1"/>
  <c r="AT6" i="1"/>
  <c r="AS7" i="1"/>
  <c r="AS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S17" i="1"/>
  <c r="AT17" i="1"/>
  <c r="AS18" i="1"/>
  <c r="AT18" i="1"/>
  <c r="AS19" i="1"/>
  <c r="AT19" i="1"/>
  <c r="AS20" i="1"/>
  <c r="AT20" i="1"/>
  <c r="AS21" i="1"/>
  <c r="AT21" i="1"/>
  <c r="AT22" i="1"/>
  <c r="AS24" i="1"/>
  <c r="AT24" i="1"/>
  <c r="AS25" i="1"/>
  <c r="AT25" i="1"/>
  <c r="AT26" i="1"/>
  <c r="AT4" i="1"/>
  <c r="AS4" i="1"/>
  <c r="AF4" i="1"/>
  <c r="AL6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4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4" i="1"/>
  <c r="AK25" i="1"/>
  <c r="AQ5" i="1"/>
  <c r="AR5" i="1"/>
  <c r="AQ6" i="1"/>
  <c r="AR6" i="1"/>
  <c r="AQ7" i="1"/>
  <c r="AR7" i="1"/>
  <c r="AQ8" i="1"/>
  <c r="AR8" i="1"/>
  <c r="AQ9" i="1"/>
  <c r="AR9" i="1"/>
  <c r="AQ10" i="1"/>
  <c r="AR10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Q23" i="1"/>
  <c r="AR23" i="1"/>
  <c r="AQ24" i="1"/>
  <c r="AR24" i="1"/>
  <c r="AQ25" i="1"/>
  <c r="AR25" i="1"/>
  <c r="AQ26" i="1"/>
  <c r="AR26" i="1"/>
  <c r="AQ27" i="1"/>
  <c r="AR27" i="1"/>
  <c r="AR4" i="1"/>
  <c r="AQ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4" i="1"/>
  <c r="AK4" i="1" s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R4" i="1"/>
  <c r="Q4" i="1"/>
  <c r="I5" i="1"/>
  <c r="V5" i="1" s="1"/>
  <c r="I6" i="1"/>
  <c r="V6" i="1" s="1"/>
  <c r="I7" i="1"/>
  <c r="V7" i="1" s="1"/>
  <c r="I8" i="1"/>
  <c r="V8" i="1" s="1"/>
  <c r="I9" i="1"/>
  <c r="V9" i="1" s="1"/>
  <c r="I10" i="1"/>
  <c r="V10" i="1" s="1"/>
  <c r="I11" i="1"/>
  <c r="V11" i="1" s="1"/>
  <c r="I12" i="1"/>
  <c r="V12" i="1" s="1"/>
  <c r="I13" i="1"/>
  <c r="V13" i="1" s="1"/>
  <c r="I14" i="1"/>
  <c r="V14" i="1" s="1"/>
  <c r="I15" i="1"/>
  <c r="I16" i="1"/>
  <c r="V16" i="1" s="1"/>
  <c r="I17" i="1"/>
  <c r="V17" i="1" s="1"/>
  <c r="I18" i="1"/>
  <c r="V18" i="1" s="1"/>
  <c r="I19" i="1"/>
  <c r="V19" i="1" s="1"/>
  <c r="I20" i="1"/>
  <c r="V20" i="1" s="1"/>
  <c r="I21" i="1"/>
  <c r="V21" i="1" s="1"/>
  <c r="I22" i="1"/>
  <c r="V22" i="1" s="1"/>
  <c r="I23" i="1"/>
  <c r="V23" i="1" s="1"/>
  <c r="I24" i="1"/>
  <c r="I25" i="1"/>
  <c r="V25" i="1" s="1"/>
  <c r="I26" i="1"/>
  <c r="V26" i="1" s="1"/>
  <c r="I27" i="1"/>
  <c r="V27" i="1" s="1"/>
  <c r="I4" i="1"/>
  <c r="V4" i="1" s="1"/>
  <c r="H5" i="1"/>
  <c r="H6" i="1"/>
  <c r="H7" i="1"/>
  <c r="U7" i="1" s="1"/>
  <c r="H8" i="1"/>
  <c r="H9" i="1"/>
  <c r="H10" i="1"/>
  <c r="H11" i="1"/>
  <c r="H12" i="1"/>
  <c r="H13" i="1"/>
  <c r="H14" i="1"/>
  <c r="H15" i="1"/>
  <c r="U15" i="1" s="1"/>
  <c r="H16" i="1"/>
  <c r="H17" i="1"/>
  <c r="H18" i="1"/>
  <c r="H19" i="1"/>
  <c r="H20" i="1"/>
  <c r="H21" i="1"/>
  <c r="H22" i="1"/>
  <c r="H23" i="1"/>
  <c r="U23" i="1" s="1"/>
  <c r="H24" i="1"/>
  <c r="H25" i="1"/>
  <c r="H26" i="1"/>
  <c r="H27" i="1"/>
  <c r="H4" i="1"/>
  <c r="U26" i="1" l="1"/>
  <c r="U18" i="1"/>
  <c r="U10" i="1"/>
  <c r="U13" i="1"/>
  <c r="V24" i="1"/>
  <c r="V15" i="1"/>
  <c r="U21" i="1"/>
  <c r="U5" i="1"/>
  <c r="U4" i="1"/>
  <c r="U27" i="1"/>
  <c r="U19" i="1"/>
  <c r="U11" i="1"/>
  <c r="U20" i="1"/>
  <c r="U12" i="1"/>
  <c r="U24" i="1"/>
  <c r="U16" i="1"/>
  <c r="U8" i="1"/>
  <c r="U25" i="1"/>
  <c r="U22" i="1"/>
  <c r="U14" i="1"/>
  <c r="U6" i="1"/>
  <c r="U17" i="1"/>
  <c r="U9" i="1"/>
</calcChain>
</file>

<file path=xl/sharedStrings.xml><?xml version="1.0" encoding="utf-8"?>
<sst xmlns="http://schemas.openxmlformats.org/spreadsheetml/2006/main" count="203" uniqueCount="58">
  <si>
    <t>P1</t>
    <phoneticPr fontId="1" type="noConversion"/>
  </si>
  <si>
    <t>P10</t>
  </si>
  <si>
    <t>P11</t>
  </si>
  <si>
    <t>P12</t>
  </si>
  <si>
    <t>P13</t>
  </si>
  <si>
    <t>P14</t>
  </si>
  <si>
    <t>P15</t>
  </si>
  <si>
    <t>P17</t>
  </si>
  <si>
    <t>P18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</si>
  <si>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</si>
  <si>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</si>
  <si>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</si>
  <si>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</si>
  <si>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</si>
  <si>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</si>
  <si>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</si>
  <si>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</si>
  <si>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</si>
  <si>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</si>
  <si>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</si>
  <si>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</si>
  <si>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</si>
  <si>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</si>
  <si>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</si>
  <si>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G1</t>
    <phoneticPr fontId="1" type="noConversion"/>
  </si>
  <si>
    <t>G3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</si>
  <si>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</si>
  <si>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</si>
  <si>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</si>
  <si>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</si>
  <si>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</si>
  <si>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</si>
  <si>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Durchschnitt</t>
    <phoneticPr fontId="1" type="noConversion"/>
  </si>
  <si>
    <t>Durchschnitt</t>
    <phoneticPr fontId="1" type="noConversion"/>
  </si>
  <si>
    <t>Punkt</t>
    <phoneticPr fontId="1" type="noConversion"/>
  </si>
  <si>
    <t>x</t>
    <phoneticPr fontId="1" type="noConversion"/>
  </si>
  <si>
    <t>y</t>
    <phoneticPr fontId="1" type="noConversion"/>
  </si>
  <si>
    <t>Abweichung zwischen G3-G1</t>
    <phoneticPr fontId="1" type="noConversion"/>
  </si>
  <si>
    <t>Realer Wert</t>
    <phoneticPr fontId="1" type="noConversion"/>
  </si>
  <si>
    <t>X</t>
    <phoneticPr fontId="1" type="noConversion"/>
  </si>
  <si>
    <t>Y</t>
    <phoneticPr fontId="1" type="noConversion"/>
  </si>
  <si>
    <t>Winkel</t>
    <phoneticPr fontId="1" type="noConversion"/>
  </si>
  <si>
    <t>K.x</t>
    <phoneticPr fontId="1" type="noConversion"/>
  </si>
  <si>
    <t>K.y</t>
    <phoneticPr fontId="1" type="noConversion"/>
  </si>
  <si>
    <t>Real - G1</t>
    <phoneticPr fontId="1" type="noConversion"/>
  </si>
  <si>
    <t>Real G3</t>
    <phoneticPr fontId="1" type="noConversion"/>
  </si>
  <si>
    <t>Group</t>
    <phoneticPr fontId="1" type="noConversion"/>
  </si>
  <si>
    <t>P1</t>
  </si>
  <si>
    <t>G1 Umsetzen Ohne Winkelkorrigieren</t>
    <phoneticPr fontId="1" type="noConversion"/>
  </si>
  <si>
    <t>Abweichung</t>
    <phoneticPr fontId="1" type="noConversion"/>
  </si>
  <si>
    <t>G3 Umsetzen Ohne Winkelkorrigieren</t>
    <phoneticPr fontId="1" type="noConversion"/>
  </si>
  <si>
    <t>Perzent</t>
    <phoneticPr fontId="1" type="noConversion"/>
  </si>
  <si>
    <t>Perzent%</t>
    <phoneticPr fontId="1" type="noConversion"/>
  </si>
  <si>
    <t>--</t>
    <phoneticPr fontId="1" type="noConversion"/>
  </si>
  <si>
    <t>G1 Umsetzen mit Winkelkorrigieren</t>
    <phoneticPr fontId="1" type="noConversion"/>
  </si>
  <si>
    <t>G3 Umsetzen mit Winkelkorrigieren</t>
    <phoneticPr fontId="1" type="noConversion"/>
  </si>
  <si>
    <t>Ohne Winkelkorrigieren</t>
    <phoneticPr fontId="1" type="noConversion"/>
  </si>
  <si>
    <t>Mit Winkelkorrigieren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</si>
</sst>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>
      <alignment vertical="center"/>
    </xf>
    <xf numFmtId="0" fontId="4" fillId="6" borderId="0" xfId="0" applyFon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Bild</a:t>
            </a:r>
            <a:r>
              <a:rPr lang="zh-CN" altLang="en-US" baseline="0"/>
              <a:t> </a:t>
            </a:r>
            <a:r>
              <a:rPr lang="en-US" altLang="zh-CN" baseline="0"/>
              <a:t>2</a:t>
            </a:r>
            <a:r>
              <a:rPr lang="zh-CN" altLang="en-US" baseline="0"/>
              <a:t> </a:t>
            </a:r>
            <a:r>
              <a:rPr lang="en-US" altLang="zh-CN" baseline="0"/>
              <a:t>.</a:t>
            </a:r>
            <a:r>
              <a:rPr lang="zh-CN" altLang="en-US" baseline="0"/>
              <a:t> </a:t>
            </a:r>
            <a:r>
              <a:rPr lang="en-US" altLang="zh-CN"/>
              <a:t>G3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Haupt!$Q$4:$Q$27</c:f>
              <c:numCache>
                <c:formatCode>0.00_ </c:formatCode>
                <c:ptCount val="24"/>
                <c:pt idx="0">
                  <c:v>-1946.6666666666667</c:v>
                </c:pt>
                <c:pt idx="1">
                  <c:v>0</c:v>
                </c:pt>
                <c:pt idx="2">
                  <c:v>-826.33333333333337</c:v>
                </c:pt>
                <c:pt idx="3">
                  <c:v>-1651.3333333333333</c:v>
                </c:pt>
                <c:pt idx="4">
                  <c:v>-2475.6666666666665</c:v>
                </c:pt>
                <c:pt idx="5">
                  <c:v>-2477.6666666666665</c:v>
                </c:pt>
                <c:pt idx="6">
                  <c:v>-3301.6666666666665</c:v>
                </c:pt>
                <c:pt idx="7">
                  <c:v>-3301.6666666666665</c:v>
                </c:pt>
                <c:pt idx="8">
                  <c:v>-1650.6666666666667</c:v>
                </c:pt>
                <c:pt idx="9">
                  <c:v>-1651.3333333333333</c:v>
                </c:pt>
                <c:pt idx="10">
                  <c:v>-1061.6666666666667</c:v>
                </c:pt>
                <c:pt idx="11">
                  <c:v>-1061.3333333333333</c:v>
                </c:pt>
                <c:pt idx="12">
                  <c:v>-825.66666666666663</c:v>
                </c:pt>
                <c:pt idx="13">
                  <c:v>-825.66666666666663</c:v>
                </c:pt>
                <c:pt idx="14">
                  <c:v>-590</c:v>
                </c:pt>
                <c:pt idx="15">
                  <c:v>-590.33333333333337</c:v>
                </c:pt>
                <c:pt idx="16">
                  <c:v>-354.33333333333331</c:v>
                </c:pt>
                <c:pt idx="17">
                  <c:v>-354.33333333333331</c:v>
                </c:pt>
                <c:pt idx="18">
                  <c:v>-0.66666666666666663</c:v>
                </c:pt>
                <c:pt idx="19">
                  <c:v>-1</c:v>
                </c:pt>
                <c:pt idx="20">
                  <c:v>-886.33333333333337</c:v>
                </c:pt>
                <c:pt idx="21">
                  <c:v>352.66666666666669</c:v>
                </c:pt>
                <c:pt idx="22">
                  <c:v>-0.33333333333333331</c:v>
                </c:pt>
                <c:pt idx="23">
                  <c:v>0</c:v>
                </c:pt>
              </c:numCache>
            </c:numRef>
          </c:xVal>
          <c:yVal>
            <c:numRef>
              <c:f>Haupt!$R$4:$R$27</c:f>
              <c:numCache>
                <c:formatCode>0.00_ </c:formatCode>
                <c:ptCount val="24"/>
                <c:pt idx="0">
                  <c:v>-328.66666666666669</c:v>
                </c:pt>
                <c:pt idx="1">
                  <c:v>0</c:v>
                </c:pt>
                <c:pt idx="2">
                  <c:v>846.33333333333337</c:v>
                </c:pt>
                <c:pt idx="3">
                  <c:v>16.333333333333332</c:v>
                </c:pt>
                <c:pt idx="4">
                  <c:v>23.333333333333332</c:v>
                </c:pt>
                <c:pt idx="5">
                  <c:v>858</c:v>
                </c:pt>
                <c:pt idx="6">
                  <c:v>866</c:v>
                </c:pt>
                <c:pt idx="7">
                  <c:v>-1042.6666666666667</c:v>
                </c:pt>
                <c:pt idx="8">
                  <c:v>-1055.6666666666667</c:v>
                </c:pt>
                <c:pt idx="9">
                  <c:v>-1055</c:v>
                </c:pt>
                <c:pt idx="10">
                  <c:v>-1060</c:v>
                </c:pt>
                <c:pt idx="11">
                  <c:v>-1299.6666666666667</c:v>
                </c:pt>
                <c:pt idx="12">
                  <c:v>-1301.6666666666667</c:v>
                </c:pt>
                <c:pt idx="13">
                  <c:v>-1063.6666666666667</c:v>
                </c:pt>
                <c:pt idx="14">
                  <c:v>-1065.3333333333333</c:v>
                </c:pt>
                <c:pt idx="15">
                  <c:v>-1304.3333333333333</c:v>
                </c:pt>
                <c:pt idx="16">
                  <c:v>-1306.3333333333333</c:v>
                </c:pt>
                <c:pt idx="17">
                  <c:v>-1068</c:v>
                </c:pt>
                <c:pt idx="18">
                  <c:v>-1070.3333333333333</c:v>
                </c:pt>
                <c:pt idx="19">
                  <c:v>-921.33333333333337</c:v>
                </c:pt>
                <c:pt idx="20">
                  <c:v>-677.66666666666663</c:v>
                </c:pt>
                <c:pt idx="21">
                  <c:v>-305.66666666666669</c:v>
                </c:pt>
                <c:pt idx="22">
                  <c:v>-153.66666666666666</c:v>
                </c:pt>
                <c:pt idx="23">
                  <c:v>-4.333333333333333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0-0843-BD42-F25EBC064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42608"/>
        <c:axId val="154639568"/>
      </c:scatterChart>
      <c:valAx>
        <c:axId val="15514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639568"/>
        <c:crosses val="autoZero"/>
        <c:crossBetween val="midCat"/>
      </c:valAx>
      <c:valAx>
        <c:axId val="1546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14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G1.x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Mit!$F$4:$F$27</c:f>
              <c:strCache>
                <c:ptCount val="24"/>
                <c:pt idx="0">
                  <c:v>P1</c:v>
                </c:pt>
                <c:pt idx="1">
                  <c:v>P10</c:v>
                </c:pt>
                <c:pt idx="2">
                  <c:v>P11</c:v>
                </c:pt>
                <c:pt idx="3">
                  <c:v>P12</c:v>
                </c:pt>
                <c:pt idx="4">
                  <c:v>P13</c:v>
                </c:pt>
                <c:pt idx="5">
                  <c:v>P14</c:v>
                </c:pt>
                <c:pt idx="6">
                  <c:v>P15</c:v>
                </c:pt>
                <c:pt idx="7">
                  <c:v>P17</c:v>
                </c:pt>
                <c:pt idx="8">
                  <c:v>P18</c:v>
                </c:pt>
                <c:pt idx="9">
                  <c:v>P22</c:v>
                </c:pt>
                <c:pt idx="10">
                  <c:v>P23</c:v>
                </c:pt>
                <c:pt idx="11">
                  <c:v>P24</c:v>
                </c:pt>
                <c:pt idx="12">
                  <c:v>P25</c:v>
                </c:pt>
                <c:pt idx="13">
                  <c:v>P26</c:v>
                </c:pt>
                <c:pt idx="14">
                  <c:v>P27</c:v>
                </c:pt>
                <c:pt idx="15">
                  <c:v>P28</c:v>
                </c:pt>
                <c:pt idx="16">
                  <c:v>P29</c:v>
                </c:pt>
                <c:pt idx="17">
                  <c:v>P30</c:v>
                </c:pt>
                <c:pt idx="18">
                  <c:v>P31</c:v>
                </c:pt>
                <c:pt idx="19">
                  <c:v>P32</c:v>
                </c:pt>
                <c:pt idx="20">
                  <c:v>P33</c:v>
                </c:pt>
                <c:pt idx="21">
                  <c:v>P34</c:v>
                </c:pt>
                <c:pt idx="22">
                  <c:v>P35</c:v>
                </c:pt>
                <c:pt idx="23">
                  <c:v>P36</c:v>
                </c:pt>
              </c:strCache>
            </c:strRef>
          </c:xVal>
          <c:yVal>
            <c:numRef>
              <c:f>Mit!$A$4:$A$27</c:f>
              <c:numCache>
                <c:formatCode>0.00_ </c:formatCode>
                <c:ptCount val="24"/>
                <c:pt idx="0">
                  <c:v>0.60815943833966912</c:v>
                </c:pt>
                <c:pt idx="1">
                  <c:v>0.11296467312259773</c:v>
                </c:pt>
                <c:pt idx="2">
                  <c:v>1.091549395215381</c:v>
                </c:pt>
                <c:pt idx="3">
                  <c:v>2.1830987904307619</c:v>
                </c:pt>
                <c:pt idx="4">
                  <c:v>2.2579661275427725</c:v>
                </c:pt>
                <c:pt idx="5">
                  <c:v>2.3144484641040606</c:v>
                </c:pt>
                <c:pt idx="6">
                  <c:v>2.3610746329354129</c:v>
                </c:pt>
                <c:pt idx="7">
                  <c:v>2.4457981377773876</c:v>
                </c:pt>
                <c:pt idx="8">
                  <c:v>2.4937516415179175</c:v>
                </c:pt>
                <c:pt idx="9">
                  <c:v>2.4655104732372592</c:v>
                </c:pt>
                <c:pt idx="10">
                  <c:v>2.5088606665480455</c:v>
                </c:pt>
                <c:pt idx="11">
                  <c:v>2.4241371617060992</c:v>
                </c:pt>
                <c:pt idx="12">
                  <c:v>2.3341607995639606</c:v>
                </c:pt>
                <c:pt idx="13">
                  <c:v>2.3906431361252629</c:v>
                </c:pt>
                <c:pt idx="14">
                  <c:v>2.3289079422637613</c:v>
                </c:pt>
                <c:pt idx="15">
                  <c:v>2.3006667739831101</c:v>
                </c:pt>
                <c:pt idx="16">
                  <c:v>2.1824492435603098</c:v>
                </c:pt>
                <c:pt idx="17">
                  <c:v>2.1542080752796586</c:v>
                </c:pt>
                <c:pt idx="18">
                  <c:v>2.1180876210487076</c:v>
                </c:pt>
                <c:pt idx="19">
                  <c:v>2.1180876210487076</c:v>
                </c:pt>
                <c:pt idx="20">
                  <c:v>2.3637151821696563</c:v>
                </c:pt>
                <c:pt idx="21">
                  <c:v>2.13844950337905</c:v>
                </c:pt>
                <c:pt idx="22">
                  <c:v>2.3157757990132533</c:v>
                </c:pt>
                <c:pt idx="23">
                  <c:v>2.3440169672939031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F5-B341-8D14-94E55BE6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990416"/>
        <c:axId val="894996560"/>
      </c:scatterChart>
      <c:valAx>
        <c:axId val="89499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996560"/>
        <c:crosses val="autoZero"/>
        <c:crossBetween val="midCat"/>
      </c:valAx>
      <c:valAx>
        <c:axId val="8949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99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G1.y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Mit!$F$4:$F$27</c:f>
              <c:strCache>
                <c:ptCount val="24"/>
                <c:pt idx="0">
                  <c:v>P1</c:v>
                </c:pt>
                <c:pt idx="1">
                  <c:v>P10</c:v>
                </c:pt>
                <c:pt idx="2">
                  <c:v>P11</c:v>
                </c:pt>
                <c:pt idx="3">
                  <c:v>P12</c:v>
                </c:pt>
                <c:pt idx="4">
                  <c:v>P13</c:v>
                </c:pt>
                <c:pt idx="5">
                  <c:v>P14</c:v>
                </c:pt>
                <c:pt idx="6">
                  <c:v>P15</c:v>
                </c:pt>
                <c:pt idx="7">
                  <c:v>P17</c:v>
                </c:pt>
                <c:pt idx="8">
                  <c:v>P18</c:v>
                </c:pt>
                <c:pt idx="9">
                  <c:v>P22</c:v>
                </c:pt>
                <c:pt idx="10">
                  <c:v>P23</c:v>
                </c:pt>
                <c:pt idx="11">
                  <c:v>P24</c:v>
                </c:pt>
                <c:pt idx="12">
                  <c:v>P25</c:v>
                </c:pt>
                <c:pt idx="13">
                  <c:v>P26</c:v>
                </c:pt>
                <c:pt idx="14">
                  <c:v>P27</c:v>
                </c:pt>
                <c:pt idx="15">
                  <c:v>P28</c:v>
                </c:pt>
                <c:pt idx="16">
                  <c:v>P29</c:v>
                </c:pt>
                <c:pt idx="17">
                  <c:v>P30</c:v>
                </c:pt>
                <c:pt idx="18">
                  <c:v>P31</c:v>
                </c:pt>
                <c:pt idx="19">
                  <c:v>P32</c:v>
                </c:pt>
                <c:pt idx="20">
                  <c:v>P33</c:v>
                </c:pt>
                <c:pt idx="21">
                  <c:v>P34</c:v>
                </c:pt>
                <c:pt idx="22">
                  <c:v>P35</c:v>
                </c:pt>
                <c:pt idx="23">
                  <c:v>P36</c:v>
                </c:pt>
              </c:strCache>
            </c:strRef>
          </c:xVal>
          <c:yVal>
            <c:numRef>
              <c:f>Mit!$B$4:$B$27</c:f>
              <c:numCache>
                <c:formatCode>0.00_ </c:formatCode>
                <c:ptCount val="24"/>
                <c:pt idx="0">
                  <c:v>-0.8569720869841575</c:v>
                </c:pt>
                <c:pt idx="1">
                  <c:v>8.2856756874909801E-2</c:v>
                </c:pt>
                <c:pt idx="2">
                  <c:v>-6.9845596576982416E-2</c:v>
                </c:pt>
                <c:pt idx="3">
                  <c:v>-0.46850624443731059</c:v>
                </c:pt>
                <c:pt idx="4">
                  <c:v>-0.83563290911017685</c:v>
                </c:pt>
                <c:pt idx="5">
                  <c:v>-0.67158136430968796</c:v>
                </c:pt>
                <c:pt idx="6">
                  <c:v>-0.95496132000468492</c:v>
                </c:pt>
                <c:pt idx="7">
                  <c:v>-1.5342365235150766</c:v>
                </c:pt>
                <c:pt idx="8">
                  <c:v>-1.0240790432661981</c:v>
                </c:pt>
                <c:pt idx="9">
                  <c:v>-1.10746977140289</c:v>
                </c:pt>
                <c:pt idx="10">
                  <c:v>-1.0050252039019512</c:v>
                </c:pt>
                <c:pt idx="11">
                  <c:v>-1.0037112579336167</c:v>
                </c:pt>
                <c:pt idx="12">
                  <c:v>-0.96205706733501017</c:v>
                </c:pt>
                <c:pt idx="13">
                  <c:v>-0.90748054384455656</c:v>
                </c:pt>
                <c:pt idx="14">
                  <c:v>-0.89386058318559947</c:v>
                </c:pt>
                <c:pt idx="15">
                  <c:v>-0.92075885757758158</c:v>
                </c:pt>
                <c:pt idx="16">
                  <c:v>-0.85107043703928298</c:v>
                </c:pt>
                <c:pt idx="17">
                  <c:v>-0.76810370276795936</c:v>
                </c:pt>
                <c:pt idx="18">
                  <c:v>-0.76195786238027097</c:v>
                </c:pt>
                <c:pt idx="19">
                  <c:v>-0.63012820885617771</c:v>
                </c:pt>
                <c:pt idx="20">
                  <c:v>-0.68903609112379627</c:v>
                </c:pt>
                <c:pt idx="21">
                  <c:v>-2.0512573374123377E-2</c:v>
                </c:pt>
                <c:pt idx="22">
                  <c:v>-3.4999909936109574E-2</c:v>
                </c:pt>
                <c:pt idx="23">
                  <c:v>4.0939274129213096E-2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8F-8448-965E-F75319114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97136"/>
        <c:axId val="678199440"/>
      </c:scatterChart>
      <c:valAx>
        <c:axId val="67819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199440"/>
        <c:crosses val="autoZero"/>
        <c:crossBetween val="midCat"/>
      </c:valAx>
      <c:valAx>
        <c:axId val="6781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19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Ohne_G1_x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zusammen!$A$4:$A$27</c:f>
              <c:strCache>
                <c:ptCount val="24"/>
                <c:pt idx="0">
                  <c:v>P1</c:v>
                </c:pt>
                <c:pt idx="1">
                  <c:v>P10</c:v>
                </c:pt>
                <c:pt idx="2">
                  <c:v>P11</c:v>
                </c:pt>
                <c:pt idx="3">
                  <c:v>P12</c:v>
                </c:pt>
                <c:pt idx="4">
                  <c:v>P13</c:v>
                </c:pt>
                <c:pt idx="5">
                  <c:v>P14</c:v>
                </c:pt>
                <c:pt idx="6">
                  <c:v>P15</c:v>
                </c:pt>
                <c:pt idx="7">
                  <c:v>P17</c:v>
                </c:pt>
                <c:pt idx="8">
                  <c:v>P18</c:v>
                </c:pt>
                <c:pt idx="9">
                  <c:v>P22</c:v>
                </c:pt>
                <c:pt idx="10">
                  <c:v>P23</c:v>
                </c:pt>
                <c:pt idx="11">
                  <c:v>P24</c:v>
                </c:pt>
                <c:pt idx="12">
                  <c:v>P25</c:v>
                </c:pt>
                <c:pt idx="13">
                  <c:v>P26</c:v>
                </c:pt>
                <c:pt idx="14">
                  <c:v>P27</c:v>
                </c:pt>
                <c:pt idx="15">
                  <c:v>P28</c:v>
                </c:pt>
                <c:pt idx="16">
                  <c:v>P29</c:v>
                </c:pt>
                <c:pt idx="17">
                  <c:v>P30</c:v>
                </c:pt>
                <c:pt idx="18">
                  <c:v>P31</c:v>
                </c:pt>
                <c:pt idx="19">
                  <c:v>P32</c:v>
                </c:pt>
                <c:pt idx="20">
                  <c:v>P33</c:v>
                </c:pt>
                <c:pt idx="21">
                  <c:v>P34</c:v>
                </c:pt>
                <c:pt idx="22">
                  <c:v>P35</c:v>
                </c:pt>
                <c:pt idx="23">
                  <c:v>P36</c:v>
                </c:pt>
              </c:strCache>
            </c:strRef>
          </c:xVal>
          <c:yVal>
            <c:numRef>
              <c:f>zusammen!$B$4:$B$27</c:f>
              <c:numCache>
                <c:formatCode>0.00_ </c:formatCode>
                <c:ptCount val="24"/>
                <c:pt idx="0">
                  <c:v>0.60815943833966912</c:v>
                </c:pt>
                <c:pt idx="1">
                  <c:v>0.11296467312259773</c:v>
                </c:pt>
                <c:pt idx="2">
                  <c:v>1.091549395215381</c:v>
                </c:pt>
                <c:pt idx="3">
                  <c:v>2.1830987904307619</c:v>
                </c:pt>
                <c:pt idx="4">
                  <c:v>2.2579661275427725</c:v>
                </c:pt>
                <c:pt idx="5">
                  <c:v>2.3144484641040606</c:v>
                </c:pt>
                <c:pt idx="6">
                  <c:v>2.3610746329354129</c:v>
                </c:pt>
                <c:pt idx="7">
                  <c:v>2.4457981377773876</c:v>
                </c:pt>
                <c:pt idx="8">
                  <c:v>2.4937516415179175</c:v>
                </c:pt>
                <c:pt idx="9">
                  <c:v>2.4655104732372592</c:v>
                </c:pt>
                <c:pt idx="10">
                  <c:v>2.5088606665480455</c:v>
                </c:pt>
                <c:pt idx="11">
                  <c:v>2.4241371617060992</c:v>
                </c:pt>
                <c:pt idx="12">
                  <c:v>2.3341607995639606</c:v>
                </c:pt>
                <c:pt idx="13">
                  <c:v>2.3906431361252629</c:v>
                </c:pt>
                <c:pt idx="14">
                  <c:v>2.3289079422637613</c:v>
                </c:pt>
                <c:pt idx="15">
                  <c:v>2.3006667739831101</c:v>
                </c:pt>
                <c:pt idx="16">
                  <c:v>2.1824492435603098</c:v>
                </c:pt>
                <c:pt idx="17">
                  <c:v>2.1542080752796586</c:v>
                </c:pt>
                <c:pt idx="18">
                  <c:v>2.1180876210487076</c:v>
                </c:pt>
                <c:pt idx="19">
                  <c:v>2.1180876210487076</c:v>
                </c:pt>
                <c:pt idx="20">
                  <c:v>2.3637151821696563</c:v>
                </c:pt>
                <c:pt idx="21">
                  <c:v>2.13844950337905</c:v>
                </c:pt>
                <c:pt idx="22">
                  <c:v>2.3157757990132533</c:v>
                </c:pt>
                <c:pt idx="23">
                  <c:v>2.3440169672939031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B3-0846-B633-E9B8A8E5705A}"/>
            </c:ext>
          </c:extLst>
        </c:ser>
        <c:ser>
          <c:idx val="1"/>
          <c:order val="1"/>
          <c:tx>
            <c:v>Ohne_G1_y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zusammen!$A$4:$A$27</c:f>
              <c:strCache>
                <c:ptCount val="24"/>
                <c:pt idx="0">
                  <c:v>P1</c:v>
                </c:pt>
                <c:pt idx="1">
                  <c:v>P10</c:v>
                </c:pt>
                <c:pt idx="2">
                  <c:v>P11</c:v>
                </c:pt>
                <c:pt idx="3">
                  <c:v>P12</c:v>
                </c:pt>
                <c:pt idx="4">
                  <c:v>P13</c:v>
                </c:pt>
                <c:pt idx="5">
                  <c:v>P14</c:v>
                </c:pt>
                <c:pt idx="6">
                  <c:v>P15</c:v>
                </c:pt>
                <c:pt idx="7">
                  <c:v>P17</c:v>
                </c:pt>
                <c:pt idx="8">
                  <c:v>P18</c:v>
                </c:pt>
                <c:pt idx="9">
                  <c:v>P22</c:v>
                </c:pt>
                <c:pt idx="10">
                  <c:v>P23</c:v>
                </c:pt>
                <c:pt idx="11">
                  <c:v>P24</c:v>
                </c:pt>
                <c:pt idx="12">
                  <c:v>P25</c:v>
                </c:pt>
                <c:pt idx="13">
                  <c:v>P26</c:v>
                </c:pt>
                <c:pt idx="14">
                  <c:v>P27</c:v>
                </c:pt>
                <c:pt idx="15">
                  <c:v>P28</c:v>
                </c:pt>
                <c:pt idx="16">
                  <c:v>P29</c:v>
                </c:pt>
                <c:pt idx="17">
                  <c:v>P30</c:v>
                </c:pt>
                <c:pt idx="18">
                  <c:v>P31</c:v>
                </c:pt>
                <c:pt idx="19">
                  <c:v>P32</c:v>
                </c:pt>
                <c:pt idx="20">
                  <c:v>P33</c:v>
                </c:pt>
                <c:pt idx="21">
                  <c:v>P34</c:v>
                </c:pt>
                <c:pt idx="22">
                  <c:v>P35</c:v>
                </c:pt>
                <c:pt idx="23">
                  <c:v>P36</c:v>
                </c:pt>
              </c:strCache>
            </c:strRef>
          </c:xVal>
          <c:yVal>
            <c:numRef>
              <c:f>zusammen!$C$4:$C$27</c:f>
              <c:numCache>
                <c:formatCode>0.00_ </c:formatCode>
                <c:ptCount val="24"/>
                <c:pt idx="0">
                  <c:v>-1.8930543252383139</c:v>
                </c:pt>
                <c:pt idx="1">
                  <c:v>8.3568718557269633E-2</c:v>
                </c:pt>
                <c:pt idx="2">
                  <c:v>-0.50414222281648335</c:v>
                </c:pt>
                <c:pt idx="3">
                  <c:v>-1.3370994969163141</c:v>
                </c:pt>
                <c:pt idx="4">
                  <c:v>-2.1449304429699207</c:v>
                </c:pt>
                <c:pt idx="5">
                  <c:v>-1.9805229173282584</c:v>
                </c:pt>
                <c:pt idx="6">
                  <c:v>-2.7047851448245837</c:v>
                </c:pt>
                <c:pt idx="7">
                  <c:v>-3.2835263770732013</c:v>
                </c:pt>
                <c:pt idx="8">
                  <c:v>-1.8907144011187142</c:v>
                </c:pt>
                <c:pt idx="9">
                  <c:v>-1.974283119675988</c:v>
                </c:pt>
                <c:pt idx="10">
                  <c:v>-1.5564395268896334</c:v>
                </c:pt>
                <c:pt idx="11">
                  <c:v>-1.5556595521830872</c:v>
                </c:pt>
                <c:pt idx="12">
                  <c:v>-1.3885221150685538</c:v>
                </c:pt>
                <c:pt idx="13">
                  <c:v>-1.3335896107369081</c:v>
                </c:pt>
                <c:pt idx="14">
                  <c:v>-1.1943084131414565</c:v>
                </c:pt>
                <c:pt idx="15">
                  <c:v>-1.2213846779540205</c:v>
                </c:pt>
                <c:pt idx="16">
                  <c:v>-1.0263910013203912</c:v>
                </c:pt>
                <c:pt idx="17">
                  <c:v>-0.94360225746964943</c:v>
                </c:pt>
                <c:pt idx="18">
                  <c:v>-0.74860858083602011</c:v>
                </c:pt>
                <c:pt idx="19">
                  <c:v>-0.61677892731192685</c:v>
                </c:pt>
                <c:pt idx="20">
                  <c:v>-1.1468274528811691</c:v>
                </c:pt>
                <c:pt idx="21">
                  <c:v>0.1820405252572499</c:v>
                </c:pt>
                <c:pt idx="22">
                  <c:v>-2.0404695447732379E-2</c:v>
                </c:pt>
                <c:pt idx="23">
                  <c:v>5.5712479038179753E-2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6B3-0846-B633-E9B8A8E5705A}"/>
            </c:ext>
          </c:extLst>
        </c:ser>
        <c:ser>
          <c:idx val="2"/>
          <c:order val="2"/>
          <c:tx>
            <c:v>Ohne_G3_x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zusammen!$A$4:$A$27</c:f>
              <c:strCache>
                <c:ptCount val="24"/>
                <c:pt idx="0">
                  <c:v>P1</c:v>
                </c:pt>
                <c:pt idx="1">
                  <c:v>P10</c:v>
                </c:pt>
                <c:pt idx="2">
                  <c:v>P11</c:v>
                </c:pt>
                <c:pt idx="3">
                  <c:v>P12</c:v>
                </c:pt>
                <c:pt idx="4">
                  <c:v>P13</c:v>
                </c:pt>
                <c:pt idx="5">
                  <c:v>P14</c:v>
                </c:pt>
                <c:pt idx="6">
                  <c:v>P15</c:v>
                </c:pt>
                <c:pt idx="7">
                  <c:v>P17</c:v>
                </c:pt>
                <c:pt idx="8">
                  <c:v>P18</c:v>
                </c:pt>
                <c:pt idx="9">
                  <c:v>P22</c:v>
                </c:pt>
                <c:pt idx="10">
                  <c:v>P23</c:v>
                </c:pt>
                <c:pt idx="11">
                  <c:v>P24</c:v>
                </c:pt>
                <c:pt idx="12">
                  <c:v>P25</c:v>
                </c:pt>
                <c:pt idx="13">
                  <c:v>P26</c:v>
                </c:pt>
                <c:pt idx="14">
                  <c:v>P27</c:v>
                </c:pt>
                <c:pt idx="15">
                  <c:v>P28</c:v>
                </c:pt>
                <c:pt idx="16">
                  <c:v>P29</c:v>
                </c:pt>
                <c:pt idx="17">
                  <c:v>P30</c:v>
                </c:pt>
                <c:pt idx="18">
                  <c:v>P31</c:v>
                </c:pt>
                <c:pt idx="19">
                  <c:v>P32</c:v>
                </c:pt>
                <c:pt idx="20">
                  <c:v>P33</c:v>
                </c:pt>
                <c:pt idx="21">
                  <c:v>P34</c:v>
                </c:pt>
                <c:pt idx="22">
                  <c:v>P35</c:v>
                </c:pt>
                <c:pt idx="23">
                  <c:v>P36</c:v>
                </c:pt>
              </c:strCache>
            </c:strRef>
          </c:xVal>
          <c:yVal>
            <c:numRef>
              <c:f>zusammen!$E$4:$E$27</c:f>
              <c:numCache>
                <c:formatCode>0.00_ </c:formatCode>
                <c:ptCount val="24"/>
                <c:pt idx="0">
                  <c:v>7.1577241007304296E-2</c:v>
                </c:pt>
                <c:pt idx="1">
                  <c:v>0</c:v>
                </c:pt>
                <c:pt idx="2">
                  <c:v>-9.8561677299500161E-3</c:v>
                </c:pt>
                <c:pt idx="3">
                  <c:v>9.3252337662704576E-2</c:v>
                </c:pt>
                <c:pt idx="4">
                  <c:v>0.25284317961668989</c:v>
                </c:pt>
                <c:pt idx="5">
                  <c:v>8.3396169932768771E-2</c:v>
                </c:pt>
                <c:pt idx="6">
                  <c:v>0.27122818016738393</c:v>
                </c:pt>
                <c:pt idx="7">
                  <c:v>0.27122818016738393</c:v>
                </c:pt>
                <c:pt idx="8">
                  <c:v>0.14973467422399267</c:v>
                </c:pt>
                <c:pt idx="9">
                  <c:v>9.3252337662704576E-2</c:v>
                </c:pt>
                <c:pt idx="10">
                  <c:v>5.1879026131544492E-2</c:v>
                </c:pt>
                <c:pt idx="11">
                  <c:v>8.0120194412216961E-2</c:v>
                </c:pt>
                <c:pt idx="12">
                  <c:v>4.6626168831352288E-2</c:v>
                </c:pt>
                <c:pt idx="13">
                  <c:v>4.6626168831352288E-2</c:v>
                </c:pt>
                <c:pt idx="14">
                  <c:v>1.3132143250501827E-2</c:v>
                </c:pt>
                <c:pt idx="15">
                  <c:v>-1.5109025030149326E-2</c:v>
                </c:pt>
                <c:pt idx="16">
                  <c:v>-2.0361882330345082E-2</c:v>
                </c:pt>
                <c:pt idx="17">
                  <c:v>-2.0361882330345082E-2</c:v>
                </c:pt>
                <c:pt idx="18">
                  <c:v>-5.6482336561298863E-2</c:v>
                </c:pt>
                <c:pt idx="19">
                  <c:v>-8.4723504841948294E-2</c:v>
                </c:pt>
                <c:pt idx="20">
                  <c:v>-9.3266458246844763E-2</c:v>
                </c:pt>
                <c:pt idx="21">
                  <c:v>-0.12084395907290002</c:v>
                </c:pt>
                <c:pt idx="22">
                  <c:v>-2.8241168280649431E-2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6B3-0846-B633-E9B8A8E5705A}"/>
            </c:ext>
          </c:extLst>
        </c:ser>
        <c:ser>
          <c:idx val="3"/>
          <c:order val="3"/>
          <c:tx>
            <c:v>Ohne_G3_y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zusammen!$A$4:$A$27</c:f>
              <c:strCache>
                <c:ptCount val="24"/>
                <c:pt idx="0">
                  <c:v>P1</c:v>
                </c:pt>
                <c:pt idx="1">
                  <c:v>P10</c:v>
                </c:pt>
                <c:pt idx="2">
                  <c:v>P11</c:v>
                </c:pt>
                <c:pt idx="3">
                  <c:v>P12</c:v>
                </c:pt>
                <c:pt idx="4">
                  <c:v>P13</c:v>
                </c:pt>
                <c:pt idx="5">
                  <c:v>P14</c:v>
                </c:pt>
                <c:pt idx="6">
                  <c:v>P15</c:v>
                </c:pt>
                <c:pt idx="7">
                  <c:v>P17</c:v>
                </c:pt>
                <c:pt idx="8">
                  <c:v>P18</c:v>
                </c:pt>
                <c:pt idx="9">
                  <c:v>P22</c:v>
                </c:pt>
                <c:pt idx="10">
                  <c:v>P23</c:v>
                </c:pt>
                <c:pt idx="11">
                  <c:v>P24</c:v>
                </c:pt>
                <c:pt idx="12">
                  <c:v>P25</c:v>
                </c:pt>
                <c:pt idx="13">
                  <c:v>P26</c:v>
                </c:pt>
                <c:pt idx="14">
                  <c:v>P27</c:v>
                </c:pt>
                <c:pt idx="15">
                  <c:v>P28</c:v>
                </c:pt>
                <c:pt idx="16">
                  <c:v>P29</c:v>
                </c:pt>
                <c:pt idx="17">
                  <c:v>P30</c:v>
                </c:pt>
                <c:pt idx="18">
                  <c:v>P31</c:v>
                </c:pt>
                <c:pt idx="19">
                  <c:v>P32</c:v>
                </c:pt>
                <c:pt idx="20">
                  <c:v>P33</c:v>
                </c:pt>
                <c:pt idx="21">
                  <c:v>P34</c:v>
                </c:pt>
                <c:pt idx="22">
                  <c:v>P35</c:v>
                </c:pt>
                <c:pt idx="23">
                  <c:v>P36</c:v>
                </c:pt>
              </c:strCache>
            </c:strRef>
          </c:xVal>
          <c:yVal>
            <c:numRef>
              <c:f>zusammen!$F$4:$F$27</c:f>
              <c:numCache>
                <c:formatCode>0.00_ </c:formatCode>
                <c:ptCount val="24"/>
                <c:pt idx="0">
                  <c:v>-2.533747834177376</c:v>
                </c:pt>
                <c:pt idx="1">
                  <c:v>0</c:v>
                </c:pt>
                <c:pt idx="2">
                  <c:v>-0.72699213896920867</c:v>
                </c:pt>
                <c:pt idx="3">
                  <c:v>-1.3649557364354039</c:v>
                </c:pt>
                <c:pt idx="4">
                  <c:v>-1.9499367663362914</c:v>
                </c:pt>
                <c:pt idx="5">
                  <c:v>-1.7019605221373553</c:v>
                </c:pt>
                <c:pt idx="6">
                  <c:v>-2.3705102705955028</c:v>
                </c:pt>
                <c:pt idx="7">
                  <c:v>-2.8656827842868466</c:v>
                </c:pt>
                <c:pt idx="8">
                  <c:v>-1.7792894430423445</c:v>
                </c:pt>
                <c:pt idx="9">
                  <c:v>-1.8350019220805365</c:v>
                </c:pt>
                <c:pt idx="10">
                  <c:v>-1.4171583292941818</c:v>
                </c:pt>
                <c:pt idx="11">
                  <c:v>-1.3885221150685538</c:v>
                </c:pt>
                <c:pt idx="12">
                  <c:v>-1.2213846779540205</c:v>
                </c:pt>
                <c:pt idx="13">
                  <c:v>-1.1107396945841828</c:v>
                </c:pt>
                <c:pt idx="14">
                  <c:v>-0.97145849698874542</c:v>
                </c:pt>
                <c:pt idx="15">
                  <c:v>-0.9985347618013094</c:v>
                </c:pt>
                <c:pt idx="16">
                  <c:v>-0.83139732468676186</c:v>
                </c:pt>
                <c:pt idx="17">
                  <c:v>-0.74860858083602011</c:v>
                </c:pt>
                <c:pt idx="18">
                  <c:v>-0.553614904202405</c:v>
                </c:pt>
                <c:pt idx="19">
                  <c:v>-0.5053539692355713</c:v>
                </c:pt>
                <c:pt idx="20">
                  <c:v>-0.86826505769028017</c:v>
                </c:pt>
                <c:pt idx="21">
                  <c:v>0.54417163900541965</c:v>
                </c:pt>
                <c:pt idx="22">
                  <c:v>0.34172641830043382</c:v>
                </c:pt>
                <c:pt idx="23">
                  <c:v>0.36213111374816842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6B3-0846-B633-E9B8A8E5705A}"/>
            </c:ext>
          </c:extLst>
        </c:ser>
        <c:ser>
          <c:idx val="4"/>
          <c:order val="4"/>
          <c:tx>
            <c:v>Mit_G1_x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zusammen!$A$4:$A$27</c:f>
              <c:strCache>
                <c:ptCount val="24"/>
                <c:pt idx="0">
                  <c:v>P1</c:v>
                </c:pt>
                <c:pt idx="1">
                  <c:v>P10</c:v>
                </c:pt>
                <c:pt idx="2">
                  <c:v>P11</c:v>
                </c:pt>
                <c:pt idx="3">
                  <c:v>P12</c:v>
                </c:pt>
                <c:pt idx="4">
                  <c:v>P13</c:v>
                </c:pt>
                <c:pt idx="5">
                  <c:v>P14</c:v>
                </c:pt>
                <c:pt idx="6">
                  <c:v>P15</c:v>
                </c:pt>
                <c:pt idx="7">
                  <c:v>P17</c:v>
                </c:pt>
                <c:pt idx="8">
                  <c:v>P18</c:v>
                </c:pt>
                <c:pt idx="9">
                  <c:v>P22</c:v>
                </c:pt>
                <c:pt idx="10">
                  <c:v>P23</c:v>
                </c:pt>
                <c:pt idx="11">
                  <c:v>P24</c:v>
                </c:pt>
                <c:pt idx="12">
                  <c:v>P25</c:v>
                </c:pt>
                <c:pt idx="13">
                  <c:v>P26</c:v>
                </c:pt>
                <c:pt idx="14">
                  <c:v>P27</c:v>
                </c:pt>
                <c:pt idx="15">
                  <c:v>P28</c:v>
                </c:pt>
                <c:pt idx="16">
                  <c:v>P29</c:v>
                </c:pt>
                <c:pt idx="17">
                  <c:v>P30</c:v>
                </c:pt>
                <c:pt idx="18">
                  <c:v>P31</c:v>
                </c:pt>
                <c:pt idx="19">
                  <c:v>P32</c:v>
                </c:pt>
                <c:pt idx="20">
                  <c:v>P33</c:v>
                </c:pt>
                <c:pt idx="21">
                  <c:v>P34</c:v>
                </c:pt>
                <c:pt idx="22">
                  <c:v>P35</c:v>
                </c:pt>
                <c:pt idx="23">
                  <c:v>P36</c:v>
                </c:pt>
              </c:strCache>
            </c:strRef>
          </c:xVal>
          <c:yVal>
            <c:numRef>
              <c:f>zusammen!$H$4:$H$27</c:f>
              <c:numCache>
                <c:formatCode>0.00_ </c:formatCode>
                <c:ptCount val="24"/>
                <c:pt idx="0">
                  <c:v>0.60815943833966912</c:v>
                </c:pt>
                <c:pt idx="1">
                  <c:v>0.11296467312259773</c:v>
                </c:pt>
                <c:pt idx="2">
                  <c:v>1.091549395215381</c:v>
                </c:pt>
                <c:pt idx="3">
                  <c:v>2.1830987904307619</c:v>
                </c:pt>
                <c:pt idx="4">
                  <c:v>2.2579661275427725</c:v>
                </c:pt>
                <c:pt idx="5">
                  <c:v>2.3144484641040606</c:v>
                </c:pt>
                <c:pt idx="6">
                  <c:v>2.3610746329354129</c:v>
                </c:pt>
                <c:pt idx="7">
                  <c:v>2.4457981377773876</c:v>
                </c:pt>
                <c:pt idx="8">
                  <c:v>2.4937516415179175</c:v>
                </c:pt>
                <c:pt idx="9">
                  <c:v>2.4655104732372592</c:v>
                </c:pt>
                <c:pt idx="10">
                  <c:v>2.5088606665480455</c:v>
                </c:pt>
                <c:pt idx="11">
                  <c:v>2.4241371617060992</c:v>
                </c:pt>
                <c:pt idx="12">
                  <c:v>2.3341607995639606</c:v>
                </c:pt>
                <c:pt idx="13">
                  <c:v>2.3906431361252629</c:v>
                </c:pt>
                <c:pt idx="14">
                  <c:v>2.3289079422637613</c:v>
                </c:pt>
                <c:pt idx="15">
                  <c:v>2.3006667739831101</c:v>
                </c:pt>
                <c:pt idx="16">
                  <c:v>2.1824492435603098</c:v>
                </c:pt>
                <c:pt idx="17">
                  <c:v>2.1542080752796586</c:v>
                </c:pt>
                <c:pt idx="18">
                  <c:v>2.1180876210487076</c:v>
                </c:pt>
                <c:pt idx="19">
                  <c:v>2.1180876210487076</c:v>
                </c:pt>
                <c:pt idx="20">
                  <c:v>2.3637151821696563</c:v>
                </c:pt>
                <c:pt idx="21">
                  <c:v>2.13844950337905</c:v>
                </c:pt>
                <c:pt idx="22">
                  <c:v>2.3157757990132533</c:v>
                </c:pt>
                <c:pt idx="23">
                  <c:v>2.3440169672939031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6B3-0846-B633-E9B8A8E5705A}"/>
            </c:ext>
          </c:extLst>
        </c:ser>
        <c:ser>
          <c:idx val="5"/>
          <c:order val="5"/>
          <c:tx>
            <c:v>Mit_G1_y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zusammen!$A$4:$A$27</c:f>
              <c:strCache>
                <c:ptCount val="24"/>
                <c:pt idx="0">
                  <c:v>P1</c:v>
                </c:pt>
                <c:pt idx="1">
                  <c:v>P10</c:v>
                </c:pt>
                <c:pt idx="2">
                  <c:v>P11</c:v>
                </c:pt>
                <c:pt idx="3">
                  <c:v>P12</c:v>
                </c:pt>
                <c:pt idx="4">
                  <c:v>P13</c:v>
                </c:pt>
                <c:pt idx="5">
                  <c:v>P14</c:v>
                </c:pt>
                <c:pt idx="6">
                  <c:v>P15</c:v>
                </c:pt>
                <c:pt idx="7">
                  <c:v>P17</c:v>
                </c:pt>
                <c:pt idx="8">
                  <c:v>P18</c:v>
                </c:pt>
                <c:pt idx="9">
                  <c:v>P22</c:v>
                </c:pt>
                <c:pt idx="10">
                  <c:v>P23</c:v>
                </c:pt>
                <c:pt idx="11">
                  <c:v>P24</c:v>
                </c:pt>
                <c:pt idx="12">
                  <c:v>P25</c:v>
                </c:pt>
                <c:pt idx="13">
                  <c:v>P26</c:v>
                </c:pt>
                <c:pt idx="14">
                  <c:v>P27</c:v>
                </c:pt>
                <c:pt idx="15">
                  <c:v>P28</c:v>
                </c:pt>
                <c:pt idx="16">
                  <c:v>P29</c:v>
                </c:pt>
                <c:pt idx="17">
                  <c:v>P30</c:v>
                </c:pt>
                <c:pt idx="18">
                  <c:v>P31</c:v>
                </c:pt>
                <c:pt idx="19">
                  <c:v>P32</c:v>
                </c:pt>
                <c:pt idx="20">
                  <c:v>P33</c:v>
                </c:pt>
                <c:pt idx="21">
                  <c:v>P34</c:v>
                </c:pt>
                <c:pt idx="22">
                  <c:v>P35</c:v>
                </c:pt>
                <c:pt idx="23">
                  <c:v>P36</c:v>
                </c:pt>
              </c:strCache>
            </c:strRef>
          </c:xVal>
          <c:yVal>
            <c:numRef>
              <c:f>zusammen!$I$4:$I$27</c:f>
              <c:numCache>
                <c:formatCode>0.00_ </c:formatCode>
                <c:ptCount val="24"/>
                <c:pt idx="0">
                  <c:v>-0.8569720869841575</c:v>
                </c:pt>
                <c:pt idx="1">
                  <c:v>8.2856756874909801E-2</c:v>
                </c:pt>
                <c:pt idx="2">
                  <c:v>-6.9845596576982416E-2</c:v>
                </c:pt>
                <c:pt idx="3">
                  <c:v>-0.46850624443731059</c:v>
                </c:pt>
                <c:pt idx="4">
                  <c:v>-0.83563290911017685</c:v>
                </c:pt>
                <c:pt idx="5">
                  <c:v>-0.67158136430968796</c:v>
                </c:pt>
                <c:pt idx="6">
                  <c:v>-0.95496132000468492</c:v>
                </c:pt>
                <c:pt idx="7">
                  <c:v>-1.5342365235150766</c:v>
                </c:pt>
                <c:pt idx="8">
                  <c:v>-1.0240790432661981</c:v>
                </c:pt>
                <c:pt idx="9">
                  <c:v>-1.10746977140289</c:v>
                </c:pt>
                <c:pt idx="10">
                  <c:v>-1.0050252039019512</c:v>
                </c:pt>
                <c:pt idx="11">
                  <c:v>-1.0037112579336167</c:v>
                </c:pt>
                <c:pt idx="12">
                  <c:v>-0.96205706733501017</c:v>
                </c:pt>
                <c:pt idx="13">
                  <c:v>-0.90748054384455656</c:v>
                </c:pt>
                <c:pt idx="14">
                  <c:v>-0.89386058318559947</c:v>
                </c:pt>
                <c:pt idx="15">
                  <c:v>-0.92075885757758158</c:v>
                </c:pt>
                <c:pt idx="16">
                  <c:v>-0.85107043703928298</c:v>
                </c:pt>
                <c:pt idx="17">
                  <c:v>-0.76810370276795936</c:v>
                </c:pt>
                <c:pt idx="18">
                  <c:v>-0.76195786238027097</c:v>
                </c:pt>
                <c:pt idx="19">
                  <c:v>-0.63012820885617771</c:v>
                </c:pt>
                <c:pt idx="20">
                  <c:v>-0.68903609112379627</c:v>
                </c:pt>
                <c:pt idx="21">
                  <c:v>-2.0512573374123377E-2</c:v>
                </c:pt>
                <c:pt idx="22">
                  <c:v>-3.4999909936109574E-2</c:v>
                </c:pt>
                <c:pt idx="23">
                  <c:v>4.0939274129213096E-2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6B3-0846-B633-E9B8A8E5705A}"/>
            </c:ext>
          </c:extLst>
        </c:ser>
        <c:ser>
          <c:idx val="6"/>
          <c:order val="6"/>
          <c:tx>
            <c:v>Mit_G3_x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zusammen!$A$4:$A$27</c:f>
              <c:strCache>
                <c:ptCount val="24"/>
                <c:pt idx="0">
                  <c:v>P1</c:v>
                </c:pt>
                <c:pt idx="1">
                  <c:v>P10</c:v>
                </c:pt>
                <c:pt idx="2">
                  <c:v>P11</c:v>
                </c:pt>
                <c:pt idx="3">
                  <c:v>P12</c:v>
                </c:pt>
                <c:pt idx="4">
                  <c:v>P13</c:v>
                </c:pt>
                <c:pt idx="5">
                  <c:v>P14</c:v>
                </c:pt>
                <c:pt idx="6">
                  <c:v>P15</c:v>
                </c:pt>
                <c:pt idx="7">
                  <c:v>P17</c:v>
                </c:pt>
                <c:pt idx="8">
                  <c:v>P18</c:v>
                </c:pt>
                <c:pt idx="9">
                  <c:v>P22</c:v>
                </c:pt>
                <c:pt idx="10">
                  <c:v>P23</c:v>
                </c:pt>
                <c:pt idx="11">
                  <c:v>P24</c:v>
                </c:pt>
                <c:pt idx="12">
                  <c:v>P25</c:v>
                </c:pt>
                <c:pt idx="13">
                  <c:v>P26</c:v>
                </c:pt>
                <c:pt idx="14">
                  <c:v>P27</c:v>
                </c:pt>
                <c:pt idx="15">
                  <c:v>P28</c:v>
                </c:pt>
                <c:pt idx="16">
                  <c:v>P29</c:v>
                </c:pt>
                <c:pt idx="17">
                  <c:v>P30</c:v>
                </c:pt>
                <c:pt idx="18">
                  <c:v>P31</c:v>
                </c:pt>
                <c:pt idx="19">
                  <c:v>P32</c:v>
                </c:pt>
                <c:pt idx="20">
                  <c:v>P33</c:v>
                </c:pt>
                <c:pt idx="21">
                  <c:v>P34</c:v>
                </c:pt>
                <c:pt idx="22">
                  <c:v>P35</c:v>
                </c:pt>
                <c:pt idx="23">
                  <c:v>P36</c:v>
                </c:pt>
              </c:strCache>
            </c:strRef>
          </c:xVal>
          <c:yVal>
            <c:numRef>
              <c:f>zusammen!$K$4:$K$27</c:f>
              <c:numCache>
                <c:formatCode>General</c:formatCode>
                <c:ptCount val="24"/>
                <c:pt idx="0">
                  <c:v>7.1577241007304337E-2</c:v>
                </c:pt>
                <c:pt idx="1">
                  <c:v>0</c:v>
                </c:pt>
                <c:pt idx="2">
                  <c:v>-9.8561677299500161E-3</c:v>
                </c:pt>
                <c:pt idx="3">
                  <c:v>9.3252337662704576E-2</c:v>
                </c:pt>
                <c:pt idx="4">
                  <c:v>0.25284317961668989</c:v>
                </c:pt>
                <c:pt idx="5">
                  <c:v>8.3396169932768771E-2</c:v>
                </c:pt>
                <c:pt idx="6">
                  <c:v>0.27122818016738393</c:v>
                </c:pt>
                <c:pt idx="7">
                  <c:v>0.27122818016738393</c:v>
                </c:pt>
                <c:pt idx="8">
                  <c:v>0.14973467422399267</c:v>
                </c:pt>
                <c:pt idx="9">
                  <c:v>9.3252337662704576E-2</c:v>
                </c:pt>
                <c:pt idx="10">
                  <c:v>5.1879026131544492E-2</c:v>
                </c:pt>
                <c:pt idx="11">
                  <c:v>8.0120194412216961E-2</c:v>
                </c:pt>
                <c:pt idx="12">
                  <c:v>4.6626168831352288E-2</c:v>
                </c:pt>
                <c:pt idx="13">
                  <c:v>4.6626168831352288E-2</c:v>
                </c:pt>
                <c:pt idx="14">
                  <c:v>1.3132143250501827E-2</c:v>
                </c:pt>
                <c:pt idx="15">
                  <c:v>-1.5109025030149326E-2</c:v>
                </c:pt>
                <c:pt idx="16">
                  <c:v>-2.0361882330345082E-2</c:v>
                </c:pt>
                <c:pt idx="17">
                  <c:v>-2.0361882330345082E-2</c:v>
                </c:pt>
                <c:pt idx="18">
                  <c:v>-5.6482336561298863E-2</c:v>
                </c:pt>
                <c:pt idx="19">
                  <c:v>-8.4723504841948294E-2</c:v>
                </c:pt>
                <c:pt idx="20">
                  <c:v>-9.3266458246844763E-2</c:v>
                </c:pt>
                <c:pt idx="21">
                  <c:v>-0.12084395907290002</c:v>
                </c:pt>
                <c:pt idx="22">
                  <c:v>-2.8241168280649431E-2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6B3-0846-B633-E9B8A8E5705A}"/>
            </c:ext>
          </c:extLst>
        </c:ser>
        <c:ser>
          <c:idx val="7"/>
          <c:order val="7"/>
          <c:tx>
            <c:v>Mit_G3_y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zusammen!$A$4:$A$27</c:f>
              <c:strCache>
                <c:ptCount val="24"/>
                <c:pt idx="0">
                  <c:v>P1</c:v>
                </c:pt>
                <c:pt idx="1">
                  <c:v>P10</c:v>
                </c:pt>
                <c:pt idx="2">
                  <c:v>P11</c:v>
                </c:pt>
                <c:pt idx="3">
                  <c:v>P12</c:v>
                </c:pt>
                <c:pt idx="4">
                  <c:v>P13</c:v>
                </c:pt>
                <c:pt idx="5">
                  <c:v>P14</c:v>
                </c:pt>
                <c:pt idx="6">
                  <c:v>P15</c:v>
                </c:pt>
                <c:pt idx="7">
                  <c:v>P17</c:v>
                </c:pt>
                <c:pt idx="8">
                  <c:v>P18</c:v>
                </c:pt>
                <c:pt idx="9">
                  <c:v>P22</c:v>
                </c:pt>
                <c:pt idx="10">
                  <c:v>P23</c:v>
                </c:pt>
                <c:pt idx="11">
                  <c:v>P24</c:v>
                </c:pt>
                <c:pt idx="12">
                  <c:v>P25</c:v>
                </c:pt>
                <c:pt idx="13">
                  <c:v>P26</c:v>
                </c:pt>
                <c:pt idx="14">
                  <c:v>P27</c:v>
                </c:pt>
                <c:pt idx="15">
                  <c:v>P28</c:v>
                </c:pt>
                <c:pt idx="16">
                  <c:v>P29</c:v>
                </c:pt>
                <c:pt idx="17">
                  <c:v>P30</c:v>
                </c:pt>
                <c:pt idx="18">
                  <c:v>P31</c:v>
                </c:pt>
                <c:pt idx="19">
                  <c:v>P32</c:v>
                </c:pt>
                <c:pt idx="20">
                  <c:v>P33</c:v>
                </c:pt>
                <c:pt idx="21">
                  <c:v>P34</c:v>
                </c:pt>
                <c:pt idx="22">
                  <c:v>P35</c:v>
                </c:pt>
                <c:pt idx="23">
                  <c:v>P36</c:v>
                </c:pt>
              </c:strCache>
            </c:strRef>
          </c:xVal>
          <c:yVal>
            <c:numRef>
              <c:f>zusammen!$L$4:$L$27</c:f>
              <c:numCache>
                <c:formatCode>General</c:formatCode>
                <c:ptCount val="24"/>
                <c:pt idx="0">
                  <c:v>-1.1003802851361115</c:v>
                </c:pt>
                <c:pt idx="1">
                  <c:v>0</c:v>
                </c:pt>
                <c:pt idx="2">
                  <c:v>-1.2569908036500976</c:v>
                </c:pt>
                <c:pt idx="3">
                  <c:v>-0.48986812377046496</c:v>
                </c:pt>
                <c:pt idx="4">
                  <c:v>-0.63667989652968715</c:v>
                </c:pt>
                <c:pt idx="5">
                  <c:v>-1.3514825714914735</c:v>
                </c:pt>
                <c:pt idx="6">
                  <c:v>-1.5831982990567042</c:v>
                </c:pt>
                <c:pt idx="7">
                  <c:v>0.1257312759419591</c:v>
                </c:pt>
                <c:pt idx="8">
                  <c:v>0.33336816686998816</c:v>
                </c:pt>
                <c:pt idx="9">
                  <c:v>0.27724673023681135</c:v>
                </c:pt>
                <c:pt idx="10">
                  <c:v>0.38164826801435936</c:v>
                </c:pt>
                <c:pt idx="11">
                  <c:v>0.68686781183725998</c:v>
                </c:pt>
                <c:pt idx="12">
                  <c:v>0.72873669692670262</c:v>
                </c:pt>
                <c:pt idx="13">
                  <c:v>0.56454254454301633</c:v>
                </c:pt>
                <c:pt idx="14">
                  <c:v>0.57817026135182914</c:v>
                </c:pt>
                <c:pt idx="15">
                  <c:v>0.82726836854152452</c:v>
                </c:pt>
                <c:pt idx="16">
                  <c:v>0.86895680366691863</c:v>
                </c:pt>
                <c:pt idx="17">
                  <c:v>0.6765214830025883</c:v>
                </c:pt>
                <c:pt idx="18">
                  <c:v>0.68275224909345411</c:v>
                </c:pt>
                <c:pt idx="19">
                  <c:v>0.55913047760722634</c:v>
                </c:pt>
                <c:pt idx="20">
                  <c:v>0.39411156901092426</c:v>
                </c:pt>
                <c:pt idx="21">
                  <c:v>0.70623525137404641</c:v>
                </c:pt>
                <c:pt idx="22">
                  <c:v>0.51935902734345163</c:v>
                </c:pt>
                <c:pt idx="23">
                  <c:v>0.36713518764844261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6B3-0846-B633-E9B8A8E57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156191"/>
        <c:axId val="708357536"/>
      </c:scatterChart>
      <c:valAx>
        <c:axId val="108715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357536"/>
        <c:crosses val="autoZero"/>
        <c:crossBetween val="midCat"/>
      </c:valAx>
      <c:valAx>
        <c:axId val="7083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7156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Bild</a:t>
            </a:r>
            <a:r>
              <a:rPr lang="zh-CN" altLang="en-US" baseline="0"/>
              <a:t> </a:t>
            </a:r>
            <a:r>
              <a:rPr lang="en-US" altLang="zh-CN" baseline="0"/>
              <a:t>1</a:t>
            </a:r>
            <a:r>
              <a:rPr lang="zh-CN" altLang="en-US" baseline="0"/>
              <a:t> </a:t>
            </a:r>
            <a:r>
              <a:rPr lang="en-US" altLang="zh-CN" baseline="0"/>
              <a:t>.</a:t>
            </a:r>
            <a:r>
              <a:rPr lang="en-US" altLang="zh-CN"/>
              <a:t>G1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Haupt!$H$4:$H$27</c:f>
              <c:numCache>
                <c:formatCode>0.00_ </c:formatCode>
                <c:ptCount val="24"/>
                <c:pt idx="0">
                  <c:v>-1940.3333333333333</c:v>
                </c:pt>
                <c:pt idx="1">
                  <c:v>1.3333333333333333</c:v>
                </c:pt>
                <c:pt idx="2">
                  <c:v>-813.33333333333337</c:v>
                </c:pt>
                <c:pt idx="3">
                  <c:v>-1626.6666666666667</c:v>
                </c:pt>
                <c:pt idx="4">
                  <c:v>-2452</c:v>
                </c:pt>
                <c:pt idx="5">
                  <c:v>-2451.3333333333335</c:v>
                </c:pt>
                <c:pt idx="6">
                  <c:v>-3277</c:v>
                </c:pt>
                <c:pt idx="7">
                  <c:v>-3276</c:v>
                </c:pt>
                <c:pt idx="8">
                  <c:v>-1623</c:v>
                </c:pt>
                <c:pt idx="9">
                  <c:v>-1623.3333333333333</c:v>
                </c:pt>
                <c:pt idx="10">
                  <c:v>-1032.6666666666667</c:v>
                </c:pt>
                <c:pt idx="11">
                  <c:v>-1033.6666666666667</c:v>
                </c:pt>
                <c:pt idx="12">
                  <c:v>-798.66666666666663</c:v>
                </c:pt>
                <c:pt idx="13">
                  <c:v>-798</c:v>
                </c:pt>
                <c:pt idx="14">
                  <c:v>-562.66666666666663</c:v>
                </c:pt>
                <c:pt idx="15">
                  <c:v>-563</c:v>
                </c:pt>
                <c:pt idx="16">
                  <c:v>-328.33333333333331</c:v>
                </c:pt>
                <c:pt idx="17">
                  <c:v>-328.66666666666669</c:v>
                </c:pt>
                <c:pt idx="18">
                  <c:v>25</c:v>
                </c:pt>
                <c:pt idx="19">
                  <c:v>25</c:v>
                </c:pt>
                <c:pt idx="20">
                  <c:v>-857.33333333333337</c:v>
                </c:pt>
                <c:pt idx="21">
                  <c:v>379.33333333333331</c:v>
                </c:pt>
                <c:pt idx="22">
                  <c:v>27.333333333333332</c:v>
                </c:pt>
                <c:pt idx="23">
                  <c:v>27.666666666666668</c:v>
                </c:pt>
              </c:numCache>
            </c:numRef>
          </c:xVal>
          <c:yVal>
            <c:numRef>
              <c:f>Haupt!$I$4:$I$27</c:f>
              <c:numCache>
                <c:formatCode>0.00_ </c:formatCode>
                <c:ptCount val="24"/>
                <c:pt idx="0">
                  <c:v>-336.33333333333331</c:v>
                </c:pt>
                <c:pt idx="1">
                  <c:v>-1</c:v>
                </c:pt>
                <c:pt idx="2">
                  <c:v>843.66666666666663</c:v>
                </c:pt>
                <c:pt idx="3">
                  <c:v>16</c:v>
                </c:pt>
                <c:pt idx="4">
                  <c:v>25.666666666666668</c:v>
                </c:pt>
                <c:pt idx="5">
                  <c:v>861.33333333333337</c:v>
                </c:pt>
                <c:pt idx="6">
                  <c:v>870</c:v>
                </c:pt>
                <c:pt idx="7">
                  <c:v>-1037.6666666666667</c:v>
                </c:pt>
                <c:pt idx="8">
                  <c:v>-1054.3333333333333</c:v>
                </c:pt>
                <c:pt idx="9">
                  <c:v>-1053.3333333333333</c:v>
                </c:pt>
                <c:pt idx="10">
                  <c:v>-1058.3333333333333</c:v>
                </c:pt>
                <c:pt idx="11">
                  <c:v>-1297.6666666666667</c:v>
                </c:pt>
                <c:pt idx="12">
                  <c:v>-1299.6666666666667</c:v>
                </c:pt>
                <c:pt idx="13">
                  <c:v>-1061</c:v>
                </c:pt>
                <c:pt idx="14">
                  <c:v>-1062.6666666666667</c:v>
                </c:pt>
                <c:pt idx="15">
                  <c:v>-1301.6666666666667</c:v>
                </c:pt>
                <c:pt idx="16">
                  <c:v>-1304</c:v>
                </c:pt>
                <c:pt idx="17">
                  <c:v>-1065.6666666666667</c:v>
                </c:pt>
                <c:pt idx="18">
                  <c:v>-1068</c:v>
                </c:pt>
                <c:pt idx="19">
                  <c:v>-920</c:v>
                </c:pt>
                <c:pt idx="20">
                  <c:v>-674.33333333333337</c:v>
                </c:pt>
                <c:pt idx="21">
                  <c:v>-301.33333333333331</c:v>
                </c:pt>
                <c:pt idx="22">
                  <c:v>-149.33333333333334</c:v>
                </c:pt>
                <c:pt idx="23">
                  <c:v>-0.66666666666666663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5-3142-88D8-6AC388517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03200"/>
        <c:axId val="201078272"/>
      </c:scatterChart>
      <c:valAx>
        <c:axId val="2013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78272"/>
        <c:crosses val="autoZero"/>
        <c:crossBetween val="midCat"/>
      </c:valAx>
      <c:valAx>
        <c:axId val="2010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30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Bild</a:t>
            </a:r>
            <a:r>
              <a:rPr lang="zh-CN" altLang="en-US" baseline="0"/>
              <a:t> </a:t>
            </a:r>
            <a:r>
              <a:rPr lang="en-US" altLang="zh-CN" baseline="0"/>
              <a:t>3.</a:t>
            </a:r>
            <a:r>
              <a:rPr lang="zh-CN" altLang="en-US" baseline="0"/>
              <a:t>   </a:t>
            </a:r>
            <a:r>
              <a:rPr lang="en-US" altLang="zh-CN"/>
              <a:t>G1</a:t>
            </a:r>
            <a:r>
              <a:rPr lang="zh-CN" altLang="en-US" baseline="0"/>
              <a:t> </a:t>
            </a:r>
            <a:r>
              <a:rPr lang="en-US" altLang="zh-CN" baseline="0"/>
              <a:t>u</a:t>
            </a:r>
            <a:r>
              <a:rPr lang="en-US" altLang="zh-CN"/>
              <a:t>nd</a:t>
            </a:r>
            <a:r>
              <a:rPr lang="zh-CN" altLang="en-US"/>
              <a:t>  </a:t>
            </a:r>
            <a:r>
              <a:rPr lang="en-US" altLang="zh-CN"/>
              <a:t>G3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Haupt!$H$4:$H$27</c:f>
              <c:numCache>
                <c:formatCode>0.00_ </c:formatCode>
                <c:ptCount val="24"/>
                <c:pt idx="0">
                  <c:v>-1940.3333333333333</c:v>
                </c:pt>
                <c:pt idx="1">
                  <c:v>1.3333333333333333</c:v>
                </c:pt>
                <c:pt idx="2">
                  <c:v>-813.33333333333337</c:v>
                </c:pt>
                <c:pt idx="3">
                  <c:v>-1626.6666666666667</c:v>
                </c:pt>
                <c:pt idx="4">
                  <c:v>-2452</c:v>
                </c:pt>
                <c:pt idx="5">
                  <c:v>-2451.3333333333335</c:v>
                </c:pt>
                <c:pt idx="6">
                  <c:v>-3277</c:v>
                </c:pt>
                <c:pt idx="7">
                  <c:v>-3276</c:v>
                </c:pt>
                <c:pt idx="8">
                  <c:v>-1623</c:v>
                </c:pt>
                <c:pt idx="9">
                  <c:v>-1623.3333333333333</c:v>
                </c:pt>
                <c:pt idx="10">
                  <c:v>-1032.6666666666667</c:v>
                </c:pt>
                <c:pt idx="11">
                  <c:v>-1033.6666666666667</c:v>
                </c:pt>
                <c:pt idx="12">
                  <c:v>-798.66666666666663</c:v>
                </c:pt>
                <c:pt idx="13">
                  <c:v>-798</c:v>
                </c:pt>
                <c:pt idx="14">
                  <c:v>-562.66666666666663</c:v>
                </c:pt>
                <c:pt idx="15">
                  <c:v>-563</c:v>
                </c:pt>
                <c:pt idx="16">
                  <c:v>-328.33333333333331</c:v>
                </c:pt>
                <c:pt idx="17">
                  <c:v>-328.66666666666669</c:v>
                </c:pt>
                <c:pt idx="18">
                  <c:v>25</c:v>
                </c:pt>
                <c:pt idx="19">
                  <c:v>25</c:v>
                </c:pt>
                <c:pt idx="20">
                  <c:v>-857.33333333333337</c:v>
                </c:pt>
                <c:pt idx="21">
                  <c:v>379.33333333333331</c:v>
                </c:pt>
                <c:pt idx="22">
                  <c:v>27.333333333333332</c:v>
                </c:pt>
                <c:pt idx="23">
                  <c:v>27.666666666666668</c:v>
                </c:pt>
              </c:numCache>
            </c:numRef>
          </c:xVal>
          <c:yVal>
            <c:numRef>
              <c:f>Haupt!$I$4:$I$27</c:f>
              <c:numCache>
                <c:formatCode>0.00_ </c:formatCode>
                <c:ptCount val="24"/>
                <c:pt idx="0">
                  <c:v>-336.33333333333331</c:v>
                </c:pt>
                <c:pt idx="1">
                  <c:v>-1</c:v>
                </c:pt>
                <c:pt idx="2">
                  <c:v>843.66666666666663</c:v>
                </c:pt>
                <c:pt idx="3">
                  <c:v>16</c:v>
                </c:pt>
                <c:pt idx="4">
                  <c:v>25.666666666666668</c:v>
                </c:pt>
                <c:pt idx="5">
                  <c:v>861.33333333333337</c:v>
                </c:pt>
                <c:pt idx="6">
                  <c:v>870</c:v>
                </c:pt>
                <c:pt idx="7">
                  <c:v>-1037.6666666666667</c:v>
                </c:pt>
                <c:pt idx="8">
                  <c:v>-1054.3333333333333</c:v>
                </c:pt>
                <c:pt idx="9">
                  <c:v>-1053.3333333333333</c:v>
                </c:pt>
                <c:pt idx="10">
                  <c:v>-1058.3333333333333</c:v>
                </c:pt>
                <c:pt idx="11">
                  <c:v>-1297.6666666666667</c:v>
                </c:pt>
                <c:pt idx="12">
                  <c:v>-1299.6666666666667</c:v>
                </c:pt>
                <c:pt idx="13">
                  <c:v>-1061</c:v>
                </c:pt>
                <c:pt idx="14">
                  <c:v>-1062.6666666666667</c:v>
                </c:pt>
                <c:pt idx="15">
                  <c:v>-1301.6666666666667</c:v>
                </c:pt>
                <c:pt idx="16">
                  <c:v>-1304</c:v>
                </c:pt>
                <c:pt idx="17">
                  <c:v>-1065.6666666666667</c:v>
                </c:pt>
                <c:pt idx="18">
                  <c:v>-1068</c:v>
                </c:pt>
                <c:pt idx="19">
                  <c:v>-920</c:v>
                </c:pt>
                <c:pt idx="20">
                  <c:v>-674.33333333333337</c:v>
                </c:pt>
                <c:pt idx="21">
                  <c:v>-301.33333333333331</c:v>
                </c:pt>
                <c:pt idx="22">
                  <c:v>-149.33333333333334</c:v>
                </c:pt>
                <c:pt idx="23">
                  <c:v>-0.66666666666666663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3-E540-BC28-7F3837FE4FAE}"/>
            </c:ext>
          </c:extLst>
        </c:ser>
        <c:ser>
          <c:idx val="1"/>
          <c:order val="1"/>
          <c:tx>
            <c:v>G3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Haupt!$Q$4:$Q$27</c:f>
              <c:numCache>
                <c:formatCode>0.00_ </c:formatCode>
                <c:ptCount val="24"/>
                <c:pt idx="0">
                  <c:v>-1946.6666666666667</c:v>
                </c:pt>
                <c:pt idx="1">
                  <c:v>0</c:v>
                </c:pt>
                <c:pt idx="2">
                  <c:v>-826.33333333333337</c:v>
                </c:pt>
                <c:pt idx="3">
                  <c:v>-1651.3333333333333</c:v>
                </c:pt>
                <c:pt idx="4">
                  <c:v>-2475.6666666666665</c:v>
                </c:pt>
                <c:pt idx="5">
                  <c:v>-2477.6666666666665</c:v>
                </c:pt>
                <c:pt idx="6">
                  <c:v>-3301.6666666666665</c:v>
                </c:pt>
                <c:pt idx="7">
                  <c:v>-3301.6666666666665</c:v>
                </c:pt>
                <c:pt idx="8">
                  <c:v>-1650.6666666666667</c:v>
                </c:pt>
                <c:pt idx="9">
                  <c:v>-1651.3333333333333</c:v>
                </c:pt>
                <c:pt idx="10">
                  <c:v>-1061.6666666666667</c:v>
                </c:pt>
                <c:pt idx="11">
                  <c:v>-1061.3333333333333</c:v>
                </c:pt>
                <c:pt idx="12">
                  <c:v>-825.66666666666663</c:v>
                </c:pt>
                <c:pt idx="13">
                  <c:v>-825.66666666666663</c:v>
                </c:pt>
                <c:pt idx="14">
                  <c:v>-590</c:v>
                </c:pt>
                <c:pt idx="15">
                  <c:v>-590.33333333333337</c:v>
                </c:pt>
                <c:pt idx="16">
                  <c:v>-354.33333333333331</c:v>
                </c:pt>
                <c:pt idx="17">
                  <c:v>-354.33333333333331</c:v>
                </c:pt>
                <c:pt idx="18">
                  <c:v>-0.66666666666666663</c:v>
                </c:pt>
                <c:pt idx="19">
                  <c:v>-1</c:v>
                </c:pt>
                <c:pt idx="20">
                  <c:v>-886.33333333333337</c:v>
                </c:pt>
                <c:pt idx="21">
                  <c:v>352.66666666666669</c:v>
                </c:pt>
                <c:pt idx="22">
                  <c:v>-0.33333333333333331</c:v>
                </c:pt>
                <c:pt idx="23">
                  <c:v>0</c:v>
                </c:pt>
              </c:numCache>
            </c:numRef>
          </c:xVal>
          <c:yVal>
            <c:numRef>
              <c:f>Haupt!$R$4:$R$27</c:f>
              <c:numCache>
                <c:formatCode>0.00_ </c:formatCode>
                <c:ptCount val="24"/>
                <c:pt idx="0">
                  <c:v>-328.66666666666669</c:v>
                </c:pt>
                <c:pt idx="1">
                  <c:v>0</c:v>
                </c:pt>
                <c:pt idx="2">
                  <c:v>846.33333333333337</c:v>
                </c:pt>
                <c:pt idx="3">
                  <c:v>16.333333333333332</c:v>
                </c:pt>
                <c:pt idx="4">
                  <c:v>23.333333333333332</c:v>
                </c:pt>
                <c:pt idx="5">
                  <c:v>858</c:v>
                </c:pt>
                <c:pt idx="6">
                  <c:v>866</c:v>
                </c:pt>
                <c:pt idx="7">
                  <c:v>-1042.6666666666667</c:v>
                </c:pt>
                <c:pt idx="8">
                  <c:v>-1055.6666666666667</c:v>
                </c:pt>
                <c:pt idx="9">
                  <c:v>-1055</c:v>
                </c:pt>
                <c:pt idx="10">
                  <c:v>-1060</c:v>
                </c:pt>
                <c:pt idx="11">
                  <c:v>-1299.6666666666667</c:v>
                </c:pt>
                <c:pt idx="12">
                  <c:v>-1301.6666666666667</c:v>
                </c:pt>
                <c:pt idx="13">
                  <c:v>-1063.6666666666667</c:v>
                </c:pt>
                <c:pt idx="14">
                  <c:v>-1065.3333333333333</c:v>
                </c:pt>
                <c:pt idx="15">
                  <c:v>-1304.3333333333333</c:v>
                </c:pt>
                <c:pt idx="16">
                  <c:v>-1306.3333333333333</c:v>
                </c:pt>
                <c:pt idx="17">
                  <c:v>-1068</c:v>
                </c:pt>
                <c:pt idx="18">
                  <c:v>-1070.3333333333333</c:v>
                </c:pt>
                <c:pt idx="19">
                  <c:v>-921.33333333333337</c:v>
                </c:pt>
                <c:pt idx="20">
                  <c:v>-677.66666666666663</c:v>
                </c:pt>
                <c:pt idx="21">
                  <c:v>-305.66666666666669</c:v>
                </c:pt>
                <c:pt idx="22">
                  <c:v>-153.66666666666666</c:v>
                </c:pt>
                <c:pt idx="23">
                  <c:v>-4.333333333333333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C33-E540-BC28-7F3837FE4FAE}"/>
            </c:ext>
          </c:extLst>
        </c:ser>
        <c:ser>
          <c:idx val="2"/>
          <c:order val="2"/>
          <c:tx>
            <c:v>Real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Haupt!$AF$4:$AF$27</c:f>
              <c:numCache>
                <c:formatCode>General</c:formatCode>
                <c:ptCount val="24"/>
                <c:pt idx="0">
                  <c:v>164.39184056166033</c:v>
                </c:pt>
                <c:pt idx="1">
                  <c:v>-0.11296467312259773</c:v>
                </c:pt>
                <c:pt idx="2">
                  <c:v>68.908450604784619</c:v>
                </c:pt>
                <c:pt idx="3">
                  <c:v>137.81690120956924</c:v>
                </c:pt>
                <c:pt idx="4">
                  <c:v>207.74203387245723</c:v>
                </c:pt>
                <c:pt idx="5">
                  <c:v>207.68555153589594</c:v>
                </c:pt>
                <c:pt idx="6">
                  <c:v>277.63892536706459</c:v>
                </c:pt>
                <c:pt idx="7">
                  <c:v>277.55420186222261</c:v>
                </c:pt>
                <c:pt idx="8">
                  <c:v>137.50624835848208</c:v>
                </c:pt>
                <c:pt idx="9">
                  <c:v>137.53448952676274</c:v>
                </c:pt>
                <c:pt idx="10">
                  <c:v>87.491139333451954</c:v>
                </c:pt>
                <c:pt idx="11">
                  <c:v>87.575862838293901</c:v>
                </c:pt>
                <c:pt idx="12">
                  <c:v>67.665839200436039</c:v>
                </c:pt>
                <c:pt idx="13">
                  <c:v>67.609356863874737</c:v>
                </c:pt>
                <c:pt idx="14">
                  <c:v>47.671092057736239</c:v>
                </c:pt>
                <c:pt idx="15">
                  <c:v>47.69933322601689</c:v>
                </c:pt>
                <c:pt idx="16">
                  <c:v>27.81755075643969</c:v>
                </c:pt>
                <c:pt idx="17">
                  <c:v>27.845791924720341</c:v>
                </c:pt>
                <c:pt idx="18">
                  <c:v>-2.1180876210487076</c:v>
                </c:pt>
                <c:pt idx="19">
                  <c:v>-2.1180876210487076</c:v>
                </c:pt>
                <c:pt idx="20">
                  <c:v>72.636284817830344</c:v>
                </c:pt>
                <c:pt idx="21">
                  <c:v>-32.13844950337905</c:v>
                </c:pt>
                <c:pt idx="22">
                  <c:v>-2.3157757990132533</c:v>
                </c:pt>
                <c:pt idx="23">
                  <c:v>-2.3440169672939031</c:v>
                </c:pt>
              </c:numCache>
            </c:numRef>
          </c:xVal>
          <c:yVal>
            <c:numRef>
              <c:f>Haupt!$AG$4:$AG$27</c:f>
              <c:numCache>
                <c:formatCode>General</c:formatCode>
                <c:ptCount val="24"/>
                <c:pt idx="0">
                  <c:v>-28.106945674761686</c:v>
                </c:pt>
                <c:pt idx="1">
                  <c:v>-8.3568718557269633E-2</c:v>
                </c:pt>
                <c:pt idx="2">
                  <c:v>70.504142222816483</c:v>
                </c:pt>
                <c:pt idx="3">
                  <c:v>1.3370994969163141</c:v>
                </c:pt>
                <c:pt idx="4">
                  <c:v>2.1449304429699207</c:v>
                </c:pt>
                <c:pt idx="5">
                  <c:v>71.980522917328258</c:v>
                </c:pt>
                <c:pt idx="6">
                  <c:v>72.704785144824584</c:v>
                </c:pt>
                <c:pt idx="7">
                  <c:v>-86.716473622926799</c:v>
                </c:pt>
                <c:pt idx="8">
                  <c:v>-88.109285598881286</c:v>
                </c:pt>
                <c:pt idx="9">
                  <c:v>-88.025716880324012</c:v>
                </c:pt>
                <c:pt idx="10">
                  <c:v>-88.443560473110367</c:v>
                </c:pt>
                <c:pt idx="11">
                  <c:v>-108.44434044781691</c:v>
                </c:pt>
                <c:pt idx="12">
                  <c:v>-108.61147788493145</c:v>
                </c:pt>
                <c:pt idx="13">
                  <c:v>-88.666410389263092</c:v>
                </c:pt>
                <c:pt idx="14">
                  <c:v>-88.805691586858543</c:v>
                </c:pt>
                <c:pt idx="15">
                  <c:v>-108.77861532204598</c:v>
                </c:pt>
                <c:pt idx="16">
                  <c:v>-108.97360899867961</c:v>
                </c:pt>
                <c:pt idx="17">
                  <c:v>-89.056397742530351</c:v>
                </c:pt>
                <c:pt idx="18">
                  <c:v>-89.25139141916398</c:v>
                </c:pt>
                <c:pt idx="19">
                  <c:v>-76.883221072688073</c:v>
                </c:pt>
                <c:pt idx="20">
                  <c:v>-56.353172547118831</c:v>
                </c:pt>
                <c:pt idx="21">
                  <c:v>-25.18204052525725</c:v>
                </c:pt>
                <c:pt idx="22">
                  <c:v>-12.479595304552268</c:v>
                </c:pt>
                <c:pt idx="23">
                  <c:v>-5.5712479038179753E-2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5-C44E-8461-9AF876ED8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03200"/>
        <c:axId val="201078272"/>
      </c:scatterChart>
      <c:valAx>
        <c:axId val="2013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78272"/>
        <c:crosses val="autoZero"/>
        <c:crossBetween val="midCat"/>
      </c:valAx>
      <c:valAx>
        <c:axId val="2010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30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G1.x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Ohne!$B$3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Ohne!$A$4:$A$27</c:f>
              <c:strCache>
                <c:ptCount val="24"/>
                <c:pt idx="0">
                  <c:v>P1</c:v>
                </c:pt>
                <c:pt idx="1">
                  <c:v>P10</c:v>
                </c:pt>
                <c:pt idx="2">
                  <c:v>P11</c:v>
                </c:pt>
                <c:pt idx="3">
                  <c:v>P12</c:v>
                </c:pt>
                <c:pt idx="4">
                  <c:v>P13</c:v>
                </c:pt>
                <c:pt idx="5">
                  <c:v>P14</c:v>
                </c:pt>
                <c:pt idx="6">
                  <c:v>P15</c:v>
                </c:pt>
                <c:pt idx="7">
                  <c:v>P17</c:v>
                </c:pt>
                <c:pt idx="8">
                  <c:v>P18</c:v>
                </c:pt>
                <c:pt idx="9">
                  <c:v>P22</c:v>
                </c:pt>
                <c:pt idx="10">
                  <c:v>P23</c:v>
                </c:pt>
                <c:pt idx="11">
                  <c:v>P24</c:v>
                </c:pt>
                <c:pt idx="12">
                  <c:v>P25</c:v>
                </c:pt>
                <c:pt idx="13">
                  <c:v>P26</c:v>
                </c:pt>
                <c:pt idx="14">
                  <c:v>P27</c:v>
                </c:pt>
                <c:pt idx="15">
                  <c:v>P28</c:v>
                </c:pt>
                <c:pt idx="16">
                  <c:v>P29</c:v>
                </c:pt>
                <c:pt idx="17">
                  <c:v>P30</c:v>
                </c:pt>
                <c:pt idx="18">
                  <c:v>P31</c:v>
                </c:pt>
                <c:pt idx="19">
                  <c:v>P32</c:v>
                </c:pt>
                <c:pt idx="20">
                  <c:v>P33</c:v>
                </c:pt>
                <c:pt idx="21">
                  <c:v>P34</c:v>
                </c:pt>
                <c:pt idx="22">
                  <c:v>P35</c:v>
                </c:pt>
                <c:pt idx="23">
                  <c:v>P36</c:v>
                </c:pt>
              </c:strCache>
            </c:strRef>
          </c:xVal>
          <c:yVal>
            <c:numRef>
              <c:f>Ohne!$B$4:$B$27</c:f>
              <c:numCache>
                <c:formatCode>0.00_ </c:formatCode>
                <c:ptCount val="24"/>
                <c:pt idx="0">
                  <c:v>0.60815943833966912</c:v>
                </c:pt>
                <c:pt idx="1">
                  <c:v>0.11296467312259773</c:v>
                </c:pt>
                <c:pt idx="2">
                  <c:v>1.091549395215381</c:v>
                </c:pt>
                <c:pt idx="3">
                  <c:v>2.1830987904307619</c:v>
                </c:pt>
                <c:pt idx="4">
                  <c:v>2.2579661275427725</c:v>
                </c:pt>
                <c:pt idx="5">
                  <c:v>2.3144484641040606</c:v>
                </c:pt>
                <c:pt idx="6">
                  <c:v>2.3610746329354129</c:v>
                </c:pt>
                <c:pt idx="7">
                  <c:v>2.4457981377773876</c:v>
                </c:pt>
                <c:pt idx="8">
                  <c:v>2.4937516415179175</c:v>
                </c:pt>
                <c:pt idx="9">
                  <c:v>2.4655104732372592</c:v>
                </c:pt>
                <c:pt idx="10">
                  <c:v>2.5088606665480455</c:v>
                </c:pt>
                <c:pt idx="11">
                  <c:v>2.4241371617060992</c:v>
                </c:pt>
                <c:pt idx="12">
                  <c:v>2.3341607995639606</c:v>
                </c:pt>
                <c:pt idx="13">
                  <c:v>2.3906431361252629</c:v>
                </c:pt>
                <c:pt idx="14">
                  <c:v>2.3289079422637613</c:v>
                </c:pt>
                <c:pt idx="15">
                  <c:v>2.3006667739831101</c:v>
                </c:pt>
                <c:pt idx="16">
                  <c:v>2.1824492435603098</c:v>
                </c:pt>
                <c:pt idx="17">
                  <c:v>2.1542080752796586</c:v>
                </c:pt>
                <c:pt idx="18">
                  <c:v>2.1180876210487076</c:v>
                </c:pt>
                <c:pt idx="19">
                  <c:v>2.1180876210487076</c:v>
                </c:pt>
                <c:pt idx="20">
                  <c:v>2.3637151821696563</c:v>
                </c:pt>
                <c:pt idx="21">
                  <c:v>2.13844950337905</c:v>
                </c:pt>
                <c:pt idx="22">
                  <c:v>2.3157757990132533</c:v>
                </c:pt>
                <c:pt idx="23">
                  <c:v>2.3440169672939031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A4-D645-A523-4DA4A9EF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266064"/>
        <c:axId val="894645824"/>
      </c:scatterChart>
      <c:valAx>
        <c:axId val="89526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645824"/>
        <c:crosses val="autoZero"/>
        <c:crossBetween val="midCat"/>
      </c:valAx>
      <c:valAx>
        <c:axId val="8946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26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G1.</a:t>
            </a:r>
            <a:r>
              <a:rPr lang="de-DE" altLang="zh-CN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Ohne!$C$3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Ohne!$A$4:$A$27</c:f>
              <c:strCache>
                <c:ptCount val="24"/>
                <c:pt idx="0">
                  <c:v>P1</c:v>
                </c:pt>
                <c:pt idx="1">
                  <c:v>P10</c:v>
                </c:pt>
                <c:pt idx="2">
                  <c:v>P11</c:v>
                </c:pt>
                <c:pt idx="3">
                  <c:v>P12</c:v>
                </c:pt>
                <c:pt idx="4">
                  <c:v>P13</c:v>
                </c:pt>
                <c:pt idx="5">
                  <c:v>P14</c:v>
                </c:pt>
                <c:pt idx="6">
                  <c:v>P15</c:v>
                </c:pt>
                <c:pt idx="7">
                  <c:v>P17</c:v>
                </c:pt>
                <c:pt idx="8">
                  <c:v>P18</c:v>
                </c:pt>
                <c:pt idx="9">
                  <c:v>P22</c:v>
                </c:pt>
                <c:pt idx="10">
                  <c:v>P23</c:v>
                </c:pt>
                <c:pt idx="11">
                  <c:v>P24</c:v>
                </c:pt>
                <c:pt idx="12">
                  <c:v>P25</c:v>
                </c:pt>
                <c:pt idx="13">
                  <c:v>P26</c:v>
                </c:pt>
                <c:pt idx="14">
                  <c:v>P27</c:v>
                </c:pt>
                <c:pt idx="15">
                  <c:v>P28</c:v>
                </c:pt>
                <c:pt idx="16">
                  <c:v>P29</c:v>
                </c:pt>
                <c:pt idx="17">
                  <c:v>P30</c:v>
                </c:pt>
                <c:pt idx="18">
                  <c:v>P31</c:v>
                </c:pt>
                <c:pt idx="19">
                  <c:v>P32</c:v>
                </c:pt>
                <c:pt idx="20">
                  <c:v>P33</c:v>
                </c:pt>
                <c:pt idx="21">
                  <c:v>P34</c:v>
                </c:pt>
                <c:pt idx="22">
                  <c:v>P35</c:v>
                </c:pt>
                <c:pt idx="23">
                  <c:v>P36</c:v>
                </c:pt>
              </c:strCache>
            </c:strRef>
          </c:xVal>
          <c:yVal>
            <c:numRef>
              <c:f>Ohne!$C$4:$C$27</c:f>
              <c:numCache>
                <c:formatCode>0.00_ </c:formatCode>
                <c:ptCount val="24"/>
                <c:pt idx="0">
                  <c:v>-1.8930543252383139</c:v>
                </c:pt>
                <c:pt idx="1">
                  <c:v>8.3568718557269633E-2</c:v>
                </c:pt>
                <c:pt idx="2">
                  <c:v>-0.50414222281648335</c:v>
                </c:pt>
                <c:pt idx="3">
                  <c:v>-1.3370994969163141</c:v>
                </c:pt>
                <c:pt idx="4">
                  <c:v>-2.1449304429699207</c:v>
                </c:pt>
                <c:pt idx="5">
                  <c:v>-1.9805229173282584</c:v>
                </c:pt>
                <c:pt idx="6">
                  <c:v>-2.7047851448245837</c:v>
                </c:pt>
                <c:pt idx="7">
                  <c:v>-3.2835263770732013</c:v>
                </c:pt>
                <c:pt idx="8">
                  <c:v>-1.8907144011187142</c:v>
                </c:pt>
                <c:pt idx="9">
                  <c:v>-1.974283119675988</c:v>
                </c:pt>
                <c:pt idx="10">
                  <c:v>-1.5564395268896334</c:v>
                </c:pt>
                <c:pt idx="11">
                  <c:v>-1.5556595521830872</c:v>
                </c:pt>
                <c:pt idx="12">
                  <c:v>-1.3885221150685538</c:v>
                </c:pt>
                <c:pt idx="13">
                  <c:v>-1.3335896107369081</c:v>
                </c:pt>
                <c:pt idx="14">
                  <c:v>-1.1943084131414565</c:v>
                </c:pt>
                <c:pt idx="15">
                  <c:v>-1.2213846779540205</c:v>
                </c:pt>
                <c:pt idx="16">
                  <c:v>-1.0263910013203912</c:v>
                </c:pt>
                <c:pt idx="17">
                  <c:v>-0.94360225746964943</c:v>
                </c:pt>
                <c:pt idx="18">
                  <c:v>-0.74860858083602011</c:v>
                </c:pt>
                <c:pt idx="19">
                  <c:v>-0.61677892731192685</c:v>
                </c:pt>
                <c:pt idx="20">
                  <c:v>-1.1468274528811691</c:v>
                </c:pt>
                <c:pt idx="21">
                  <c:v>0.1820405252572499</c:v>
                </c:pt>
                <c:pt idx="22">
                  <c:v>-2.0404695447732379E-2</c:v>
                </c:pt>
                <c:pt idx="23">
                  <c:v>5.5712479038179753E-2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E3-6A49-9A93-6EC6F87AE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27440"/>
        <c:axId val="2004083872"/>
      </c:scatterChart>
      <c:valAx>
        <c:axId val="67812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4083872"/>
        <c:crosses val="autoZero"/>
        <c:crossBetween val="midCat"/>
      </c:valAx>
      <c:valAx>
        <c:axId val="20040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12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G3.x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Ohne!$E$3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Ohne!$A$4:$A$27</c:f>
              <c:strCache>
                <c:ptCount val="24"/>
                <c:pt idx="0">
                  <c:v>P1</c:v>
                </c:pt>
                <c:pt idx="1">
                  <c:v>P10</c:v>
                </c:pt>
                <c:pt idx="2">
                  <c:v>P11</c:v>
                </c:pt>
                <c:pt idx="3">
                  <c:v>P12</c:v>
                </c:pt>
                <c:pt idx="4">
                  <c:v>P13</c:v>
                </c:pt>
                <c:pt idx="5">
                  <c:v>P14</c:v>
                </c:pt>
                <c:pt idx="6">
                  <c:v>P15</c:v>
                </c:pt>
                <c:pt idx="7">
                  <c:v>P17</c:v>
                </c:pt>
                <c:pt idx="8">
                  <c:v>P18</c:v>
                </c:pt>
                <c:pt idx="9">
                  <c:v>P22</c:v>
                </c:pt>
                <c:pt idx="10">
                  <c:v>P23</c:v>
                </c:pt>
                <c:pt idx="11">
                  <c:v>P24</c:v>
                </c:pt>
                <c:pt idx="12">
                  <c:v>P25</c:v>
                </c:pt>
                <c:pt idx="13">
                  <c:v>P26</c:v>
                </c:pt>
                <c:pt idx="14">
                  <c:v>P27</c:v>
                </c:pt>
                <c:pt idx="15">
                  <c:v>P28</c:v>
                </c:pt>
                <c:pt idx="16">
                  <c:v>P29</c:v>
                </c:pt>
                <c:pt idx="17">
                  <c:v>P30</c:v>
                </c:pt>
                <c:pt idx="18">
                  <c:v>P31</c:v>
                </c:pt>
                <c:pt idx="19">
                  <c:v>P32</c:v>
                </c:pt>
                <c:pt idx="20">
                  <c:v>P33</c:v>
                </c:pt>
                <c:pt idx="21">
                  <c:v>P34</c:v>
                </c:pt>
                <c:pt idx="22">
                  <c:v>P35</c:v>
                </c:pt>
                <c:pt idx="23">
                  <c:v>P36</c:v>
                </c:pt>
              </c:strCache>
            </c:strRef>
          </c:xVal>
          <c:yVal>
            <c:numRef>
              <c:f>Ohne!$E$4:$E$27</c:f>
              <c:numCache>
                <c:formatCode>0.00_ </c:formatCode>
                <c:ptCount val="24"/>
                <c:pt idx="0">
                  <c:v>7.1577241007304296E-2</c:v>
                </c:pt>
                <c:pt idx="1">
                  <c:v>0</c:v>
                </c:pt>
                <c:pt idx="2">
                  <c:v>-9.8561677299500161E-3</c:v>
                </c:pt>
                <c:pt idx="3">
                  <c:v>9.3252337662704576E-2</c:v>
                </c:pt>
                <c:pt idx="4">
                  <c:v>0.25284317961668989</c:v>
                </c:pt>
                <c:pt idx="5">
                  <c:v>8.3396169932768771E-2</c:v>
                </c:pt>
                <c:pt idx="6">
                  <c:v>0.27122818016738393</c:v>
                </c:pt>
                <c:pt idx="7">
                  <c:v>0.27122818016738393</c:v>
                </c:pt>
                <c:pt idx="8">
                  <c:v>0.14973467422399267</c:v>
                </c:pt>
                <c:pt idx="9">
                  <c:v>9.3252337662704576E-2</c:v>
                </c:pt>
                <c:pt idx="10">
                  <c:v>5.1879026131544492E-2</c:v>
                </c:pt>
                <c:pt idx="11">
                  <c:v>8.0120194412216961E-2</c:v>
                </c:pt>
                <c:pt idx="12">
                  <c:v>4.6626168831352288E-2</c:v>
                </c:pt>
                <c:pt idx="13">
                  <c:v>4.6626168831352288E-2</c:v>
                </c:pt>
                <c:pt idx="14">
                  <c:v>1.3132143250501827E-2</c:v>
                </c:pt>
                <c:pt idx="15">
                  <c:v>-1.5109025030149326E-2</c:v>
                </c:pt>
                <c:pt idx="16">
                  <c:v>-2.0361882330345082E-2</c:v>
                </c:pt>
                <c:pt idx="17">
                  <c:v>-2.0361882330345082E-2</c:v>
                </c:pt>
                <c:pt idx="18">
                  <c:v>-5.6482336561298863E-2</c:v>
                </c:pt>
                <c:pt idx="19">
                  <c:v>-8.4723504841948294E-2</c:v>
                </c:pt>
                <c:pt idx="20">
                  <c:v>-9.3266458246844763E-2</c:v>
                </c:pt>
                <c:pt idx="21">
                  <c:v>-0.12084395907290002</c:v>
                </c:pt>
                <c:pt idx="22">
                  <c:v>-2.8241168280649431E-2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E2-DE49-84B7-ABBF51E33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711072"/>
        <c:axId val="706721296"/>
      </c:scatterChart>
      <c:valAx>
        <c:axId val="67771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721296"/>
        <c:crosses val="autoZero"/>
        <c:crossBetween val="midCat"/>
      </c:valAx>
      <c:valAx>
        <c:axId val="7067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71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G3.</a:t>
            </a:r>
            <a:r>
              <a:rPr lang="de-DE" altLang="zh-CN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Ohne!$F$3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Ohne!$A$4:$A$27</c:f>
              <c:strCache>
                <c:ptCount val="24"/>
                <c:pt idx="0">
                  <c:v>P1</c:v>
                </c:pt>
                <c:pt idx="1">
                  <c:v>P10</c:v>
                </c:pt>
                <c:pt idx="2">
                  <c:v>P11</c:v>
                </c:pt>
                <c:pt idx="3">
                  <c:v>P12</c:v>
                </c:pt>
                <c:pt idx="4">
                  <c:v>P13</c:v>
                </c:pt>
                <c:pt idx="5">
                  <c:v>P14</c:v>
                </c:pt>
                <c:pt idx="6">
                  <c:v>P15</c:v>
                </c:pt>
                <c:pt idx="7">
                  <c:v>P17</c:v>
                </c:pt>
                <c:pt idx="8">
                  <c:v>P18</c:v>
                </c:pt>
                <c:pt idx="9">
                  <c:v>P22</c:v>
                </c:pt>
                <c:pt idx="10">
                  <c:v>P23</c:v>
                </c:pt>
                <c:pt idx="11">
                  <c:v>P24</c:v>
                </c:pt>
                <c:pt idx="12">
                  <c:v>P25</c:v>
                </c:pt>
                <c:pt idx="13">
                  <c:v>P26</c:v>
                </c:pt>
                <c:pt idx="14">
                  <c:v>P27</c:v>
                </c:pt>
                <c:pt idx="15">
                  <c:v>P28</c:v>
                </c:pt>
                <c:pt idx="16">
                  <c:v>P29</c:v>
                </c:pt>
                <c:pt idx="17">
                  <c:v>P30</c:v>
                </c:pt>
                <c:pt idx="18">
                  <c:v>P31</c:v>
                </c:pt>
                <c:pt idx="19">
                  <c:v>P32</c:v>
                </c:pt>
                <c:pt idx="20">
                  <c:v>P33</c:v>
                </c:pt>
                <c:pt idx="21">
                  <c:v>P34</c:v>
                </c:pt>
                <c:pt idx="22">
                  <c:v>P35</c:v>
                </c:pt>
                <c:pt idx="23">
                  <c:v>P36</c:v>
                </c:pt>
              </c:strCache>
            </c:strRef>
          </c:xVal>
          <c:yVal>
            <c:numRef>
              <c:f>Ohne!$F$4:$F$27</c:f>
              <c:numCache>
                <c:formatCode>0.00_ </c:formatCode>
                <c:ptCount val="24"/>
                <c:pt idx="0">
                  <c:v>-2.533747834177376</c:v>
                </c:pt>
                <c:pt idx="1">
                  <c:v>0</c:v>
                </c:pt>
                <c:pt idx="2">
                  <c:v>-0.72699213896920867</c:v>
                </c:pt>
                <c:pt idx="3">
                  <c:v>-1.3649557364354039</c:v>
                </c:pt>
                <c:pt idx="4">
                  <c:v>-1.9499367663362914</c:v>
                </c:pt>
                <c:pt idx="5">
                  <c:v>-1.7019605221373553</c:v>
                </c:pt>
                <c:pt idx="6">
                  <c:v>-2.3705102705955028</c:v>
                </c:pt>
                <c:pt idx="7">
                  <c:v>-2.8656827842868466</c:v>
                </c:pt>
                <c:pt idx="8">
                  <c:v>-1.7792894430423445</c:v>
                </c:pt>
                <c:pt idx="9">
                  <c:v>-1.8350019220805365</c:v>
                </c:pt>
                <c:pt idx="10">
                  <c:v>-1.4171583292941818</c:v>
                </c:pt>
                <c:pt idx="11">
                  <c:v>-1.3885221150685538</c:v>
                </c:pt>
                <c:pt idx="12">
                  <c:v>-1.2213846779540205</c:v>
                </c:pt>
                <c:pt idx="13">
                  <c:v>-1.1107396945841828</c:v>
                </c:pt>
                <c:pt idx="14">
                  <c:v>-0.97145849698874542</c:v>
                </c:pt>
                <c:pt idx="15">
                  <c:v>-0.9985347618013094</c:v>
                </c:pt>
                <c:pt idx="16">
                  <c:v>-0.83139732468676186</c:v>
                </c:pt>
                <c:pt idx="17">
                  <c:v>-0.74860858083602011</c:v>
                </c:pt>
                <c:pt idx="18">
                  <c:v>-0.553614904202405</c:v>
                </c:pt>
                <c:pt idx="19">
                  <c:v>-0.5053539692355713</c:v>
                </c:pt>
                <c:pt idx="20">
                  <c:v>-0.86826505769028017</c:v>
                </c:pt>
                <c:pt idx="21">
                  <c:v>0.54417163900541965</c:v>
                </c:pt>
                <c:pt idx="22">
                  <c:v>0.34172641830043382</c:v>
                </c:pt>
                <c:pt idx="23">
                  <c:v>0.36213111374816842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8C-2B48-80FC-B059B69C0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895216"/>
        <c:axId val="776056064"/>
      </c:scatterChart>
      <c:valAx>
        <c:axId val="7768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056064"/>
        <c:crosses val="autoZero"/>
        <c:crossBetween val="midCat"/>
      </c:valAx>
      <c:valAx>
        <c:axId val="7760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8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G3.x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Mit!$F$3</c:f>
              <c:strCache>
                <c:ptCount val="1"/>
                <c:pt idx="0">
                  <c:v>Group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Mit!$F$4:$F$277</c:f>
              <c:strCache>
                <c:ptCount val="24"/>
                <c:pt idx="0">
                  <c:v>P1</c:v>
                </c:pt>
                <c:pt idx="1">
                  <c:v>P10</c:v>
                </c:pt>
                <c:pt idx="2">
                  <c:v>P11</c:v>
                </c:pt>
                <c:pt idx="3">
                  <c:v>P12</c:v>
                </c:pt>
                <c:pt idx="4">
                  <c:v>P13</c:v>
                </c:pt>
                <c:pt idx="5">
                  <c:v>P14</c:v>
                </c:pt>
                <c:pt idx="6">
                  <c:v>P15</c:v>
                </c:pt>
                <c:pt idx="7">
                  <c:v>P17</c:v>
                </c:pt>
                <c:pt idx="8">
                  <c:v>P18</c:v>
                </c:pt>
                <c:pt idx="9">
                  <c:v>P22</c:v>
                </c:pt>
                <c:pt idx="10">
                  <c:v>P23</c:v>
                </c:pt>
                <c:pt idx="11">
                  <c:v>P24</c:v>
                </c:pt>
                <c:pt idx="12">
                  <c:v>P25</c:v>
                </c:pt>
                <c:pt idx="13">
                  <c:v>P26</c:v>
                </c:pt>
                <c:pt idx="14">
                  <c:v>P27</c:v>
                </c:pt>
                <c:pt idx="15">
                  <c:v>P28</c:v>
                </c:pt>
                <c:pt idx="16">
                  <c:v>P29</c:v>
                </c:pt>
                <c:pt idx="17">
                  <c:v>P30</c:v>
                </c:pt>
                <c:pt idx="18">
                  <c:v>P31</c:v>
                </c:pt>
                <c:pt idx="19">
                  <c:v>P32</c:v>
                </c:pt>
                <c:pt idx="20">
                  <c:v>P33</c:v>
                </c:pt>
                <c:pt idx="21">
                  <c:v>P34</c:v>
                </c:pt>
                <c:pt idx="22">
                  <c:v>P35</c:v>
                </c:pt>
                <c:pt idx="23">
                  <c:v>P36</c:v>
                </c:pt>
              </c:strCache>
            </c:strRef>
          </c:xVal>
          <c:yVal>
            <c:numRef>
              <c:f>Mit!$D$4:$D$27</c:f>
              <c:numCache>
                <c:formatCode>General</c:formatCode>
                <c:ptCount val="24"/>
                <c:pt idx="0">
                  <c:v>7.1577241007304337E-2</c:v>
                </c:pt>
                <c:pt idx="1">
                  <c:v>0</c:v>
                </c:pt>
                <c:pt idx="2">
                  <c:v>-9.8561677299500161E-3</c:v>
                </c:pt>
                <c:pt idx="3">
                  <c:v>9.3252337662704576E-2</c:v>
                </c:pt>
                <c:pt idx="4">
                  <c:v>0.25284317961668989</c:v>
                </c:pt>
                <c:pt idx="5">
                  <c:v>8.3396169932768771E-2</c:v>
                </c:pt>
                <c:pt idx="6">
                  <c:v>0.27122818016738393</c:v>
                </c:pt>
                <c:pt idx="7">
                  <c:v>0.27122818016738393</c:v>
                </c:pt>
                <c:pt idx="8">
                  <c:v>0.14973467422399267</c:v>
                </c:pt>
                <c:pt idx="9">
                  <c:v>9.3252337662704576E-2</c:v>
                </c:pt>
                <c:pt idx="10">
                  <c:v>5.1879026131544492E-2</c:v>
                </c:pt>
                <c:pt idx="11">
                  <c:v>8.0120194412216961E-2</c:v>
                </c:pt>
                <c:pt idx="12">
                  <c:v>4.6626168831352288E-2</c:v>
                </c:pt>
                <c:pt idx="13">
                  <c:v>4.6626168831352288E-2</c:v>
                </c:pt>
                <c:pt idx="14">
                  <c:v>1.3132143250501827E-2</c:v>
                </c:pt>
                <c:pt idx="15">
                  <c:v>-1.5109025030149326E-2</c:v>
                </c:pt>
                <c:pt idx="16">
                  <c:v>-2.0361882330345082E-2</c:v>
                </c:pt>
                <c:pt idx="17">
                  <c:v>-2.0361882330345082E-2</c:v>
                </c:pt>
                <c:pt idx="18">
                  <c:v>-5.6482336561298863E-2</c:v>
                </c:pt>
                <c:pt idx="19">
                  <c:v>-8.4723504841948294E-2</c:v>
                </c:pt>
                <c:pt idx="20">
                  <c:v>-9.3266458246844763E-2</c:v>
                </c:pt>
                <c:pt idx="21">
                  <c:v>-0.12084395907290002</c:v>
                </c:pt>
                <c:pt idx="22">
                  <c:v>-2.8241168280649431E-2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3F-5A47-B95F-BFAB684DC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92448"/>
        <c:axId val="573835184"/>
      </c:scatterChart>
      <c:valAx>
        <c:axId val="63509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835184"/>
        <c:crosses val="autoZero"/>
        <c:crossBetween val="midCat"/>
      </c:valAx>
      <c:valAx>
        <c:axId val="5738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09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G3.y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Mit!$F$4:$F$27</c:f>
              <c:strCache>
                <c:ptCount val="24"/>
                <c:pt idx="0">
                  <c:v>P1</c:v>
                </c:pt>
                <c:pt idx="1">
                  <c:v>P10</c:v>
                </c:pt>
                <c:pt idx="2">
                  <c:v>P11</c:v>
                </c:pt>
                <c:pt idx="3">
                  <c:v>P12</c:v>
                </c:pt>
                <c:pt idx="4">
                  <c:v>P13</c:v>
                </c:pt>
                <c:pt idx="5">
                  <c:v>P14</c:v>
                </c:pt>
                <c:pt idx="6">
                  <c:v>P15</c:v>
                </c:pt>
                <c:pt idx="7">
                  <c:v>P17</c:v>
                </c:pt>
                <c:pt idx="8">
                  <c:v>P18</c:v>
                </c:pt>
                <c:pt idx="9">
                  <c:v>P22</c:v>
                </c:pt>
                <c:pt idx="10">
                  <c:v>P23</c:v>
                </c:pt>
                <c:pt idx="11">
                  <c:v>P24</c:v>
                </c:pt>
                <c:pt idx="12">
                  <c:v>P25</c:v>
                </c:pt>
                <c:pt idx="13">
                  <c:v>P26</c:v>
                </c:pt>
                <c:pt idx="14">
                  <c:v>P27</c:v>
                </c:pt>
                <c:pt idx="15">
                  <c:v>P28</c:v>
                </c:pt>
                <c:pt idx="16">
                  <c:v>P29</c:v>
                </c:pt>
                <c:pt idx="17">
                  <c:v>P30</c:v>
                </c:pt>
                <c:pt idx="18">
                  <c:v>P31</c:v>
                </c:pt>
                <c:pt idx="19">
                  <c:v>P32</c:v>
                </c:pt>
                <c:pt idx="20">
                  <c:v>P33</c:v>
                </c:pt>
                <c:pt idx="21">
                  <c:v>P34</c:v>
                </c:pt>
                <c:pt idx="22">
                  <c:v>P35</c:v>
                </c:pt>
                <c:pt idx="23">
                  <c:v>P36</c:v>
                </c:pt>
              </c:strCache>
            </c:strRef>
          </c:xVal>
          <c:yVal>
            <c:numRef>
              <c:f>Mit!$E$4:$E$27</c:f>
              <c:numCache>
                <c:formatCode>General</c:formatCode>
                <c:ptCount val="24"/>
                <c:pt idx="0">
                  <c:v>-1.1003802851361115</c:v>
                </c:pt>
                <c:pt idx="1">
                  <c:v>0</c:v>
                </c:pt>
                <c:pt idx="2">
                  <c:v>-1.2569908036500976</c:v>
                </c:pt>
                <c:pt idx="3">
                  <c:v>-0.48986812377046496</c:v>
                </c:pt>
                <c:pt idx="4">
                  <c:v>-0.63667989652968715</c:v>
                </c:pt>
                <c:pt idx="5">
                  <c:v>-1.3514825714914735</c:v>
                </c:pt>
                <c:pt idx="6">
                  <c:v>-1.5831982990567042</c:v>
                </c:pt>
                <c:pt idx="7">
                  <c:v>0.1257312759419591</c:v>
                </c:pt>
                <c:pt idx="8">
                  <c:v>0.33336816686998816</c:v>
                </c:pt>
                <c:pt idx="9">
                  <c:v>0.27724673023681135</c:v>
                </c:pt>
                <c:pt idx="10">
                  <c:v>0.38164826801435936</c:v>
                </c:pt>
                <c:pt idx="11">
                  <c:v>0.68686781183725998</c:v>
                </c:pt>
                <c:pt idx="12">
                  <c:v>0.72873669692670262</c:v>
                </c:pt>
                <c:pt idx="13">
                  <c:v>0.56454254454301633</c:v>
                </c:pt>
                <c:pt idx="14">
                  <c:v>0.57817026135182914</c:v>
                </c:pt>
                <c:pt idx="15">
                  <c:v>0.82726836854152452</c:v>
                </c:pt>
                <c:pt idx="16">
                  <c:v>0.86895680366691863</c:v>
                </c:pt>
                <c:pt idx="17">
                  <c:v>0.6765214830025883</c:v>
                </c:pt>
                <c:pt idx="18">
                  <c:v>0.68275224909345411</c:v>
                </c:pt>
                <c:pt idx="19">
                  <c:v>0.55913047760722634</c:v>
                </c:pt>
                <c:pt idx="20">
                  <c:v>0.39411156901092426</c:v>
                </c:pt>
                <c:pt idx="21">
                  <c:v>0.70623525137404641</c:v>
                </c:pt>
                <c:pt idx="22">
                  <c:v>0.51935902734345163</c:v>
                </c:pt>
                <c:pt idx="23">
                  <c:v>0.36713518764844261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A0-B043-AD1D-B94391707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009888"/>
        <c:axId val="752094192"/>
      </c:scatterChart>
      <c:valAx>
        <c:axId val="75200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094192"/>
        <c:crosses val="autoZero"/>
        <c:crossBetween val="midCat"/>
      </c:valAx>
      <c:valAx>
        <c:axId val="7520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00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3.xml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ustomXml" Target="../ink/ink2.xml"/><Relationship Id="rId5" Type="http://schemas.openxmlformats.org/officeDocument/2006/relationships/image" Target="../media/image1.png"/><Relationship Id="rId4" Type="http://schemas.openxmlformats.org/officeDocument/2006/relationships/customXml" Target="../ink/ink1.xml"/><Relationship Id="rId9" Type="http://schemas.openxmlformats.org/officeDocument/2006/relationships/customXml" Target="../ink/ink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330201</xdr:colOff>
      <xdr:row>2</xdr:row>
      <xdr:rowOff>103372</xdr:rowOff>
    </xdr:from>
    <xdr:to>
      <xdr:col>7</xdr:col>
      <xdr:colOff>251048</xdr:colOff>
      <xdr:row>11</xdr:row>
      <xdr:rowOff>152400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337FCB70-002A-FC97-B8D3-FA9E1C446B7E}"/>
            </a:ext>
          </a:extLst>
        </xdr:cNvPr>
        <xdr:cNvSpPr txBox="1"/>
      </xdr:nvSpPr>
      <xdr:spPr>
        <a:xfrm>
          <a:off x="330201" y="457791"/>
          <a:ext cx="5709684" cy="16439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Haupt</a:t>
          </a:r>
          <a:r>
            <a:rPr lang="zh-CN" altLang="en-US" sz="1100"/>
            <a:t> 通过数据绘制了路线图  单独 和组合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Ohne</a:t>
          </a:r>
          <a:r>
            <a:rPr lang="zh-CN" altLang="en-US" sz="1100"/>
            <a:t>里是实际路径转换后的和我们读数的偏差。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mit</a:t>
          </a:r>
          <a:r>
            <a:rPr lang="zh-CN" altLang="en-US" sz="1100"/>
            <a:t> 中是加上角度偏差修正后的 和 实际路径的偏差。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Mit</a:t>
          </a:r>
          <a:r>
            <a:rPr lang="zh-CN" altLang="en-US" sz="1100"/>
            <a:t> 及计算公式为 </a:t>
          </a:r>
          <a:r>
            <a:rPr lang="en-US" altLang="zh-CN" sz="1100"/>
            <a:t>y</a:t>
          </a:r>
          <a:r>
            <a:rPr lang="zh-CN" altLang="en-US" sz="1100"/>
            <a:t> 值保持不变 </a:t>
          </a:r>
          <a:r>
            <a:rPr lang="en-US" altLang="zh-CN" sz="1100"/>
            <a:t>x</a:t>
          </a:r>
          <a:r>
            <a:rPr lang="zh-CN" altLang="en-US" sz="1100"/>
            <a:t> 的值为</a:t>
          </a:r>
          <a:r>
            <a:rPr lang="de-DE" altLang="zh-CN" sz="1100"/>
            <a:t>SIN((</a:t>
          </a:r>
          <a:r>
            <a:rPr lang="en-US" altLang="zh-CN" sz="1100"/>
            <a:t>0.3661</a:t>
          </a:r>
          <a:r>
            <a:rPr lang="de-DE" altLang="zh-CN" sz="1100"/>
            <a:t>/360)*2*PI())*y</a:t>
          </a:r>
          <a:r>
            <a:rPr lang="zh-CN" altLang="en-US" sz="1100"/>
            <a:t> </a:t>
          </a:r>
          <a:r>
            <a:rPr lang="en-US" altLang="zh-CN" sz="1100"/>
            <a:t>+x</a:t>
          </a:r>
          <a:r>
            <a:rPr lang="zh-CN" altLang="en-US" sz="1100"/>
            <a:t> </a:t>
          </a:r>
        </a:p>
      </xdr:txBody>
    </xdr:sp>
    <xdr:clientData/>
  </xdr:twoCellAnchor>
  <xdr:oneCellAnchor>
    <xdr:from>
      <xdr:col>8</xdr:col>
      <xdr:colOff>190500</xdr:colOff>
      <xdr:row>3</xdr:row>
      <xdr:rowOff>12700</xdr:rowOff>
    </xdr:from>
    <xdr:ext cx="2467639" cy="326951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8399C61-2A1A-0C35-74E5-35DAA521E8FF}"/>
            </a:ext>
          </a:extLst>
        </xdr:cNvPr>
        <xdr:cNvSpPr txBox="1"/>
      </xdr:nvSpPr>
      <xdr:spPr>
        <a:xfrm>
          <a:off x="6806314" y="544328"/>
          <a:ext cx="2467639" cy="3269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zh-CN" altLang="en-US" sz="1100"/>
        </a:p>
      </xdr:txBody>
    </xdr:sp>
    <xdr:clientData/>
  </xdr:oneCellAnchor>
  <xdr:twoCellAnchor>
    <xdr:from>
      <xdr:col>0</xdr:col>
      <xdr:colOff>383952</xdr:colOff>
      <xdr:row>14</xdr:row>
      <xdr:rowOff>14768</xdr:rowOff>
    </xdr:from>
    <xdr:to>
      <xdr:col>8</xdr:col>
      <xdr:colOff>141941</xdr:colOff>
      <xdr:row>29</xdr:row>
      <xdr:rowOff>29883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103333CF-45D8-BF1E-4BDB-D2C5293D19CC}"/>
            </a:ext>
          </a:extLst>
        </xdr:cNvPr>
        <xdr:cNvSpPr txBox="1"/>
      </xdr:nvSpPr>
      <xdr:spPr>
        <a:xfrm>
          <a:off x="383952" y="2524886"/>
          <a:ext cx="6391871" cy="2704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altLang="zh-CN" sz="1100"/>
            <a:t>Haupt</a:t>
          </a:r>
          <a:r>
            <a:rPr lang="zh-CN" altLang="en-US" sz="1100"/>
            <a:t>：</a:t>
          </a:r>
          <a:r>
            <a:rPr lang="en-US" altLang="zh-CN" sz="1100"/>
            <a:t>Abschreiben</a:t>
          </a:r>
          <a:r>
            <a:rPr lang="zh-CN" altLang="en-US" sz="1100" baseline="0"/>
            <a:t> </a:t>
          </a:r>
          <a:r>
            <a:rPr lang="en-US" altLang="zh-CN" sz="1100" baseline="0"/>
            <a:t>die</a:t>
          </a:r>
          <a:r>
            <a:rPr lang="zh-CN" altLang="en-US" sz="1100" baseline="0"/>
            <a:t> </a:t>
          </a:r>
          <a:r>
            <a:rPr lang="en-US" altLang="zh-CN" sz="1100" baseline="0"/>
            <a:t>Daten</a:t>
          </a:r>
          <a:r>
            <a:rPr lang="zh-CN" altLang="en-US" sz="1100" baseline="0"/>
            <a:t> </a:t>
          </a:r>
          <a:r>
            <a:rPr lang="en-US" altLang="zh-CN" sz="1100" baseline="0"/>
            <a:t>und</a:t>
          </a:r>
          <a:r>
            <a:rPr lang="zh-CN" altLang="en-US" sz="1100" baseline="0"/>
            <a:t> </a:t>
          </a:r>
          <a:r>
            <a:rPr lang="en-US" altLang="zh-CN" sz="1100" baseline="0"/>
            <a:t>Zeichnen</a:t>
          </a:r>
          <a:r>
            <a:rPr lang="zh-CN" altLang="en-US" sz="1100" baseline="0"/>
            <a:t> </a:t>
          </a:r>
          <a:r>
            <a:rPr lang="en-US" altLang="zh-CN" sz="1100" baseline="0"/>
            <a:t>das</a:t>
          </a:r>
          <a:r>
            <a:rPr lang="zh-CN" altLang="en-US" sz="1100" baseline="0"/>
            <a:t> </a:t>
          </a:r>
          <a:r>
            <a:rPr lang="en-US" altLang="zh-CN" sz="1100" baseline="0"/>
            <a:t>Spurdiagramm</a:t>
          </a:r>
          <a:r>
            <a:rPr lang="zh-CN" altLang="en-US" sz="1100" baseline="0"/>
            <a:t> </a:t>
          </a:r>
          <a:r>
            <a:rPr lang="en-US" altLang="zh-CN" sz="1100" baseline="0"/>
            <a:t>(getrennt</a:t>
          </a:r>
          <a:r>
            <a:rPr lang="zh-CN" altLang="en-US" sz="1100" baseline="0"/>
            <a:t> </a:t>
          </a:r>
          <a:r>
            <a:rPr lang="en-US" altLang="zh-CN" sz="1100" baseline="0"/>
            <a:t>und</a:t>
          </a:r>
          <a:r>
            <a:rPr lang="zh-CN" altLang="en-US" sz="1100" baseline="0"/>
            <a:t> </a:t>
          </a:r>
          <a:r>
            <a:rPr lang="en-US" altLang="zh-CN" sz="1100" baseline="0"/>
            <a:t>zusammen)</a:t>
          </a:r>
        </a:p>
        <a:p>
          <a:endParaRPr lang="en-US" altLang="zh-CN" sz="1100" baseline="0"/>
        </a:p>
        <a:p>
          <a:r>
            <a:rPr lang="en-US" altLang="zh-CN" sz="1100" baseline="0"/>
            <a:t>Ohne</a:t>
          </a:r>
          <a:r>
            <a:rPr lang="zh-CN" altLang="en-US" sz="1100" baseline="0"/>
            <a:t> </a:t>
          </a:r>
          <a:r>
            <a:rPr lang="en-US" altLang="zh-CN" sz="1100" baseline="0"/>
            <a:t>:</a:t>
          </a:r>
          <a:r>
            <a:rPr lang="zh-CN" altLang="en-US" sz="1100" baseline="0"/>
            <a:t> </a:t>
          </a:r>
          <a:r>
            <a:rPr lang="en-US" altLang="zh-CN" sz="1100" baseline="0"/>
            <a:t>Ohne</a:t>
          </a:r>
          <a:r>
            <a:rPr lang="zh-CN" altLang="en-US" sz="1100" baseline="0"/>
            <a:t> </a:t>
          </a:r>
          <a:r>
            <a:rPr lang="en-US" altLang="zh-CN" sz="1100" baseline="0"/>
            <a:t>die</a:t>
          </a:r>
          <a:r>
            <a:rPr lang="zh-CN" altLang="en-US" sz="1100" baseline="0"/>
            <a:t> </a:t>
          </a:r>
          <a:r>
            <a:rPr lang="en-US" altLang="zh-CN" sz="1100" baseline="0"/>
            <a:t>Abweichung</a:t>
          </a:r>
          <a:r>
            <a:rPr lang="zh-CN" altLang="en-US" sz="1100" baseline="0"/>
            <a:t> </a:t>
          </a:r>
          <a:r>
            <a:rPr lang="en-US" altLang="zh-CN" sz="1100" baseline="0"/>
            <a:t>des</a:t>
          </a:r>
          <a:r>
            <a:rPr lang="zh-CN" altLang="en-US" sz="1100" baseline="0"/>
            <a:t> </a:t>
          </a:r>
          <a:r>
            <a:rPr lang="en-US" altLang="zh-CN" sz="1100" baseline="0"/>
            <a:t>Winkels</a:t>
          </a:r>
          <a:r>
            <a:rPr lang="zh-CN" altLang="en-US" sz="1100" baseline="0"/>
            <a:t> </a:t>
          </a:r>
          <a:r>
            <a:rPr lang="en-US" altLang="zh-CN" sz="1100" baseline="0"/>
            <a:t>rechnen</a:t>
          </a:r>
        </a:p>
        <a:p>
          <a:endParaRPr lang="en-US" altLang="zh-CN" sz="1100" baseline="0"/>
        </a:p>
        <a:p>
          <a:r>
            <a:rPr lang="en-US" altLang="zh-CN" sz="1100" baseline="0"/>
            <a:t>Mit:</a:t>
          </a:r>
          <a:r>
            <a:rPr lang="zh-CN" altLang="en-US" sz="1100" baseline="0"/>
            <a:t> </a:t>
          </a:r>
          <a:r>
            <a:rPr lang="en-US" altLang="zh-CN" sz="1100" baseline="0"/>
            <a:t>die</a:t>
          </a:r>
          <a:r>
            <a:rPr lang="zh-CN" altLang="en-US" sz="1100" baseline="0"/>
            <a:t> </a:t>
          </a:r>
          <a:r>
            <a:rPr lang="en-US" altLang="zh-CN" sz="1100" baseline="0"/>
            <a:t>Abweichung</a:t>
          </a:r>
          <a:r>
            <a:rPr lang="zh-CN" altLang="en-US" sz="1100" baseline="0"/>
            <a:t> </a:t>
          </a:r>
          <a:r>
            <a:rPr lang="en-US" altLang="zh-CN" sz="1100" baseline="0"/>
            <a:t>des</a:t>
          </a:r>
          <a:r>
            <a:rPr lang="zh-CN" altLang="en-US" sz="1100" baseline="0"/>
            <a:t> </a:t>
          </a:r>
          <a:r>
            <a:rPr lang="en-US" altLang="zh-CN" sz="1100" baseline="0"/>
            <a:t>Winkels</a:t>
          </a:r>
          <a:r>
            <a:rPr lang="zh-CN" altLang="en-US" sz="1100" baseline="0"/>
            <a:t> </a:t>
          </a:r>
          <a:r>
            <a:rPr lang="en-US" altLang="zh-CN" sz="1100" baseline="0"/>
            <a:t>rechnen</a:t>
          </a:r>
          <a:r>
            <a:rPr lang="zh-CN" altLang="en-US" sz="1100" baseline="0"/>
            <a:t> </a:t>
          </a:r>
          <a:r>
            <a:rPr lang="en-US" altLang="zh-CN" sz="1100" baseline="0"/>
            <a:t>und</a:t>
          </a:r>
          <a:r>
            <a:rPr lang="zh-CN" altLang="en-US" sz="1100" baseline="0"/>
            <a:t> </a:t>
          </a:r>
          <a:r>
            <a:rPr lang="en-US" altLang="zh-CN" sz="1100" baseline="0"/>
            <a:t>korrigieren</a:t>
          </a:r>
          <a:r>
            <a:rPr lang="zh-CN" altLang="en-US" sz="1100" baseline="0"/>
            <a:t> </a:t>
          </a:r>
          <a:r>
            <a:rPr lang="en-US" altLang="zh-CN" sz="1100" baseline="0"/>
            <a:t>(genauer)</a:t>
          </a:r>
        </a:p>
        <a:p>
          <a:endParaRPr lang="en-US" altLang="zh-CN" sz="1100" baseline="0"/>
        </a:p>
        <a:p>
          <a:r>
            <a:rPr lang="en-US" altLang="zh-CN" sz="1100" baseline="0"/>
            <a:t>die</a:t>
          </a:r>
          <a:r>
            <a:rPr lang="zh-CN" altLang="en-US" sz="1100" baseline="0"/>
            <a:t> </a:t>
          </a:r>
          <a:r>
            <a:rPr lang="en-US" altLang="zh-CN" sz="1100" baseline="0"/>
            <a:t>Berechnungsformel</a:t>
          </a:r>
          <a:r>
            <a:rPr lang="zh-CN" altLang="en-US" sz="1100" baseline="0"/>
            <a:t> </a:t>
          </a:r>
          <a:r>
            <a:rPr lang="en-US" altLang="zh-CN" sz="1100" baseline="0"/>
            <a:t>:</a:t>
          </a:r>
        </a:p>
        <a:p>
          <a:r>
            <a:rPr lang="de-DE" altLang="zh-CN" sz="1100"/>
            <a:t>SIN((</a:t>
          </a:r>
          <a:r>
            <a:rPr lang="en-US" altLang="zh-CN" sz="1100"/>
            <a:t>0.3661</a:t>
          </a:r>
          <a:r>
            <a:rPr lang="de-DE" altLang="zh-CN" sz="1100"/>
            <a:t>/360)*2*PI())*y</a:t>
          </a:r>
          <a:r>
            <a:rPr lang="zh-CN" altLang="en-US" sz="1100"/>
            <a:t> </a:t>
          </a:r>
          <a:r>
            <a:rPr lang="en-US" altLang="zh-CN" sz="1100"/>
            <a:t>+x</a:t>
          </a:r>
          <a:r>
            <a:rPr lang="zh-CN" altLang="en-US" sz="1100"/>
            <a:t>    </a:t>
          </a:r>
          <a:r>
            <a:rPr lang="en-US" altLang="zh-CN" sz="1100"/>
            <a:t>0.3661</a:t>
          </a:r>
          <a:r>
            <a:rPr lang="zh-CN" altLang="en-US" sz="1100" baseline="0"/>
            <a:t> </a:t>
          </a:r>
          <a:r>
            <a:rPr lang="en-US" altLang="zh-CN" sz="1100" baseline="0"/>
            <a:t>ist</a:t>
          </a:r>
          <a:r>
            <a:rPr lang="zh-CN" altLang="en-US" sz="1100" baseline="0"/>
            <a:t> </a:t>
          </a:r>
          <a:r>
            <a:rPr lang="en-US" altLang="zh-CN" sz="1100" baseline="0"/>
            <a:t>Faktor</a:t>
          </a:r>
          <a:r>
            <a:rPr lang="zh-CN" altLang="en-US" sz="1100" baseline="0"/>
            <a:t> </a:t>
          </a:r>
          <a:r>
            <a:rPr lang="en-US" altLang="zh-CN" sz="1100" baseline="0"/>
            <a:t>uber</a:t>
          </a:r>
          <a:r>
            <a:rPr lang="zh-CN" altLang="en-US" sz="1100" baseline="0"/>
            <a:t> </a:t>
          </a:r>
          <a:r>
            <a:rPr lang="en-US" altLang="zh-CN" sz="1100" baseline="0"/>
            <a:t>Winkelsabweichung</a:t>
          </a:r>
        </a:p>
        <a:p>
          <a:r>
            <a:rPr lang="en-US" altLang="zh-CN" sz="1100" baseline="0"/>
            <a:t>y=y</a:t>
          </a:r>
          <a:r>
            <a:rPr lang="zh-CN" altLang="en-US" sz="1100" baseline="0"/>
            <a:t> </a:t>
          </a:r>
          <a:endParaRPr lang="en-US" altLang="zh-CN" sz="1100" baseline="0"/>
        </a:p>
        <a:p>
          <a:r>
            <a:rPr lang="en-US" altLang="zh-CN" sz="1100" baseline="0"/>
            <a:t>x=</a:t>
          </a:r>
          <a:r>
            <a:rPr lang="de-DE" altLang="zh-CN" sz="1100"/>
            <a:t>SIN((</a:t>
          </a:r>
          <a:r>
            <a:rPr lang="en-US" altLang="zh-CN" sz="1100"/>
            <a:t>0.3661</a:t>
          </a:r>
          <a:r>
            <a:rPr lang="de-DE" altLang="zh-CN" sz="1100"/>
            <a:t>/360)*2*PI())*y</a:t>
          </a:r>
          <a:r>
            <a:rPr lang="zh-CN" altLang="en-US" sz="1100"/>
            <a:t> </a:t>
          </a:r>
          <a:r>
            <a:rPr lang="en-US" altLang="zh-CN" sz="1100"/>
            <a:t>+x</a:t>
          </a:r>
          <a:r>
            <a:rPr lang="zh-CN" altLang="en-US" sz="1100"/>
            <a:t>    </a:t>
          </a:r>
          <a:endParaRPr lang="en-US" altLang="zh-CN" sz="1100" baseline="0"/>
        </a:p>
        <a:p>
          <a:r>
            <a:rPr lang="en-US" altLang="zh-CN" sz="1100" baseline="0"/>
            <a:t>1.halten</a:t>
          </a:r>
          <a:r>
            <a:rPr lang="zh-CN" altLang="en-US" sz="1100" baseline="0"/>
            <a:t> </a:t>
          </a:r>
          <a:r>
            <a:rPr lang="en-US" altLang="zh-CN" sz="1100" baseline="0"/>
            <a:t>y</a:t>
          </a:r>
          <a:r>
            <a:rPr lang="zh-CN" altLang="en-US" sz="1100" baseline="0"/>
            <a:t> </a:t>
          </a:r>
          <a:r>
            <a:rPr lang="en-US" altLang="zh-CN" sz="1100" baseline="0"/>
            <a:t>gleich</a:t>
          </a:r>
          <a:r>
            <a:rPr lang="zh-CN" altLang="en-US" sz="1100" baseline="0"/>
            <a:t> </a:t>
          </a:r>
          <a:r>
            <a:rPr lang="en-US" altLang="zh-CN" sz="1100" baseline="0"/>
            <a:t>(weil</a:t>
          </a:r>
          <a:r>
            <a:rPr lang="zh-CN" altLang="en-US" sz="1100" baseline="0"/>
            <a:t> </a:t>
          </a:r>
          <a:r>
            <a:rPr lang="en-US" altLang="zh-CN" sz="1100" baseline="0"/>
            <a:t>die</a:t>
          </a:r>
          <a:r>
            <a:rPr lang="zh-CN" altLang="en-US" sz="1100" baseline="0"/>
            <a:t> </a:t>
          </a:r>
          <a:r>
            <a:rPr lang="en-US" altLang="zh-CN" sz="1100" baseline="0"/>
            <a:t>Abweichung</a:t>
          </a:r>
          <a:r>
            <a:rPr lang="zh-CN" altLang="en-US" sz="1100" baseline="0"/>
            <a:t> </a:t>
          </a:r>
          <a:r>
            <a:rPr lang="en-US" altLang="zh-CN" sz="1100" baseline="0"/>
            <a:t>bei</a:t>
          </a:r>
          <a:r>
            <a:rPr lang="zh-CN" altLang="en-US" sz="1100" baseline="0"/>
            <a:t> </a:t>
          </a:r>
          <a:r>
            <a:rPr lang="en-US" altLang="zh-CN" sz="1100" baseline="0"/>
            <a:t>Fahren</a:t>
          </a:r>
          <a:r>
            <a:rPr lang="zh-CN" altLang="en-US" sz="1100" baseline="0"/>
            <a:t> </a:t>
          </a:r>
          <a:r>
            <a:rPr lang="en-US" altLang="zh-CN" sz="1100" baseline="0"/>
            <a:t>nach</a:t>
          </a:r>
          <a:r>
            <a:rPr lang="zh-CN" altLang="en-US" sz="1100" baseline="0"/>
            <a:t> </a:t>
          </a:r>
          <a:r>
            <a:rPr lang="en-US" altLang="zh-CN" sz="1100" baseline="0"/>
            <a:t>y-achsen</a:t>
          </a:r>
          <a:r>
            <a:rPr lang="zh-CN" altLang="en-US" sz="1100" baseline="0"/>
            <a:t> </a:t>
          </a:r>
          <a:r>
            <a:rPr lang="en-US" altLang="zh-CN" sz="1100" baseline="0"/>
            <a:t>ist</a:t>
          </a:r>
          <a:r>
            <a:rPr lang="zh-CN" altLang="en-US" sz="1100" baseline="0"/>
            <a:t> </a:t>
          </a:r>
          <a:r>
            <a:rPr lang="en-US" altLang="zh-CN" sz="1100" baseline="0"/>
            <a:t>fast</a:t>
          </a:r>
          <a:r>
            <a:rPr lang="zh-CN" altLang="en-US" sz="1100" baseline="0"/>
            <a:t> </a:t>
          </a:r>
          <a:r>
            <a:rPr lang="en-US" altLang="zh-CN" sz="1100" baseline="0"/>
            <a:t>null)</a:t>
          </a:r>
        </a:p>
        <a:p>
          <a:endParaRPr lang="en-US" altLang="zh-CN" sz="1100" baseline="0"/>
        </a:p>
        <a:p>
          <a:r>
            <a:rPr lang="zh-CN" altLang="en-US" sz="1100" baseline="0"/>
            <a:t>                                      </a:t>
          </a:r>
          <a:endParaRPr lang="en-US" altLang="zh-CN" sz="1100" baseline="0"/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28</xdr:row>
      <xdr:rowOff>19050</xdr:rowOff>
    </xdr:from>
    <xdr:to>
      <xdr:col>17</xdr:col>
      <xdr:colOff>1193800</xdr:colOff>
      <xdr:row>50</xdr:row>
      <xdr:rowOff>101600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2D90E0F-44EB-5639-77D3-2D04A21ED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28</xdr:row>
      <xdr:rowOff>31750</xdr:rowOff>
    </xdr:from>
    <xdr:to>
      <xdr:col>9</xdr:col>
      <xdr:colOff>0</xdr:colOff>
      <xdr:row>50</xdr:row>
      <xdr:rowOff>25400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F64F070-E98C-1BEE-18B4-197626756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35</xdr:col>
      <xdr:colOff>241300</xdr:colOff>
      <xdr:row>102</xdr:row>
      <xdr:rowOff>63500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3BAF40F-D94C-6F45-9EEF-7CA3E904B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49</xdr:col>
      <xdr:colOff>34920</xdr:colOff>
      <xdr:row>4</xdr:row>
      <xdr:rowOff>39160</xdr:rowOff>
    </xdr:from>
    <xdr:to>
      <xdr:col>49</xdr:col>
      <xdr:colOff>35280</xdr:colOff>
      <xdr:row>4</xdr:row>
      <xdr:rowOff>39520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2" name="墨迹 1">
              <a:extLst>
                <a:ext uri="{FF2B5EF4-FFF2-40B4-BE49-F238E27FC236}">
                  <a16:creationId xmlns:a16="http://schemas.microsoft.com/office/drawing/2014/main" id="{68C88E72-6754-140C-6AB8-F7831A0D2BEC}"/>
                </a:ext>
              </a:extLst>
            </xdr14:cNvPr>
            <xdr14:cNvContentPartPr/>
          </xdr14:nvContentPartPr>
          <xdr14:nvPr macro=""/>
          <xdr14:xfrm>
            <a:off x="61528320" y="1055160"/>
            <a:ext cx="360" cy="360"/>
          </xdr14:xfrm>
        </xdr:contentPart>
      </mc:Choice>
      <mc:Fallback>
        <xdr:pic>
          <xdr:nvPicPr>
            <xdr:cNvPr id="2" name="墨迹 1">
              <a:extLst>
                <a:ext uri="{FF2B5EF4-FFF2-40B4-BE49-F238E27FC236}">
                  <a16:creationId xmlns:a16="http://schemas.microsoft.com/office/drawing/2014/main" id="{68C88E72-6754-140C-6AB8-F7831A0D2BEC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1519680" y="1046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49</xdr:col>
      <xdr:colOff>582840</xdr:colOff>
      <xdr:row>9</xdr:row>
      <xdr:rowOff>360</xdr:rowOff>
    </xdr:from>
    <xdr:to>
      <xdr:col>49</xdr:col>
      <xdr:colOff>583200</xdr:colOff>
      <xdr:row>9</xdr:row>
      <xdr:rowOff>3960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3" name="墨迹 2">
              <a:extLst>
                <a:ext uri="{FF2B5EF4-FFF2-40B4-BE49-F238E27FC236}">
                  <a16:creationId xmlns:a16="http://schemas.microsoft.com/office/drawing/2014/main" id="{5CC4936B-F3A7-05C7-9DD3-5607FE5DA74D}"/>
                </a:ext>
              </a:extLst>
            </xdr14:cNvPr>
            <xdr14:cNvContentPartPr/>
          </xdr14:nvContentPartPr>
          <xdr14:nvPr macro=""/>
          <xdr14:xfrm>
            <a:off x="62076240" y="2286360"/>
            <a:ext cx="360" cy="3600"/>
          </xdr14:xfrm>
        </xdr:contentPart>
      </mc:Choice>
      <mc:Fallback>
        <xdr:pic>
          <xdr:nvPicPr>
            <xdr:cNvPr id="3" name="墨迹 2">
              <a:extLst>
                <a:ext uri="{FF2B5EF4-FFF2-40B4-BE49-F238E27FC236}">
                  <a16:creationId xmlns:a16="http://schemas.microsoft.com/office/drawing/2014/main" id="{5CC4936B-F3A7-05C7-9DD3-5607FE5DA74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2067600" y="2277720"/>
              <a:ext cx="18000" cy="2124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57</xdr:col>
      <xdr:colOff>34920</xdr:colOff>
      <xdr:row>4</xdr:row>
      <xdr:rowOff>39160</xdr:rowOff>
    </xdr:from>
    <xdr:ext cx="360" cy="3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1" name="墨迹 10">
              <a:extLst>
                <a:ext uri="{FF2B5EF4-FFF2-40B4-BE49-F238E27FC236}">
                  <a16:creationId xmlns:a16="http://schemas.microsoft.com/office/drawing/2014/main" id="{B12EC10E-DD37-B045-8059-F50B0D6CCE8D}"/>
                </a:ext>
              </a:extLst>
            </xdr14:cNvPr>
            <xdr14:cNvContentPartPr/>
          </xdr14:nvContentPartPr>
          <xdr14:nvPr macro=""/>
          <xdr14:xfrm>
            <a:off x="61528320" y="1055160"/>
            <a:ext cx="360" cy="360"/>
          </xdr14:xfrm>
        </xdr:contentPart>
      </mc:Choice>
      <mc:Fallback>
        <xdr:pic>
          <xdr:nvPicPr>
            <xdr:cNvPr id="11" name="墨迹 10">
              <a:extLst>
                <a:ext uri="{FF2B5EF4-FFF2-40B4-BE49-F238E27FC236}">
                  <a16:creationId xmlns:a16="http://schemas.microsoft.com/office/drawing/2014/main" id="{B12EC10E-DD37-B045-8059-F50B0D6CCE8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1519680" y="10461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57</xdr:col>
      <xdr:colOff>582840</xdr:colOff>
      <xdr:row>9</xdr:row>
      <xdr:rowOff>360</xdr:rowOff>
    </xdr:from>
    <xdr:ext cx="360" cy="360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2" name="墨迹 11">
              <a:extLst>
                <a:ext uri="{FF2B5EF4-FFF2-40B4-BE49-F238E27FC236}">
                  <a16:creationId xmlns:a16="http://schemas.microsoft.com/office/drawing/2014/main" id="{601267FD-5CA9-3A47-88DE-5DCC0259DD34}"/>
                </a:ext>
              </a:extLst>
            </xdr14:cNvPr>
            <xdr14:cNvContentPartPr/>
          </xdr14:nvContentPartPr>
          <xdr14:nvPr macro=""/>
          <xdr14:xfrm>
            <a:off x="62076240" y="2286360"/>
            <a:ext cx="360" cy="3600"/>
          </xdr14:xfrm>
        </xdr:contentPart>
      </mc:Choice>
      <mc:Fallback>
        <xdr:pic>
          <xdr:nvPicPr>
            <xdr:cNvPr id="12" name="墨迹 11">
              <a:extLst>
                <a:ext uri="{FF2B5EF4-FFF2-40B4-BE49-F238E27FC236}">
                  <a16:creationId xmlns:a16="http://schemas.microsoft.com/office/drawing/2014/main" id="{601267FD-5CA9-3A47-88DE-5DCC0259DD34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2067600" y="2277720"/>
              <a:ext cx="18000" cy="2124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0.82069</cdr:x>
      <cdr:y>0.05318</cdr:y>
    </cdr:from>
    <cdr:to>
      <cdr:x>0.96638</cdr:x>
      <cdr:y>0.23191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29BF5AB6-2A7E-4E63-D280-9B04B04228A2}"/>
            </a:ext>
          </a:extLst>
        </cdr:cNvPr>
        <cdr:cNvSpPr txBox="1"/>
      </cdr:nvSpPr>
      <cdr:spPr>
        <a:xfrm xmlns:a="http://schemas.openxmlformats.org/drawingml/2006/main">
          <a:off x="12090400" y="457200"/>
          <a:ext cx="2146300" cy="153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2800">
              <a:solidFill>
                <a:srgbClr val="FF0000"/>
              </a:solidFill>
            </a:rPr>
            <a:t>G3</a:t>
          </a:r>
          <a:r>
            <a:rPr lang="zh-CN" altLang="en-US" sz="2800" baseline="0">
              <a:solidFill>
                <a:srgbClr val="FF0000"/>
              </a:solidFill>
            </a:rPr>
            <a:t> </a:t>
          </a:r>
          <a:r>
            <a:rPr lang="en-US" altLang="zh-CN" sz="2800" baseline="0">
              <a:solidFill>
                <a:srgbClr val="FF0000"/>
              </a:solidFill>
            </a:rPr>
            <a:t>ROT</a:t>
          </a:r>
        </a:p>
        <a:p xmlns:a="http://schemas.openxmlformats.org/drawingml/2006/main">
          <a:r>
            <a:rPr lang="en-US" altLang="zh-CN" sz="2800" baseline="0">
              <a:solidFill>
                <a:schemeClr val="accent1"/>
              </a:solidFill>
            </a:rPr>
            <a:t>G1</a:t>
          </a:r>
          <a:r>
            <a:rPr lang="zh-CN" altLang="en-US" sz="2800" baseline="0">
              <a:solidFill>
                <a:schemeClr val="accent1"/>
              </a:solidFill>
            </a:rPr>
            <a:t> </a:t>
          </a:r>
          <a:r>
            <a:rPr lang="en-US" altLang="zh-CN" sz="2800" baseline="0">
              <a:solidFill>
                <a:schemeClr val="accent1"/>
              </a:solidFill>
            </a:rPr>
            <a:t>Blau</a:t>
          </a:r>
        </a:p>
        <a:p xmlns:a="http://schemas.openxmlformats.org/drawingml/2006/main">
          <a:r>
            <a:rPr lang="en-US" altLang="zh-CN" sz="2800" baseline="0">
              <a:solidFill>
                <a:schemeClr val="bg1"/>
              </a:solidFill>
            </a:rPr>
            <a:t>Real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Weiss</a:t>
          </a:r>
          <a:endParaRPr lang="zh-CN" altLang="en-US" sz="2800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3</xdr:row>
      <xdr:rowOff>31750</xdr:rowOff>
    </xdr:from>
    <xdr:to>
      <xdr:col>9</xdr:col>
      <xdr:colOff>977900</xdr:colOff>
      <xdr:row>13</xdr:row>
      <xdr:rowOff>234950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4E9015-4016-B17D-C12C-9EEF59912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165100</xdr:colOff>
      <xdr:row>3</xdr:row>
      <xdr:rowOff>44450</xdr:rowOff>
    </xdr:from>
    <xdr:to>
      <xdr:col>13</xdr:col>
      <xdr:colOff>1117600</xdr:colOff>
      <xdr:row>13</xdr:row>
      <xdr:rowOff>247650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BAA73B9-2681-9095-61A4-8DF509BE0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15</xdr:row>
      <xdr:rowOff>165100</xdr:rowOff>
    </xdr:from>
    <xdr:to>
      <xdr:col>9</xdr:col>
      <xdr:colOff>1041400</xdr:colOff>
      <xdr:row>26</xdr:row>
      <xdr:rowOff>203200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B93B2FA-00B6-593E-3C8F-165515FDD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50800</xdr:colOff>
      <xdr:row>15</xdr:row>
      <xdr:rowOff>133350</xdr:rowOff>
    </xdr:from>
    <xdr:to>
      <xdr:col>13</xdr:col>
      <xdr:colOff>1181100</xdr:colOff>
      <xdr:row>26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D362C0C-DE29-C851-9FD7-506C1E039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19050</xdr:rowOff>
    </xdr:from>
    <xdr:to>
      <xdr:col>9</xdr:col>
      <xdr:colOff>1028700</xdr:colOff>
      <xdr:row>13</xdr:row>
      <xdr:rowOff>222250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A3325B0-6FD2-7559-EFA0-382084DC8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2</xdr:row>
      <xdr:rowOff>247650</xdr:rowOff>
    </xdr:from>
    <xdr:to>
      <xdr:col>13</xdr:col>
      <xdr:colOff>977900</xdr:colOff>
      <xdr:row>13</xdr:row>
      <xdr:rowOff>196850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7861F69-F29C-F25C-9F89-981C9547C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1193800</xdr:colOff>
      <xdr:row>15</xdr:row>
      <xdr:rowOff>6350</xdr:rowOff>
    </xdr:from>
    <xdr:to>
      <xdr:col>9</xdr:col>
      <xdr:colOff>1130300</xdr:colOff>
      <xdr:row>26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AB3CA08-4051-5300-555E-3A37EB91E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1193800</xdr:colOff>
      <xdr:row>14</xdr:row>
      <xdr:rowOff>247650</xdr:rowOff>
    </xdr:from>
    <xdr:to>
      <xdr:col>14</xdr:col>
      <xdr:colOff>12700</xdr:colOff>
      <xdr:row>26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0946C0B-D01C-AA39-EF3B-D7774D6A1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82550</xdr:colOff>
      <xdr:row>0</xdr:row>
      <xdr:rowOff>50800</xdr:rowOff>
    </xdr:from>
    <xdr:to>
      <xdr:col>21</xdr:col>
      <xdr:colOff>63500</xdr:colOff>
      <xdr:row>27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407A7E3-1717-C644-506F-DC85614C7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23T10:52:31.1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23T10:52:32.8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8191,'0'5'0,"0"-1"0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23T10:56:40.4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23T10:56:40.4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8191,'0'5'0,"0"-1"0</inkml:trace>
</inkml: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E9E7-23DD-5845-8C8C-79559A79A261}">
  <dimension ref="A1"/>
  <sheetViews>
    <sheetView topLeftCell="I9" zoomScale="170" zoomScaleNormal="170" workbookViewId="0">
      <selection activeCell="L1" sqref="L1"/>
    </sheetView>
  </sheetViews>
  <sheetFormatPr baseColWidth="10" defaultRowHeight="14"/>
  <sheetData/>
  <phoneticPr fontId="1" type="noConversion"/>
  <pageMargins left="0.7" right="0.7" top="0.75" bottom="0.75" header="0.3" footer="0.3"/>
  <headerFooter>
    <oddFooter>&amp;C_x000D_&amp;1#&amp;"Calibri"&amp;10&amp;KFF0000 VERTRAULICH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7"/>
  <sheetViews>
    <sheetView topLeftCell="AT1" zoomScaleNormal="100" workbookViewId="0">
      <selection activeCell="BG4" sqref="BG4:BH27"/>
    </sheetView>
  </sheetViews>
  <sheetFormatPr baseColWidth="10" defaultColWidth="15.83203125" defaultRowHeight="20" customHeight="1"/>
  <cols>
    <col min="33" max="33" width="21.1640625" customWidth="1"/>
    <col min="37" max="37" width="18.5" customWidth="1"/>
    <col min="38" max="38" width="23" customWidth="1"/>
    <col min="39" max="39" width="31.83203125" customWidth="1"/>
  </cols>
  <sheetData>
    <row r="1" spans="1:62" ht="20" customHeight="1">
      <c r="B1" t="s">
        <v>24</v>
      </c>
      <c r="H1" s="10" t="s">
        <v>32</v>
      </c>
      <c r="I1" s="10"/>
      <c r="K1" t="s">
        <v>25</v>
      </c>
      <c r="Q1" s="11" t="s">
        <v>33</v>
      </c>
      <c r="R1" s="11"/>
      <c r="T1" s="12" t="s">
        <v>37</v>
      </c>
      <c r="U1" s="12"/>
      <c r="V1" s="12"/>
      <c r="W1" s="12"/>
      <c r="Z1" t="s">
        <v>38</v>
      </c>
      <c r="AF1" s="21" t="s">
        <v>48</v>
      </c>
      <c r="AG1" s="18"/>
      <c r="AH1" s="19"/>
      <c r="AI1" s="19"/>
      <c r="AJ1" s="19"/>
      <c r="AK1" s="19"/>
      <c r="AL1" s="19"/>
      <c r="AN1" s="21" t="s">
        <v>50</v>
      </c>
      <c r="AO1" s="20"/>
      <c r="AP1" s="20"/>
      <c r="AQ1" s="20"/>
      <c r="AR1" s="20"/>
      <c r="AS1" s="20"/>
      <c r="AT1" s="20"/>
      <c r="AV1" s="20" t="s">
        <v>54</v>
      </c>
      <c r="AW1" s="20"/>
      <c r="AX1" s="20"/>
      <c r="AY1" s="20"/>
      <c r="AZ1" s="20"/>
      <c r="BA1" s="20"/>
      <c r="BB1" s="20"/>
      <c r="BD1" s="20" t="s">
        <v>55</v>
      </c>
      <c r="BE1" s="20"/>
      <c r="BF1" s="20"/>
      <c r="BG1" s="20"/>
      <c r="BH1" s="20"/>
      <c r="BI1" s="20"/>
      <c r="BJ1" s="20"/>
    </row>
    <row r="2" spans="1:62" ht="20" customHeight="1">
      <c r="B2" t="s">
        <v>35</v>
      </c>
      <c r="C2" t="s">
        <v>36</v>
      </c>
      <c r="H2" s="1"/>
      <c r="I2" s="1"/>
      <c r="Q2" s="2"/>
      <c r="R2" s="2"/>
      <c r="AF2" s="18"/>
      <c r="AG2" s="18"/>
      <c r="AH2" s="19"/>
      <c r="AI2" s="19"/>
      <c r="AJ2" s="19"/>
      <c r="AK2" s="19"/>
      <c r="AL2" s="19"/>
      <c r="AN2" s="20"/>
      <c r="AO2" s="20"/>
      <c r="AP2" s="20"/>
      <c r="AQ2" s="20"/>
      <c r="AR2" s="20"/>
      <c r="AS2" s="20"/>
      <c r="AT2" s="20"/>
      <c r="AV2" s="20"/>
      <c r="AW2" s="20"/>
      <c r="AX2" s="20"/>
      <c r="AY2" s="20"/>
      <c r="AZ2" s="20"/>
      <c r="BA2" s="20"/>
      <c r="BB2" s="20"/>
      <c r="BD2" s="20"/>
      <c r="BE2" s="20"/>
      <c r="BF2" s="20"/>
      <c r="BG2" s="20"/>
      <c r="BH2" s="20"/>
      <c r="BI2" s="20"/>
      <c r="BJ2" s="20"/>
    </row>
    <row r="3" spans="1:62" ht="20" customHeight="1">
      <c r="A3" t="s">
        <v>34</v>
      </c>
      <c r="B3" t="s">
        <v>26</v>
      </c>
      <c r="D3" t="s">
        <v>27</v>
      </c>
      <c r="F3" t="s">
        <v>28</v>
      </c>
      <c r="H3" s="1"/>
      <c r="I3" s="1"/>
      <c r="K3" t="s">
        <v>29</v>
      </c>
      <c r="M3" t="s">
        <v>30</v>
      </c>
      <c r="O3" t="s">
        <v>31</v>
      </c>
      <c r="Q3" s="2"/>
      <c r="R3" s="2"/>
      <c r="Z3" t="s">
        <v>39</v>
      </c>
      <c r="AA3" t="s">
        <v>40</v>
      </c>
      <c r="AB3" t="s">
        <v>42</v>
      </c>
      <c r="AC3" t="s">
        <v>43</v>
      </c>
      <c r="AD3" t="s">
        <v>41</v>
      </c>
      <c r="AF3" s="9" t="s">
        <v>48</v>
      </c>
      <c r="AG3" s="9"/>
      <c r="AI3" s="9" t="s">
        <v>49</v>
      </c>
      <c r="AJ3" s="9"/>
      <c r="AK3" s="9" t="s">
        <v>52</v>
      </c>
      <c r="AL3" s="9"/>
      <c r="AM3" s="6"/>
      <c r="AN3" s="14" t="s">
        <v>50</v>
      </c>
      <c r="AO3" s="14"/>
      <c r="AP3" s="15"/>
      <c r="AQ3" s="14" t="s">
        <v>49</v>
      </c>
      <c r="AR3" s="14"/>
      <c r="AS3" s="9" t="s">
        <v>52</v>
      </c>
      <c r="AT3" s="9"/>
      <c r="AV3" s="14" t="s">
        <v>54</v>
      </c>
      <c r="AW3" s="14"/>
      <c r="AY3" s="14" t="s">
        <v>49</v>
      </c>
      <c r="AZ3" s="14"/>
      <c r="BA3" s="14" t="s">
        <v>51</v>
      </c>
      <c r="BB3" s="14"/>
      <c r="BD3" s="14" t="s">
        <v>55</v>
      </c>
      <c r="BE3" s="14"/>
      <c r="BG3" s="14" t="s">
        <v>49</v>
      </c>
      <c r="BH3" s="14"/>
      <c r="BI3" s="14" t="s">
        <v>51</v>
      </c>
      <c r="BJ3" s="14"/>
    </row>
    <row r="4" spans="1:62" ht="20" customHeight="1">
      <c r="A4" t="s">
        <v>0</v>
      </c>
      <c r="B4">
        <v>-1940</v>
      </c>
      <c r="C4">
        <v>-336</v>
      </c>
      <c r="D4">
        <v>-1942</v>
      </c>
      <c r="E4">
        <v>-336</v>
      </c>
      <c r="F4">
        <v>-1939</v>
      </c>
      <c r="G4">
        <v>-337</v>
      </c>
      <c r="H4" s="2">
        <f>AVERAGE(B4,D4,F4)</f>
        <v>-1940.3333333333333</v>
      </c>
      <c r="I4" s="2">
        <f>AVERAGE(C4,E4,G4)</f>
        <v>-336.33333333333331</v>
      </c>
      <c r="K4">
        <v>-1947</v>
      </c>
      <c r="L4">
        <v>-329</v>
      </c>
      <c r="M4">
        <v>-1947</v>
      </c>
      <c r="N4">
        <v>-328</v>
      </c>
      <c r="O4">
        <v>-1946</v>
      </c>
      <c r="P4">
        <v>-329</v>
      </c>
      <c r="Q4" s="2">
        <f>AVERAGE(K4,M4,O4)</f>
        <v>-1946.6666666666667</v>
      </c>
      <c r="R4" s="2">
        <f>AVERAGE(L4,N4,P4)</f>
        <v>-328.66666666666669</v>
      </c>
      <c r="U4" s="3">
        <f>Q4-H4</f>
        <v>-6.3333333333334849</v>
      </c>
      <c r="V4" s="3">
        <f>I4-R4</f>
        <v>-7.6666666666666288</v>
      </c>
      <c r="Z4">
        <v>165</v>
      </c>
      <c r="AA4">
        <v>-30</v>
      </c>
      <c r="AB4" s="9">
        <v>11.803100000000001</v>
      </c>
      <c r="AC4" s="9">
        <v>11.966200000000001</v>
      </c>
      <c r="AD4" s="9">
        <v>-0.36616504</v>
      </c>
      <c r="AF4">
        <f>-H4/$AB$4</f>
        <v>164.39184056166033</v>
      </c>
      <c r="AG4">
        <f>I4/$AC$4</f>
        <v>-28.106945674761686</v>
      </c>
      <c r="AI4" s="3">
        <f>Z4-AF4</f>
        <v>0.60815943833966912</v>
      </c>
      <c r="AJ4" s="3">
        <f>AA4-AG4</f>
        <v>-1.8930543252383139</v>
      </c>
      <c r="AK4" s="15">
        <f>AI4/Z4%</f>
        <v>0.36858147778161765</v>
      </c>
      <c r="AL4" s="15">
        <f>AJ4/AA4%</f>
        <v>6.3101810841277128</v>
      </c>
      <c r="AN4" s="3">
        <f>-Q4/$AB$4</f>
        <v>164.9284227589927</v>
      </c>
      <c r="AO4" s="3">
        <f>R4/$AC$4</f>
        <v>-27.466252165822624</v>
      </c>
      <c r="AQ4" s="3">
        <f>Z4-AN4</f>
        <v>7.1577241007304337E-2</v>
      </c>
      <c r="AR4" s="3">
        <f>AA4-AO4</f>
        <v>-2.533747834177376</v>
      </c>
      <c r="AS4">
        <f>AQ4/Z4%</f>
        <v>4.3380146065032932E-2</v>
      </c>
      <c r="AT4">
        <f>AR4/AA4%</f>
        <v>8.4458261139245874</v>
      </c>
      <c r="AV4">
        <v>164.39184056166033</v>
      </c>
      <c r="AW4">
        <f>(I4-H4*SIN(-0.3661* PI()/180))/$AC$4</f>
        <v>-29.143027913015843</v>
      </c>
      <c r="AY4">
        <f>Z4-AV4</f>
        <v>0.60815943833966912</v>
      </c>
      <c r="AZ4">
        <f>AA4-AW4</f>
        <v>-0.8569720869841575</v>
      </c>
      <c r="BA4">
        <f>AY4/Z4%</f>
        <v>0.36858147778161765</v>
      </c>
      <c r="BB4">
        <f>AZ4/AA4%</f>
        <v>2.856573623280525</v>
      </c>
      <c r="BD4" s="3">
        <v>164.9284227589927</v>
      </c>
      <c r="BE4">
        <f>(R4-Q4*SIN(-0.3661* PI()/180))/$AB$4</f>
        <v>-28.899619714863888</v>
      </c>
      <c r="BG4" s="3">
        <f>Z4-BD4</f>
        <v>7.1577241007304337E-2</v>
      </c>
      <c r="BH4" s="3">
        <f>AA4-BE4</f>
        <v>-1.1003802851361115</v>
      </c>
      <c r="BI4">
        <f>BG4/Z4%</f>
        <v>4.3380146065032932E-2</v>
      </c>
      <c r="BJ4">
        <f>BH4/AA4%</f>
        <v>3.6679342837870386</v>
      </c>
    </row>
    <row r="5" spans="1:62" ht="20" customHeight="1">
      <c r="A5" t="s">
        <v>1</v>
      </c>
      <c r="B5">
        <v>2</v>
      </c>
      <c r="C5">
        <v>-1</v>
      </c>
      <c r="D5">
        <v>-1</v>
      </c>
      <c r="E5">
        <v>-1</v>
      </c>
      <c r="F5">
        <v>3</v>
      </c>
      <c r="G5">
        <v>-1</v>
      </c>
      <c r="H5" s="2">
        <f t="shared" ref="H5:H27" si="0">AVERAGE(B5,D5,F5)</f>
        <v>1.3333333333333333</v>
      </c>
      <c r="I5" s="2">
        <f t="shared" ref="I5:I27" si="1">AVERAGE(C5,E5,G5)</f>
        <v>-1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2">
        <f t="shared" ref="Q5:Q27" si="2">AVERAGE(K5,M5,O5)</f>
        <v>0</v>
      </c>
      <c r="R5" s="2">
        <f t="shared" ref="R5:R27" si="3">AVERAGE(L5,N5,P5)</f>
        <v>0</v>
      </c>
      <c r="U5" s="3">
        <f t="shared" ref="U5:U27" si="4">Q5-H5</f>
        <v>-1.3333333333333333</v>
      </c>
      <c r="V5" s="3">
        <f t="shared" ref="V5:V27" si="5">I5-R5</f>
        <v>-1</v>
      </c>
      <c r="Z5">
        <v>0</v>
      </c>
      <c r="AA5">
        <v>0</v>
      </c>
      <c r="AB5" s="9"/>
      <c r="AC5" s="9"/>
      <c r="AD5" s="9"/>
      <c r="AF5">
        <f t="shared" ref="AF5:AF27" si="6">-H5/$AB$4</f>
        <v>-0.11296467312259773</v>
      </c>
      <c r="AG5">
        <f t="shared" ref="AG5:AG27" si="7">I5/$AC$4</f>
        <v>-8.3568718557269633E-2</v>
      </c>
      <c r="AI5" s="3">
        <f t="shared" ref="AI5:AI27" si="8">Z5-AF5</f>
        <v>0.11296467312259773</v>
      </c>
      <c r="AJ5" s="3">
        <f t="shared" ref="AJ5:AJ27" si="9">AA5-AG5</f>
        <v>8.3568718557269633E-2</v>
      </c>
      <c r="AK5" s="16" t="s">
        <v>53</v>
      </c>
      <c r="AL5" s="16" t="s">
        <v>53</v>
      </c>
      <c r="AN5" s="3">
        <f>-Q5/$AB$4</f>
        <v>0</v>
      </c>
      <c r="AO5" s="3">
        <f>R5/$AC$4</f>
        <v>0</v>
      </c>
      <c r="AQ5" s="3">
        <f>Z5-AN5</f>
        <v>0</v>
      </c>
      <c r="AR5" s="3">
        <f>AA5-AO5</f>
        <v>0</v>
      </c>
      <c r="AS5" s="17" t="s">
        <v>53</v>
      </c>
      <c r="AT5" s="17" t="s">
        <v>53</v>
      </c>
      <c r="AV5">
        <v>-0.11296467312259773</v>
      </c>
      <c r="AW5">
        <f t="shared" ref="AW5:AW27" si="10">(I5-H5*SIN(-0.3661* PI()/180))/$AC$4</f>
        <v>-8.2856756874909801E-2</v>
      </c>
      <c r="AY5">
        <f t="shared" ref="AY5:AY27" si="11">Z5-AV5</f>
        <v>0.11296467312259773</v>
      </c>
      <c r="AZ5">
        <f t="shared" ref="AZ5:AZ27" si="12">AA5-AW5</f>
        <v>8.2856756874909801E-2</v>
      </c>
      <c r="BA5" s="17" t="s">
        <v>53</v>
      </c>
      <c r="BB5" t="e">
        <f t="shared" ref="BB5:BB27" si="13">AZ5/AA5%</f>
        <v>#DIV/0!</v>
      </c>
      <c r="BD5" s="3">
        <v>0</v>
      </c>
      <c r="BE5">
        <f t="shared" ref="BE5:BE27" si="14">(R5-Q5*SIN(-0.3661* PI()/180))/$AB$4</f>
        <v>0</v>
      </c>
      <c r="BG5" s="3">
        <f t="shared" ref="BG5:BG27" si="15">Z5-BD5</f>
        <v>0</v>
      </c>
      <c r="BH5" s="3">
        <f t="shared" ref="BH5:BH27" si="16">AA5-BE5</f>
        <v>0</v>
      </c>
      <c r="BI5" s="17" t="s">
        <v>53</v>
      </c>
      <c r="BJ5" t="e">
        <f t="shared" ref="BJ5:BJ27" si="17">BH5/AA5%</f>
        <v>#DIV/0!</v>
      </c>
    </row>
    <row r="6" spans="1:62" s="4" customFormat="1" ht="20" customHeight="1">
      <c r="A6" s="4" t="s">
        <v>2</v>
      </c>
      <c r="B6" s="4">
        <v>-812</v>
      </c>
      <c r="C6" s="4">
        <v>844</v>
      </c>
      <c r="D6" s="4">
        <v>-816</v>
      </c>
      <c r="E6" s="4">
        <v>844</v>
      </c>
      <c r="F6" s="4">
        <v>-812</v>
      </c>
      <c r="G6" s="4">
        <v>843</v>
      </c>
      <c r="H6" s="5">
        <f t="shared" si="0"/>
        <v>-813.33333333333337</v>
      </c>
      <c r="I6" s="5">
        <f t="shared" si="1"/>
        <v>843.66666666666663</v>
      </c>
      <c r="K6" s="4">
        <v>-826</v>
      </c>
      <c r="L6" s="4">
        <v>846</v>
      </c>
      <c r="M6" s="4">
        <v>-827</v>
      </c>
      <c r="N6" s="4">
        <v>847</v>
      </c>
      <c r="O6" s="4">
        <v>-826</v>
      </c>
      <c r="P6" s="4">
        <v>846</v>
      </c>
      <c r="Q6" s="5">
        <f t="shared" si="2"/>
        <v>-826.33333333333337</v>
      </c>
      <c r="R6" s="5">
        <f t="shared" si="3"/>
        <v>846.33333333333337</v>
      </c>
      <c r="U6" s="5">
        <f t="shared" si="4"/>
        <v>-13</v>
      </c>
      <c r="V6" s="5">
        <f t="shared" si="5"/>
        <v>-2.6666666666667425</v>
      </c>
      <c r="Z6" s="4">
        <v>70</v>
      </c>
      <c r="AA6" s="4">
        <v>70</v>
      </c>
      <c r="AB6" s="9"/>
      <c r="AC6" s="9"/>
      <c r="AD6" s="9"/>
      <c r="AF6" s="13">
        <f t="shared" si="6"/>
        <v>68.908450604784619</v>
      </c>
      <c r="AG6" s="13">
        <f t="shared" si="7"/>
        <v>70.504142222816483</v>
      </c>
      <c r="AI6" s="3">
        <f t="shared" si="8"/>
        <v>1.091549395215381</v>
      </c>
      <c r="AJ6" s="3">
        <f t="shared" si="9"/>
        <v>-0.50414222281648335</v>
      </c>
      <c r="AK6" s="15">
        <f t="shared" ref="AK5:AK27" si="18">AI6/Z6%</f>
        <v>1.5593562788791158</v>
      </c>
      <c r="AL6" s="15">
        <f t="shared" ref="AL5:AL27" si="19">AJ6/AA6%</f>
        <v>-0.72020317545211909</v>
      </c>
      <c r="AN6" s="3">
        <f>-Q6/$AB$4</f>
        <v>70.00985616772995</v>
      </c>
      <c r="AO6" s="3">
        <f>R6/$AC$4</f>
        <v>70.726992138969209</v>
      </c>
      <c r="AQ6" s="3">
        <f>Z6-AN6</f>
        <v>-9.8561677299500161E-3</v>
      </c>
      <c r="AR6" s="3">
        <f>AA6-AO6</f>
        <v>-0.72699213896920867</v>
      </c>
      <c r="AS6">
        <f t="shared" ref="AS5:AS27" si="20">AQ6/Z6%</f>
        <v>-1.4080239614214309E-2</v>
      </c>
      <c r="AT6">
        <f t="shared" ref="AT5:AT27" si="21">AR6/AA6%</f>
        <v>-1.0385601985274411</v>
      </c>
      <c r="AV6" s="13">
        <v>68.908450604784619</v>
      </c>
      <c r="AW6">
        <f t="shared" si="10"/>
        <v>70.069845596576982</v>
      </c>
      <c r="AY6">
        <f t="shared" si="11"/>
        <v>1.091549395215381</v>
      </c>
      <c r="AZ6">
        <f t="shared" si="12"/>
        <v>-6.9845596576982416E-2</v>
      </c>
      <c r="BA6">
        <f t="shared" ref="BA5:BA27" si="22">AY6/Z6%</f>
        <v>1.5593562788791158</v>
      </c>
      <c r="BB6">
        <f t="shared" si="13"/>
        <v>-9.9779423681403454E-2</v>
      </c>
      <c r="BD6" s="3">
        <v>70.00985616772995</v>
      </c>
      <c r="BE6">
        <f t="shared" si="14"/>
        <v>71.256990803650098</v>
      </c>
      <c r="BG6" s="3">
        <f t="shared" si="15"/>
        <v>-9.8561677299500161E-3</v>
      </c>
      <c r="BH6" s="3">
        <f t="shared" si="16"/>
        <v>-1.2569908036500976</v>
      </c>
      <c r="BI6">
        <f t="shared" ref="BI5:BI27" si="23">BG6/Z6%</f>
        <v>-1.4080239614214309E-2</v>
      </c>
      <c r="BJ6">
        <f t="shared" si="17"/>
        <v>-1.7957011480715681</v>
      </c>
    </row>
    <row r="7" spans="1:62" s="4" customFormat="1" ht="20" customHeight="1">
      <c r="A7" s="4" t="s">
        <v>3</v>
      </c>
      <c r="B7" s="4">
        <v>-1625</v>
      </c>
      <c r="C7" s="4">
        <v>16</v>
      </c>
      <c r="D7" s="4">
        <v>-1630</v>
      </c>
      <c r="E7" s="4">
        <v>16</v>
      </c>
      <c r="F7" s="4">
        <v>-1625</v>
      </c>
      <c r="G7" s="4">
        <v>16</v>
      </c>
      <c r="H7" s="5">
        <f t="shared" si="0"/>
        <v>-1626.6666666666667</v>
      </c>
      <c r="I7" s="5">
        <f t="shared" si="1"/>
        <v>16</v>
      </c>
      <c r="K7" s="4">
        <v>-1651</v>
      </c>
      <c r="L7" s="4">
        <v>16</v>
      </c>
      <c r="M7" s="4">
        <v>-1652</v>
      </c>
      <c r="N7" s="4">
        <v>18</v>
      </c>
      <c r="O7" s="4">
        <v>-1651</v>
      </c>
      <c r="P7" s="4">
        <v>15</v>
      </c>
      <c r="Q7" s="5">
        <f t="shared" si="2"/>
        <v>-1651.3333333333333</v>
      </c>
      <c r="R7" s="5">
        <f t="shared" si="3"/>
        <v>16.333333333333332</v>
      </c>
      <c r="U7" s="5">
        <f t="shared" si="4"/>
        <v>-24.666666666666515</v>
      </c>
      <c r="V7" s="5">
        <f t="shared" si="5"/>
        <v>-0.33333333333333215</v>
      </c>
      <c r="Z7" s="4">
        <v>140</v>
      </c>
      <c r="AA7" s="4">
        <v>0</v>
      </c>
      <c r="AB7" s="9"/>
      <c r="AC7" s="9"/>
      <c r="AD7" s="9"/>
      <c r="AF7" s="13">
        <f t="shared" si="6"/>
        <v>137.81690120956924</v>
      </c>
      <c r="AG7" s="13">
        <f t="shared" si="7"/>
        <v>1.3370994969163141</v>
      </c>
      <c r="AI7" s="3">
        <f t="shared" si="8"/>
        <v>2.1830987904307619</v>
      </c>
      <c r="AJ7" s="3">
        <f t="shared" si="9"/>
        <v>-1.3370994969163141</v>
      </c>
      <c r="AK7" s="15">
        <f t="shared" si="18"/>
        <v>1.5593562788791158</v>
      </c>
      <c r="AL7" s="16" t="s">
        <v>53</v>
      </c>
      <c r="AN7" s="3">
        <f>-Q7/$AB$4</f>
        <v>139.9067476623373</v>
      </c>
      <c r="AO7" s="3">
        <f>R7/$AC$4</f>
        <v>1.3649557364354039</v>
      </c>
      <c r="AQ7" s="3">
        <f>Z7-AN7</f>
        <v>9.3252337662704576E-2</v>
      </c>
      <c r="AR7" s="3">
        <f>AA7-AO7</f>
        <v>-1.3649557364354039</v>
      </c>
      <c r="AS7">
        <f t="shared" si="20"/>
        <v>6.6608812616217553E-2</v>
      </c>
      <c r="AT7" s="17" t="s">
        <v>53</v>
      </c>
      <c r="AV7" s="13">
        <v>137.81690120956924</v>
      </c>
      <c r="AW7">
        <f t="shared" si="10"/>
        <v>0.46850624443731059</v>
      </c>
      <c r="AY7">
        <f t="shared" si="11"/>
        <v>2.1830987904307619</v>
      </c>
      <c r="AZ7">
        <f t="shared" si="12"/>
        <v>-0.46850624443731059</v>
      </c>
      <c r="BA7">
        <f t="shared" si="22"/>
        <v>1.5593562788791158</v>
      </c>
      <c r="BB7" s="17" t="s">
        <v>53</v>
      </c>
      <c r="BD7" s="3">
        <v>139.9067476623373</v>
      </c>
      <c r="BE7">
        <f t="shared" si="14"/>
        <v>0.48986812377046496</v>
      </c>
      <c r="BG7" s="3">
        <f t="shared" si="15"/>
        <v>9.3252337662704576E-2</v>
      </c>
      <c r="BH7" s="3">
        <f t="shared" si="16"/>
        <v>-0.48986812377046496</v>
      </c>
      <c r="BI7">
        <f t="shared" si="23"/>
        <v>6.6608812616217553E-2</v>
      </c>
      <c r="BJ7" s="17" t="s">
        <v>53</v>
      </c>
    </row>
    <row r="8" spans="1:62" ht="20" customHeight="1">
      <c r="A8" t="s">
        <v>4</v>
      </c>
      <c r="B8">
        <v>-2450</v>
      </c>
      <c r="C8">
        <v>25</v>
      </c>
      <c r="D8">
        <v>-2456</v>
      </c>
      <c r="E8">
        <v>26</v>
      </c>
      <c r="F8">
        <v>-2450</v>
      </c>
      <c r="G8">
        <v>26</v>
      </c>
      <c r="H8" s="2">
        <f t="shared" si="0"/>
        <v>-2452</v>
      </c>
      <c r="I8" s="2">
        <f t="shared" si="1"/>
        <v>25.666666666666668</v>
      </c>
      <c r="K8">
        <v>-2475</v>
      </c>
      <c r="L8">
        <v>23</v>
      </c>
      <c r="M8">
        <v>-2477</v>
      </c>
      <c r="N8">
        <v>25</v>
      </c>
      <c r="O8">
        <v>-2475</v>
      </c>
      <c r="P8">
        <v>22</v>
      </c>
      <c r="Q8" s="2">
        <f t="shared" si="2"/>
        <v>-2475.6666666666665</v>
      </c>
      <c r="R8" s="2">
        <f t="shared" si="3"/>
        <v>23.333333333333332</v>
      </c>
      <c r="U8" s="3">
        <f t="shared" si="4"/>
        <v>-23.666666666666515</v>
      </c>
      <c r="V8" s="3">
        <f t="shared" si="5"/>
        <v>2.3333333333333357</v>
      </c>
      <c r="Z8">
        <v>210</v>
      </c>
      <c r="AA8">
        <v>0</v>
      </c>
      <c r="AB8" s="9"/>
      <c r="AC8" s="9"/>
      <c r="AD8" s="9"/>
      <c r="AF8">
        <f t="shared" si="6"/>
        <v>207.74203387245723</v>
      </c>
      <c r="AG8">
        <f t="shared" si="7"/>
        <v>2.1449304429699207</v>
      </c>
      <c r="AI8" s="3">
        <f t="shared" si="8"/>
        <v>2.2579661275427725</v>
      </c>
      <c r="AJ8" s="3">
        <f t="shared" si="9"/>
        <v>-2.1449304429699207</v>
      </c>
      <c r="AK8" s="15">
        <f t="shared" si="18"/>
        <v>1.0752219654965582</v>
      </c>
      <c r="AL8" s="16" t="s">
        <v>53</v>
      </c>
      <c r="AN8" s="3">
        <f>-Q8/$AB$4</f>
        <v>209.74715682038331</v>
      </c>
      <c r="AO8" s="3">
        <f>R8/$AC$4</f>
        <v>1.9499367663362914</v>
      </c>
      <c r="AQ8" s="3">
        <f>Z8-AN8</f>
        <v>0.25284317961668989</v>
      </c>
      <c r="AR8" s="3">
        <f>AA8-AO8</f>
        <v>-1.9499367663362914</v>
      </c>
      <c r="AS8">
        <f t="shared" si="20"/>
        <v>0.12040151410318566</v>
      </c>
      <c r="AT8" s="17" t="s">
        <v>53</v>
      </c>
      <c r="AV8">
        <v>207.74203387245723</v>
      </c>
      <c r="AW8">
        <f t="shared" si="10"/>
        <v>0.83563290911017685</v>
      </c>
      <c r="AY8">
        <f t="shared" si="11"/>
        <v>2.2579661275427725</v>
      </c>
      <c r="AZ8">
        <f t="shared" si="12"/>
        <v>-0.83563290911017685</v>
      </c>
      <c r="BA8">
        <f t="shared" si="22"/>
        <v>1.0752219654965582</v>
      </c>
      <c r="BB8" s="17" t="s">
        <v>53</v>
      </c>
      <c r="BD8" s="3">
        <v>209.74715682038331</v>
      </c>
      <c r="BE8">
        <f t="shared" si="14"/>
        <v>0.63667989652968715</v>
      </c>
      <c r="BG8" s="3">
        <f t="shared" si="15"/>
        <v>0.25284317961668989</v>
      </c>
      <c r="BH8" s="3">
        <f t="shared" si="16"/>
        <v>-0.63667989652968715</v>
      </c>
      <c r="BI8">
        <f t="shared" si="23"/>
        <v>0.12040151410318566</v>
      </c>
      <c r="BJ8" s="17" t="s">
        <v>53</v>
      </c>
    </row>
    <row r="9" spans="1:62" ht="20" customHeight="1">
      <c r="A9" t="s">
        <v>5</v>
      </c>
      <c r="B9">
        <v>-2450</v>
      </c>
      <c r="C9">
        <v>861</v>
      </c>
      <c r="D9">
        <v>-2454</v>
      </c>
      <c r="E9">
        <v>861</v>
      </c>
      <c r="F9">
        <v>-2450</v>
      </c>
      <c r="G9">
        <v>862</v>
      </c>
      <c r="H9" s="2">
        <f t="shared" si="0"/>
        <v>-2451.3333333333335</v>
      </c>
      <c r="I9" s="2">
        <f t="shared" si="1"/>
        <v>861.33333333333337</v>
      </c>
      <c r="K9">
        <v>-2477</v>
      </c>
      <c r="L9">
        <v>857</v>
      </c>
      <c r="M9">
        <v>-2479</v>
      </c>
      <c r="N9">
        <v>860</v>
      </c>
      <c r="O9">
        <v>-2477</v>
      </c>
      <c r="P9">
        <v>857</v>
      </c>
      <c r="Q9" s="2">
        <f t="shared" si="2"/>
        <v>-2477.6666666666665</v>
      </c>
      <c r="R9" s="2">
        <f t="shared" si="3"/>
        <v>858</v>
      </c>
      <c r="U9" s="3">
        <f t="shared" si="4"/>
        <v>-26.33333333333303</v>
      </c>
      <c r="V9" s="3">
        <f t="shared" si="5"/>
        <v>3.3333333333333712</v>
      </c>
      <c r="Z9">
        <v>210</v>
      </c>
      <c r="AA9">
        <v>70</v>
      </c>
      <c r="AB9" s="9"/>
      <c r="AC9" s="9"/>
      <c r="AD9" s="9"/>
      <c r="AF9">
        <f t="shared" si="6"/>
        <v>207.68555153589594</v>
      </c>
      <c r="AG9">
        <f t="shared" si="7"/>
        <v>71.980522917328258</v>
      </c>
      <c r="AI9" s="3">
        <f t="shared" si="8"/>
        <v>2.3144484641040606</v>
      </c>
      <c r="AJ9" s="3">
        <f t="shared" si="9"/>
        <v>-1.9805229173282584</v>
      </c>
      <c r="AK9" s="15">
        <f t="shared" si="18"/>
        <v>1.1021183162400288</v>
      </c>
      <c r="AL9" s="15">
        <f t="shared" si="19"/>
        <v>-2.8293184533260836</v>
      </c>
      <c r="AN9" s="3">
        <f>-Q9/$AB$4</f>
        <v>209.91660383006723</v>
      </c>
      <c r="AO9" s="3">
        <f>R9/$AC$4</f>
        <v>71.701960522137355</v>
      </c>
      <c r="AQ9" s="3">
        <f>Z9-AN9</f>
        <v>8.3396169932768771E-2</v>
      </c>
      <c r="AR9" s="3">
        <f>AA9-AO9</f>
        <v>-1.7019605221373553</v>
      </c>
      <c r="AS9">
        <f t="shared" si="20"/>
        <v>3.9712461872747032E-2</v>
      </c>
      <c r="AT9">
        <f t="shared" si="21"/>
        <v>-2.4313721744819361</v>
      </c>
      <c r="AV9">
        <v>207.68555153589594</v>
      </c>
      <c r="AW9">
        <f t="shared" si="10"/>
        <v>70.671581364309688</v>
      </c>
      <c r="AY9">
        <f t="shared" si="11"/>
        <v>2.3144484641040606</v>
      </c>
      <c r="AZ9">
        <f t="shared" si="12"/>
        <v>-0.67158136430968796</v>
      </c>
      <c r="BA9">
        <f t="shared" si="22"/>
        <v>1.1021183162400288</v>
      </c>
      <c r="BB9">
        <f t="shared" si="13"/>
        <v>-0.95940194901384002</v>
      </c>
      <c r="BD9" s="3">
        <v>209.91660383006723</v>
      </c>
      <c r="BE9">
        <f t="shared" si="14"/>
        <v>71.351482571491474</v>
      </c>
      <c r="BG9" s="3">
        <f t="shared" si="15"/>
        <v>8.3396169932768771E-2</v>
      </c>
      <c r="BH9" s="3">
        <f t="shared" si="16"/>
        <v>-1.3514825714914735</v>
      </c>
      <c r="BI9">
        <f t="shared" si="23"/>
        <v>3.9712461872747032E-2</v>
      </c>
      <c r="BJ9">
        <f t="shared" si="17"/>
        <v>-1.9306893878449622</v>
      </c>
    </row>
    <row r="10" spans="1:62" ht="20" customHeight="1">
      <c r="A10" t="s">
        <v>6</v>
      </c>
      <c r="B10">
        <v>-3276</v>
      </c>
      <c r="C10">
        <v>870</v>
      </c>
      <c r="D10">
        <v>-3279</v>
      </c>
      <c r="E10">
        <v>869</v>
      </c>
      <c r="F10">
        <v>-3276</v>
      </c>
      <c r="G10">
        <v>871</v>
      </c>
      <c r="H10" s="2">
        <f t="shared" si="0"/>
        <v>-3277</v>
      </c>
      <c r="I10" s="2">
        <f t="shared" si="1"/>
        <v>870</v>
      </c>
      <c r="K10">
        <v>-3301</v>
      </c>
      <c r="L10">
        <v>865</v>
      </c>
      <c r="M10">
        <v>-3303</v>
      </c>
      <c r="N10">
        <v>868</v>
      </c>
      <c r="O10">
        <v>-3301</v>
      </c>
      <c r="P10">
        <v>865</v>
      </c>
      <c r="Q10" s="2">
        <f t="shared" si="2"/>
        <v>-3301.6666666666665</v>
      </c>
      <c r="R10" s="2">
        <f t="shared" si="3"/>
        <v>866</v>
      </c>
      <c r="U10" s="3">
        <f t="shared" si="4"/>
        <v>-24.666666666666515</v>
      </c>
      <c r="V10" s="3">
        <f t="shared" si="5"/>
        <v>4</v>
      </c>
      <c r="Z10">
        <v>280</v>
      </c>
      <c r="AA10">
        <v>70</v>
      </c>
      <c r="AB10" s="9"/>
      <c r="AC10" s="9"/>
      <c r="AD10" s="9"/>
      <c r="AF10">
        <f t="shared" si="6"/>
        <v>277.63892536706459</v>
      </c>
      <c r="AG10">
        <f t="shared" si="7"/>
        <v>72.704785144824584</v>
      </c>
      <c r="AI10" s="3">
        <f t="shared" si="8"/>
        <v>2.3610746329354129</v>
      </c>
      <c r="AJ10" s="3">
        <f t="shared" si="9"/>
        <v>-2.7047851448245837</v>
      </c>
      <c r="AK10" s="15">
        <f t="shared" si="18"/>
        <v>0.84324094033407604</v>
      </c>
      <c r="AL10" s="15">
        <f t="shared" si="19"/>
        <v>-3.8639787783208339</v>
      </c>
      <c r="AN10" s="3">
        <f>-Q10/$AB$4</f>
        <v>279.72877181983262</v>
      </c>
      <c r="AO10" s="3">
        <f>R10/$AC$4</f>
        <v>72.370510270595503</v>
      </c>
      <c r="AQ10" s="3">
        <f>Z10-AN10</f>
        <v>0.27122818016738393</v>
      </c>
      <c r="AR10" s="3">
        <f>AA10-AO10</f>
        <v>-2.3705102705955028</v>
      </c>
      <c r="AS10">
        <f t="shared" si="20"/>
        <v>9.6867207202637126E-2</v>
      </c>
      <c r="AT10">
        <f t="shared" si="21"/>
        <v>-3.3864432437078613</v>
      </c>
      <c r="AV10">
        <v>277.63892536706459</v>
      </c>
      <c r="AW10">
        <f t="shared" si="10"/>
        <v>70.954961320004685</v>
      </c>
      <c r="AY10">
        <f t="shared" si="11"/>
        <v>2.3610746329354129</v>
      </c>
      <c r="AZ10">
        <f t="shared" si="12"/>
        <v>-0.95496132000468492</v>
      </c>
      <c r="BA10">
        <f t="shared" si="22"/>
        <v>0.84324094033407604</v>
      </c>
      <c r="BB10">
        <f t="shared" si="13"/>
        <v>-1.36423045714955</v>
      </c>
      <c r="BD10" s="3">
        <v>279.72877181983262</v>
      </c>
      <c r="BE10">
        <f t="shared" si="14"/>
        <v>71.583198299056704</v>
      </c>
      <c r="BG10" s="3">
        <f t="shared" si="15"/>
        <v>0.27122818016738393</v>
      </c>
      <c r="BH10" s="3">
        <f t="shared" si="16"/>
        <v>-1.5831982990567042</v>
      </c>
      <c r="BI10">
        <f t="shared" si="23"/>
        <v>9.6867207202637126E-2</v>
      </c>
      <c r="BJ10">
        <f t="shared" si="17"/>
        <v>-2.261711855795292</v>
      </c>
    </row>
    <row r="11" spans="1:62" ht="20" customHeight="1">
      <c r="A11" t="s">
        <v>7</v>
      </c>
      <c r="B11">
        <v>-3273</v>
      </c>
      <c r="C11">
        <v>-1037</v>
      </c>
      <c r="D11">
        <v>-3280</v>
      </c>
      <c r="E11">
        <v>-1039</v>
      </c>
      <c r="F11">
        <v>-3275</v>
      </c>
      <c r="G11">
        <v>-1037</v>
      </c>
      <c r="H11" s="2">
        <f t="shared" si="0"/>
        <v>-3276</v>
      </c>
      <c r="I11" s="2">
        <f t="shared" si="1"/>
        <v>-1037.6666666666667</v>
      </c>
      <c r="K11">
        <v>-3300</v>
      </c>
      <c r="L11">
        <v>-1044</v>
      </c>
      <c r="M11">
        <v>-3303</v>
      </c>
      <c r="N11">
        <v>-1041</v>
      </c>
      <c r="O11">
        <v>-3302</v>
      </c>
      <c r="P11">
        <v>-1043</v>
      </c>
      <c r="Q11" s="2">
        <f t="shared" si="2"/>
        <v>-3301.6666666666665</v>
      </c>
      <c r="R11" s="2">
        <f t="shared" si="3"/>
        <v>-1042.6666666666667</v>
      </c>
      <c r="U11" s="3">
        <f t="shared" si="4"/>
        <v>-25.666666666666515</v>
      </c>
      <c r="V11" s="3">
        <f t="shared" si="5"/>
        <v>5</v>
      </c>
      <c r="Z11">
        <v>280</v>
      </c>
      <c r="AA11">
        <v>-90</v>
      </c>
      <c r="AB11" s="9"/>
      <c r="AC11" s="9"/>
      <c r="AD11" s="9"/>
      <c r="AF11">
        <f t="shared" si="6"/>
        <v>277.55420186222261</v>
      </c>
      <c r="AG11">
        <f t="shared" si="7"/>
        <v>-86.716473622926799</v>
      </c>
      <c r="AI11" s="3">
        <f t="shared" si="8"/>
        <v>2.4457981377773876</v>
      </c>
      <c r="AJ11" s="3">
        <f t="shared" si="9"/>
        <v>-3.2835263770732013</v>
      </c>
      <c r="AK11" s="15">
        <f t="shared" si="18"/>
        <v>0.87349933492049558</v>
      </c>
      <c r="AL11" s="15">
        <f t="shared" si="19"/>
        <v>3.6483626411924459</v>
      </c>
      <c r="AN11" s="3">
        <f>-Q11/$AB$4</f>
        <v>279.72877181983262</v>
      </c>
      <c r="AO11" s="3">
        <f>R11/$AC$4</f>
        <v>-87.134317215713153</v>
      </c>
      <c r="AQ11" s="3">
        <f>Z11-AN11</f>
        <v>0.27122818016738393</v>
      </c>
      <c r="AR11" s="3">
        <f>AA11-AO11</f>
        <v>-2.8656827842868466</v>
      </c>
      <c r="AS11">
        <f t="shared" si="20"/>
        <v>9.6867207202637126E-2</v>
      </c>
      <c r="AT11">
        <f t="shared" si="21"/>
        <v>3.1840919825409406</v>
      </c>
      <c r="AV11">
        <v>277.55420186222261</v>
      </c>
      <c r="AW11">
        <f t="shared" si="10"/>
        <v>-88.465763476484923</v>
      </c>
      <c r="AY11">
        <f t="shared" si="11"/>
        <v>2.4457981377773876</v>
      </c>
      <c r="AZ11">
        <f t="shared" si="12"/>
        <v>-1.5342365235150766</v>
      </c>
      <c r="BA11">
        <f t="shared" si="22"/>
        <v>0.87349933492049558</v>
      </c>
      <c r="BB11">
        <f t="shared" si="13"/>
        <v>1.7047072483500849</v>
      </c>
      <c r="BD11" s="3">
        <v>279.72877181983262</v>
      </c>
      <c r="BE11">
        <f t="shared" si="14"/>
        <v>-90.125731275941959</v>
      </c>
      <c r="BG11" s="3">
        <f t="shared" si="15"/>
        <v>0.27122818016738393</v>
      </c>
      <c r="BH11" s="3">
        <f t="shared" si="16"/>
        <v>0.1257312759419591</v>
      </c>
      <c r="BI11">
        <f t="shared" si="23"/>
        <v>9.6867207202637126E-2</v>
      </c>
      <c r="BJ11">
        <f t="shared" si="17"/>
        <v>-0.1397014177132879</v>
      </c>
    </row>
    <row r="12" spans="1:62" ht="20" customHeight="1">
      <c r="A12" t="s">
        <v>8</v>
      </c>
      <c r="B12">
        <v>-1620</v>
      </c>
      <c r="C12">
        <v>-1054</v>
      </c>
      <c r="D12">
        <v>-1627</v>
      </c>
      <c r="E12">
        <v>-1055</v>
      </c>
      <c r="F12">
        <v>-1622</v>
      </c>
      <c r="G12">
        <v>-1054</v>
      </c>
      <c r="H12" s="2">
        <f t="shared" si="0"/>
        <v>-1623</v>
      </c>
      <c r="I12" s="2">
        <f t="shared" si="1"/>
        <v>-1054.3333333333333</v>
      </c>
      <c r="K12">
        <v>-1649</v>
      </c>
      <c r="L12">
        <v>-1057</v>
      </c>
      <c r="M12">
        <v>-1652</v>
      </c>
      <c r="N12">
        <v>-1055</v>
      </c>
      <c r="O12">
        <v>-1651</v>
      </c>
      <c r="P12">
        <v>-1055</v>
      </c>
      <c r="Q12" s="2">
        <f t="shared" si="2"/>
        <v>-1650.6666666666667</v>
      </c>
      <c r="R12" s="2">
        <f t="shared" si="3"/>
        <v>-1055.6666666666667</v>
      </c>
      <c r="U12" s="3">
        <f t="shared" si="4"/>
        <v>-27.666666666666742</v>
      </c>
      <c r="V12" s="3">
        <f t="shared" si="5"/>
        <v>1.3333333333334849</v>
      </c>
      <c r="Z12">
        <v>140</v>
      </c>
      <c r="AA12">
        <v>-90</v>
      </c>
      <c r="AB12" s="9"/>
      <c r="AC12" s="9"/>
      <c r="AD12" s="9"/>
      <c r="AF12">
        <f t="shared" si="6"/>
        <v>137.50624835848208</v>
      </c>
      <c r="AG12">
        <f t="shared" si="7"/>
        <v>-88.109285598881286</v>
      </c>
      <c r="AI12" s="3">
        <f t="shared" si="8"/>
        <v>2.4937516415179175</v>
      </c>
      <c r="AJ12" s="3">
        <f t="shared" si="9"/>
        <v>-1.8907144011187142</v>
      </c>
      <c r="AK12" s="15">
        <f t="shared" si="18"/>
        <v>1.7812511725127984</v>
      </c>
      <c r="AL12" s="15">
        <f t="shared" si="19"/>
        <v>2.1007937790207936</v>
      </c>
      <c r="AN12" s="3">
        <f>-Q12/$AB$4</f>
        <v>139.85026532577601</v>
      </c>
      <c r="AO12" s="3">
        <f>R12/$AC$4</f>
        <v>-88.220710556957656</v>
      </c>
      <c r="AQ12" s="3">
        <f>Z12-AN12</f>
        <v>0.14973467422399267</v>
      </c>
      <c r="AR12" s="3">
        <f>AA12-AO12</f>
        <v>-1.7792894430423445</v>
      </c>
      <c r="AS12">
        <f t="shared" si="20"/>
        <v>0.10695333873142335</v>
      </c>
      <c r="AT12">
        <f t="shared" si="21"/>
        <v>1.9769882700470494</v>
      </c>
      <c r="AV12">
        <v>137.50624835848208</v>
      </c>
      <c r="AW12">
        <f t="shared" si="10"/>
        <v>-88.975920956733802</v>
      </c>
      <c r="AY12">
        <f t="shared" si="11"/>
        <v>2.4937516415179175</v>
      </c>
      <c r="AZ12">
        <f t="shared" si="12"/>
        <v>-1.0240790432661981</v>
      </c>
      <c r="BA12">
        <f t="shared" si="22"/>
        <v>1.7812511725127984</v>
      </c>
      <c r="BB12">
        <f t="shared" si="13"/>
        <v>1.137865603629109</v>
      </c>
      <c r="BD12" s="3">
        <v>139.85026532577601</v>
      </c>
      <c r="BE12">
        <f t="shared" si="14"/>
        <v>-90.333368166869988</v>
      </c>
      <c r="BG12" s="3">
        <f t="shared" si="15"/>
        <v>0.14973467422399267</v>
      </c>
      <c r="BH12" s="3">
        <f t="shared" si="16"/>
        <v>0.33336816686998816</v>
      </c>
      <c r="BI12">
        <f t="shared" si="23"/>
        <v>0.10695333873142335</v>
      </c>
      <c r="BJ12">
        <f t="shared" si="17"/>
        <v>-0.37040907429998682</v>
      </c>
    </row>
    <row r="13" spans="1:62" ht="20" customHeight="1">
      <c r="A13" t="s">
        <v>9</v>
      </c>
      <c r="B13">
        <v>-1620</v>
      </c>
      <c r="C13">
        <v>-1053</v>
      </c>
      <c r="D13">
        <v>-1627</v>
      </c>
      <c r="E13">
        <v>-1054</v>
      </c>
      <c r="F13">
        <v>-1623</v>
      </c>
      <c r="G13">
        <v>-1053</v>
      </c>
      <c r="H13" s="2">
        <f t="shared" si="0"/>
        <v>-1623.3333333333333</v>
      </c>
      <c r="I13" s="2">
        <f t="shared" si="1"/>
        <v>-1053.3333333333333</v>
      </c>
      <c r="K13">
        <v>-1650</v>
      </c>
      <c r="L13">
        <v>-1057</v>
      </c>
      <c r="M13">
        <v>-1652</v>
      </c>
      <c r="N13">
        <v>-1055</v>
      </c>
      <c r="O13">
        <v>-1652</v>
      </c>
      <c r="P13">
        <v>-1053</v>
      </c>
      <c r="Q13" s="2">
        <f t="shared" si="2"/>
        <v>-1651.3333333333333</v>
      </c>
      <c r="R13" s="2">
        <f t="shared" si="3"/>
        <v>-1055</v>
      </c>
      <c r="U13" s="3">
        <f t="shared" si="4"/>
        <v>-28</v>
      </c>
      <c r="V13" s="3">
        <f t="shared" si="5"/>
        <v>1.6666666666667425</v>
      </c>
      <c r="Z13">
        <v>140</v>
      </c>
      <c r="AA13">
        <v>-90</v>
      </c>
      <c r="AB13" s="9"/>
      <c r="AC13" s="9"/>
      <c r="AD13" s="9"/>
      <c r="AF13">
        <f t="shared" si="6"/>
        <v>137.53448952676274</v>
      </c>
      <c r="AG13">
        <f t="shared" si="7"/>
        <v>-88.025716880324012</v>
      </c>
      <c r="AI13" s="3">
        <f t="shared" si="8"/>
        <v>2.4655104732372592</v>
      </c>
      <c r="AJ13" s="3">
        <f t="shared" si="9"/>
        <v>-1.974283119675988</v>
      </c>
      <c r="AK13" s="15">
        <f t="shared" si="18"/>
        <v>1.7610789094551853</v>
      </c>
      <c r="AL13" s="15">
        <f t="shared" si="19"/>
        <v>2.1936479107510976</v>
      </c>
      <c r="AN13" s="3">
        <f>-Q13/$AB$4</f>
        <v>139.9067476623373</v>
      </c>
      <c r="AO13" s="3">
        <f>R13/$AC$4</f>
        <v>-88.164998077919464</v>
      </c>
      <c r="AQ13" s="3">
        <f>Z13-AN13</f>
        <v>9.3252337662704576E-2</v>
      </c>
      <c r="AR13" s="3">
        <f>AA13-AO13</f>
        <v>-1.8350019220805365</v>
      </c>
      <c r="AS13">
        <f t="shared" si="20"/>
        <v>6.6608812616217553E-2</v>
      </c>
      <c r="AT13">
        <f t="shared" si="21"/>
        <v>2.0388910245339296</v>
      </c>
      <c r="AV13">
        <v>137.53448952676274</v>
      </c>
      <c r="AW13">
        <f t="shared" si="10"/>
        <v>-88.89253022859711</v>
      </c>
      <c r="AY13">
        <f t="shared" si="11"/>
        <v>2.4655104732372592</v>
      </c>
      <c r="AZ13">
        <f t="shared" si="12"/>
        <v>-1.10746977140289</v>
      </c>
      <c r="BA13">
        <f t="shared" si="22"/>
        <v>1.7610789094551853</v>
      </c>
      <c r="BB13">
        <f t="shared" si="13"/>
        <v>1.2305219682254334</v>
      </c>
      <c r="BD13" s="3">
        <v>139.9067476623373</v>
      </c>
      <c r="BE13">
        <f t="shared" si="14"/>
        <v>-90.277246730236811</v>
      </c>
      <c r="BG13" s="3">
        <f t="shared" si="15"/>
        <v>9.3252337662704576E-2</v>
      </c>
      <c r="BH13" s="3">
        <f t="shared" si="16"/>
        <v>0.27724673023681135</v>
      </c>
      <c r="BI13">
        <f t="shared" si="23"/>
        <v>6.6608812616217553E-2</v>
      </c>
      <c r="BJ13">
        <f t="shared" si="17"/>
        <v>-0.30805192248534591</v>
      </c>
    </row>
    <row r="14" spans="1:62" ht="20" customHeight="1">
      <c r="A14" t="s">
        <v>10</v>
      </c>
      <c r="B14">
        <v>-1030</v>
      </c>
      <c r="C14">
        <v>-1060</v>
      </c>
      <c r="D14">
        <v>-1035</v>
      </c>
      <c r="E14">
        <v>-1056</v>
      </c>
      <c r="F14">
        <v>-1033</v>
      </c>
      <c r="G14">
        <v>-1059</v>
      </c>
      <c r="H14" s="2">
        <f t="shared" si="0"/>
        <v>-1032.6666666666667</v>
      </c>
      <c r="I14" s="2">
        <f t="shared" si="1"/>
        <v>-1058.3333333333333</v>
      </c>
      <c r="K14">
        <v>-1061</v>
      </c>
      <c r="L14">
        <v>-1062</v>
      </c>
      <c r="M14">
        <v>-1062</v>
      </c>
      <c r="N14">
        <v>-1060</v>
      </c>
      <c r="O14">
        <v>-1062</v>
      </c>
      <c r="P14">
        <v>-1058</v>
      </c>
      <c r="Q14" s="2">
        <f t="shared" si="2"/>
        <v>-1061.6666666666667</v>
      </c>
      <c r="R14" s="2">
        <f t="shared" si="3"/>
        <v>-1060</v>
      </c>
      <c r="U14" s="3">
        <f t="shared" si="4"/>
        <v>-29</v>
      </c>
      <c r="V14" s="3">
        <f t="shared" si="5"/>
        <v>1.6666666666667425</v>
      </c>
      <c r="Z14">
        <v>90</v>
      </c>
      <c r="AA14">
        <v>-90</v>
      </c>
      <c r="AB14" s="9"/>
      <c r="AC14" s="9"/>
      <c r="AD14" s="9"/>
      <c r="AF14">
        <f t="shared" si="6"/>
        <v>87.491139333451954</v>
      </c>
      <c r="AG14">
        <f t="shared" si="7"/>
        <v>-88.443560473110367</v>
      </c>
      <c r="AI14" s="3">
        <f t="shared" si="8"/>
        <v>2.5088606665480455</v>
      </c>
      <c r="AJ14" s="3">
        <f t="shared" si="9"/>
        <v>-1.5564395268896334</v>
      </c>
      <c r="AK14" s="15">
        <f t="shared" si="18"/>
        <v>2.7876229628311617</v>
      </c>
      <c r="AL14" s="15">
        <f t="shared" si="19"/>
        <v>1.7293772520995927</v>
      </c>
      <c r="AN14" s="3">
        <f>-Q14/$AB$4</f>
        <v>89.948120973868456</v>
      </c>
      <c r="AO14" s="3">
        <f>R14/$AC$4</f>
        <v>-88.582841670705818</v>
      </c>
      <c r="AQ14" s="3">
        <f>Z14-AN14</f>
        <v>5.1879026131544492E-2</v>
      </c>
      <c r="AR14" s="3">
        <f>AA14-AO14</f>
        <v>-1.4171583292941818</v>
      </c>
      <c r="AS14">
        <f t="shared" si="20"/>
        <v>5.7643362368382765E-2</v>
      </c>
      <c r="AT14">
        <f t="shared" si="21"/>
        <v>1.5746203658824243</v>
      </c>
      <c r="AV14">
        <v>87.491139333451954</v>
      </c>
      <c r="AW14">
        <f t="shared" si="10"/>
        <v>-88.994974796098049</v>
      </c>
      <c r="AY14">
        <f t="shared" si="11"/>
        <v>2.5088606665480455</v>
      </c>
      <c r="AZ14">
        <f t="shared" si="12"/>
        <v>-1.0050252039019512</v>
      </c>
      <c r="BA14">
        <f t="shared" si="22"/>
        <v>2.7876229628311617</v>
      </c>
      <c r="BB14">
        <f t="shared" si="13"/>
        <v>1.1166946710021679</v>
      </c>
      <c r="BD14" s="3">
        <v>89.948120973868456</v>
      </c>
      <c r="BE14">
        <f t="shared" si="14"/>
        <v>-90.381648268014359</v>
      </c>
      <c r="BG14" s="3">
        <f t="shared" si="15"/>
        <v>5.1879026131544492E-2</v>
      </c>
      <c r="BH14" s="3">
        <f t="shared" si="16"/>
        <v>0.38164826801435936</v>
      </c>
      <c r="BI14">
        <f t="shared" si="23"/>
        <v>5.7643362368382765E-2</v>
      </c>
      <c r="BJ14">
        <f t="shared" si="17"/>
        <v>-0.42405363112706596</v>
      </c>
    </row>
    <row r="15" spans="1:62" ht="20" customHeight="1">
      <c r="A15" t="s">
        <v>11</v>
      </c>
      <c r="B15">
        <v>-1031</v>
      </c>
      <c r="C15">
        <v>-1300</v>
      </c>
      <c r="D15">
        <v>-1036</v>
      </c>
      <c r="E15">
        <v>-1295</v>
      </c>
      <c r="F15">
        <v>-1034</v>
      </c>
      <c r="G15">
        <v>-1298</v>
      </c>
      <c r="H15" s="2">
        <f t="shared" si="0"/>
        <v>-1033.6666666666667</v>
      </c>
      <c r="I15" s="2">
        <f t="shared" si="1"/>
        <v>-1297.6666666666667</v>
      </c>
      <c r="K15">
        <v>-1060</v>
      </c>
      <c r="L15">
        <v>-1302</v>
      </c>
      <c r="M15">
        <v>-1062</v>
      </c>
      <c r="N15">
        <v>-1299</v>
      </c>
      <c r="O15">
        <v>-1062</v>
      </c>
      <c r="P15">
        <v>-1298</v>
      </c>
      <c r="Q15" s="2">
        <f t="shared" si="2"/>
        <v>-1061.3333333333333</v>
      </c>
      <c r="R15" s="2">
        <f t="shared" si="3"/>
        <v>-1299.6666666666667</v>
      </c>
      <c r="U15" s="3">
        <f t="shared" si="4"/>
        <v>-27.666666666666515</v>
      </c>
      <c r="V15" s="3">
        <f t="shared" si="5"/>
        <v>2</v>
      </c>
      <c r="Z15">
        <v>90</v>
      </c>
      <c r="AA15">
        <v>-110</v>
      </c>
      <c r="AB15" s="9"/>
      <c r="AC15" s="9"/>
      <c r="AD15" s="9"/>
      <c r="AF15">
        <f t="shared" si="6"/>
        <v>87.575862838293901</v>
      </c>
      <c r="AG15">
        <f t="shared" si="7"/>
        <v>-108.44434044781691</v>
      </c>
      <c r="AI15" s="3">
        <f t="shared" si="8"/>
        <v>2.4241371617060992</v>
      </c>
      <c r="AJ15" s="3">
        <f t="shared" si="9"/>
        <v>-1.5556595521830872</v>
      </c>
      <c r="AK15" s="15">
        <f t="shared" si="18"/>
        <v>2.6934857352289989</v>
      </c>
      <c r="AL15" s="15">
        <f t="shared" si="19"/>
        <v>1.4142359565300791</v>
      </c>
      <c r="AN15" s="3">
        <f>-Q15/$AB$4</f>
        <v>89.919879805587783</v>
      </c>
      <c r="AO15" s="3">
        <f>R15/$AC$4</f>
        <v>-108.61147788493145</v>
      </c>
      <c r="AQ15" s="3">
        <f>Z15-AN15</f>
        <v>8.0120194412216961E-2</v>
      </c>
      <c r="AR15" s="3">
        <f>AA15-AO15</f>
        <v>-1.3885221150685538</v>
      </c>
      <c r="AS15">
        <f t="shared" si="20"/>
        <v>8.9022438235796628E-2</v>
      </c>
      <c r="AT15">
        <f t="shared" si="21"/>
        <v>1.2622928318805033</v>
      </c>
      <c r="AV15">
        <v>87.575862838293901</v>
      </c>
      <c r="AW15">
        <f t="shared" si="10"/>
        <v>-108.99628874206638</v>
      </c>
      <c r="AY15">
        <f t="shared" si="11"/>
        <v>2.4241371617060992</v>
      </c>
      <c r="AZ15">
        <f t="shared" si="12"/>
        <v>-1.0037112579336167</v>
      </c>
      <c r="BA15">
        <f t="shared" si="22"/>
        <v>2.6934857352289989</v>
      </c>
      <c r="BB15">
        <f t="shared" si="13"/>
        <v>0.91246477993965147</v>
      </c>
      <c r="BD15" s="3">
        <v>89.919879805587783</v>
      </c>
      <c r="BE15">
        <f t="shared" si="14"/>
        <v>-110.68686781183726</v>
      </c>
      <c r="BG15" s="3">
        <f t="shared" si="15"/>
        <v>8.0120194412216961E-2</v>
      </c>
      <c r="BH15" s="3">
        <f t="shared" si="16"/>
        <v>0.68686781183725998</v>
      </c>
      <c r="BI15">
        <f t="shared" si="23"/>
        <v>8.9022438235796628E-2</v>
      </c>
      <c r="BJ15">
        <f t="shared" si="17"/>
        <v>-0.62442528348841808</v>
      </c>
    </row>
    <row r="16" spans="1:62" ht="20" customHeight="1">
      <c r="A16" t="s">
        <v>12</v>
      </c>
      <c r="B16">
        <v>-796</v>
      </c>
      <c r="C16">
        <v>-1303</v>
      </c>
      <c r="D16">
        <v>-801</v>
      </c>
      <c r="E16">
        <v>-1297</v>
      </c>
      <c r="F16">
        <v>-799</v>
      </c>
      <c r="G16">
        <v>-1299</v>
      </c>
      <c r="H16" s="2">
        <f t="shared" si="0"/>
        <v>-798.66666666666663</v>
      </c>
      <c r="I16" s="2">
        <f t="shared" si="1"/>
        <v>-1299.6666666666667</v>
      </c>
      <c r="K16">
        <v>-824</v>
      </c>
      <c r="L16">
        <v>-1304</v>
      </c>
      <c r="M16">
        <v>-826</v>
      </c>
      <c r="N16">
        <v>-1301</v>
      </c>
      <c r="O16">
        <v>-827</v>
      </c>
      <c r="P16">
        <v>-1300</v>
      </c>
      <c r="Q16" s="2">
        <f t="shared" si="2"/>
        <v>-825.66666666666663</v>
      </c>
      <c r="R16" s="2">
        <f t="shared" si="3"/>
        <v>-1301.6666666666667</v>
      </c>
      <c r="U16" s="3">
        <f t="shared" si="4"/>
        <v>-27</v>
      </c>
      <c r="V16" s="3">
        <f t="shared" si="5"/>
        <v>2</v>
      </c>
      <c r="Z16">
        <v>70</v>
      </c>
      <c r="AA16">
        <v>-110</v>
      </c>
      <c r="AB16" s="9"/>
      <c r="AC16" s="9"/>
      <c r="AD16" s="9"/>
      <c r="AF16">
        <f t="shared" si="6"/>
        <v>67.665839200436039</v>
      </c>
      <c r="AG16">
        <f t="shared" si="7"/>
        <v>-108.61147788493145</v>
      </c>
      <c r="AI16" s="3">
        <f t="shared" si="8"/>
        <v>2.3341607995639606</v>
      </c>
      <c r="AJ16" s="3">
        <f t="shared" si="9"/>
        <v>-1.3885221150685538</v>
      </c>
      <c r="AK16" s="15">
        <f t="shared" si="18"/>
        <v>3.3345154279485154</v>
      </c>
      <c r="AL16" s="15">
        <f t="shared" si="19"/>
        <v>1.2622928318805033</v>
      </c>
      <c r="AN16" s="3">
        <f>-Q16/$AB$4</f>
        <v>69.953373831168648</v>
      </c>
      <c r="AO16" s="3">
        <f>R16/$AC$4</f>
        <v>-108.77861532204598</v>
      </c>
      <c r="AQ16" s="3">
        <f>Z16-AN16</f>
        <v>4.6626168831352288E-2</v>
      </c>
      <c r="AR16" s="3">
        <f>AA16-AO16</f>
        <v>-1.2213846779540205</v>
      </c>
      <c r="AS16">
        <f t="shared" si="20"/>
        <v>6.6608812616217553E-2</v>
      </c>
      <c r="AT16">
        <f t="shared" si="21"/>
        <v>1.1103497072309276</v>
      </c>
      <c r="AV16">
        <v>67.665839200436039</v>
      </c>
      <c r="AW16">
        <f t="shared" si="10"/>
        <v>-109.03794293266499</v>
      </c>
      <c r="AY16">
        <f t="shared" si="11"/>
        <v>2.3341607995639606</v>
      </c>
      <c r="AZ16">
        <f t="shared" si="12"/>
        <v>-0.96205706733501017</v>
      </c>
      <c r="BA16">
        <f t="shared" si="22"/>
        <v>3.3345154279485154</v>
      </c>
      <c r="BB16">
        <f t="shared" si="13"/>
        <v>0.87459733394091832</v>
      </c>
      <c r="BD16" s="3">
        <v>69.953373831168648</v>
      </c>
      <c r="BE16">
        <f t="shared" si="14"/>
        <v>-110.7287366969267</v>
      </c>
      <c r="BG16" s="3">
        <f t="shared" si="15"/>
        <v>4.6626168831352288E-2</v>
      </c>
      <c r="BH16" s="3">
        <f t="shared" si="16"/>
        <v>0.72873669692670262</v>
      </c>
      <c r="BI16">
        <f t="shared" si="23"/>
        <v>6.6608812616217553E-2</v>
      </c>
      <c r="BJ16">
        <f t="shared" si="17"/>
        <v>-0.66248790629700238</v>
      </c>
    </row>
    <row r="17" spans="1:62" ht="20" customHeight="1">
      <c r="A17" t="s">
        <v>13</v>
      </c>
      <c r="B17">
        <v>-795</v>
      </c>
      <c r="C17">
        <v>-1064</v>
      </c>
      <c r="D17">
        <v>-800</v>
      </c>
      <c r="E17">
        <v>-1059</v>
      </c>
      <c r="F17">
        <v>-799</v>
      </c>
      <c r="G17">
        <v>-1060</v>
      </c>
      <c r="H17" s="2">
        <f t="shared" si="0"/>
        <v>-798</v>
      </c>
      <c r="I17" s="2">
        <f t="shared" si="1"/>
        <v>-1061</v>
      </c>
      <c r="K17">
        <v>-824</v>
      </c>
      <c r="L17">
        <v>-1066</v>
      </c>
      <c r="M17">
        <v>-826</v>
      </c>
      <c r="N17">
        <v>-1063</v>
      </c>
      <c r="O17">
        <v>-827</v>
      </c>
      <c r="P17">
        <v>-1062</v>
      </c>
      <c r="Q17" s="2">
        <f t="shared" si="2"/>
        <v>-825.66666666666663</v>
      </c>
      <c r="R17" s="2">
        <f t="shared" si="3"/>
        <v>-1063.6666666666667</v>
      </c>
      <c r="U17" s="3">
        <f t="shared" si="4"/>
        <v>-27.666666666666629</v>
      </c>
      <c r="V17" s="3">
        <f t="shared" si="5"/>
        <v>2.6666666666667425</v>
      </c>
      <c r="Z17">
        <v>70</v>
      </c>
      <c r="AA17">
        <v>-90</v>
      </c>
      <c r="AB17" s="9"/>
      <c r="AC17" s="9"/>
      <c r="AD17" s="9"/>
      <c r="AF17">
        <f t="shared" si="6"/>
        <v>67.609356863874737</v>
      </c>
      <c r="AG17">
        <f t="shared" si="7"/>
        <v>-88.666410389263092</v>
      </c>
      <c r="AI17" s="3">
        <f t="shared" si="8"/>
        <v>2.3906431361252629</v>
      </c>
      <c r="AJ17" s="3">
        <f t="shared" si="9"/>
        <v>-1.3335896107369081</v>
      </c>
      <c r="AK17" s="15">
        <f t="shared" si="18"/>
        <v>3.4152044801789474</v>
      </c>
      <c r="AL17" s="15">
        <f t="shared" si="19"/>
        <v>1.4817662341521201</v>
      </c>
      <c r="AN17" s="3">
        <f>-Q17/$AB$4</f>
        <v>69.953373831168648</v>
      </c>
      <c r="AO17" s="3">
        <f>R17/$AC$4</f>
        <v>-88.889260305415817</v>
      </c>
      <c r="AQ17" s="3">
        <f>Z17-AN17</f>
        <v>4.6626168831352288E-2</v>
      </c>
      <c r="AR17" s="3">
        <f>AA17-AO17</f>
        <v>-1.1107396945841828</v>
      </c>
      <c r="AS17">
        <f t="shared" si="20"/>
        <v>6.6608812616217553E-2</v>
      </c>
      <c r="AT17">
        <f t="shared" si="21"/>
        <v>1.2341552162046474</v>
      </c>
      <c r="AV17">
        <v>67.609356863874737</v>
      </c>
      <c r="AW17">
        <f t="shared" si="10"/>
        <v>-89.092519456155443</v>
      </c>
      <c r="AY17">
        <f t="shared" si="11"/>
        <v>2.3906431361252629</v>
      </c>
      <c r="AZ17">
        <f t="shared" si="12"/>
        <v>-0.90748054384455656</v>
      </c>
      <c r="BA17">
        <f t="shared" si="22"/>
        <v>3.4152044801789474</v>
      </c>
      <c r="BB17">
        <f t="shared" si="13"/>
        <v>1.0083117153828407</v>
      </c>
      <c r="BD17" s="3">
        <v>69.953373831168648</v>
      </c>
      <c r="BE17">
        <f t="shared" si="14"/>
        <v>-90.564542544543016</v>
      </c>
      <c r="BG17" s="3">
        <f t="shared" si="15"/>
        <v>4.6626168831352288E-2</v>
      </c>
      <c r="BH17" s="3">
        <f t="shared" si="16"/>
        <v>0.56454254454301633</v>
      </c>
      <c r="BI17">
        <f t="shared" si="23"/>
        <v>6.6608812616217553E-2</v>
      </c>
      <c r="BJ17">
        <f t="shared" si="17"/>
        <v>-0.62726949393668485</v>
      </c>
    </row>
    <row r="18" spans="1:62" ht="20" customHeight="1">
      <c r="A18" t="s">
        <v>14</v>
      </c>
      <c r="B18">
        <v>-559</v>
      </c>
      <c r="C18">
        <v>-1067</v>
      </c>
      <c r="D18">
        <v>-565</v>
      </c>
      <c r="E18">
        <v>-1060</v>
      </c>
      <c r="F18">
        <v>-564</v>
      </c>
      <c r="G18">
        <v>-1061</v>
      </c>
      <c r="H18" s="2">
        <f t="shared" si="0"/>
        <v>-562.66666666666663</v>
      </c>
      <c r="I18" s="2">
        <f t="shared" si="1"/>
        <v>-1062.6666666666667</v>
      </c>
      <c r="K18">
        <v>-588</v>
      </c>
      <c r="L18">
        <v>-1067</v>
      </c>
      <c r="M18">
        <v>-591</v>
      </c>
      <c r="N18">
        <v>-1065</v>
      </c>
      <c r="O18">
        <v>-591</v>
      </c>
      <c r="P18">
        <v>-1064</v>
      </c>
      <c r="Q18" s="2">
        <f t="shared" si="2"/>
        <v>-590</v>
      </c>
      <c r="R18" s="2">
        <f t="shared" si="3"/>
        <v>-1065.3333333333333</v>
      </c>
      <c r="U18" s="3">
        <f t="shared" si="4"/>
        <v>-27.333333333333371</v>
      </c>
      <c r="V18" s="3">
        <f t="shared" si="5"/>
        <v>2.6666666666665151</v>
      </c>
      <c r="Z18">
        <v>50</v>
      </c>
      <c r="AA18">
        <v>-90</v>
      </c>
      <c r="AB18" s="9"/>
      <c r="AC18" s="9"/>
      <c r="AD18" s="9"/>
      <c r="AF18">
        <f t="shared" si="6"/>
        <v>47.671092057736239</v>
      </c>
      <c r="AG18">
        <f t="shared" si="7"/>
        <v>-88.805691586858543</v>
      </c>
      <c r="AI18" s="3">
        <f t="shared" si="8"/>
        <v>2.3289079422637613</v>
      </c>
      <c r="AJ18" s="3">
        <f t="shared" si="9"/>
        <v>-1.1943084131414565</v>
      </c>
      <c r="AK18" s="15">
        <f t="shared" si="18"/>
        <v>4.6578158845275226</v>
      </c>
      <c r="AL18" s="15">
        <f t="shared" si="19"/>
        <v>1.3270093479349516</v>
      </c>
      <c r="AN18" s="3">
        <f>-Q18/$AB$4</f>
        <v>49.986867856749498</v>
      </c>
      <c r="AO18" s="3">
        <f>R18/$AC$4</f>
        <v>-89.028541503011255</v>
      </c>
      <c r="AQ18" s="3">
        <f>Z18-AN18</f>
        <v>1.3132143250501827E-2</v>
      </c>
      <c r="AR18" s="3">
        <f>AA18-AO18</f>
        <v>-0.97145849698874542</v>
      </c>
      <c r="AS18">
        <f t="shared" si="20"/>
        <v>2.6264286501003653E-2</v>
      </c>
      <c r="AT18">
        <f t="shared" si="21"/>
        <v>1.079398329987495</v>
      </c>
      <c r="AV18">
        <v>47.671092057736239</v>
      </c>
      <c r="AW18">
        <f t="shared" si="10"/>
        <v>-89.106139416814401</v>
      </c>
      <c r="AY18">
        <f t="shared" si="11"/>
        <v>2.3289079422637613</v>
      </c>
      <c r="AZ18">
        <f t="shared" si="12"/>
        <v>-0.89386058318559947</v>
      </c>
      <c r="BA18">
        <f t="shared" si="22"/>
        <v>4.6578158845275226</v>
      </c>
      <c r="BB18">
        <f t="shared" si="13"/>
        <v>0.99317842576177717</v>
      </c>
      <c r="BD18" s="3">
        <v>49.986867856749498</v>
      </c>
      <c r="BE18">
        <f t="shared" si="14"/>
        <v>-90.578170261351829</v>
      </c>
      <c r="BG18" s="3">
        <f t="shared" si="15"/>
        <v>1.3132143250501827E-2</v>
      </c>
      <c r="BH18" s="3">
        <f t="shared" si="16"/>
        <v>0.57817026135182914</v>
      </c>
      <c r="BI18">
        <f t="shared" si="23"/>
        <v>2.6264286501003653E-2</v>
      </c>
      <c r="BJ18">
        <f t="shared" si="17"/>
        <v>-0.64241140150203235</v>
      </c>
    </row>
    <row r="19" spans="1:62" ht="20" customHeight="1">
      <c r="A19" t="s">
        <v>15</v>
      </c>
      <c r="B19">
        <v>-560</v>
      </c>
      <c r="C19">
        <v>-1306</v>
      </c>
      <c r="D19">
        <v>-565</v>
      </c>
      <c r="E19">
        <v>-1299</v>
      </c>
      <c r="F19">
        <v>-564</v>
      </c>
      <c r="G19">
        <v>-1300</v>
      </c>
      <c r="H19" s="2">
        <f t="shared" si="0"/>
        <v>-563</v>
      </c>
      <c r="I19" s="2">
        <f t="shared" si="1"/>
        <v>-1301.6666666666667</v>
      </c>
      <c r="K19">
        <v>-589</v>
      </c>
      <c r="L19">
        <v>-1307</v>
      </c>
      <c r="M19">
        <v>-591</v>
      </c>
      <c r="N19">
        <v>-1304</v>
      </c>
      <c r="O19">
        <v>-591</v>
      </c>
      <c r="P19">
        <v>-1302</v>
      </c>
      <c r="Q19" s="2">
        <f t="shared" si="2"/>
        <v>-590.33333333333337</v>
      </c>
      <c r="R19" s="2">
        <f t="shared" si="3"/>
        <v>-1304.3333333333333</v>
      </c>
      <c r="U19" s="3">
        <f t="shared" si="4"/>
        <v>-27.333333333333371</v>
      </c>
      <c r="V19" s="3">
        <f t="shared" si="5"/>
        <v>2.6666666666665151</v>
      </c>
      <c r="Z19">
        <v>50</v>
      </c>
      <c r="AA19">
        <v>-110</v>
      </c>
      <c r="AB19" s="9"/>
      <c r="AC19" s="9"/>
      <c r="AD19" s="9"/>
      <c r="AF19">
        <f t="shared" si="6"/>
        <v>47.69933322601689</v>
      </c>
      <c r="AG19">
        <f t="shared" si="7"/>
        <v>-108.77861532204598</v>
      </c>
      <c r="AI19" s="3">
        <f t="shared" si="8"/>
        <v>2.3006667739831101</v>
      </c>
      <c r="AJ19" s="3">
        <f t="shared" si="9"/>
        <v>-1.2213846779540205</v>
      </c>
      <c r="AK19" s="15">
        <f t="shared" si="18"/>
        <v>4.6013335479662203</v>
      </c>
      <c r="AL19" s="15">
        <f t="shared" si="19"/>
        <v>1.1103497072309276</v>
      </c>
      <c r="AN19" s="3">
        <f>-Q19/$AB$4</f>
        <v>50.015109025030149</v>
      </c>
      <c r="AO19" s="3">
        <f>R19/$AC$4</f>
        <v>-109.00146523819869</v>
      </c>
      <c r="AQ19" s="3">
        <f>Z19-AN19</f>
        <v>-1.5109025030149326E-2</v>
      </c>
      <c r="AR19" s="3">
        <f>AA19-AO19</f>
        <v>-0.9985347618013094</v>
      </c>
      <c r="AS19">
        <f t="shared" si="20"/>
        <v>-3.0218050060298651E-2</v>
      </c>
      <c r="AT19">
        <f t="shared" si="21"/>
        <v>0.90775887436482661</v>
      </c>
      <c r="AV19">
        <v>47.69933322601689</v>
      </c>
      <c r="AW19">
        <f t="shared" si="10"/>
        <v>-109.07924114242242</v>
      </c>
      <c r="AY19">
        <f t="shared" si="11"/>
        <v>2.3006667739831101</v>
      </c>
      <c r="AZ19">
        <f t="shared" si="12"/>
        <v>-0.92075885757758158</v>
      </c>
      <c r="BA19">
        <f t="shared" si="22"/>
        <v>4.6013335479662203</v>
      </c>
      <c r="BB19">
        <f t="shared" si="13"/>
        <v>0.8370535068887105</v>
      </c>
      <c r="BD19" s="3">
        <v>50.015109025030149</v>
      </c>
      <c r="BE19">
        <f t="shared" si="14"/>
        <v>-110.82726836854152</v>
      </c>
      <c r="BG19" s="3">
        <f t="shared" si="15"/>
        <v>-1.5109025030149326E-2</v>
      </c>
      <c r="BH19" s="3">
        <f t="shared" si="16"/>
        <v>0.82726836854152452</v>
      </c>
      <c r="BI19">
        <f t="shared" si="23"/>
        <v>-3.0218050060298651E-2</v>
      </c>
      <c r="BJ19">
        <f t="shared" si="17"/>
        <v>-0.75206215321956771</v>
      </c>
    </row>
    <row r="20" spans="1:62" ht="20" customHeight="1">
      <c r="A20" t="s">
        <v>16</v>
      </c>
      <c r="B20">
        <v>-325</v>
      </c>
      <c r="C20">
        <v>-1309</v>
      </c>
      <c r="D20">
        <v>-330</v>
      </c>
      <c r="E20">
        <v>-1301</v>
      </c>
      <c r="F20">
        <v>-330</v>
      </c>
      <c r="G20">
        <v>-1302</v>
      </c>
      <c r="H20" s="2">
        <f t="shared" si="0"/>
        <v>-328.33333333333331</v>
      </c>
      <c r="I20" s="2">
        <f t="shared" si="1"/>
        <v>-1304</v>
      </c>
      <c r="K20">
        <v>-353</v>
      </c>
      <c r="L20">
        <v>-1309</v>
      </c>
      <c r="M20">
        <v>-355</v>
      </c>
      <c r="N20">
        <v>-1306</v>
      </c>
      <c r="O20">
        <v>-355</v>
      </c>
      <c r="P20">
        <v>-1304</v>
      </c>
      <c r="Q20" s="2">
        <f t="shared" si="2"/>
        <v>-354.33333333333331</v>
      </c>
      <c r="R20" s="2">
        <f t="shared" si="3"/>
        <v>-1306.3333333333333</v>
      </c>
      <c r="U20" s="3">
        <f t="shared" si="4"/>
        <v>-26</v>
      </c>
      <c r="V20" s="3">
        <f t="shared" si="5"/>
        <v>2.3333333333332575</v>
      </c>
      <c r="Z20">
        <v>30</v>
      </c>
      <c r="AA20">
        <v>-110</v>
      </c>
      <c r="AB20" s="9"/>
      <c r="AC20" s="9"/>
      <c r="AD20" s="9"/>
      <c r="AF20">
        <f t="shared" si="6"/>
        <v>27.81755075643969</v>
      </c>
      <c r="AG20">
        <f t="shared" si="7"/>
        <v>-108.97360899867961</v>
      </c>
      <c r="AI20" s="3">
        <f t="shared" si="8"/>
        <v>2.1824492435603098</v>
      </c>
      <c r="AJ20" s="3">
        <f t="shared" si="9"/>
        <v>-1.0263910013203912</v>
      </c>
      <c r="AK20" s="15">
        <f t="shared" si="18"/>
        <v>7.2748308118676999</v>
      </c>
      <c r="AL20" s="15">
        <f t="shared" si="19"/>
        <v>0.93308272847308282</v>
      </c>
      <c r="AN20" s="3">
        <f>-Q20/$AB$4</f>
        <v>30.020361882330345</v>
      </c>
      <c r="AO20" s="3">
        <f>R20/$AC$4</f>
        <v>-109.16860267531324</v>
      </c>
      <c r="AQ20" s="3">
        <f>Z20-AN20</f>
        <v>-2.0361882330345082E-2</v>
      </c>
      <c r="AR20" s="3">
        <f>AA20-AO20</f>
        <v>-0.83139732468676186</v>
      </c>
      <c r="AS20">
        <f t="shared" si="20"/>
        <v>-6.7872941101150275E-2</v>
      </c>
      <c r="AT20">
        <f t="shared" si="21"/>
        <v>0.75581574971523802</v>
      </c>
      <c r="AV20">
        <v>27.81755075643969</v>
      </c>
      <c r="AW20">
        <f t="shared" si="10"/>
        <v>-109.14892956296072</v>
      </c>
      <c r="AY20">
        <f t="shared" si="11"/>
        <v>2.1824492435603098</v>
      </c>
      <c r="AZ20">
        <f t="shared" si="12"/>
        <v>-0.85107043703928298</v>
      </c>
      <c r="BA20">
        <f t="shared" si="22"/>
        <v>7.2748308118676999</v>
      </c>
      <c r="BB20">
        <f t="shared" si="13"/>
        <v>0.77370039730843898</v>
      </c>
      <c r="BD20" s="3">
        <v>30.020361882330345</v>
      </c>
      <c r="BE20">
        <f t="shared" si="14"/>
        <v>-110.86895680366692</v>
      </c>
      <c r="BG20" s="3">
        <f t="shared" si="15"/>
        <v>-2.0361882330345082E-2</v>
      </c>
      <c r="BH20" s="3">
        <f t="shared" si="16"/>
        <v>0.86895680366691863</v>
      </c>
      <c r="BI20">
        <f t="shared" si="23"/>
        <v>-6.7872941101150275E-2</v>
      </c>
      <c r="BJ20">
        <f t="shared" si="17"/>
        <v>-0.78996073060628957</v>
      </c>
    </row>
    <row r="21" spans="1:62" ht="20" customHeight="1">
      <c r="A21" t="s">
        <v>17</v>
      </c>
      <c r="B21">
        <v>-325</v>
      </c>
      <c r="C21">
        <v>-1071</v>
      </c>
      <c r="D21">
        <v>-330</v>
      </c>
      <c r="E21">
        <v>-1063</v>
      </c>
      <c r="F21">
        <v>-331</v>
      </c>
      <c r="G21">
        <v>-1063</v>
      </c>
      <c r="H21" s="2">
        <f t="shared" si="0"/>
        <v>-328.66666666666669</v>
      </c>
      <c r="I21" s="2">
        <f t="shared" si="1"/>
        <v>-1065.6666666666667</v>
      </c>
      <c r="K21">
        <v>-353</v>
      </c>
      <c r="L21">
        <v>-1070</v>
      </c>
      <c r="M21">
        <v>-355</v>
      </c>
      <c r="N21">
        <v>-1068</v>
      </c>
      <c r="O21">
        <v>-355</v>
      </c>
      <c r="P21">
        <v>-1066</v>
      </c>
      <c r="Q21" s="2">
        <f t="shared" si="2"/>
        <v>-354.33333333333331</v>
      </c>
      <c r="R21" s="2">
        <f t="shared" si="3"/>
        <v>-1068</v>
      </c>
      <c r="U21" s="3">
        <f t="shared" si="4"/>
        <v>-25.666666666666629</v>
      </c>
      <c r="V21" s="3">
        <f t="shared" si="5"/>
        <v>2.3333333333332575</v>
      </c>
      <c r="Z21">
        <v>30</v>
      </c>
      <c r="AA21">
        <v>-90</v>
      </c>
      <c r="AB21" s="9"/>
      <c r="AC21" s="9"/>
      <c r="AD21" s="9"/>
      <c r="AF21">
        <f t="shared" si="6"/>
        <v>27.845791924720341</v>
      </c>
      <c r="AG21">
        <f t="shared" si="7"/>
        <v>-89.056397742530351</v>
      </c>
      <c r="AI21" s="3">
        <f t="shared" si="8"/>
        <v>2.1542080752796586</v>
      </c>
      <c r="AJ21" s="3">
        <f t="shared" si="9"/>
        <v>-0.94360225746964943</v>
      </c>
      <c r="AK21" s="15">
        <f t="shared" si="18"/>
        <v>7.1806935842655291</v>
      </c>
      <c r="AL21" s="15">
        <f t="shared" si="19"/>
        <v>1.048446952744055</v>
      </c>
      <c r="AN21" s="3">
        <f>-Q21/$AB$4</f>
        <v>30.020361882330345</v>
      </c>
      <c r="AO21" s="3">
        <f>R21/$AC$4</f>
        <v>-89.25139141916398</v>
      </c>
      <c r="AQ21" s="3">
        <f>Z21-AN21</f>
        <v>-2.0361882330345082E-2</v>
      </c>
      <c r="AR21" s="3">
        <f>AA21-AO21</f>
        <v>-0.74860858083602011</v>
      </c>
      <c r="AS21">
        <f t="shared" si="20"/>
        <v>-6.7872941101150275E-2</v>
      </c>
      <c r="AT21">
        <f t="shared" si="21"/>
        <v>0.83178731204002232</v>
      </c>
      <c r="AV21">
        <v>27.845791924720341</v>
      </c>
      <c r="AW21">
        <f t="shared" si="10"/>
        <v>-89.231896297232041</v>
      </c>
      <c r="AY21">
        <f t="shared" si="11"/>
        <v>2.1542080752796586</v>
      </c>
      <c r="AZ21">
        <f t="shared" si="12"/>
        <v>-0.76810370276795936</v>
      </c>
      <c r="BA21">
        <f t="shared" si="22"/>
        <v>7.1806935842655291</v>
      </c>
      <c r="BB21">
        <f t="shared" si="13"/>
        <v>0.85344855863106595</v>
      </c>
      <c r="BD21" s="3">
        <v>30.020361882330345</v>
      </c>
      <c r="BE21">
        <f t="shared" si="14"/>
        <v>-90.676521483002588</v>
      </c>
      <c r="BG21" s="3">
        <f t="shared" si="15"/>
        <v>-2.0361882330345082E-2</v>
      </c>
      <c r="BH21" s="3">
        <f t="shared" si="16"/>
        <v>0.6765214830025883</v>
      </c>
      <c r="BI21">
        <f t="shared" si="23"/>
        <v>-6.7872941101150275E-2</v>
      </c>
      <c r="BJ21">
        <f t="shared" si="17"/>
        <v>-0.75169053666954255</v>
      </c>
    </row>
    <row r="22" spans="1:62" ht="20" customHeight="1">
      <c r="A22" t="s">
        <v>18</v>
      </c>
      <c r="B22">
        <v>29</v>
      </c>
      <c r="C22">
        <v>-1074</v>
      </c>
      <c r="D22">
        <v>24</v>
      </c>
      <c r="E22">
        <v>-1065</v>
      </c>
      <c r="F22">
        <v>22</v>
      </c>
      <c r="G22">
        <v>-1065</v>
      </c>
      <c r="H22" s="2">
        <f t="shared" si="0"/>
        <v>25</v>
      </c>
      <c r="I22" s="2">
        <f t="shared" si="1"/>
        <v>-1068</v>
      </c>
      <c r="K22">
        <v>1</v>
      </c>
      <c r="L22">
        <v>-1072</v>
      </c>
      <c r="M22">
        <v>-2</v>
      </c>
      <c r="N22">
        <v>-1071</v>
      </c>
      <c r="O22">
        <v>-1</v>
      </c>
      <c r="P22">
        <v>-1068</v>
      </c>
      <c r="Q22" s="2">
        <f t="shared" si="2"/>
        <v>-0.66666666666666663</v>
      </c>
      <c r="R22" s="2">
        <f t="shared" si="3"/>
        <v>-1070.3333333333333</v>
      </c>
      <c r="U22" s="3">
        <f t="shared" si="4"/>
        <v>-25.666666666666668</v>
      </c>
      <c r="V22" s="3">
        <f t="shared" si="5"/>
        <v>2.3333333333332575</v>
      </c>
      <c r="Z22">
        <v>0</v>
      </c>
      <c r="AA22">
        <v>-90</v>
      </c>
      <c r="AB22" s="9"/>
      <c r="AC22" s="9"/>
      <c r="AD22" s="9"/>
      <c r="AF22">
        <f t="shared" si="6"/>
        <v>-2.1180876210487076</v>
      </c>
      <c r="AG22">
        <f t="shared" si="7"/>
        <v>-89.25139141916398</v>
      </c>
      <c r="AI22" s="3">
        <f t="shared" si="8"/>
        <v>2.1180876210487076</v>
      </c>
      <c r="AJ22" s="3">
        <f t="shared" si="9"/>
        <v>-0.74860858083602011</v>
      </c>
      <c r="AK22" s="16" t="s">
        <v>53</v>
      </c>
      <c r="AL22" s="15">
        <f t="shared" si="19"/>
        <v>0.83178731204002232</v>
      </c>
      <c r="AN22" s="3">
        <f>-Q22/$AB$4</f>
        <v>5.6482336561298863E-2</v>
      </c>
      <c r="AO22" s="3">
        <f>R22/$AC$4</f>
        <v>-89.446385095797595</v>
      </c>
      <c r="AQ22" s="3">
        <f>Z22-AN22</f>
        <v>-5.6482336561298863E-2</v>
      </c>
      <c r="AR22" s="3">
        <f>AA22-AO22</f>
        <v>-0.553614904202405</v>
      </c>
      <c r="AS22" s="17" t="s">
        <v>53</v>
      </c>
      <c r="AT22">
        <f t="shared" si="21"/>
        <v>0.61512767133600554</v>
      </c>
      <c r="AV22">
        <v>-2.1180876210487076</v>
      </c>
      <c r="AW22">
        <f t="shared" si="10"/>
        <v>-89.238042137619729</v>
      </c>
      <c r="AY22">
        <f t="shared" si="11"/>
        <v>2.1180876210487076</v>
      </c>
      <c r="AZ22">
        <f t="shared" si="12"/>
        <v>-0.76195786238027097</v>
      </c>
      <c r="BA22" s="17" t="s">
        <v>53</v>
      </c>
      <c r="BB22">
        <f t="shared" si="13"/>
        <v>0.84661984708918991</v>
      </c>
      <c r="BD22" s="3">
        <v>5.6482336561298863E-2</v>
      </c>
      <c r="BE22">
        <f t="shared" si="14"/>
        <v>-90.682752249093454</v>
      </c>
      <c r="BG22" s="3">
        <f t="shared" si="15"/>
        <v>-5.6482336561298863E-2</v>
      </c>
      <c r="BH22" s="3">
        <f t="shared" si="16"/>
        <v>0.68275224909345411</v>
      </c>
      <c r="BI22" s="17" t="s">
        <v>53</v>
      </c>
      <c r="BJ22">
        <f t="shared" si="17"/>
        <v>-0.75861361010383788</v>
      </c>
    </row>
    <row r="23" spans="1:62" ht="20" customHeight="1">
      <c r="A23" t="s">
        <v>19</v>
      </c>
      <c r="B23">
        <v>30</v>
      </c>
      <c r="C23">
        <v>-926</v>
      </c>
      <c r="D23">
        <v>23</v>
      </c>
      <c r="E23">
        <v>-917</v>
      </c>
      <c r="F23">
        <v>22</v>
      </c>
      <c r="G23">
        <v>-917</v>
      </c>
      <c r="H23" s="2">
        <f t="shared" si="0"/>
        <v>25</v>
      </c>
      <c r="I23" s="2">
        <f t="shared" si="1"/>
        <v>-920</v>
      </c>
      <c r="K23">
        <v>0</v>
      </c>
      <c r="L23">
        <v>-923</v>
      </c>
      <c r="M23">
        <v>-2</v>
      </c>
      <c r="N23">
        <v>-922</v>
      </c>
      <c r="O23">
        <v>-1</v>
      </c>
      <c r="P23">
        <v>-919</v>
      </c>
      <c r="Q23" s="2">
        <f t="shared" si="2"/>
        <v>-1</v>
      </c>
      <c r="R23" s="2">
        <f t="shared" si="3"/>
        <v>-921.33333333333337</v>
      </c>
      <c r="U23" s="3">
        <f t="shared" si="4"/>
        <v>-26</v>
      </c>
      <c r="V23" s="3">
        <f t="shared" si="5"/>
        <v>1.3333333333333712</v>
      </c>
      <c r="Z23">
        <v>0</v>
      </c>
      <c r="AA23">
        <v>-77.5</v>
      </c>
      <c r="AB23" s="9"/>
      <c r="AC23" s="9"/>
      <c r="AD23" s="9"/>
      <c r="AF23">
        <f t="shared" si="6"/>
        <v>-2.1180876210487076</v>
      </c>
      <c r="AG23">
        <f t="shared" si="7"/>
        <v>-76.883221072688073</v>
      </c>
      <c r="AI23" s="3">
        <f t="shared" si="8"/>
        <v>2.1180876210487076</v>
      </c>
      <c r="AJ23" s="3">
        <f t="shared" si="9"/>
        <v>-0.61677892731192685</v>
      </c>
      <c r="AK23" s="16" t="s">
        <v>53</v>
      </c>
      <c r="AL23" s="15">
        <f t="shared" si="19"/>
        <v>0.79584377717667976</v>
      </c>
      <c r="AN23" s="3">
        <f>-Q23/$AB$4</f>
        <v>8.4723504841948294E-2</v>
      </c>
      <c r="AO23" s="3">
        <f>R23/$AC$4</f>
        <v>-76.994646030764429</v>
      </c>
      <c r="AQ23" s="3">
        <f>Z23-AN23</f>
        <v>-8.4723504841948294E-2</v>
      </c>
      <c r="AR23" s="3">
        <f>AA23-AO23</f>
        <v>-0.5053539692355713</v>
      </c>
      <c r="AS23" s="17" t="s">
        <v>53</v>
      </c>
      <c r="AT23">
        <f>AR23/AA23%</f>
        <v>0.65206963772331783</v>
      </c>
      <c r="AV23">
        <v>-2.1180876210487076</v>
      </c>
      <c r="AW23">
        <f t="shared" si="10"/>
        <v>-76.869871791143822</v>
      </c>
      <c r="AY23">
        <f t="shared" si="11"/>
        <v>2.1180876210487076</v>
      </c>
      <c r="AZ23">
        <f t="shared" si="12"/>
        <v>-0.63012820885617771</v>
      </c>
      <c r="BA23" s="17" t="s">
        <v>53</v>
      </c>
      <c r="BB23">
        <f t="shared" si="13"/>
        <v>0.81306865658861638</v>
      </c>
      <c r="BD23" s="3">
        <v>8.4723504841948294E-2</v>
      </c>
      <c r="BE23">
        <f t="shared" si="14"/>
        <v>-78.059130477607226</v>
      </c>
      <c r="BG23" s="3">
        <f t="shared" si="15"/>
        <v>-8.4723504841948294E-2</v>
      </c>
      <c r="BH23" s="3">
        <f t="shared" si="16"/>
        <v>0.55913047760722634</v>
      </c>
      <c r="BI23" s="17" t="s">
        <v>53</v>
      </c>
      <c r="BJ23">
        <f t="shared" si="17"/>
        <v>-0.72145868078351783</v>
      </c>
    </row>
    <row r="24" spans="1:62" ht="20" customHeight="1">
      <c r="A24" t="s">
        <v>20</v>
      </c>
      <c r="B24">
        <v>-852</v>
      </c>
      <c r="C24">
        <v>-680</v>
      </c>
      <c r="D24">
        <v>-858</v>
      </c>
      <c r="E24">
        <v>-672</v>
      </c>
      <c r="F24">
        <v>-862</v>
      </c>
      <c r="G24">
        <v>-671</v>
      </c>
      <c r="H24" s="2">
        <f t="shared" si="0"/>
        <v>-857.33333333333337</v>
      </c>
      <c r="I24" s="2">
        <f t="shared" si="1"/>
        <v>-674.33333333333337</v>
      </c>
      <c r="K24">
        <v>-885</v>
      </c>
      <c r="L24">
        <v>-679</v>
      </c>
      <c r="M24">
        <v>-887</v>
      </c>
      <c r="N24">
        <v>-678</v>
      </c>
      <c r="O24">
        <v>-887</v>
      </c>
      <c r="P24">
        <v>-676</v>
      </c>
      <c r="Q24" s="2">
        <f t="shared" si="2"/>
        <v>-886.33333333333337</v>
      </c>
      <c r="R24" s="2">
        <f t="shared" si="3"/>
        <v>-677.66666666666663</v>
      </c>
      <c r="U24" s="3">
        <f t="shared" si="4"/>
        <v>-29</v>
      </c>
      <c r="V24" s="3">
        <f t="shared" si="5"/>
        <v>3.3333333333332575</v>
      </c>
      <c r="Z24">
        <v>75</v>
      </c>
      <c r="AA24">
        <v>-57.5</v>
      </c>
      <c r="AB24" s="9"/>
      <c r="AC24" s="9"/>
      <c r="AD24" s="9"/>
      <c r="AF24">
        <f t="shared" si="6"/>
        <v>72.636284817830344</v>
      </c>
      <c r="AG24">
        <f t="shared" si="7"/>
        <v>-56.353172547118831</v>
      </c>
      <c r="AI24" s="3">
        <f t="shared" si="8"/>
        <v>2.3637151821696563</v>
      </c>
      <c r="AJ24" s="3">
        <f t="shared" si="9"/>
        <v>-1.1468274528811691</v>
      </c>
      <c r="AK24" s="15">
        <f t="shared" si="18"/>
        <v>3.151620242892875</v>
      </c>
      <c r="AL24" s="15">
        <f t="shared" si="19"/>
        <v>1.9944825267498594</v>
      </c>
      <c r="AN24" s="3">
        <f>-Q24/$AB$4</f>
        <v>75.093266458246845</v>
      </c>
      <c r="AO24" s="3">
        <f>R24/$AC$4</f>
        <v>-56.63173494230972</v>
      </c>
      <c r="AQ24" s="3">
        <f>Z24-AN24</f>
        <v>-9.3266458246844763E-2</v>
      </c>
      <c r="AR24" s="3">
        <f>AA24-AO24</f>
        <v>-0.86826505769028017</v>
      </c>
      <c r="AS24">
        <f t="shared" si="20"/>
        <v>-0.12435527766245968</v>
      </c>
      <c r="AT24">
        <f t="shared" si="21"/>
        <v>1.5100261872874439</v>
      </c>
      <c r="AV24">
        <v>72.636284817830344</v>
      </c>
      <c r="AW24">
        <f t="shared" si="10"/>
        <v>-56.810963908876204</v>
      </c>
      <c r="AY24">
        <f t="shared" si="11"/>
        <v>2.3637151821696563</v>
      </c>
      <c r="AZ24">
        <f t="shared" si="12"/>
        <v>-0.68903609112379627</v>
      </c>
      <c r="BA24">
        <f t="shared" si="22"/>
        <v>3.151620242892875</v>
      </c>
      <c r="BB24">
        <f t="shared" si="13"/>
        <v>1.1983236367370371</v>
      </c>
      <c r="BD24" s="3">
        <v>75.093266458246845</v>
      </c>
      <c r="BE24">
        <f t="shared" si="14"/>
        <v>-57.894111569010924</v>
      </c>
      <c r="BG24" s="3">
        <f t="shared" si="15"/>
        <v>-9.3266458246844763E-2</v>
      </c>
      <c r="BH24" s="3">
        <f t="shared" si="16"/>
        <v>0.39411156901092426</v>
      </c>
      <c r="BI24">
        <f t="shared" si="23"/>
        <v>-0.12435527766245968</v>
      </c>
      <c r="BJ24">
        <f t="shared" si="17"/>
        <v>-0.6854114243668249</v>
      </c>
    </row>
    <row r="25" spans="1:62" ht="20" customHeight="1">
      <c r="A25" t="s">
        <v>21</v>
      </c>
      <c r="B25">
        <v>385</v>
      </c>
      <c r="C25">
        <v>-307</v>
      </c>
      <c r="D25">
        <v>378</v>
      </c>
      <c r="E25">
        <v>-299</v>
      </c>
      <c r="F25">
        <v>375</v>
      </c>
      <c r="G25">
        <v>-298</v>
      </c>
      <c r="H25" s="2">
        <f t="shared" si="0"/>
        <v>379.33333333333331</v>
      </c>
      <c r="I25" s="2">
        <f t="shared" si="1"/>
        <v>-301.33333333333331</v>
      </c>
      <c r="K25">
        <v>354</v>
      </c>
      <c r="L25">
        <v>-307</v>
      </c>
      <c r="M25">
        <v>352</v>
      </c>
      <c r="N25">
        <v>-307</v>
      </c>
      <c r="O25">
        <v>352</v>
      </c>
      <c r="P25">
        <v>-303</v>
      </c>
      <c r="Q25" s="2">
        <f t="shared" si="2"/>
        <v>352.66666666666669</v>
      </c>
      <c r="R25" s="2">
        <f t="shared" si="3"/>
        <v>-305.66666666666669</v>
      </c>
      <c r="U25" s="3">
        <f t="shared" si="4"/>
        <v>-26.666666666666629</v>
      </c>
      <c r="V25" s="3">
        <f t="shared" si="5"/>
        <v>4.3333333333333712</v>
      </c>
      <c r="Z25">
        <v>-30</v>
      </c>
      <c r="AA25">
        <v>-25</v>
      </c>
      <c r="AB25" s="9"/>
      <c r="AC25" s="9"/>
      <c r="AD25" s="9"/>
      <c r="AF25">
        <f t="shared" si="6"/>
        <v>-32.13844950337905</v>
      </c>
      <c r="AG25">
        <f t="shared" si="7"/>
        <v>-25.18204052525725</v>
      </c>
      <c r="AI25" s="3">
        <f t="shared" si="8"/>
        <v>2.13844950337905</v>
      </c>
      <c r="AJ25" s="3">
        <f t="shared" si="9"/>
        <v>0.1820405252572499</v>
      </c>
      <c r="AK25" s="15">
        <f t="shared" si="18"/>
        <v>-7.1281650112635004</v>
      </c>
      <c r="AL25" s="15">
        <f t="shared" si="19"/>
        <v>-0.72816210102899959</v>
      </c>
      <c r="AN25" s="3">
        <f>-Q25/$AB$4</f>
        <v>-29.8791560409271</v>
      </c>
      <c r="AO25" s="3">
        <f>R25/$AC$4</f>
        <v>-25.54417163900542</v>
      </c>
      <c r="AQ25" s="3">
        <f>Z25-AN25</f>
        <v>-0.12084395907290002</v>
      </c>
      <c r="AR25" s="3">
        <f>AA25-AO25</f>
        <v>0.54417163900541965</v>
      </c>
      <c r="AS25">
        <f t="shared" si="20"/>
        <v>0.40281319690966677</v>
      </c>
      <c r="AT25">
        <f t="shared" si="21"/>
        <v>-2.1766865560216786</v>
      </c>
      <c r="AV25">
        <v>-32.13844950337905</v>
      </c>
      <c r="AW25">
        <f t="shared" si="10"/>
        <v>-24.979487426625877</v>
      </c>
      <c r="AY25">
        <f t="shared" si="11"/>
        <v>2.13844950337905</v>
      </c>
      <c r="AZ25">
        <f t="shared" si="12"/>
        <v>-2.0512573374123377E-2</v>
      </c>
      <c r="BA25">
        <f t="shared" si="22"/>
        <v>-7.1281650112635004</v>
      </c>
      <c r="BB25">
        <f t="shared" si="13"/>
        <v>8.2050293496493509E-2</v>
      </c>
      <c r="BD25" s="3">
        <v>-29.8791560409271</v>
      </c>
      <c r="BE25">
        <f t="shared" si="14"/>
        <v>-25.706235251374046</v>
      </c>
      <c r="BG25" s="3">
        <f t="shared" si="15"/>
        <v>-0.12084395907290002</v>
      </c>
      <c r="BH25" s="3">
        <f t="shared" si="16"/>
        <v>0.70623525137404641</v>
      </c>
      <c r="BI25">
        <f t="shared" si="23"/>
        <v>0.40281319690966677</v>
      </c>
      <c r="BJ25">
        <f t="shared" si="17"/>
        <v>-2.8249410054961857</v>
      </c>
    </row>
    <row r="26" spans="1:62" ht="20" customHeight="1">
      <c r="A26" t="s">
        <v>22</v>
      </c>
      <c r="B26">
        <v>32</v>
      </c>
      <c r="C26">
        <v>-154</v>
      </c>
      <c r="D26">
        <v>27</v>
      </c>
      <c r="E26">
        <v>-148</v>
      </c>
      <c r="F26">
        <v>23</v>
      </c>
      <c r="G26">
        <v>-146</v>
      </c>
      <c r="H26" s="2">
        <f t="shared" si="0"/>
        <v>27.333333333333332</v>
      </c>
      <c r="I26" s="2">
        <f t="shared" si="1"/>
        <v>-149.33333333333334</v>
      </c>
      <c r="K26">
        <v>0</v>
      </c>
      <c r="L26">
        <v>-155</v>
      </c>
      <c r="M26">
        <v>0</v>
      </c>
      <c r="N26">
        <v>-155</v>
      </c>
      <c r="O26">
        <v>-1</v>
      </c>
      <c r="P26">
        <v>-151</v>
      </c>
      <c r="Q26" s="2">
        <f t="shared" si="2"/>
        <v>-0.33333333333333331</v>
      </c>
      <c r="R26" s="2">
        <f t="shared" si="3"/>
        <v>-153.66666666666666</v>
      </c>
      <c r="U26" s="3">
        <f t="shared" si="4"/>
        <v>-27.666666666666664</v>
      </c>
      <c r="V26" s="3">
        <f t="shared" si="5"/>
        <v>4.3333333333333144</v>
      </c>
      <c r="Z26">
        <v>0</v>
      </c>
      <c r="AA26">
        <v>-12.5</v>
      </c>
      <c r="AB26" s="9"/>
      <c r="AC26" s="9"/>
      <c r="AD26" s="9"/>
      <c r="AF26">
        <f t="shared" si="6"/>
        <v>-2.3157757990132533</v>
      </c>
      <c r="AG26">
        <f t="shared" si="7"/>
        <v>-12.479595304552268</v>
      </c>
      <c r="AI26" s="3">
        <f t="shared" si="8"/>
        <v>2.3157757990132533</v>
      </c>
      <c r="AJ26" s="3">
        <f t="shared" si="9"/>
        <v>-2.0404695447732379E-2</v>
      </c>
      <c r="AK26" s="16" t="s">
        <v>53</v>
      </c>
      <c r="AL26" s="15">
        <f t="shared" si="19"/>
        <v>0.16323756358185904</v>
      </c>
      <c r="AN26" s="3">
        <f>-Q26/$AB$4</f>
        <v>2.8241168280649431E-2</v>
      </c>
      <c r="AO26" s="3">
        <f>R26/$AC$4</f>
        <v>-12.841726418300434</v>
      </c>
      <c r="AQ26" s="3">
        <f>Z26-AN26</f>
        <v>-2.8241168280649431E-2</v>
      </c>
      <c r="AR26" s="3">
        <f>AA26-AO26</f>
        <v>0.34172641830043382</v>
      </c>
      <c r="AS26" s="17" t="s">
        <v>53</v>
      </c>
      <c r="AT26">
        <f t="shared" si="21"/>
        <v>-2.7338113464034706</v>
      </c>
      <c r="AV26">
        <v>-2.3157757990132533</v>
      </c>
      <c r="AW26">
        <f t="shared" si="10"/>
        <v>-12.46500009006389</v>
      </c>
      <c r="AY26">
        <f t="shared" si="11"/>
        <v>2.3157757990132533</v>
      </c>
      <c r="AZ26">
        <f t="shared" si="12"/>
        <v>-3.4999909936109574E-2</v>
      </c>
      <c r="BA26" s="17" t="s">
        <v>53</v>
      </c>
      <c r="BB26">
        <f t="shared" si="13"/>
        <v>0.2799992794888766</v>
      </c>
      <c r="BD26" s="3">
        <v>2.8241168280649431E-2</v>
      </c>
      <c r="BE26">
        <f t="shared" si="14"/>
        <v>-13.019359027343452</v>
      </c>
      <c r="BG26" s="3">
        <f t="shared" si="15"/>
        <v>-2.8241168280649431E-2</v>
      </c>
      <c r="BH26" s="3">
        <f t="shared" si="16"/>
        <v>0.51935902734345163</v>
      </c>
      <c r="BI26" s="17" t="s">
        <v>53</v>
      </c>
      <c r="BJ26">
        <f t="shared" si="17"/>
        <v>-4.154872218747613</v>
      </c>
    </row>
    <row r="27" spans="1:62" ht="20" customHeight="1">
      <c r="A27" t="s">
        <v>23</v>
      </c>
      <c r="B27">
        <v>33</v>
      </c>
      <c r="C27">
        <v>-6</v>
      </c>
      <c r="D27">
        <v>27</v>
      </c>
      <c r="E27">
        <v>1</v>
      </c>
      <c r="F27">
        <v>23</v>
      </c>
      <c r="G27">
        <v>3</v>
      </c>
      <c r="H27" s="2">
        <f t="shared" si="0"/>
        <v>27.666666666666668</v>
      </c>
      <c r="I27" s="2">
        <f t="shared" si="1"/>
        <v>-0.66666666666666663</v>
      </c>
      <c r="K27">
        <v>0</v>
      </c>
      <c r="L27">
        <v>-6</v>
      </c>
      <c r="M27">
        <v>1</v>
      </c>
      <c r="N27">
        <v>-6</v>
      </c>
      <c r="O27">
        <v>-1</v>
      </c>
      <c r="P27">
        <v>-1</v>
      </c>
      <c r="Q27" s="2">
        <f t="shared" si="2"/>
        <v>0</v>
      </c>
      <c r="R27" s="2">
        <f t="shared" si="3"/>
        <v>-4.333333333333333</v>
      </c>
      <c r="U27" s="3">
        <f t="shared" si="4"/>
        <v>-27.666666666666668</v>
      </c>
      <c r="V27" s="3">
        <f t="shared" si="5"/>
        <v>3.6666666666666665</v>
      </c>
      <c r="Z27">
        <v>0</v>
      </c>
      <c r="AA27">
        <v>0</v>
      </c>
      <c r="AB27" s="9"/>
      <c r="AC27" s="9"/>
      <c r="AD27" s="9"/>
      <c r="AF27">
        <f t="shared" si="6"/>
        <v>-2.3440169672939031</v>
      </c>
      <c r="AG27">
        <f t="shared" si="7"/>
        <v>-5.5712479038179753E-2</v>
      </c>
      <c r="AI27" s="3">
        <f t="shared" si="8"/>
        <v>2.3440169672939031</v>
      </c>
      <c r="AJ27" s="3">
        <f t="shared" si="9"/>
        <v>5.5712479038179753E-2</v>
      </c>
      <c r="AK27" s="16" t="s">
        <v>53</v>
      </c>
      <c r="AL27" s="16" t="s">
        <v>53</v>
      </c>
      <c r="AN27" s="3">
        <f>-Q27/$AB$4</f>
        <v>0</v>
      </c>
      <c r="AO27" s="3">
        <f>R27/$AC$4</f>
        <v>-0.36213111374816842</v>
      </c>
      <c r="AQ27" s="3">
        <f>Z27-AN27</f>
        <v>0</v>
      </c>
      <c r="AR27" s="3">
        <f>AA27-AO27</f>
        <v>0.36213111374816842</v>
      </c>
      <c r="AS27" s="17" t="s">
        <v>53</v>
      </c>
      <c r="AT27" s="17" t="s">
        <v>53</v>
      </c>
      <c r="AV27">
        <v>-2.3440169672939031</v>
      </c>
      <c r="AW27">
        <f t="shared" si="10"/>
        <v>-4.0939274129213096E-2</v>
      </c>
      <c r="AY27">
        <f t="shared" si="11"/>
        <v>2.3440169672939031</v>
      </c>
      <c r="AZ27">
        <f t="shared" si="12"/>
        <v>4.0939274129213096E-2</v>
      </c>
      <c r="BA27" s="17" t="s">
        <v>53</v>
      </c>
      <c r="BB27" s="17" t="s">
        <v>53</v>
      </c>
      <c r="BD27" s="3">
        <v>0</v>
      </c>
      <c r="BE27">
        <f t="shared" si="14"/>
        <v>-0.36713518764844261</v>
      </c>
      <c r="BG27" s="3">
        <f t="shared" si="15"/>
        <v>0</v>
      </c>
      <c r="BH27" s="3">
        <f t="shared" si="16"/>
        <v>0.36713518764844261</v>
      </c>
      <c r="BI27" s="17" t="s">
        <v>53</v>
      </c>
      <c r="BJ27" s="17" t="s">
        <v>53</v>
      </c>
    </row>
  </sheetData>
  <mergeCells count="22">
    <mergeCell ref="BD1:BJ2"/>
    <mergeCell ref="BD3:BE3"/>
    <mergeCell ref="BG3:BH3"/>
    <mergeCell ref="BI3:BJ3"/>
    <mergeCell ref="AS3:AT3"/>
    <mergeCell ref="AV3:AW3"/>
    <mergeCell ref="AY3:AZ3"/>
    <mergeCell ref="AF1:AL2"/>
    <mergeCell ref="AN1:AT2"/>
    <mergeCell ref="AV1:BB2"/>
    <mergeCell ref="BA3:BB3"/>
    <mergeCell ref="AN3:AO3"/>
    <mergeCell ref="AQ3:AR3"/>
    <mergeCell ref="AK3:AL3"/>
    <mergeCell ref="AD4:AD27"/>
    <mergeCell ref="AF3:AG3"/>
    <mergeCell ref="AI3:AJ3"/>
    <mergeCell ref="H1:I1"/>
    <mergeCell ref="Q1:R1"/>
    <mergeCell ref="T1:W1"/>
    <mergeCell ref="AB4:AB27"/>
    <mergeCell ref="AC4:AC27"/>
  </mergeCells>
  <phoneticPr fontId="1" type="noConversion"/>
  <pageMargins left="0.7" right="0.7" top="0.75" bottom="0.75" header="0.3" footer="0.3"/>
  <pageSetup paperSize="9" scale="40" fitToWidth="0" fitToHeight="0" orientation="portrait" r:id="rId1"/>
  <headerFooter>
    <oddFooter>&amp;C_x000D_&amp;1#&amp;"Calibri"&amp;10&amp;KFF0000 VERTRAULICH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20A0-C663-7B4F-AFA3-00061116F25D}">
  <dimension ref="A2:F27"/>
  <sheetViews>
    <sheetView workbookViewId="0">
      <selection activeCell="A2" sqref="A2:F27"/>
    </sheetView>
  </sheetViews>
  <sheetFormatPr baseColWidth="10" defaultColWidth="15.83203125" defaultRowHeight="20" customHeight="1"/>
  <sheetData>
    <row r="2" spans="1:6" ht="20" customHeight="1">
      <c r="B2" t="s">
        <v>44</v>
      </c>
      <c r="C2" t="s">
        <v>44</v>
      </c>
      <c r="E2" t="s">
        <v>45</v>
      </c>
      <c r="F2" t="s">
        <v>45</v>
      </c>
    </row>
    <row r="3" spans="1:6" ht="20" customHeight="1">
      <c r="A3" t="s">
        <v>46</v>
      </c>
      <c r="B3" t="s">
        <v>35</v>
      </c>
      <c r="C3" t="s">
        <v>36</v>
      </c>
      <c r="E3" t="s">
        <v>35</v>
      </c>
      <c r="F3" t="s">
        <v>36</v>
      </c>
    </row>
    <row r="4" spans="1:6" ht="20" customHeight="1">
      <c r="A4" s="7" t="s">
        <v>47</v>
      </c>
      <c r="B4" s="3">
        <v>0.60815943833966912</v>
      </c>
      <c r="C4" s="3">
        <v>-1.8930543252383139</v>
      </c>
      <c r="E4" s="3">
        <v>7.1577241007304296E-2</v>
      </c>
      <c r="F4" s="3">
        <v>-2.533747834177376</v>
      </c>
    </row>
    <row r="5" spans="1:6" ht="20" customHeight="1">
      <c r="A5" s="7" t="s">
        <v>1</v>
      </c>
      <c r="B5" s="3">
        <v>0.11296467312259773</v>
      </c>
      <c r="C5" s="3">
        <v>8.3568718557269633E-2</v>
      </c>
      <c r="E5" s="3">
        <v>0</v>
      </c>
      <c r="F5" s="3">
        <v>0</v>
      </c>
    </row>
    <row r="6" spans="1:6" ht="20" customHeight="1">
      <c r="A6" s="8" t="s">
        <v>2</v>
      </c>
      <c r="B6" s="3">
        <v>1.091549395215381</v>
      </c>
      <c r="C6" s="3">
        <v>-0.50414222281648335</v>
      </c>
      <c r="E6" s="3">
        <v>-9.8561677299500161E-3</v>
      </c>
      <c r="F6" s="3">
        <v>-0.72699213896920867</v>
      </c>
    </row>
    <row r="7" spans="1:6" ht="20" customHeight="1">
      <c r="A7" s="8" t="s">
        <v>3</v>
      </c>
      <c r="B7" s="3">
        <v>2.1830987904307619</v>
      </c>
      <c r="C7" s="3">
        <v>-1.3370994969163141</v>
      </c>
      <c r="E7" s="3">
        <v>9.3252337662704576E-2</v>
      </c>
      <c r="F7" s="3">
        <v>-1.3649557364354039</v>
      </c>
    </row>
    <row r="8" spans="1:6" ht="20" customHeight="1">
      <c r="A8" s="7" t="s">
        <v>4</v>
      </c>
      <c r="B8" s="3">
        <v>2.2579661275427725</v>
      </c>
      <c r="C8" s="3">
        <v>-2.1449304429699207</v>
      </c>
      <c r="E8" s="3">
        <v>0.25284317961668989</v>
      </c>
      <c r="F8" s="3">
        <v>-1.9499367663362914</v>
      </c>
    </row>
    <row r="9" spans="1:6" ht="20" customHeight="1">
      <c r="A9" s="7" t="s">
        <v>5</v>
      </c>
      <c r="B9" s="3">
        <v>2.3144484641040606</v>
      </c>
      <c r="C9" s="3">
        <v>-1.9805229173282584</v>
      </c>
      <c r="E9" s="3">
        <v>8.3396169932768771E-2</v>
      </c>
      <c r="F9" s="3">
        <v>-1.7019605221373553</v>
      </c>
    </row>
    <row r="10" spans="1:6" ht="20" customHeight="1">
      <c r="A10" s="7" t="s">
        <v>6</v>
      </c>
      <c r="B10" s="3">
        <v>2.3610746329354129</v>
      </c>
      <c r="C10" s="3">
        <v>-2.7047851448245837</v>
      </c>
      <c r="E10" s="3">
        <v>0.27122818016738393</v>
      </c>
      <c r="F10" s="3">
        <v>-2.3705102705955028</v>
      </c>
    </row>
    <row r="11" spans="1:6" ht="20" customHeight="1">
      <c r="A11" s="7" t="s">
        <v>7</v>
      </c>
      <c r="B11" s="3">
        <v>2.4457981377773876</v>
      </c>
      <c r="C11" s="3">
        <v>-3.2835263770732013</v>
      </c>
      <c r="E11" s="3">
        <v>0.27122818016738393</v>
      </c>
      <c r="F11" s="3">
        <v>-2.8656827842868466</v>
      </c>
    </row>
    <row r="12" spans="1:6" ht="20" customHeight="1">
      <c r="A12" s="7" t="s">
        <v>8</v>
      </c>
      <c r="B12" s="3">
        <v>2.4937516415179175</v>
      </c>
      <c r="C12" s="3">
        <v>-1.8907144011187142</v>
      </c>
      <c r="E12" s="3">
        <v>0.14973467422399267</v>
      </c>
      <c r="F12" s="3">
        <v>-1.7792894430423445</v>
      </c>
    </row>
    <row r="13" spans="1:6" ht="20" customHeight="1">
      <c r="A13" s="7" t="s">
        <v>9</v>
      </c>
      <c r="B13" s="3">
        <v>2.4655104732372592</v>
      </c>
      <c r="C13" s="3">
        <v>-1.974283119675988</v>
      </c>
      <c r="E13" s="3">
        <v>9.3252337662704576E-2</v>
      </c>
      <c r="F13" s="3">
        <v>-1.8350019220805365</v>
      </c>
    </row>
    <row r="14" spans="1:6" ht="20" customHeight="1">
      <c r="A14" s="7" t="s">
        <v>10</v>
      </c>
      <c r="B14" s="3">
        <v>2.5088606665480455</v>
      </c>
      <c r="C14" s="3">
        <v>-1.5564395268896334</v>
      </c>
      <c r="E14" s="3">
        <v>5.1879026131544492E-2</v>
      </c>
      <c r="F14" s="3">
        <v>-1.4171583292941818</v>
      </c>
    </row>
    <row r="15" spans="1:6" ht="20" customHeight="1">
      <c r="A15" s="7" t="s">
        <v>11</v>
      </c>
      <c r="B15" s="3">
        <v>2.4241371617060992</v>
      </c>
      <c r="C15" s="3">
        <v>-1.5556595521830872</v>
      </c>
      <c r="E15" s="3">
        <v>8.0120194412216961E-2</v>
      </c>
      <c r="F15" s="3">
        <v>-1.3885221150685538</v>
      </c>
    </row>
    <row r="16" spans="1:6" ht="20" customHeight="1">
      <c r="A16" s="7" t="s">
        <v>12</v>
      </c>
      <c r="B16" s="3">
        <v>2.3341607995639606</v>
      </c>
      <c r="C16" s="3">
        <v>-1.3885221150685538</v>
      </c>
      <c r="E16" s="3">
        <v>4.6626168831352288E-2</v>
      </c>
      <c r="F16" s="3">
        <v>-1.2213846779540205</v>
      </c>
    </row>
    <row r="17" spans="1:6" ht="20" customHeight="1">
      <c r="A17" s="7" t="s">
        <v>13</v>
      </c>
      <c r="B17" s="3">
        <v>2.3906431361252629</v>
      </c>
      <c r="C17" s="3">
        <v>-1.3335896107369081</v>
      </c>
      <c r="E17" s="3">
        <v>4.6626168831352288E-2</v>
      </c>
      <c r="F17" s="3">
        <v>-1.1107396945841828</v>
      </c>
    </row>
    <row r="18" spans="1:6" ht="20" customHeight="1">
      <c r="A18" s="7" t="s">
        <v>14</v>
      </c>
      <c r="B18" s="3">
        <v>2.3289079422637613</v>
      </c>
      <c r="C18" s="3">
        <v>-1.1943084131414565</v>
      </c>
      <c r="E18" s="3">
        <v>1.3132143250501827E-2</v>
      </c>
      <c r="F18" s="3">
        <v>-0.97145849698874542</v>
      </c>
    </row>
    <row r="19" spans="1:6" ht="20" customHeight="1">
      <c r="A19" s="7" t="s">
        <v>15</v>
      </c>
      <c r="B19" s="3">
        <v>2.3006667739831101</v>
      </c>
      <c r="C19" s="3">
        <v>-1.2213846779540205</v>
      </c>
      <c r="E19" s="3">
        <v>-1.5109025030149326E-2</v>
      </c>
      <c r="F19" s="3">
        <v>-0.9985347618013094</v>
      </c>
    </row>
    <row r="20" spans="1:6" ht="20" customHeight="1">
      <c r="A20" s="7" t="s">
        <v>16</v>
      </c>
      <c r="B20" s="3">
        <v>2.1824492435603098</v>
      </c>
      <c r="C20" s="3">
        <v>-1.0263910013203912</v>
      </c>
      <c r="E20" s="3">
        <v>-2.0361882330345082E-2</v>
      </c>
      <c r="F20" s="3">
        <v>-0.83139732468676186</v>
      </c>
    </row>
    <row r="21" spans="1:6" ht="20" customHeight="1">
      <c r="A21" s="7" t="s">
        <v>17</v>
      </c>
      <c r="B21" s="3">
        <v>2.1542080752796586</v>
      </c>
      <c r="C21" s="3">
        <v>-0.94360225746964943</v>
      </c>
      <c r="E21" s="3">
        <v>-2.0361882330345082E-2</v>
      </c>
      <c r="F21" s="3">
        <v>-0.74860858083602011</v>
      </c>
    </row>
    <row r="22" spans="1:6" ht="20" customHeight="1">
      <c r="A22" s="7" t="s">
        <v>18</v>
      </c>
      <c r="B22" s="3">
        <v>2.1180876210487076</v>
      </c>
      <c r="C22" s="3">
        <v>-0.74860858083602011</v>
      </c>
      <c r="E22" s="3">
        <v>-5.6482336561298863E-2</v>
      </c>
      <c r="F22" s="3">
        <v>-0.553614904202405</v>
      </c>
    </row>
    <row r="23" spans="1:6" ht="20" customHeight="1">
      <c r="A23" s="7" t="s">
        <v>19</v>
      </c>
      <c r="B23" s="3">
        <v>2.1180876210487076</v>
      </c>
      <c r="C23" s="3">
        <v>-0.61677892731192685</v>
      </c>
      <c r="E23" s="3">
        <v>-8.4723504841948294E-2</v>
      </c>
      <c r="F23" s="3">
        <v>-0.5053539692355713</v>
      </c>
    </row>
    <row r="24" spans="1:6" ht="20" customHeight="1">
      <c r="A24" s="7" t="s">
        <v>20</v>
      </c>
      <c r="B24" s="3">
        <v>2.3637151821696563</v>
      </c>
      <c r="C24" s="3">
        <v>-1.1468274528811691</v>
      </c>
      <c r="E24" s="3">
        <v>-9.3266458246844763E-2</v>
      </c>
      <c r="F24" s="3">
        <v>-0.86826505769028017</v>
      </c>
    </row>
    <row r="25" spans="1:6" ht="20" customHeight="1">
      <c r="A25" s="7" t="s">
        <v>21</v>
      </c>
      <c r="B25" s="3">
        <v>2.13844950337905</v>
      </c>
      <c r="C25" s="3">
        <v>0.1820405252572499</v>
      </c>
      <c r="E25" s="3">
        <v>-0.12084395907290002</v>
      </c>
      <c r="F25" s="3">
        <v>0.54417163900541965</v>
      </c>
    </row>
    <row r="26" spans="1:6" ht="20" customHeight="1">
      <c r="A26" s="7" t="s">
        <v>22</v>
      </c>
      <c r="B26" s="3">
        <v>2.3157757990132533</v>
      </c>
      <c r="C26" s="3">
        <v>-2.0404695447732379E-2</v>
      </c>
      <c r="E26" s="3">
        <v>-2.8241168280649431E-2</v>
      </c>
      <c r="F26" s="3">
        <v>0.34172641830043382</v>
      </c>
    </row>
    <row r="27" spans="1:6" ht="20" customHeight="1">
      <c r="A27" s="7" t="s">
        <v>23</v>
      </c>
      <c r="B27" s="3">
        <v>2.3440169672939031</v>
      </c>
      <c r="C27" s="3">
        <v>5.5712479038179753E-2</v>
      </c>
      <c r="E27" s="3">
        <v>0</v>
      </c>
      <c r="F27" s="3">
        <v>0.36213111374816842</v>
      </c>
    </row>
  </sheetData>
  <phoneticPr fontId="1" type="noConversion"/>
  <pageMargins left="0.7" right="0.7" top="0.75" bottom="0.75" header="0.3" footer="0.3"/>
  <headerFooter>
    <oddFooter>&amp;C_x000D_&amp;1#&amp;"Calibri"&amp;10&amp;KFF0000 VERTRAULICH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F6435-F52A-9940-873F-C4BF618E3632}">
  <dimension ref="A2:F27"/>
  <sheetViews>
    <sheetView workbookViewId="0">
      <selection activeCell="A2" sqref="A2:E27"/>
    </sheetView>
  </sheetViews>
  <sheetFormatPr baseColWidth="10" defaultColWidth="15.83203125" defaultRowHeight="20" customHeight="1"/>
  <sheetData>
    <row r="2" spans="1:6" ht="20" customHeight="1">
      <c r="A2" t="s">
        <v>44</v>
      </c>
      <c r="B2" t="s">
        <v>44</v>
      </c>
      <c r="D2" t="s">
        <v>45</v>
      </c>
      <c r="E2" t="s">
        <v>45</v>
      </c>
    </row>
    <row r="3" spans="1:6" ht="20" customHeight="1">
      <c r="A3" t="s">
        <v>35</v>
      </c>
      <c r="B3" t="s">
        <v>36</v>
      </c>
      <c r="D3" t="s">
        <v>35</v>
      </c>
      <c r="E3" t="s">
        <v>36</v>
      </c>
      <c r="F3" t="s">
        <v>46</v>
      </c>
    </row>
    <row r="4" spans="1:6" ht="20" customHeight="1">
      <c r="A4" s="3">
        <v>0.60815943833966912</v>
      </c>
      <c r="B4" s="3">
        <v>-0.8569720869841575</v>
      </c>
      <c r="D4">
        <v>7.1577241007304337E-2</v>
      </c>
      <c r="E4">
        <v>-1.1003802851361115</v>
      </c>
      <c r="F4" s="7" t="s">
        <v>47</v>
      </c>
    </row>
    <row r="5" spans="1:6" ht="20" customHeight="1">
      <c r="A5" s="3">
        <v>0.11296467312259773</v>
      </c>
      <c r="B5" s="3">
        <v>8.2856756874909801E-2</v>
      </c>
      <c r="D5">
        <v>0</v>
      </c>
      <c r="E5">
        <v>0</v>
      </c>
      <c r="F5" s="7" t="s">
        <v>1</v>
      </c>
    </row>
    <row r="6" spans="1:6" ht="20" customHeight="1">
      <c r="A6" s="3">
        <v>1.091549395215381</v>
      </c>
      <c r="B6" s="3">
        <v>-6.9845596576982416E-2</v>
      </c>
      <c r="D6">
        <v>-9.8561677299500161E-3</v>
      </c>
      <c r="E6">
        <v>-1.2569908036500976</v>
      </c>
      <c r="F6" s="8" t="s">
        <v>2</v>
      </c>
    </row>
    <row r="7" spans="1:6" ht="20" customHeight="1">
      <c r="A7" s="3">
        <v>2.1830987904307619</v>
      </c>
      <c r="B7" s="3">
        <v>-0.46850624443731059</v>
      </c>
      <c r="D7">
        <v>9.3252337662704576E-2</v>
      </c>
      <c r="E7">
        <v>-0.48986812377046496</v>
      </c>
      <c r="F7" s="8" t="s">
        <v>3</v>
      </c>
    </row>
    <row r="8" spans="1:6" ht="20" customHeight="1">
      <c r="A8" s="3">
        <v>2.2579661275427725</v>
      </c>
      <c r="B8" s="3">
        <v>-0.83563290911017685</v>
      </c>
      <c r="D8">
        <v>0.25284317961668989</v>
      </c>
      <c r="E8">
        <v>-0.63667989652968715</v>
      </c>
      <c r="F8" s="7" t="s">
        <v>4</v>
      </c>
    </row>
    <row r="9" spans="1:6" ht="20" customHeight="1">
      <c r="A9" s="3">
        <v>2.3144484641040606</v>
      </c>
      <c r="B9" s="3">
        <v>-0.67158136430968796</v>
      </c>
      <c r="D9">
        <v>8.3396169932768771E-2</v>
      </c>
      <c r="E9">
        <v>-1.3514825714914735</v>
      </c>
      <c r="F9" s="7" t="s">
        <v>5</v>
      </c>
    </row>
    <row r="10" spans="1:6" ht="20" customHeight="1">
      <c r="A10" s="3">
        <v>2.3610746329354129</v>
      </c>
      <c r="B10" s="3">
        <v>-0.95496132000468492</v>
      </c>
      <c r="D10">
        <v>0.27122818016738393</v>
      </c>
      <c r="E10">
        <v>-1.5831982990567042</v>
      </c>
      <c r="F10" s="7" t="s">
        <v>6</v>
      </c>
    </row>
    <row r="11" spans="1:6" ht="20" customHeight="1">
      <c r="A11" s="3">
        <v>2.4457981377773876</v>
      </c>
      <c r="B11" s="3">
        <v>-1.5342365235150766</v>
      </c>
      <c r="D11">
        <v>0.27122818016738393</v>
      </c>
      <c r="E11">
        <v>0.1257312759419591</v>
      </c>
      <c r="F11" s="7" t="s">
        <v>7</v>
      </c>
    </row>
    <row r="12" spans="1:6" ht="20" customHeight="1">
      <c r="A12" s="3">
        <v>2.4937516415179175</v>
      </c>
      <c r="B12" s="3">
        <v>-1.0240790432661981</v>
      </c>
      <c r="D12">
        <v>0.14973467422399267</v>
      </c>
      <c r="E12">
        <v>0.33336816686998816</v>
      </c>
      <c r="F12" s="7" t="s">
        <v>8</v>
      </c>
    </row>
    <row r="13" spans="1:6" ht="20" customHeight="1">
      <c r="A13" s="3">
        <v>2.4655104732372592</v>
      </c>
      <c r="B13" s="3">
        <v>-1.10746977140289</v>
      </c>
      <c r="D13">
        <v>9.3252337662704576E-2</v>
      </c>
      <c r="E13">
        <v>0.27724673023681135</v>
      </c>
      <c r="F13" s="7" t="s">
        <v>9</v>
      </c>
    </row>
    <row r="14" spans="1:6" ht="20" customHeight="1">
      <c r="A14" s="3">
        <v>2.5088606665480455</v>
      </c>
      <c r="B14" s="3">
        <v>-1.0050252039019512</v>
      </c>
      <c r="D14">
        <v>5.1879026131544492E-2</v>
      </c>
      <c r="E14">
        <v>0.38164826801435936</v>
      </c>
      <c r="F14" s="7" t="s">
        <v>10</v>
      </c>
    </row>
    <row r="15" spans="1:6" ht="20" customHeight="1">
      <c r="A15" s="3">
        <v>2.4241371617060992</v>
      </c>
      <c r="B15" s="3">
        <v>-1.0037112579336167</v>
      </c>
      <c r="D15">
        <v>8.0120194412216961E-2</v>
      </c>
      <c r="E15">
        <v>0.68686781183725998</v>
      </c>
      <c r="F15" s="7" t="s">
        <v>11</v>
      </c>
    </row>
    <row r="16" spans="1:6" ht="20" customHeight="1">
      <c r="A16" s="3">
        <v>2.3341607995639606</v>
      </c>
      <c r="B16" s="3">
        <v>-0.96205706733501017</v>
      </c>
      <c r="D16">
        <v>4.6626168831352288E-2</v>
      </c>
      <c r="E16">
        <v>0.72873669692670262</v>
      </c>
      <c r="F16" s="7" t="s">
        <v>12</v>
      </c>
    </row>
    <row r="17" spans="1:6" ht="20" customHeight="1">
      <c r="A17" s="3">
        <v>2.3906431361252629</v>
      </c>
      <c r="B17" s="3">
        <v>-0.90748054384455656</v>
      </c>
      <c r="D17">
        <v>4.6626168831352288E-2</v>
      </c>
      <c r="E17">
        <v>0.56454254454301633</v>
      </c>
      <c r="F17" s="7" t="s">
        <v>13</v>
      </c>
    </row>
    <row r="18" spans="1:6" ht="20" customHeight="1">
      <c r="A18" s="3">
        <v>2.3289079422637613</v>
      </c>
      <c r="B18" s="3">
        <v>-0.89386058318559947</v>
      </c>
      <c r="D18">
        <v>1.3132143250501827E-2</v>
      </c>
      <c r="E18">
        <v>0.57817026135182914</v>
      </c>
      <c r="F18" s="7" t="s">
        <v>14</v>
      </c>
    </row>
    <row r="19" spans="1:6" ht="20" customHeight="1">
      <c r="A19" s="3">
        <v>2.3006667739831101</v>
      </c>
      <c r="B19" s="3">
        <v>-0.92075885757758158</v>
      </c>
      <c r="D19">
        <v>-1.5109025030149326E-2</v>
      </c>
      <c r="E19">
        <v>0.82726836854152452</v>
      </c>
      <c r="F19" s="7" t="s">
        <v>15</v>
      </c>
    </row>
    <row r="20" spans="1:6" ht="20" customHeight="1">
      <c r="A20" s="3">
        <v>2.1824492435603098</v>
      </c>
      <c r="B20" s="3">
        <v>-0.85107043703928298</v>
      </c>
      <c r="D20">
        <v>-2.0361882330345082E-2</v>
      </c>
      <c r="E20">
        <v>0.86895680366691863</v>
      </c>
      <c r="F20" s="7" t="s">
        <v>16</v>
      </c>
    </row>
    <row r="21" spans="1:6" ht="20" customHeight="1">
      <c r="A21" s="3">
        <v>2.1542080752796586</v>
      </c>
      <c r="B21" s="3">
        <v>-0.76810370276795936</v>
      </c>
      <c r="D21">
        <v>-2.0361882330345082E-2</v>
      </c>
      <c r="E21">
        <v>0.6765214830025883</v>
      </c>
      <c r="F21" s="7" t="s">
        <v>17</v>
      </c>
    </row>
    <row r="22" spans="1:6" ht="20" customHeight="1">
      <c r="A22" s="3">
        <v>2.1180876210487076</v>
      </c>
      <c r="B22" s="3">
        <v>-0.76195786238027097</v>
      </c>
      <c r="D22">
        <v>-5.6482336561298863E-2</v>
      </c>
      <c r="E22">
        <v>0.68275224909345411</v>
      </c>
      <c r="F22" s="7" t="s">
        <v>18</v>
      </c>
    </row>
    <row r="23" spans="1:6" ht="20" customHeight="1">
      <c r="A23" s="3">
        <v>2.1180876210487076</v>
      </c>
      <c r="B23" s="3">
        <v>-0.63012820885617771</v>
      </c>
      <c r="D23">
        <v>-8.4723504841948294E-2</v>
      </c>
      <c r="E23">
        <v>0.55913047760722634</v>
      </c>
      <c r="F23" s="7" t="s">
        <v>19</v>
      </c>
    </row>
    <row r="24" spans="1:6" ht="20" customHeight="1">
      <c r="A24" s="3">
        <v>2.3637151821696563</v>
      </c>
      <c r="B24" s="3">
        <v>-0.68903609112379627</v>
      </c>
      <c r="D24">
        <v>-9.3266458246844763E-2</v>
      </c>
      <c r="E24">
        <v>0.39411156901092426</v>
      </c>
      <c r="F24" s="7" t="s">
        <v>20</v>
      </c>
    </row>
    <row r="25" spans="1:6" ht="20" customHeight="1">
      <c r="A25" s="3">
        <v>2.13844950337905</v>
      </c>
      <c r="B25" s="3">
        <v>-2.0512573374123377E-2</v>
      </c>
      <c r="D25">
        <v>-0.12084395907290002</v>
      </c>
      <c r="E25">
        <v>0.70623525137404641</v>
      </c>
      <c r="F25" s="7" t="s">
        <v>21</v>
      </c>
    </row>
    <row r="26" spans="1:6" ht="20" customHeight="1">
      <c r="A26" s="3">
        <v>2.3157757990132533</v>
      </c>
      <c r="B26" s="3">
        <v>-3.4999909936109574E-2</v>
      </c>
      <c r="D26">
        <v>-2.8241168280649431E-2</v>
      </c>
      <c r="E26">
        <v>0.51935902734345163</v>
      </c>
      <c r="F26" s="7" t="s">
        <v>22</v>
      </c>
    </row>
    <row r="27" spans="1:6" ht="20" customHeight="1">
      <c r="A27" s="3">
        <v>2.3440169672939031</v>
      </c>
      <c r="B27" s="3">
        <v>4.0939274129213096E-2</v>
      </c>
      <c r="D27">
        <v>0</v>
      </c>
      <c r="E27">
        <v>0.36713518764844261</v>
      </c>
      <c r="F27" s="7" t="s">
        <v>23</v>
      </c>
    </row>
  </sheetData>
  <phoneticPr fontId="1" type="noConversion"/>
  <pageMargins left="0.7" right="0.7" top="0.75" bottom="0.75" header="0.3" footer="0.3"/>
  <headerFooter>
    <oddFooter>&amp;C_x000D_&amp;1#&amp;"Calibri"&amp;10&amp;KFF0000 VERTRAULICH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E8C9-4672-B84F-A14C-4717865B6D24}">
  <dimension ref="A1:L27"/>
  <sheetViews>
    <sheetView tabSelected="1" workbookViewId="0">
      <selection sqref="A1:L27"/>
    </sheetView>
  </sheetViews>
  <sheetFormatPr baseColWidth="10" defaultRowHeight="14"/>
  <sheetData>
    <row r="1" spans="1:12">
      <c r="B1" s="9" t="s">
        <v>56</v>
      </c>
      <c r="C1" s="9"/>
      <c r="D1" s="9"/>
      <c r="E1" s="9"/>
      <c r="F1" s="9"/>
      <c r="H1" s="9" t="s">
        <v>57</v>
      </c>
      <c r="I1" s="9"/>
      <c r="J1" s="9"/>
      <c r="K1" s="9"/>
      <c r="L1" s="9"/>
    </row>
    <row r="2" spans="1:12">
      <c r="B2" t="s">
        <v>44</v>
      </c>
      <c r="C2" t="s">
        <v>44</v>
      </c>
      <c r="E2" t="s">
        <v>45</v>
      </c>
      <c r="F2" t="s">
        <v>45</v>
      </c>
      <c r="H2" t="s">
        <v>44</v>
      </c>
      <c r="I2" t="s">
        <v>44</v>
      </c>
      <c r="K2" t="s">
        <v>45</v>
      </c>
      <c r="L2" t="s">
        <v>45</v>
      </c>
    </row>
    <row r="3" spans="1:12">
      <c r="A3" t="s">
        <v>46</v>
      </c>
      <c r="B3" t="s">
        <v>35</v>
      </c>
      <c r="C3" t="s">
        <v>36</v>
      </c>
      <c r="E3" t="s">
        <v>35</v>
      </c>
      <c r="F3" t="s">
        <v>36</v>
      </c>
      <c r="H3" t="s">
        <v>35</v>
      </c>
      <c r="I3" t="s">
        <v>36</v>
      </c>
      <c r="K3" t="s">
        <v>35</v>
      </c>
      <c r="L3" t="s">
        <v>36</v>
      </c>
    </row>
    <row r="4" spans="1:12">
      <c r="A4" s="7" t="s">
        <v>47</v>
      </c>
      <c r="B4" s="3">
        <v>0.60815943833966912</v>
      </c>
      <c r="C4" s="3">
        <v>-1.8930543252383139</v>
      </c>
      <c r="E4" s="3">
        <v>7.1577241007304296E-2</v>
      </c>
      <c r="F4" s="3">
        <v>-2.533747834177376</v>
      </c>
      <c r="H4" s="3">
        <v>0.60815943833966912</v>
      </c>
      <c r="I4" s="3">
        <v>-0.8569720869841575</v>
      </c>
      <c r="K4">
        <v>7.1577241007304337E-2</v>
      </c>
      <c r="L4">
        <v>-1.1003802851361115</v>
      </c>
    </row>
    <row r="5" spans="1:12">
      <c r="A5" s="7" t="s">
        <v>1</v>
      </c>
      <c r="B5" s="3">
        <v>0.11296467312259773</v>
      </c>
      <c r="C5" s="3">
        <v>8.3568718557269633E-2</v>
      </c>
      <c r="E5" s="3">
        <v>0</v>
      </c>
      <c r="F5" s="3">
        <v>0</v>
      </c>
      <c r="H5" s="3">
        <v>0.11296467312259773</v>
      </c>
      <c r="I5" s="3">
        <v>8.2856756874909801E-2</v>
      </c>
      <c r="K5">
        <v>0</v>
      </c>
      <c r="L5">
        <v>0</v>
      </c>
    </row>
    <row r="6" spans="1:12">
      <c r="A6" s="8" t="s">
        <v>2</v>
      </c>
      <c r="B6" s="3">
        <v>1.091549395215381</v>
      </c>
      <c r="C6" s="3">
        <v>-0.50414222281648335</v>
      </c>
      <c r="E6" s="3">
        <v>-9.8561677299500161E-3</v>
      </c>
      <c r="F6" s="3">
        <v>-0.72699213896920867</v>
      </c>
      <c r="H6" s="3">
        <v>1.091549395215381</v>
      </c>
      <c r="I6" s="3">
        <v>-6.9845596576982416E-2</v>
      </c>
      <c r="K6">
        <v>-9.8561677299500161E-3</v>
      </c>
      <c r="L6">
        <v>-1.2569908036500976</v>
      </c>
    </row>
    <row r="7" spans="1:12">
      <c r="A7" s="8" t="s">
        <v>3</v>
      </c>
      <c r="B7" s="3">
        <v>2.1830987904307619</v>
      </c>
      <c r="C7" s="3">
        <v>-1.3370994969163141</v>
      </c>
      <c r="E7" s="3">
        <v>9.3252337662704576E-2</v>
      </c>
      <c r="F7" s="3">
        <v>-1.3649557364354039</v>
      </c>
      <c r="H7" s="3">
        <v>2.1830987904307619</v>
      </c>
      <c r="I7" s="3">
        <v>-0.46850624443731059</v>
      </c>
      <c r="K7">
        <v>9.3252337662704576E-2</v>
      </c>
      <c r="L7">
        <v>-0.48986812377046496</v>
      </c>
    </row>
    <row r="8" spans="1:12">
      <c r="A8" s="7" t="s">
        <v>4</v>
      </c>
      <c r="B8" s="3">
        <v>2.2579661275427725</v>
      </c>
      <c r="C8" s="3">
        <v>-2.1449304429699207</v>
      </c>
      <c r="E8" s="3">
        <v>0.25284317961668989</v>
      </c>
      <c r="F8" s="3">
        <v>-1.9499367663362914</v>
      </c>
      <c r="H8" s="3">
        <v>2.2579661275427725</v>
      </c>
      <c r="I8" s="3">
        <v>-0.83563290911017685</v>
      </c>
      <c r="K8">
        <v>0.25284317961668989</v>
      </c>
      <c r="L8">
        <v>-0.63667989652968715</v>
      </c>
    </row>
    <row r="9" spans="1:12">
      <c r="A9" s="7" t="s">
        <v>5</v>
      </c>
      <c r="B9" s="3">
        <v>2.3144484641040606</v>
      </c>
      <c r="C9" s="3">
        <v>-1.9805229173282584</v>
      </c>
      <c r="E9" s="3">
        <v>8.3396169932768771E-2</v>
      </c>
      <c r="F9" s="3">
        <v>-1.7019605221373553</v>
      </c>
      <c r="H9" s="3">
        <v>2.3144484641040606</v>
      </c>
      <c r="I9" s="3">
        <v>-0.67158136430968796</v>
      </c>
      <c r="K9">
        <v>8.3396169932768771E-2</v>
      </c>
      <c r="L9">
        <v>-1.3514825714914735</v>
      </c>
    </row>
    <row r="10" spans="1:12">
      <c r="A10" s="7" t="s">
        <v>6</v>
      </c>
      <c r="B10" s="3">
        <v>2.3610746329354129</v>
      </c>
      <c r="C10" s="3">
        <v>-2.7047851448245837</v>
      </c>
      <c r="E10" s="3">
        <v>0.27122818016738393</v>
      </c>
      <c r="F10" s="3">
        <v>-2.3705102705955028</v>
      </c>
      <c r="H10" s="3">
        <v>2.3610746329354129</v>
      </c>
      <c r="I10" s="3">
        <v>-0.95496132000468492</v>
      </c>
      <c r="K10">
        <v>0.27122818016738393</v>
      </c>
      <c r="L10">
        <v>-1.5831982990567042</v>
      </c>
    </row>
    <row r="11" spans="1:12">
      <c r="A11" s="7" t="s">
        <v>7</v>
      </c>
      <c r="B11" s="3">
        <v>2.4457981377773876</v>
      </c>
      <c r="C11" s="3">
        <v>-3.2835263770732013</v>
      </c>
      <c r="E11" s="3">
        <v>0.27122818016738393</v>
      </c>
      <c r="F11" s="3">
        <v>-2.8656827842868466</v>
      </c>
      <c r="H11" s="3">
        <v>2.4457981377773876</v>
      </c>
      <c r="I11" s="3">
        <v>-1.5342365235150766</v>
      </c>
      <c r="K11">
        <v>0.27122818016738393</v>
      </c>
      <c r="L11">
        <v>0.1257312759419591</v>
      </c>
    </row>
    <row r="12" spans="1:12">
      <c r="A12" s="7" t="s">
        <v>8</v>
      </c>
      <c r="B12" s="3">
        <v>2.4937516415179175</v>
      </c>
      <c r="C12" s="3">
        <v>-1.8907144011187142</v>
      </c>
      <c r="E12" s="3">
        <v>0.14973467422399267</v>
      </c>
      <c r="F12" s="3">
        <v>-1.7792894430423445</v>
      </c>
      <c r="H12" s="3">
        <v>2.4937516415179175</v>
      </c>
      <c r="I12" s="3">
        <v>-1.0240790432661981</v>
      </c>
      <c r="K12">
        <v>0.14973467422399267</v>
      </c>
      <c r="L12">
        <v>0.33336816686998816</v>
      </c>
    </row>
    <row r="13" spans="1:12">
      <c r="A13" s="7" t="s">
        <v>9</v>
      </c>
      <c r="B13" s="3">
        <v>2.4655104732372592</v>
      </c>
      <c r="C13" s="3">
        <v>-1.974283119675988</v>
      </c>
      <c r="E13" s="3">
        <v>9.3252337662704576E-2</v>
      </c>
      <c r="F13" s="3">
        <v>-1.8350019220805365</v>
      </c>
      <c r="H13" s="3">
        <v>2.4655104732372592</v>
      </c>
      <c r="I13" s="3">
        <v>-1.10746977140289</v>
      </c>
      <c r="K13">
        <v>9.3252337662704576E-2</v>
      </c>
      <c r="L13">
        <v>0.27724673023681135</v>
      </c>
    </row>
    <row r="14" spans="1:12">
      <c r="A14" s="7" t="s">
        <v>10</v>
      </c>
      <c r="B14" s="3">
        <v>2.5088606665480455</v>
      </c>
      <c r="C14" s="3">
        <v>-1.5564395268896334</v>
      </c>
      <c r="E14" s="3">
        <v>5.1879026131544492E-2</v>
      </c>
      <c r="F14" s="3">
        <v>-1.4171583292941818</v>
      </c>
      <c r="H14" s="3">
        <v>2.5088606665480455</v>
      </c>
      <c r="I14" s="3">
        <v>-1.0050252039019512</v>
      </c>
      <c r="K14">
        <v>5.1879026131544492E-2</v>
      </c>
      <c r="L14">
        <v>0.38164826801435936</v>
      </c>
    </row>
    <row r="15" spans="1:12">
      <c r="A15" s="7" t="s">
        <v>11</v>
      </c>
      <c r="B15" s="3">
        <v>2.4241371617060992</v>
      </c>
      <c r="C15" s="3">
        <v>-1.5556595521830872</v>
      </c>
      <c r="E15" s="3">
        <v>8.0120194412216961E-2</v>
      </c>
      <c r="F15" s="3">
        <v>-1.3885221150685538</v>
      </c>
      <c r="H15" s="3">
        <v>2.4241371617060992</v>
      </c>
      <c r="I15" s="3">
        <v>-1.0037112579336167</v>
      </c>
      <c r="K15">
        <v>8.0120194412216961E-2</v>
      </c>
      <c r="L15">
        <v>0.68686781183725998</v>
      </c>
    </row>
    <row r="16" spans="1:12">
      <c r="A16" s="7" t="s">
        <v>12</v>
      </c>
      <c r="B16" s="3">
        <v>2.3341607995639606</v>
      </c>
      <c r="C16" s="3">
        <v>-1.3885221150685538</v>
      </c>
      <c r="E16" s="3">
        <v>4.6626168831352288E-2</v>
      </c>
      <c r="F16" s="3">
        <v>-1.2213846779540205</v>
      </c>
      <c r="H16" s="3">
        <v>2.3341607995639606</v>
      </c>
      <c r="I16" s="3">
        <v>-0.96205706733501017</v>
      </c>
      <c r="K16">
        <v>4.6626168831352288E-2</v>
      </c>
      <c r="L16">
        <v>0.72873669692670262</v>
      </c>
    </row>
    <row r="17" spans="1:12">
      <c r="A17" s="7" t="s">
        <v>13</v>
      </c>
      <c r="B17" s="3">
        <v>2.3906431361252629</v>
      </c>
      <c r="C17" s="3">
        <v>-1.3335896107369081</v>
      </c>
      <c r="E17" s="3">
        <v>4.6626168831352288E-2</v>
      </c>
      <c r="F17" s="3">
        <v>-1.1107396945841828</v>
      </c>
      <c r="H17" s="3">
        <v>2.3906431361252629</v>
      </c>
      <c r="I17" s="3">
        <v>-0.90748054384455656</v>
      </c>
      <c r="K17">
        <v>4.6626168831352288E-2</v>
      </c>
      <c r="L17">
        <v>0.56454254454301633</v>
      </c>
    </row>
    <row r="18" spans="1:12">
      <c r="A18" s="7" t="s">
        <v>14</v>
      </c>
      <c r="B18" s="3">
        <v>2.3289079422637613</v>
      </c>
      <c r="C18" s="3">
        <v>-1.1943084131414565</v>
      </c>
      <c r="E18" s="3">
        <v>1.3132143250501827E-2</v>
      </c>
      <c r="F18" s="3">
        <v>-0.97145849698874542</v>
      </c>
      <c r="H18" s="3">
        <v>2.3289079422637613</v>
      </c>
      <c r="I18" s="3">
        <v>-0.89386058318559947</v>
      </c>
      <c r="K18">
        <v>1.3132143250501827E-2</v>
      </c>
      <c r="L18">
        <v>0.57817026135182914</v>
      </c>
    </row>
    <row r="19" spans="1:12">
      <c r="A19" s="7" t="s">
        <v>15</v>
      </c>
      <c r="B19" s="3">
        <v>2.3006667739831101</v>
      </c>
      <c r="C19" s="3">
        <v>-1.2213846779540205</v>
      </c>
      <c r="E19" s="3">
        <v>-1.5109025030149326E-2</v>
      </c>
      <c r="F19" s="3">
        <v>-0.9985347618013094</v>
      </c>
      <c r="H19" s="3">
        <v>2.3006667739831101</v>
      </c>
      <c r="I19" s="3">
        <v>-0.92075885757758158</v>
      </c>
      <c r="K19">
        <v>-1.5109025030149326E-2</v>
      </c>
      <c r="L19">
        <v>0.82726836854152452</v>
      </c>
    </row>
    <row r="20" spans="1:12">
      <c r="A20" s="7" t="s">
        <v>16</v>
      </c>
      <c r="B20" s="3">
        <v>2.1824492435603098</v>
      </c>
      <c r="C20" s="3">
        <v>-1.0263910013203912</v>
      </c>
      <c r="E20" s="3">
        <v>-2.0361882330345082E-2</v>
      </c>
      <c r="F20" s="3">
        <v>-0.83139732468676186</v>
      </c>
      <c r="H20" s="3">
        <v>2.1824492435603098</v>
      </c>
      <c r="I20" s="3">
        <v>-0.85107043703928298</v>
      </c>
      <c r="K20">
        <v>-2.0361882330345082E-2</v>
      </c>
      <c r="L20">
        <v>0.86895680366691863</v>
      </c>
    </row>
    <row r="21" spans="1:12">
      <c r="A21" s="7" t="s">
        <v>17</v>
      </c>
      <c r="B21" s="3">
        <v>2.1542080752796586</v>
      </c>
      <c r="C21" s="3">
        <v>-0.94360225746964943</v>
      </c>
      <c r="E21" s="3">
        <v>-2.0361882330345082E-2</v>
      </c>
      <c r="F21" s="3">
        <v>-0.74860858083602011</v>
      </c>
      <c r="H21" s="3">
        <v>2.1542080752796586</v>
      </c>
      <c r="I21" s="3">
        <v>-0.76810370276795936</v>
      </c>
      <c r="K21">
        <v>-2.0361882330345082E-2</v>
      </c>
      <c r="L21">
        <v>0.6765214830025883</v>
      </c>
    </row>
    <row r="22" spans="1:12">
      <c r="A22" s="7" t="s">
        <v>18</v>
      </c>
      <c r="B22" s="3">
        <v>2.1180876210487076</v>
      </c>
      <c r="C22" s="3">
        <v>-0.74860858083602011</v>
      </c>
      <c r="E22" s="3">
        <v>-5.6482336561298863E-2</v>
      </c>
      <c r="F22" s="3">
        <v>-0.553614904202405</v>
      </c>
      <c r="H22" s="3">
        <v>2.1180876210487076</v>
      </c>
      <c r="I22" s="3">
        <v>-0.76195786238027097</v>
      </c>
      <c r="K22">
        <v>-5.6482336561298863E-2</v>
      </c>
      <c r="L22">
        <v>0.68275224909345411</v>
      </c>
    </row>
    <row r="23" spans="1:12">
      <c r="A23" s="7" t="s">
        <v>19</v>
      </c>
      <c r="B23" s="3">
        <v>2.1180876210487076</v>
      </c>
      <c r="C23" s="3">
        <v>-0.61677892731192685</v>
      </c>
      <c r="E23" s="3">
        <v>-8.4723504841948294E-2</v>
      </c>
      <c r="F23" s="3">
        <v>-0.5053539692355713</v>
      </c>
      <c r="H23" s="3">
        <v>2.1180876210487076</v>
      </c>
      <c r="I23" s="3">
        <v>-0.63012820885617771</v>
      </c>
      <c r="K23">
        <v>-8.4723504841948294E-2</v>
      </c>
      <c r="L23">
        <v>0.55913047760722634</v>
      </c>
    </row>
    <row r="24" spans="1:12">
      <c r="A24" s="7" t="s">
        <v>20</v>
      </c>
      <c r="B24" s="3">
        <v>2.3637151821696563</v>
      </c>
      <c r="C24" s="3">
        <v>-1.1468274528811691</v>
      </c>
      <c r="E24" s="3">
        <v>-9.3266458246844763E-2</v>
      </c>
      <c r="F24" s="3">
        <v>-0.86826505769028017</v>
      </c>
      <c r="H24" s="3">
        <v>2.3637151821696563</v>
      </c>
      <c r="I24" s="3">
        <v>-0.68903609112379627</v>
      </c>
      <c r="K24">
        <v>-9.3266458246844763E-2</v>
      </c>
      <c r="L24">
        <v>0.39411156901092426</v>
      </c>
    </row>
    <row r="25" spans="1:12">
      <c r="A25" s="7" t="s">
        <v>21</v>
      </c>
      <c r="B25" s="3">
        <v>2.13844950337905</v>
      </c>
      <c r="C25" s="3">
        <v>0.1820405252572499</v>
      </c>
      <c r="E25" s="3">
        <v>-0.12084395907290002</v>
      </c>
      <c r="F25" s="3">
        <v>0.54417163900541965</v>
      </c>
      <c r="H25" s="3">
        <v>2.13844950337905</v>
      </c>
      <c r="I25" s="3">
        <v>-2.0512573374123377E-2</v>
      </c>
      <c r="K25">
        <v>-0.12084395907290002</v>
      </c>
      <c r="L25">
        <v>0.70623525137404641</v>
      </c>
    </row>
    <row r="26" spans="1:12">
      <c r="A26" s="7" t="s">
        <v>22</v>
      </c>
      <c r="B26" s="3">
        <v>2.3157757990132533</v>
      </c>
      <c r="C26" s="3">
        <v>-2.0404695447732379E-2</v>
      </c>
      <c r="E26" s="3">
        <v>-2.8241168280649431E-2</v>
      </c>
      <c r="F26" s="3">
        <v>0.34172641830043382</v>
      </c>
      <c r="H26" s="3">
        <v>2.3157757990132533</v>
      </c>
      <c r="I26" s="3">
        <v>-3.4999909936109574E-2</v>
      </c>
      <c r="K26">
        <v>-2.8241168280649431E-2</v>
      </c>
      <c r="L26">
        <v>0.51935902734345163</v>
      </c>
    </row>
    <row r="27" spans="1:12">
      <c r="A27" s="7" t="s">
        <v>23</v>
      </c>
      <c r="B27" s="3">
        <v>2.3440169672939031</v>
      </c>
      <c r="C27" s="3">
        <v>5.5712479038179753E-2</v>
      </c>
      <c r="E27" s="3">
        <v>0</v>
      </c>
      <c r="F27" s="3">
        <v>0.36213111374816842</v>
      </c>
      <c r="H27" s="3">
        <v>2.3440169672939031</v>
      </c>
      <c r="I27" s="3">
        <v>4.0939274129213096E-2</v>
      </c>
      <c r="K27">
        <v>0</v>
      </c>
      <c r="L27">
        <v>0.36713518764844261</v>
      </c>
    </row>
  </sheetData>
  <mergeCells count="2">
    <mergeCell ref="B1:F1"/>
    <mergeCell ref="H1:L1"/>
  </mergeCells>
  <phoneticPr fontId="1" type="noConversion"/>
  <pageMargins left="0.7" right="0.7" top="0.75" bottom="0.75" header="0.3" footer="0.3"/>
  <headerFooter>
    <oddFooter>&amp;C_x000D_&amp;1#&amp;"Calibri"&amp;10&amp;KFF0000 VERTRAULICH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Vorstellung</vt:lpstr>
      <vt:lpstr>Haupt</vt:lpstr>
      <vt:lpstr>Ohne</vt:lpstr>
      <vt:lpstr>Mit</vt:lpstr>
      <vt:lpstr>zusammen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wei chen</cp:lastModifiedBy>
  <dcterms:created xsi:type="dcterms:W3CDTF">2022-10-28T13:10:54Z</dcterms:created>
  <dcterms:modified xsi:type="dcterms:W3CDTF">2022-11-23T11:23:00Z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f0a8c9-c725-42b0-88b5-7e6cf960f9f9_Enabled">
    <vt:lpwstr>true</vt:lpwstr>
  </property>
  <property fmtid="{D5CDD505-2E9C-101B-9397-08002B2CF9AE}" pid="3" name="MSIP_Label_91f0a8c9-c725-42b0-88b5-7e6cf960f9f9_SetDate">
    <vt:lpwstr>2022-11-23T11:23:00Z</vt:lpwstr>
  </property>
  <property fmtid="{D5CDD505-2E9C-101B-9397-08002B2CF9AE}" pid="4" name="MSIP_Label_91f0a8c9-c725-42b0-88b5-7e6cf960f9f9_Method">
    <vt:lpwstr>Standard</vt:lpwstr>
  </property>
  <property fmtid="{D5CDD505-2E9C-101B-9397-08002B2CF9AE}" pid="5" name="MSIP_Label_91f0a8c9-c725-42b0-88b5-7e6cf960f9f9_Name">
    <vt:lpwstr>VERTRAULICH</vt:lpwstr>
  </property>
  <property fmtid="{D5CDD505-2E9C-101B-9397-08002B2CF9AE}" pid="6" name="MSIP_Label_91f0a8c9-c725-42b0-88b5-7e6cf960f9f9_SiteId">
    <vt:lpwstr>111ed031-1c08-42ab-9bd7-2656a58ceb16</vt:lpwstr>
  </property>
  <property fmtid="{D5CDD505-2E9C-101B-9397-08002B2CF9AE}" pid="7" name="MSIP_Label_91f0a8c9-c725-42b0-88b5-7e6cf960f9f9_ActionId">
    <vt:lpwstr>c8704cf4-0c87-49e7-9dbe-a2cfe5ee0e92</vt:lpwstr>
  </property>
  <property fmtid="{D5CDD505-2E9C-101B-9397-08002B2CF9AE}" pid="8" name="MSIP_Label_91f0a8c9-c725-42b0-88b5-7e6cf960f9f9_ContentBits">
    <vt:lpwstr>2</vt:lpwstr>
  </property>
</Properties>
</file>