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27315" windowHeight="12210" activeTab="1"/>
  </bookViews>
  <sheets>
    <sheet name="pornhub_analysis" sheetId="2" r:id="rId1"/>
    <sheet name="pornhub_analysis_PIVOT" sheetId="6" r:id="rId2"/>
    <sheet name="pageviewspercapita" sheetId="3" r:id="rId3"/>
    <sheet name="population" sheetId="5" r:id="rId4"/>
    <sheet name="Sheet7" sheetId="7" r:id="rId5"/>
  </sheets>
  <definedNames>
    <definedName name="_xlnm._FilterDatabase" localSheetId="2" hidden="1">pageviewspercapita!$A$1:$D$52</definedName>
    <definedName name="_xlnm._FilterDatabase" localSheetId="0" hidden="1">pornhub_analysis!$A$1:$H$53</definedName>
    <definedName name="_xlnm._FilterDatabase" localSheetId="4" hidden="1">Sheet7!$A$3:$I$3</definedName>
  </definedNames>
  <calcPr calcId="145621"/>
  <pivotCaches>
    <pivotCache cacheId="1" r:id="rId6"/>
  </pivotCaches>
</workbook>
</file>

<file path=xl/calcChain.xml><?xml version="1.0" encoding="utf-8"?>
<calcChain xmlns="http://schemas.openxmlformats.org/spreadsheetml/2006/main">
  <c r="F53" i="3" l="1"/>
  <c r="K154" i="2" l="1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53" i="3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K29" i="3"/>
  <c r="J31" i="3" s="1"/>
  <c r="J30" i="3" s="1"/>
  <c r="J33" i="3" s="1"/>
  <c r="J29" i="3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<sst xmlns="http://schemas.openxmlformats.org/spreadsheetml/2006/main" count="1086" uniqueCount="162">
  <si>
    <t>state</t>
  </si>
  <si>
    <t>avg_time</t>
  </si>
  <si>
    <t>Arizona</t>
  </si>
  <si>
    <t>compilation</t>
  </si>
  <si>
    <t>creampie</t>
  </si>
  <si>
    <t>teen</t>
  </si>
  <si>
    <t>Florida</t>
  </si>
  <si>
    <t>milf</t>
  </si>
  <si>
    <t>Nevada</t>
  </si>
  <si>
    <t>anita queen</t>
  </si>
  <si>
    <t>asian</t>
  </si>
  <si>
    <t>Hawaii</t>
  </si>
  <si>
    <t>hawaii</t>
  </si>
  <si>
    <t>California</t>
  </si>
  <si>
    <t>massage</t>
  </si>
  <si>
    <t>Washington</t>
  </si>
  <si>
    <t>pov</t>
  </si>
  <si>
    <t>Iowa</t>
  </si>
  <si>
    <t>college</t>
  </si>
  <si>
    <t>New York</t>
  </si>
  <si>
    <t>Connecticut</t>
  </si>
  <si>
    <t>Minnesota</t>
  </si>
  <si>
    <t>Pennsylvania</t>
  </si>
  <si>
    <t>Montana</t>
  </si>
  <si>
    <t>anal</t>
  </si>
  <si>
    <t>wife</t>
  </si>
  <si>
    <t>New Hampshire</t>
  </si>
  <si>
    <t>Idaho</t>
  </si>
  <si>
    <t>parody</t>
  </si>
  <si>
    <t>Alaska</t>
  </si>
  <si>
    <t>Vermont</t>
  </si>
  <si>
    <t>Maine</t>
  </si>
  <si>
    <t>Utah</t>
  </si>
  <si>
    <t>hentai</t>
  </si>
  <si>
    <t>Rhode Island</t>
  </si>
  <si>
    <t>Oklahoma</t>
  </si>
  <si>
    <t>Arkansas</t>
  </si>
  <si>
    <t>lesbian</t>
  </si>
  <si>
    <t>West Virginia</t>
  </si>
  <si>
    <t>bbw</t>
  </si>
  <si>
    <t>Tennessee</t>
  </si>
  <si>
    <t>Indiana</t>
  </si>
  <si>
    <t>Kansas</t>
  </si>
  <si>
    <t>Colorado</t>
  </si>
  <si>
    <t>North Dakota</t>
  </si>
  <si>
    <t>Ohio</t>
  </si>
  <si>
    <t>Nebraska</t>
  </si>
  <si>
    <t>New Mexico</t>
  </si>
  <si>
    <t>Maryland</t>
  </si>
  <si>
    <t>ebony</t>
  </si>
  <si>
    <t>Georgia</t>
  </si>
  <si>
    <t>Alabama</t>
  </si>
  <si>
    <t>Massachusetts</t>
  </si>
  <si>
    <t>District of Columbia</t>
  </si>
  <si>
    <t>Louisiana</t>
  </si>
  <si>
    <t>Kentucky</t>
  </si>
  <si>
    <t>Virginia</t>
  </si>
  <si>
    <t>Illinois</t>
  </si>
  <si>
    <t>North Carolina</t>
  </si>
  <si>
    <t>New Jersey</t>
  </si>
  <si>
    <t>Delaware</t>
  </si>
  <si>
    <t>South Dakota</t>
  </si>
  <si>
    <t>Wyoming</t>
  </si>
  <si>
    <t>smoking</t>
  </si>
  <si>
    <t>brcc</t>
  </si>
  <si>
    <t>Wisconsin</t>
  </si>
  <si>
    <t>Missouri</t>
  </si>
  <si>
    <t>Michigan</t>
  </si>
  <si>
    <t>Texas</t>
  </si>
  <si>
    <t>Mississippi</t>
  </si>
  <si>
    <t>South Carolina</t>
  </si>
  <si>
    <t>Oregon</t>
  </si>
  <si>
    <t>rank</t>
  </si>
  <si>
    <t>genre</t>
  </si>
  <si>
    <t>Column Labels</t>
  </si>
  <si>
    <t>Grand Total</t>
  </si>
  <si>
    <t>Row Labels</t>
  </si>
  <si>
    <t>politic</t>
  </si>
  <si>
    <t>pageviews</t>
  </si>
  <si>
    <t>http://www.pornhub.com/insights/red-versus-blue-us-states/</t>
  </si>
  <si>
    <t>POPESTIMATE2013</t>
  </si>
  <si>
    <t>NAME</t>
  </si>
  <si>
    <t>Puerto Rico Commonwealth</t>
  </si>
  <si>
    <t>percentofUS</t>
  </si>
  <si>
    <t>US POP</t>
  </si>
  <si>
    <t>KANSAS</t>
  </si>
  <si>
    <t>NEVADA</t>
  </si>
  <si>
    <t>ILLINOIS</t>
  </si>
  <si>
    <t>COLORADO</t>
  </si>
  <si>
    <t>MASSACHUSETTS</t>
  </si>
  <si>
    <t>HAWAII</t>
  </si>
  <si>
    <t>NEW YORK</t>
  </si>
  <si>
    <t>VIRGINIA</t>
  </si>
  <si>
    <t>GEORGIA</t>
  </si>
  <si>
    <t>CALIFORNIA</t>
  </si>
  <si>
    <t>WASHINGTON</t>
  </si>
  <si>
    <t>ARIZONA</t>
  </si>
  <si>
    <t>TEXAS</t>
  </si>
  <si>
    <t>MIMNNESOTA</t>
  </si>
  <si>
    <t>NEW JERSEY</t>
  </si>
  <si>
    <t>MICHIGAN</t>
  </si>
  <si>
    <t>DELAWARE</t>
  </si>
  <si>
    <t>NEBRASKA</t>
  </si>
  <si>
    <t>NEW HAMPSHIRE</t>
  </si>
  <si>
    <t>RHODE ISLAND</t>
  </si>
  <si>
    <t>FLORIDA</t>
  </si>
  <si>
    <t>MARYLAND</t>
  </si>
  <si>
    <t>OKLAHOMA</t>
  </si>
  <si>
    <t>MISSOURI</t>
  </si>
  <si>
    <t>PENNSYLVANIA</t>
  </si>
  <si>
    <t>NORTH DAKOTA</t>
  </si>
  <si>
    <t>CONNECTICUT</t>
  </si>
  <si>
    <t>KENTUCKY</t>
  </si>
  <si>
    <t>IOWA</t>
  </si>
  <si>
    <t>NORTH CAROLINA</t>
  </si>
  <si>
    <t>OHIO</t>
  </si>
  <si>
    <t>MISSISSIPPI</t>
  </si>
  <si>
    <t>OREGON</t>
  </si>
  <si>
    <t>WISCONSIN</t>
  </si>
  <si>
    <t>ALASKA</t>
  </si>
  <si>
    <t>LOUISIANA</t>
  </si>
  <si>
    <t>VERMONT</t>
  </si>
  <si>
    <t>TENNESSEE</t>
  </si>
  <si>
    <t>INDIANA</t>
  </si>
  <si>
    <t>ALABAMA</t>
  </si>
  <si>
    <t>UTAH</t>
  </si>
  <si>
    <t>NEW MEXICO</t>
  </si>
  <si>
    <t>MAINE</t>
  </si>
  <si>
    <t>MONTANA</t>
  </si>
  <si>
    <t>SOUTH CAROLINA</t>
  </si>
  <si>
    <t>WYOMING</t>
  </si>
  <si>
    <t>SOUTH DAKOTA</t>
  </si>
  <si>
    <t>WEST VIRGINIA</t>
  </si>
  <si>
    <t>IDAHO</t>
  </si>
  <si>
    <t>ARKANSAS</t>
  </si>
  <si>
    <t>RED</t>
  </si>
  <si>
    <t>BLUE</t>
  </si>
  <si>
    <t>SWING</t>
  </si>
  <si>
    <t>DC</t>
  </si>
  <si>
    <t>pageviewspercapita</t>
  </si>
  <si>
    <t>currentpolitic</t>
  </si>
  <si>
    <t>totalpageviews</t>
  </si>
  <si>
    <t>STATE PAGE VIEWS</t>
  </si>
  <si>
    <t>TOTAL BLUE PAGEVIEWS (GIVEN)</t>
  </si>
  <si>
    <t>STATE POP</t>
  </si>
  <si>
    <t>Average Blues pages per capita</t>
  </si>
  <si>
    <t>DC PERCAPITA PAGE VIEWS</t>
  </si>
  <si>
    <t>weight</t>
  </si>
  <si>
    <t>MAX</t>
  </si>
  <si>
    <t>MIN</t>
  </si>
  <si>
    <t>DISTRICT OF COLUMBIA</t>
  </si>
  <si>
    <t>** CALCULATED</t>
  </si>
  <si>
    <t>TOTAL PAGE VIEWS</t>
  </si>
  <si>
    <t>Sum of weight</t>
  </si>
  <si>
    <t>GENRE</t>
  </si>
  <si>
    <t>NUMBER OF STATES</t>
  </si>
  <si>
    <t>WEIGHT</t>
  </si>
  <si>
    <t>TOTAL FREQUENCY</t>
  </si>
  <si>
    <t>WEIGHTED SCORE</t>
  </si>
  <si>
    <t>TOTAL US calculated from average</t>
  </si>
  <si>
    <t>Total worldwide</t>
  </si>
  <si>
    <t>63.2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</si>
</sst>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1760.334208564818" createdVersion="4" refreshedVersion="4" minRefreshableVersion="3" recordCount="154">
  <cacheSource type="worksheet">
    <worksheetSource ref="A1:K1048576" sheet="pornhub_analysis"/>
  </cacheSource>
  <cacheFields count="11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avg_time" numFmtId="0">
      <sharedItems containsNonDate="0" containsDate="1" containsString="0" containsBlank="1" minDate="1899-12-30T00:10:00" maxDate="1899-12-30T00:11:59"/>
    </cacheField>
    <cacheField name="pageviewspercapita" numFmtId="0">
      <sharedItems containsString="0" containsBlank="1" containsNumber="1" containsInteger="1" minValue="77" maxValue="194"/>
    </cacheField>
    <cacheField name="politic" numFmtId="0">
      <sharedItems containsBlank="1"/>
    </cacheField>
    <cacheField name="POPESTIMATE2013" numFmtId="0">
      <sharedItems containsString="0" containsBlank="1" containsNumber="1" containsInteger="1" minValue="582658" maxValue="38332521"/>
    </cacheField>
    <cacheField name="percentofUS" numFmtId="0">
      <sharedItems containsString="0" containsBlank="1" containsNumber="1" minValue="1.8431029634724341E-3" maxValue="0.12125600790252483"/>
    </cacheField>
    <cacheField name="totalpageviews" numFmtId="0">
      <sharedItems containsString="0" containsBlank="1" containsNumber="1" containsInteger="1" minValue="51856562" maxValue="5519883024"/>
    </cacheField>
    <cacheField name="currentpolitic" numFmtId="0">
      <sharedItems containsBlank="1"/>
    </cacheField>
    <cacheField name="genre" numFmtId="0">
      <sharedItems containsBlank="1" count="20">
        <s v="ebony"/>
        <s v="compilation"/>
        <s v="creampie"/>
        <s v="asian"/>
        <s v="college"/>
        <s v="milf"/>
        <s v="hentai"/>
        <s v="teen"/>
        <s v="anita queen"/>
        <s v="pov"/>
        <s v="smoking"/>
        <s v="lesbian"/>
        <s v="hawaii"/>
        <s v="anal"/>
        <s v="massage"/>
        <s v="parody"/>
        <s v="wife"/>
        <s v="bbw"/>
        <s v="brcc"/>
        <m/>
      </sharedItems>
    </cacheField>
    <cacheField name="rank" numFmtId="0">
      <sharedItems containsString="0" containsBlank="1" containsNumber="1" containsInteger="1" minValue="1" maxValue="3" count="4">
        <n v="1"/>
        <n v="2"/>
        <n v="3"/>
        <m/>
      </sharedItems>
    </cacheField>
    <cacheField name="weight" numFmtId="0">
      <sharedItems containsString="0" containsBlank="1" containsNumber="1" minValue="2.0872198365008902E-4" maxValue="6.665237087752164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d v="1899-12-30T00:11:40"/>
    <n v="96"/>
    <s v="RED"/>
    <n v="4833722"/>
    <n v="1.5290354449440154E-2"/>
    <n v="464037312"/>
    <s v="RED"/>
    <x v="0"/>
    <x v="0"/>
    <n v="5.6032323304596584E-3"/>
  </r>
  <r>
    <x v="1"/>
    <d v="1899-12-30T00:10:54"/>
    <n v="106"/>
    <s v="RED"/>
    <n v="735132"/>
    <n v="2.3254189726107208E-3"/>
    <n v="77923992"/>
    <s v="RED"/>
    <x v="1"/>
    <x v="0"/>
    <n v="9.409291451392593E-4"/>
  </r>
  <r>
    <x v="2"/>
    <d v="1899-12-30T00:10:59"/>
    <n v="140"/>
    <s v="RED"/>
    <n v="6626624"/>
    <n v="2.0961782610412205E-2"/>
    <n v="927727360"/>
    <s v="RED"/>
    <x v="1"/>
    <x v="0"/>
    <n v="1.1202271461748287E-2"/>
  </r>
  <r>
    <x v="3"/>
    <d v="1899-12-30T00:11:43"/>
    <n v="77"/>
    <s v="RED"/>
    <n v="2959373"/>
    <n v="9.3612876615790184E-3"/>
    <n v="227871721"/>
    <s v="RED"/>
    <x v="2"/>
    <x v="0"/>
    <n v="2.7515420878584068E-3"/>
  </r>
  <r>
    <x v="4"/>
    <d v="1899-12-30T00:11:18"/>
    <n v="144"/>
    <s v="BLUE"/>
    <n v="38332521"/>
    <n v="0.12125600790252483"/>
    <n v="5519883024"/>
    <s v="BLUE"/>
    <x v="3"/>
    <x v="0"/>
    <n v="6.6652370877521641E-2"/>
  </r>
  <r>
    <x v="5"/>
    <d v="1899-12-30T00:10:37"/>
    <n v="159"/>
    <s v="SWING"/>
    <n v="5268367"/>
    <n v="1.6665252738931546E-2"/>
    <n v="837670353"/>
    <s v="BLUE"/>
    <x v="2"/>
    <x v="0"/>
    <n v="1.0114836636665016E-2"/>
  </r>
  <r>
    <x v="6"/>
    <d v="1899-12-30T00:10:12"/>
    <n v="122"/>
    <s v="BLUE"/>
    <n v="3596080"/>
    <n v="1.1375362056101436E-2"/>
    <n v="438721760"/>
    <s v="BLUE"/>
    <x v="4"/>
    <x v="0"/>
    <n v="5.297548033611924E-3"/>
  </r>
  <r>
    <x v="7"/>
    <d v="1899-12-30T00:10:43"/>
    <n v="129"/>
    <s v="BLUE"/>
    <n v="925749"/>
    <n v="2.9283914840809574E-3"/>
    <n v="119421621"/>
    <s v="BLUE"/>
    <x v="5"/>
    <x v="0"/>
    <n v="1.4420113866686218E-3"/>
  </r>
  <r>
    <x v="8"/>
    <d v="1899-12-30T00:11:20"/>
    <n v="116"/>
    <s v="BLUE"/>
    <n v="646449"/>
    <n v="2.0448909439736373E-3"/>
    <n v="74988084"/>
    <s v="BLUE"/>
    <x v="0"/>
    <x v="0"/>
    <n v="9.0547817126400518E-4"/>
  </r>
  <r>
    <x v="9"/>
    <d v="1899-12-30T00:10:55"/>
    <n v="127"/>
    <s v="SWING"/>
    <n v="19552860"/>
    <n v="6.1850921484578637E-2"/>
    <n v="2483213220"/>
    <s v="BLUE"/>
    <x v="2"/>
    <x v="0"/>
    <n v="2.9984702173537353E-2"/>
  </r>
  <r>
    <x v="10"/>
    <d v="1899-12-30T00:11:34"/>
    <n v="145"/>
    <s v="RED"/>
    <n v="9992167"/>
    <n v="3.1607894526826136E-2"/>
    <n v="1448864215"/>
    <s v="RED"/>
    <x v="0"/>
    <x v="0"/>
    <n v="1.7494978532963428E-2"/>
  </r>
  <r>
    <x v="11"/>
    <d v="1899-12-30T00:11:53"/>
    <n v="149"/>
    <s v="BLUE"/>
    <n v="1404054"/>
    <n v="4.4413980212668928E-3"/>
    <n v="209204046"/>
    <s v="BLUE"/>
    <x v="3"/>
    <x v="0"/>
    <n v="2.5261306448783358E-3"/>
  </r>
  <r>
    <x v="12"/>
    <d v="1899-12-30T00:10:28"/>
    <n v="80"/>
    <s v="RED"/>
    <n v="1612136"/>
    <n v="5.0996169950821854E-3"/>
    <n v="128970880"/>
    <s v="RED"/>
    <x v="1"/>
    <x v="0"/>
    <n v="1.5573183143165713E-3"/>
  </r>
  <r>
    <x v="13"/>
    <d v="1899-12-30T00:10:34"/>
    <n v="161"/>
    <s v="BLUE"/>
    <n v="12882135"/>
    <n v="4.0749635625619084E-2"/>
    <n v="2074023735"/>
    <s v="BLUE"/>
    <x v="5"/>
    <x v="0"/>
    <n v="2.5043755201505636E-2"/>
  </r>
  <r>
    <x v="14"/>
    <d v="1899-12-30T00:10:47"/>
    <n v="101"/>
    <s v="RED"/>
    <n v="6570902"/>
    <n v="2.0785519033269851E-2"/>
    <n v="663661102"/>
    <s v="RED"/>
    <x v="2"/>
    <x v="0"/>
    <n v="8.0136817601315757E-3"/>
  </r>
  <r>
    <x v="15"/>
    <d v="1899-12-30T00:10:46"/>
    <n v="118"/>
    <s v="SWING"/>
    <n v="3090416"/>
    <n v="9.7758116904987594E-3"/>
    <n v="364669088"/>
    <s v="BLUE"/>
    <x v="4"/>
    <x v="0"/>
    <n v="4.4033649255360704E-3"/>
  </r>
  <r>
    <x v="16"/>
    <d v="1899-12-30T00:10:54"/>
    <n v="194"/>
    <s v="RED"/>
    <n v="2893957"/>
    <n v="9.1543593718129597E-3"/>
    <n v="561427658"/>
    <s v="RED"/>
    <x v="2"/>
    <x v="0"/>
    <n v="6.7792169361584609E-3"/>
  </r>
  <r>
    <x v="17"/>
    <d v="1899-12-30T00:10:59"/>
    <n v="121"/>
    <s v="RED"/>
    <n v="4395295"/>
    <n v="1.3903492683247415E-2"/>
    <n v="531830695"/>
    <s v="RED"/>
    <x v="6"/>
    <x v="0"/>
    <n v="6.421834769517046E-3"/>
  </r>
  <r>
    <x v="18"/>
    <d v="1899-12-30T00:11:36"/>
    <n v="106"/>
    <s v="RED"/>
    <n v="4625470"/>
    <n v="1.4631597720194076E-2"/>
    <n v="490299820"/>
    <s v="RED"/>
    <x v="0"/>
    <x v="0"/>
    <n v="5.9203510838424797E-3"/>
  </r>
  <r>
    <x v="19"/>
    <d v="1899-12-30T00:10:19"/>
    <n v="92"/>
    <s v="BLUE"/>
    <n v="1328302"/>
    <n v="4.2017742013091058E-3"/>
    <n v="122203784"/>
    <s v="BLUE"/>
    <x v="1"/>
    <x v="0"/>
    <n v="1.4756058957028624E-3"/>
  </r>
  <r>
    <x v="20"/>
    <d v="1899-12-30T00:11:24"/>
    <n v="126"/>
    <s v="BLUE"/>
    <n v="5928814"/>
    <n v="1.8754423097729466E-2"/>
    <n v="747030564"/>
    <s v="BLUE"/>
    <x v="0"/>
    <x v="0"/>
    <n v="9.0203647418040222E-3"/>
  </r>
  <r>
    <x v="21"/>
    <d v="1899-12-30T00:10:07"/>
    <n v="153"/>
    <s v="BLUE"/>
    <n v="6692824"/>
    <n v="2.1171190901694358E-2"/>
    <n v="1024002072"/>
    <s v="BLUE"/>
    <x v="0"/>
    <x v="0"/>
    <n v="1.236478483068206E-2"/>
  </r>
  <r>
    <x v="22"/>
    <d v="1899-12-30T00:11:03"/>
    <n v="130"/>
    <s v="SWING"/>
    <n v="9895622"/>
    <n v="3.1302496891148862E-2"/>
    <n v="1286430860"/>
    <s v="BLUE"/>
    <x v="7"/>
    <x v="0"/>
    <n v="1.5533602146314092E-2"/>
  </r>
  <r>
    <x v="23"/>
    <d v="1899-12-30T00:10:40"/>
    <n v="136"/>
    <s v="BLUE"/>
    <n v="5420380"/>
    <n v="1.7146110481872236E-2"/>
    <n v="737171680"/>
    <s v="BLUE"/>
    <x v="4"/>
    <x v="0"/>
    <n v="8.9013191044328369E-3"/>
  </r>
  <r>
    <x v="24"/>
    <d v="1899-12-30T00:11:59"/>
    <n v="113"/>
    <s v="RED"/>
    <n v="2991207"/>
    <n v="9.4619871108943647E-3"/>
    <n v="338006391"/>
    <s v="RED"/>
    <x v="7"/>
    <x v="0"/>
    <n v="4.081413905684352E-3"/>
  </r>
  <r>
    <x v="25"/>
    <d v="1899-12-30T00:11:12"/>
    <n v="125"/>
    <s v="RED"/>
    <n v="6044171"/>
    <n v="1.9119328116723955E-2"/>
    <n v="755521375"/>
    <s v="RED"/>
    <x v="7"/>
    <x v="0"/>
    <n v="9.1228909513925791E-3"/>
  </r>
  <r>
    <x v="26"/>
    <d v="1899-12-30T00:10:34"/>
    <n v="90"/>
    <s v="RED"/>
    <n v="1015165"/>
    <n v="3.211238187604896E-3"/>
    <n v="91364850"/>
    <s v="RED"/>
    <x v="1"/>
    <x v="0"/>
    <n v="1.1032269779797299E-3"/>
  </r>
  <r>
    <x v="27"/>
    <d v="1899-12-30T00:10:34"/>
    <n v="129"/>
    <s v="RED"/>
    <n v="1868516"/>
    <n v="5.9106154500507303E-3"/>
    <n v="241038564"/>
    <s v="RED"/>
    <x v="2"/>
    <x v="0"/>
    <n v="2.9105312003280663E-3"/>
  </r>
  <r>
    <x v="28"/>
    <d v="1899-12-30T00:11:15"/>
    <n v="166"/>
    <s v="SWING"/>
    <n v="2790136"/>
    <n v="8.8259458036980924E-3"/>
    <n v="463162576"/>
    <s v="BLUE"/>
    <x v="8"/>
    <x v="0"/>
    <n v="5.5926699275901728E-3"/>
  </r>
  <r>
    <x v="29"/>
    <d v="1899-12-30T00:10:02"/>
    <n v="129"/>
    <s v="SWING"/>
    <n v="1323459"/>
    <n v="4.1864544980662142E-3"/>
    <n v="170726211"/>
    <s v="BLUE"/>
    <x v="1"/>
    <x v="0"/>
    <n v="2.0615122973819773E-3"/>
  </r>
  <r>
    <x v="30"/>
    <d v="1899-12-30T00:10:15"/>
    <n v="135"/>
    <s v="BLUE"/>
    <n v="8899339"/>
    <n v="2.815098751556798E-2"/>
    <n v="1201410765"/>
    <s v="BLUE"/>
    <x v="5"/>
    <x v="0"/>
    <n v="1.4506987835948568E-2"/>
  </r>
  <r>
    <x v="31"/>
    <d v="1899-12-30T00:11:01"/>
    <n v="93"/>
    <s v="SWING"/>
    <n v="2085287"/>
    <n v="6.5963200529136163E-3"/>
    <n v="193931691"/>
    <s v="BLUE"/>
    <x v="2"/>
    <x v="0"/>
    <n v="2.3417175576431067E-3"/>
  </r>
  <r>
    <x v="32"/>
    <d v="1899-12-30T00:10:18"/>
    <n v="148"/>
    <s v="BLUE"/>
    <n v="19651127"/>
    <n v="6.2161766266443028E-2"/>
    <n v="2908366796"/>
    <s v="BLUE"/>
    <x v="4"/>
    <x v="0"/>
    <n v="3.5118414917855938E-2"/>
  </r>
  <r>
    <x v="33"/>
    <d v="1899-12-30T00:11:07"/>
    <n v="116"/>
    <s v="SWING"/>
    <n v="9848060"/>
    <n v="3.1152045574684189E-2"/>
    <n v="1142374960"/>
    <s v="RED"/>
    <x v="5"/>
    <x v="0"/>
    <n v="1.3794132807535006E-2"/>
  </r>
  <r>
    <x v="34"/>
    <d v="1899-12-30T00:10:26"/>
    <n v="123"/>
    <s v="RED"/>
    <n v="723393"/>
    <n v="2.2882853784813983E-3"/>
    <n v="88977339"/>
    <s v="RED"/>
    <x v="2"/>
    <x v="0"/>
    <n v="1.0743978763566948E-3"/>
  </r>
  <r>
    <x v="35"/>
    <d v="1899-12-30T00:10:31"/>
    <n v="116"/>
    <s v="SWING"/>
    <n v="11570808"/>
    <n v="3.6601557885707479E-2"/>
    <n v="1342213728"/>
    <s v="BLUE"/>
    <x v="2"/>
    <x v="0"/>
    <n v="1.6207178088119743E-2"/>
  </r>
  <r>
    <x v="36"/>
    <d v="1899-12-30T00:11:20"/>
    <n v="126"/>
    <s v="RED"/>
    <n v="3850568"/>
    <n v="1.2180375609452069E-2"/>
    <n v="485171568"/>
    <s v="RED"/>
    <x v="2"/>
    <x v="0"/>
    <n v="5.8584276422095254E-3"/>
  </r>
  <r>
    <x v="37"/>
    <d v="1899-12-30T00:10:33"/>
    <n v="113"/>
    <s v="BLUE"/>
    <n v="3930065"/>
    <n v="1.2431845865223324E-2"/>
    <n v="444097345"/>
    <s v="BLUE"/>
    <x v="7"/>
    <x v="0"/>
    <n v="5.3624580115128702E-3"/>
  </r>
  <r>
    <x v="38"/>
    <d v="1899-12-30T00:10:26"/>
    <n v="125"/>
    <s v="SWING"/>
    <n v="12773801"/>
    <n v="4.0406946232450495E-2"/>
    <n v="1596725125"/>
    <s v="BLUE"/>
    <x v="4"/>
    <x v="0"/>
    <n v="1.928039321815837E-2"/>
  </r>
  <r>
    <x v="39"/>
    <d v="1899-12-30T00:10:00"/>
    <n v="129"/>
    <s v="BLUE"/>
    <n v="1051511"/>
    <n v="3.3262102987067243E-3"/>
    <n v="135644919"/>
    <s v="BLUE"/>
    <x v="2"/>
    <x v="0"/>
    <n v="1.637907073307462E-3"/>
  </r>
  <r>
    <x v="40"/>
    <d v="1899-12-30T00:11:18"/>
    <n v="90"/>
    <s v="RED"/>
    <n v="4774839"/>
    <n v="1.5104091784552437E-2"/>
    <n v="429735510"/>
    <s v="RED"/>
    <x v="7"/>
    <x v="0"/>
    <n v="5.1890394175427203E-3"/>
  </r>
  <r>
    <x v="41"/>
    <d v="1899-12-30T00:10:29"/>
    <n v="88"/>
    <s v="RED"/>
    <n v="844877"/>
    <n v="2.6725717358548236E-3"/>
    <n v="74349176"/>
    <s v="RED"/>
    <x v="9"/>
    <x v="0"/>
    <n v="8.9776338223904564E-4"/>
  </r>
  <r>
    <x v="42"/>
    <d v="1899-12-30T00:11:15"/>
    <n v="104"/>
    <s v="RED"/>
    <n v="6495978"/>
    <n v="2.0548514398586709E-2"/>
    <n v="675581712"/>
    <s v="RED"/>
    <x v="2"/>
    <x v="0"/>
    <n v="8.1576226580367863E-3"/>
  </r>
  <r>
    <x v="43"/>
    <d v="1899-12-30T00:11:12"/>
    <n v="139"/>
    <s v="RED"/>
    <n v="26448193"/>
    <n v="8.3662702471760261E-2"/>
    <n v="3676298827"/>
    <s v="RED"/>
    <x v="7"/>
    <x v="0"/>
    <n v="4.4391164053371034E-2"/>
  </r>
  <r>
    <x v="44"/>
    <d v="1899-12-30T00:10:22"/>
    <n v="94"/>
    <s v="RED"/>
    <n v="2900872"/>
    <n v="9.1762333647769471E-3"/>
    <n v="272681968"/>
    <s v="RED"/>
    <x v="1"/>
    <x v="0"/>
    <n v="3.2926240617283937E-3"/>
  </r>
  <r>
    <x v="45"/>
    <d v="1899-12-30T00:10:01"/>
    <n v="106"/>
    <s v="BLUE"/>
    <n v="626630"/>
    <n v="1.9821981505458285E-3"/>
    <n v="66422780"/>
    <s v="BLUE"/>
    <x v="1"/>
    <x v="0"/>
    <n v="8.0205246162405391E-4"/>
  </r>
  <r>
    <x v="46"/>
    <d v="1899-12-30T00:10:51"/>
    <n v="146"/>
    <s v="SWING"/>
    <n v="8260405"/>
    <n v="2.6129868524902278E-2"/>
    <n v="1206019130"/>
    <s v="BLUE"/>
    <x v="6"/>
    <x v="0"/>
    <n v="1.4562633662460378E-2"/>
  </r>
  <r>
    <x v="47"/>
    <d v="1899-12-30T00:10:15"/>
    <n v="141"/>
    <s v="BLUE"/>
    <n v="6971406"/>
    <n v="2.2052420215923421E-2"/>
    <n v="982968246"/>
    <s v="BLUE"/>
    <x v="3"/>
    <x v="0"/>
    <n v="1.1869302992174953E-2"/>
  </r>
  <r>
    <x v="48"/>
    <d v="1899-12-30T00:10:55"/>
    <n v="88"/>
    <s v="RED"/>
    <n v="1854304"/>
    <n v="5.8656590960371067E-3"/>
    <n v="163178752"/>
    <s v="RED"/>
    <x v="2"/>
    <x v="0"/>
    <n v="1.9703770261699531E-3"/>
  </r>
  <r>
    <x v="49"/>
    <d v="1899-12-30T00:10:35"/>
    <n v="113"/>
    <s v="SWING"/>
    <n v="5742713"/>
    <n v="1.8165735901114671E-2"/>
    <n v="648926569"/>
    <s v="BLUE"/>
    <x v="7"/>
    <x v="0"/>
    <n v="7.8357628524385985E-3"/>
  </r>
  <r>
    <x v="50"/>
    <d v="1899-12-30T00:10:38"/>
    <n v="89"/>
    <s v="RED"/>
    <n v="582658"/>
    <n v="1.8431029634724341E-3"/>
    <n v="51856562"/>
    <s v="RED"/>
    <x v="10"/>
    <x v="0"/>
    <n v="6.2616595095026702E-4"/>
  </r>
  <r>
    <x v="0"/>
    <d v="1899-12-30T00:11:40"/>
    <n v="96"/>
    <s v="RED"/>
    <n v="4833722"/>
    <n v="1.5290354449440154E-2"/>
    <n v="464037312"/>
    <s v="RED"/>
    <x v="6"/>
    <x v="1"/>
    <n v="3.7354882203064388E-3"/>
  </r>
  <r>
    <x v="1"/>
    <d v="1899-12-30T00:10:54"/>
    <n v="106"/>
    <s v="RED"/>
    <n v="735132"/>
    <n v="2.3254189726107208E-3"/>
    <n v="77923992"/>
    <s v="RED"/>
    <x v="9"/>
    <x v="1"/>
    <n v="6.2728609675950623E-4"/>
  </r>
  <r>
    <x v="2"/>
    <d v="1899-12-30T00:10:59"/>
    <n v="140"/>
    <s v="RED"/>
    <n v="6626624"/>
    <n v="2.0961782610412205E-2"/>
    <n v="927727360"/>
    <s v="RED"/>
    <x v="2"/>
    <x v="1"/>
    <n v="7.468180974498858E-3"/>
  </r>
  <r>
    <x v="3"/>
    <d v="1899-12-30T00:11:43"/>
    <n v="77"/>
    <s v="RED"/>
    <n v="2959373"/>
    <n v="9.3612876615790184E-3"/>
    <n v="227871721"/>
    <s v="RED"/>
    <x v="11"/>
    <x v="1"/>
    <n v="1.8343613919056046E-3"/>
  </r>
  <r>
    <x v="4"/>
    <d v="1899-12-30T00:11:18"/>
    <n v="144"/>
    <s v="BLUE"/>
    <n v="38332521"/>
    <n v="0.12125600790252483"/>
    <n v="5519883024"/>
    <s v="BLUE"/>
    <x v="7"/>
    <x v="1"/>
    <n v="4.4434913918347758E-2"/>
  </r>
  <r>
    <x v="5"/>
    <d v="1899-12-30T00:10:37"/>
    <n v="159"/>
    <s v="SWING"/>
    <n v="5268367"/>
    <n v="1.6665252738931546E-2"/>
    <n v="837670353"/>
    <s v="BLUE"/>
    <x v="7"/>
    <x v="1"/>
    <n v="6.7432244244433441E-3"/>
  </r>
  <r>
    <x v="6"/>
    <d v="1899-12-30T00:10:12"/>
    <n v="122"/>
    <s v="BLUE"/>
    <n v="3596080"/>
    <n v="1.1375362056101436E-2"/>
    <n v="438721760"/>
    <s v="BLUE"/>
    <x v="5"/>
    <x v="1"/>
    <n v="3.5316986890746162E-3"/>
  </r>
  <r>
    <x v="7"/>
    <d v="1899-12-30T00:10:43"/>
    <n v="129"/>
    <s v="BLUE"/>
    <n v="925749"/>
    <n v="2.9283914840809574E-3"/>
    <n v="119421621"/>
    <s v="BLUE"/>
    <x v="7"/>
    <x v="1"/>
    <n v="9.6134092444574801E-4"/>
  </r>
  <r>
    <x v="8"/>
    <d v="1899-12-30T00:11:20"/>
    <n v="116"/>
    <s v="BLUE"/>
    <n v="646449"/>
    <n v="2.0448909439736373E-3"/>
    <n v="74988084"/>
    <s v="BLUE"/>
    <x v="5"/>
    <x v="1"/>
    <n v="6.0365211417600349E-4"/>
  </r>
  <r>
    <x v="9"/>
    <d v="1899-12-30T00:10:55"/>
    <n v="127"/>
    <s v="SWING"/>
    <n v="19552860"/>
    <n v="6.1850921484578637E-2"/>
    <n v="2483213220"/>
    <s v="BLUE"/>
    <x v="7"/>
    <x v="1"/>
    <n v="1.9989801449024902E-2"/>
  </r>
  <r>
    <x v="10"/>
    <d v="1899-12-30T00:11:34"/>
    <n v="145"/>
    <s v="RED"/>
    <n v="9992167"/>
    <n v="3.1607894526826136E-2"/>
    <n v="1448864215"/>
    <s v="RED"/>
    <x v="2"/>
    <x v="1"/>
    <n v="1.1663319021975619E-2"/>
  </r>
  <r>
    <x v="11"/>
    <d v="1899-12-30T00:11:53"/>
    <n v="149"/>
    <s v="BLUE"/>
    <n v="1404054"/>
    <n v="4.4413980212668928E-3"/>
    <n v="209204046"/>
    <s v="BLUE"/>
    <x v="12"/>
    <x v="1"/>
    <n v="1.6840870965855572E-3"/>
  </r>
  <r>
    <x v="12"/>
    <d v="1899-12-30T00:10:28"/>
    <n v="80"/>
    <s v="RED"/>
    <n v="1612136"/>
    <n v="5.0996169950821854E-3"/>
    <n v="128970880"/>
    <s v="RED"/>
    <x v="2"/>
    <x v="1"/>
    <n v="1.0382122095443809E-3"/>
  </r>
  <r>
    <x v="13"/>
    <d v="1899-12-30T00:10:34"/>
    <n v="161"/>
    <s v="BLUE"/>
    <n v="12882135"/>
    <n v="4.0749635625619084E-2"/>
    <n v="2074023735"/>
    <s v="BLUE"/>
    <x v="4"/>
    <x v="1"/>
    <n v="1.6695836801003758E-2"/>
  </r>
  <r>
    <x v="14"/>
    <d v="1899-12-30T00:10:47"/>
    <n v="101"/>
    <s v="RED"/>
    <n v="6570902"/>
    <n v="2.0785519033269851E-2"/>
    <n v="663661102"/>
    <s v="RED"/>
    <x v="7"/>
    <x v="1"/>
    <n v="5.3424545067543841E-3"/>
  </r>
  <r>
    <x v="15"/>
    <d v="1899-12-30T00:10:46"/>
    <n v="118"/>
    <s v="SWING"/>
    <n v="3090416"/>
    <n v="9.7758116904987594E-3"/>
    <n v="364669088"/>
    <s v="BLUE"/>
    <x v="2"/>
    <x v="1"/>
    <n v="2.9355766170240469E-3"/>
  </r>
  <r>
    <x v="16"/>
    <d v="1899-12-30T00:10:54"/>
    <n v="194"/>
    <s v="RED"/>
    <n v="2893957"/>
    <n v="9.1543593718129597E-3"/>
    <n v="561427658"/>
    <s v="RED"/>
    <x v="7"/>
    <x v="1"/>
    <n v="4.5194779574389736E-3"/>
  </r>
  <r>
    <x v="17"/>
    <d v="1899-12-30T00:10:59"/>
    <n v="121"/>
    <s v="RED"/>
    <n v="4395295"/>
    <n v="1.3903492683247415E-2"/>
    <n v="531830695"/>
    <s v="RED"/>
    <x v="4"/>
    <x v="1"/>
    <n v="4.2812231796780309E-3"/>
  </r>
  <r>
    <x v="18"/>
    <d v="1899-12-30T00:11:36"/>
    <n v="106"/>
    <s v="RED"/>
    <n v="4625470"/>
    <n v="1.4631597720194076E-2"/>
    <n v="490299820"/>
    <s v="RED"/>
    <x v="7"/>
    <x v="1"/>
    <n v="3.9469007225616535E-3"/>
  </r>
  <r>
    <x v="19"/>
    <d v="1899-12-30T00:10:19"/>
    <n v="92"/>
    <s v="BLUE"/>
    <n v="1328302"/>
    <n v="4.2017742013091058E-3"/>
    <n v="122203784"/>
    <s v="BLUE"/>
    <x v="7"/>
    <x v="1"/>
    <n v="9.8373726380190821E-4"/>
  </r>
  <r>
    <x v="20"/>
    <d v="1899-12-30T00:11:24"/>
    <n v="126"/>
    <s v="BLUE"/>
    <n v="5928814"/>
    <n v="1.8754423097729466E-2"/>
    <n v="747030564"/>
    <s v="BLUE"/>
    <x v="4"/>
    <x v="1"/>
    <n v="6.0135764945360151E-3"/>
  </r>
  <r>
    <x v="21"/>
    <d v="1899-12-30T00:10:07"/>
    <n v="153"/>
    <s v="BLUE"/>
    <n v="6692824"/>
    <n v="2.1171190901694358E-2"/>
    <n v="1024002072"/>
    <s v="BLUE"/>
    <x v="6"/>
    <x v="1"/>
    <n v="8.2431898871213726E-3"/>
  </r>
  <r>
    <x v="22"/>
    <d v="1899-12-30T00:11:03"/>
    <n v="130"/>
    <s v="SWING"/>
    <n v="9895622"/>
    <n v="3.1302496891148862E-2"/>
    <n v="1286430860"/>
    <s v="BLUE"/>
    <x v="2"/>
    <x v="1"/>
    <n v="1.0355734764209394E-2"/>
  </r>
  <r>
    <x v="23"/>
    <d v="1899-12-30T00:10:40"/>
    <n v="136"/>
    <s v="BLUE"/>
    <n v="5420380"/>
    <n v="1.7146110481872236E-2"/>
    <n v="737171680"/>
    <s v="BLUE"/>
    <x v="7"/>
    <x v="1"/>
    <n v="5.9342127362885582E-3"/>
  </r>
  <r>
    <x v="24"/>
    <d v="1899-12-30T00:11:59"/>
    <n v="113"/>
    <s v="RED"/>
    <n v="2991207"/>
    <n v="9.4619871108943647E-3"/>
    <n v="338006391"/>
    <s v="RED"/>
    <x v="2"/>
    <x v="1"/>
    <n v="2.7209426037895679E-3"/>
  </r>
  <r>
    <x v="25"/>
    <d v="1899-12-30T00:11:12"/>
    <n v="125"/>
    <s v="RED"/>
    <n v="6044171"/>
    <n v="1.9119328116723955E-2"/>
    <n v="755521375"/>
    <s v="RED"/>
    <x v="1"/>
    <x v="1"/>
    <n v="6.0819273009283864E-3"/>
  </r>
  <r>
    <x v="26"/>
    <d v="1899-12-30T00:10:34"/>
    <n v="90"/>
    <s v="RED"/>
    <n v="1015165"/>
    <n v="3.211238187604896E-3"/>
    <n v="91364850"/>
    <s v="RED"/>
    <x v="13"/>
    <x v="1"/>
    <n v="7.3548465198648662E-4"/>
  </r>
  <r>
    <x v="27"/>
    <d v="1899-12-30T00:10:34"/>
    <n v="129"/>
    <s v="RED"/>
    <n v="1868516"/>
    <n v="5.9106154500507303E-3"/>
    <n v="241038564"/>
    <s v="RED"/>
    <x v="7"/>
    <x v="1"/>
    <n v="1.9403541335520442E-3"/>
  </r>
  <r>
    <x v="28"/>
    <d v="1899-12-30T00:11:15"/>
    <n v="166"/>
    <s v="SWING"/>
    <n v="2790136"/>
    <n v="8.8259458036980924E-3"/>
    <n v="463162576"/>
    <s v="BLUE"/>
    <x v="3"/>
    <x v="1"/>
    <n v="3.7284466183934487E-3"/>
  </r>
  <r>
    <x v="29"/>
    <d v="1899-12-30T00:10:02"/>
    <n v="129"/>
    <s v="SWING"/>
    <n v="1323459"/>
    <n v="4.1864544980662142E-3"/>
    <n v="170726211"/>
    <s v="BLUE"/>
    <x v="2"/>
    <x v="1"/>
    <n v="1.3743415315879848E-3"/>
  </r>
  <r>
    <x v="30"/>
    <d v="1899-12-30T00:10:15"/>
    <n v="135"/>
    <s v="BLUE"/>
    <n v="8899339"/>
    <n v="2.815098751556798E-2"/>
    <n v="1201410765"/>
    <s v="BLUE"/>
    <x v="9"/>
    <x v="1"/>
    <n v="9.671325223965712E-3"/>
  </r>
  <r>
    <x v="31"/>
    <d v="1899-12-30T00:11:01"/>
    <n v="93"/>
    <s v="SWING"/>
    <n v="2085287"/>
    <n v="6.5963200529136163E-3"/>
    <n v="193931691"/>
    <s v="BLUE"/>
    <x v="7"/>
    <x v="1"/>
    <n v="1.5611450384287377E-3"/>
  </r>
  <r>
    <x v="32"/>
    <d v="1899-12-30T00:10:18"/>
    <n v="148"/>
    <s v="BLUE"/>
    <n v="19651127"/>
    <n v="6.2161766266443028E-2"/>
    <n v="2908366796"/>
    <s v="BLUE"/>
    <x v="14"/>
    <x v="1"/>
    <n v="2.3412276611903957E-2"/>
  </r>
  <r>
    <x v="33"/>
    <d v="1899-12-30T00:11:07"/>
    <n v="116"/>
    <s v="SWING"/>
    <n v="9848060"/>
    <n v="3.1152045574684189E-2"/>
    <n v="1142374960"/>
    <s v="RED"/>
    <x v="2"/>
    <x v="1"/>
    <n v="9.1960885383566716E-3"/>
  </r>
  <r>
    <x v="34"/>
    <d v="1899-12-30T00:10:26"/>
    <n v="123"/>
    <s v="RED"/>
    <n v="723393"/>
    <n v="2.2882853784813983E-3"/>
    <n v="88977339"/>
    <s v="RED"/>
    <x v="7"/>
    <x v="1"/>
    <n v="7.1626525090446322E-4"/>
  </r>
  <r>
    <x v="35"/>
    <d v="1899-12-30T00:10:31"/>
    <n v="116"/>
    <s v="SWING"/>
    <n v="11570808"/>
    <n v="3.6601557885707479E-2"/>
    <n v="1342213728"/>
    <s v="BLUE"/>
    <x v="7"/>
    <x v="1"/>
    <n v="1.0804785392079829E-2"/>
  </r>
  <r>
    <x v="36"/>
    <d v="1899-12-30T00:11:20"/>
    <n v="126"/>
    <s v="RED"/>
    <n v="3850568"/>
    <n v="1.2180375609452069E-2"/>
    <n v="485171568"/>
    <s v="RED"/>
    <x v="6"/>
    <x v="1"/>
    <n v="3.9056184281396843E-3"/>
  </r>
  <r>
    <x v="37"/>
    <d v="1899-12-30T00:10:33"/>
    <n v="113"/>
    <s v="BLUE"/>
    <n v="3930065"/>
    <n v="1.2431845865223324E-2"/>
    <n v="444097345"/>
    <s v="BLUE"/>
    <x v="9"/>
    <x v="1"/>
    <n v="3.5749720076752463E-3"/>
  </r>
  <r>
    <x v="38"/>
    <d v="1899-12-30T00:10:26"/>
    <n v="125"/>
    <s v="SWING"/>
    <n v="12773801"/>
    <n v="4.0406946232450495E-2"/>
    <n v="1596725125"/>
    <s v="BLUE"/>
    <x v="7"/>
    <x v="1"/>
    <n v="1.2853595478772246E-2"/>
  </r>
  <r>
    <x v="39"/>
    <d v="1899-12-30T00:10:00"/>
    <n v="129"/>
    <s v="BLUE"/>
    <n v="1051511"/>
    <n v="3.3262102987067243E-3"/>
    <n v="135644919"/>
    <s v="BLUE"/>
    <x v="1"/>
    <x v="1"/>
    <n v="1.0919380488716413E-3"/>
  </r>
  <r>
    <x v="40"/>
    <d v="1899-12-30T00:11:18"/>
    <n v="90"/>
    <s v="RED"/>
    <n v="4774839"/>
    <n v="1.5104091784552437E-2"/>
    <n v="429735510"/>
    <s v="RED"/>
    <x v="5"/>
    <x v="1"/>
    <n v="3.4593596116951468E-3"/>
  </r>
  <r>
    <x v="41"/>
    <d v="1899-12-30T00:10:29"/>
    <n v="88"/>
    <s v="RED"/>
    <n v="844877"/>
    <n v="2.6725717358548236E-3"/>
    <n v="74349176"/>
    <s v="RED"/>
    <x v="5"/>
    <x v="1"/>
    <n v="5.9850892149269713E-4"/>
  </r>
  <r>
    <x v="42"/>
    <d v="1899-12-30T00:11:15"/>
    <n v="104"/>
    <s v="RED"/>
    <n v="6495978"/>
    <n v="2.0548514398586709E-2"/>
    <n v="675581712"/>
    <s v="RED"/>
    <x v="5"/>
    <x v="1"/>
    <n v="5.4384151053578573E-3"/>
  </r>
  <r>
    <x v="43"/>
    <d v="1899-12-30T00:11:12"/>
    <n v="139"/>
    <s v="RED"/>
    <n v="26448193"/>
    <n v="8.3662702471760261E-2"/>
    <n v="3676298827"/>
    <s v="RED"/>
    <x v="2"/>
    <x v="1"/>
    <n v="2.9594109368914018E-2"/>
  </r>
  <r>
    <x v="44"/>
    <d v="1899-12-30T00:10:22"/>
    <n v="94"/>
    <s v="RED"/>
    <n v="2900872"/>
    <n v="9.1762333647769471E-3"/>
    <n v="272681968"/>
    <s v="RED"/>
    <x v="7"/>
    <x v="1"/>
    <n v="2.195082707818929E-3"/>
  </r>
  <r>
    <x v="45"/>
    <d v="1899-12-30T00:10:01"/>
    <n v="106"/>
    <s v="BLUE"/>
    <n v="626630"/>
    <n v="1.9821981505458285E-3"/>
    <n v="66422780"/>
    <s v="BLUE"/>
    <x v="7"/>
    <x v="1"/>
    <n v="5.3470164108270271E-4"/>
  </r>
  <r>
    <x v="46"/>
    <d v="1899-12-30T00:10:51"/>
    <n v="146"/>
    <s v="SWING"/>
    <n v="8260405"/>
    <n v="2.6129868524902278E-2"/>
    <n v="1206019130"/>
    <s v="BLUE"/>
    <x v="2"/>
    <x v="1"/>
    <n v="9.7084224416402517E-3"/>
  </r>
  <r>
    <x v="47"/>
    <d v="1899-12-30T00:10:15"/>
    <n v="141"/>
    <s v="BLUE"/>
    <n v="6971406"/>
    <n v="2.2052420215923421E-2"/>
    <n v="982968246"/>
    <s v="BLUE"/>
    <x v="7"/>
    <x v="1"/>
    <n v="7.9128686614499694E-3"/>
  </r>
  <r>
    <x v="48"/>
    <d v="1899-12-30T00:10:55"/>
    <n v="88"/>
    <s v="RED"/>
    <n v="1854304"/>
    <n v="5.8656590960371067E-3"/>
    <n v="163178752"/>
    <s v="RED"/>
    <x v="5"/>
    <x v="1"/>
    <n v="1.3135846841133021E-3"/>
  </r>
  <r>
    <x v="49"/>
    <d v="1899-12-30T00:10:35"/>
    <n v="113"/>
    <s v="SWING"/>
    <n v="5742713"/>
    <n v="1.8165735901114671E-2"/>
    <n v="648926569"/>
    <s v="BLUE"/>
    <x v="4"/>
    <x v="1"/>
    <n v="5.2238419016257323E-3"/>
  </r>
  <r>
    <x v="50"/>
    <d v="1899-12-30T00:10:38"/>
    <n v="89"/>
    <s v="RED"/>
    <n v="582658"/>
    <n v="1.8431029634724341E-3"/>
    <n v="51856562"/>
    <s v="RED"/>
    <x v="7"/>
    <x v="1"/>
    <n v="4.1744396730017803E-4"/>
  </r>
  <r>
    <x v="0"/>
    <d v="1899-12-30T00:11:40"/>
    <n v="96"/>
    <s v="RED"/>
    <n v="4833722"/>
    <n v="1.5290354449440154E-2"/>
    <n v="464037312"/>
    <s v="RED"/>
    <x v="2"/>
    <x v="2"/>
    <n v="1.8677441101532194E-3"/>
  </r>
  <r>
    <x v="1"/>
    <d v="1899-12-30T00:10:54"/>
    <n v="106"/>
    <s v="RED"/>
    <n v="735132"/>
    <n v="2.3254189726107208E-3"/>
    <n v="77923992"/>
    <s v="RED"/>
    <x v="2"/>
    <x v="2"/>
    <n v="3.1364304837975312E-4"/>
  </r>
  <r>
    <x v="2"/>
    <d v="1899-12-30T00:10:59"/>
    <n v="140"/>
    <s v="RED"/>
    <n v="6626624"/>
    <n v="2.0961782610412205E-2"/>
    <n v="927727360"/>
    <s v="RED"/>
    <x v="7"/>
    <x v="2"/>
    <n v="3.734090487249429E-3"/>
  </r>
  <r>
    <x v="3"/>
    <d v="1899-12-30T00:11:43"/>
    <n v="77"/>
    <s v="RED"/>
    <n v="2959373"/>
    <n v="9.3612876615790184E-3"/>
    <n v="227871721"/>
    <s v="RED"/>
    <x v="1"/>
    <x v="2"/>
    <n v="9.171806959528023E-4"/>
  </r>
  <r>
    <x v="4"/>
    <d v="1899-12-30T00:11:18"/>
    <n v="144"/>
    <s v="BLUE"/>
    <n v="38332521"/>
    <n v="0.12125600790252483"/>
    <n v="5519883024"/>
    <s v="BLUE"/>
    <x v="14"/>
    <x v="2"/>
    <n v="2.2217456959173879E-2"/>
  </r>
  <r>
    <x v="5"/>
    <d v="1899-12-30T00:10:37"/>
    <n v="159"/>
    <s v="SWING"/>
    <n v="5268367"/>
    <n v="1.6665252738931546E-2"/>
    <n v="837670353"/>
    <s v="BLUE"/>
    <x v="1"/>
    <x v="2"/>
    <n v="3.3716122122216721E-3"/>
  </r>
  <r>
    <x v="6"/>
    <d v="1899-12-30T00:10:12"/>
    <n v="122"/>
    <s v="BLUE"/>
    <n v="3596080"/>
    <n v="1.1375362056101436E-2"/>
    <n v="438721760"/>
    <s v="BLUE"/>
    <x v="9"/>
    <x v="2"/>
    <n v="1.7658493445373081E-3"/>
  </r>
  <r>
    <x v="7"/>
    <d v="1899-12-30T00:10:43"/>
    <n v="129"/>
    <s v="BLUE"/>
    <n v="925749"/>
    <n v="2.9283914840809574E-3"/>
    <n v="119421621"/>
    <s v="BLUE"/>
    <x v="4"/>
    <x v="2"/>
    <n v="4.8067046222287401E-4"/>
  </r>
  <r>
    <x v="8"/>
    <d v="1899-12-30T00:11:20"/>
    <n v="116"/>
    <s v="BLUE"/>
    <n v="646449"/>
    <n v="2.0448909439736373E-3"/>
    <n v="74988084"/>
    <s v="BLUE"/>
    <x v="7"/>
    <x v="2"/>
    <n v="3.0182605708800175E-4"/>
  </r>
  <r>
    <x v="9"/>
    <d v="1899-12-30T00:10:55"/>
    <n v="127"/>
    <s v="SWING"/>
    <n v="19552860"/>
    <n v="6.1850921484578637E-2"/>
    <n v="2483213220"/>
    <s v="BLUE"/>
    <x v="5"/>
    <x v="2"/>
    <n v="9.994900724512451E-3"/>
  </r>
  <r>
    <x v="10"/>
    <d v="1899-12-30T00:11:34"/>
    <n v="145"/>
    <s v="RED"/>
    <n v="9992167"/>
    <n v="3.1607894526826136E-2"/>
    <n v="1448864215"/>
    <s v="RED"/>
    <x v="5"/>
    <x v="2"/>
    <n v="5.8316595109878097E-3"/>
  </r>
  <r>
    <x v="11"/>
    <d v="1899-12-30T00:11:53"/>
    <n v="149"/>
    <s v="BLUE"/>
    <n v="1404054"/>
    <n v="4.4413980212668928E-3"/>
    <n v="209204046"/>
    <s v="BLUE"/>
    <x v="2"/>
    <x v="2"/>
    <n v="8.4204354829277859E-4"/>
  </r>
  <r>
    <x v="12"/>
    <d v="1899-12-30T00:10:28"/>
    <n v="80"/>
    <s v="RED"/>
    <n v="1612136"/>
    <n v="5.0996169950821854E-3"/>
    <n v="128970880"/>
    <s v="RED"/>
    <x v="15"/>
    <x v="2"/>
    <n v="5.1910610477219046E-4"/>
  </r>
  <r>
    <x v="13"/>
    <d v="1899-12-30T00:10:34"/>
    <n v="161"/>
    <s v="BLUE"/>
    <n v="12882135"/>
    <n v="4.0749635625619084E-2"/>
    <n v="2074023735"/>
    <s v="BLUE"/>
    <x v="7"/>
    <x v="2"/>
    <n v="8.3479184005018792E-3"/>
  </r>
  <r>
    <x v="14"/>
    <d v="1899-12-30T00:10:47"/>
    <n v="101"/>
    <s v="RED"/>
    <n v="6570902"/>
    <n v="2.0785519033269851E-2"/>
    <n v="663661102"/>
    <s v="RED"/>
    <x v="4"/>
    <x v="2"/>
    <n v="2.671227253377192E-3"/>
  </r>
  <r>
    <x v="15"/>
    <d v="1899-12-30T00:10:46"/>
    <n v="118"/>
    <s v="SWING"/>
    <n v="3090416"/>
    <n v="9.7758116904987594E-3"/>
    <n v="364669088"/>
    <s v="BLUE"/>
    <x v="9"/>
    <x v="2"/>
    <n v="1.4677883085120235E-3"/>
  </r>
  <r>
    <x v="16"/>
    <d v="1899-12-30T00:10:54"/>
    <n v="194"/>
    <s v="RED"/>
    <n v="2893957"/>
    <n v="9.1543593718129597E-3"/>
    <n v="561427658"/>
    <s v="RED"/>
    <x v="4"/>
    <x v="2"/>
    <n v="2.2597389787194868E-3"/>
  </r>
  <r>
    <x v="17"/>
    <d v="1899-12-30T00:10:59"/>
    <n v="121"/>
    <s v="RED"/>
    <n v="4395295"/>
    <n v="1.3903492683247415E-2"/>
    <n v="531830695"/>
    <s v="RED"/>
    <x v="7"/>
    <x v="2"/>
    <n v="2.1406115898390155E-3"/>
  </r>
  <r>
    <x v="18"/>
    <d v="1899-12-30T00:11:36"/>
    <n v="106"/>
    <s v="RED"/>
    <n v="4625470"/>
    <n v="1.4631597720194076E-2"/>
    <n v="490299820"/>
    <s v="RED"/>
    <x v="5"/>
    <x v="2"/>
    <n v="1.9734503612808267E-3"/>
  </r>
  <r>
    <x v="19"/>
    <d v="1899-12-30T00:10:19"/>
    <n v="92"/>
    <s v="BLUE"/>
    <n v="1328302"/>
    <n v="4.2017742013091058E-3"/>
    <n v="122203784"/>
    <s v="BLUE"/>
    <x v="2"/>
    <x v="2"/>
    <n v="4.918686319009541E-4"/>
  </r>
  <r>
    <x v="20"/>
    <d v="1899-12-30T00:11:24"/>
    <n v="126"/>
    <s v="BLUE"/>
    <n v="5928814"/>
    <n v="1.8754423097729466E-2"/>
    <n v="747030564"/>
    <s v="BLUE"/>
    <x v="5"/>
    <x v="2"/>
    <n v="3.0067882472680075E-3"/>
  </r>
  <r>
    <x v="21"/>
    <d v="1899-12-30T00:10:07"/>
    <n v="153"/>
    <s v="BLUE"/>
    <n v="6692824"/>
    <n v="2.1171190901694358E-2"/>
    <n v="1024002072"/>
    <s v="BLUE"/>
    <x v="9"/>
    <x v="2"/>
    <n v="4.1215949435606863E-3"/>
  </r>
  <r>
    <x v="22"/>
    <d v="1899-12-30T00:11:03"/>
    <n v="130"/>
    <s v="SWING"/>
    <n v="9895622"/>
    <n v="3.1302496891148862E-2"/>
    <n v="1286430860"/>
    <s v="BLUE"/>
    <x v="5"/>
    <x v="2"/>
    <n v="5.1778673821046969E-3"/>
  </r>
  <r>
    <x v="23"/>
    <d v="1899-12-30T00:10:40"/>
    <n v="136"/>
    <s v="BLUE"/>
    <n v="5420380"/>
    <n v="1.7146110481872236E-2"/>
    <n v="737171680"/>
    <s v="BLUE"/>
    <x v="2"/>
    <x v="2"/>
    <n v="2.9671063681442791E-3"/>
  </r>
  <r>
    <x v="24"/>
    <d v="1899-12-30T00:11:59"/>
    <n v="113"/>
    <s v="RED"/>
    <n v="2991207"/>
    <n v="9.4619871108943647E-3"/>
    <n v="338006391"/>
    <s v="RED"/>
    <x v="5"/>
    <x v="2"/>
    <n v="1.3604713018947839E-3"/>
  </r>
  <r>
    <x v="25"/>
    <d v="1899-12-30T00:11:12"/>
    <n v="125"/>
    <s v="RED"/>
    <n v="6044171"/>
    <n v="1.9119328116723955E-2"/>
    <n v="755521375"/>
    <s v="RED"/>
    <x v="5"/>
    <x v="2"/>
    <n v="3.0409636504641932E-3"/>
  </r>
  <r>
    <x v="26"/>
    <d v="1899-12-30T00:10:34"/>
    <n v="90"/>
    <s v="RED"/>
    <n v="1015165"/>
    <n v="3.211238187604896E-3"/>
    <n v="91364850"/>
    <s v="RED"/>
    <x v="16"/>
    <x v="2"/>
    <n v="3.6774232599324331E-4"/>
  </r>
  <r>
    <x v="27"/>
    <d v="1899-12-30T00:10:34"/>
    <n v="129"/>
    <s v="RED"/>
    <n v="1868516"/>
    <n v="5.9106154500507303E-3"/>
    <n v="241038564"/>
    <s v="RED"/>
    <x v="5"/>
    <x v="2"/>
    <n v="9.7017706677602212E-4"/>
  </r>
  <r>
    <x v="28"/>
    <d v="1899-12-30T00:11:15"/>
    <n v="166"/>
    <s v="SWING"/>
    <n v="2790136"/>
    <n v="8.8259458036980924E-3"/>
    <n v="463162576"/>
    <s v="BLUE"/>
    <x v="7"/>
    <x v="2"/>
    <n v="1.8642233091967244E-3"/>
  </r>
  <r>
    <x v="29"/>
    <d v="1899-12-30T00:10:02"/>
    <n v="129"/>
    <s v="SWING"/>
    <n v="1323459"/>
    <n v="4.1864544980662142E-3"/>
    <n v="170726211"/>
    <s v="BLUE"/>
    <x v="4"/>
    <x v="2"/>
    <n v="6.8717076579399242E-4"/>
  </r>
  <r>
    <x v="30"/>
    <d v="1899-12-30T00:10:15"/>
    <n v="135"/>
    <s v="BLUE"/>
    <n v="8899339"/>
    <n v="2.815098751556798E-2"/>
    <n v="1201410765"/>
    <s v="BLUE"/>
    <x v="14"/>
    <x v="2"/>
    <n v="4.835662611982856E-3"/>
  </r>
  <r>
    <x v="31"/>
    <d v="1899-12-30T00:11:01"/>
    <n v="93"/>
    <s v="SWING"/>
    <n v="2085287"/>
    <n v="6.5963200529136163E-3"/>
    <n v="193931691"/>
    <s v="BLUE"/>
    <x v="9"/>
    <x v="2"/>
    <n v="7.8057251921436887E-4"/>
  </r>
  <r>
    <x v="32"/>
    <d v="1899-12-30T00:10:18"/>
    <n v="148"/>
    <s v="BLUE"/>
    <n v="19651127"/>
    <n v="6.2161766266443028E-2"/>
    <n v="2908366796"/>
    <s v="BLUE"/>
    <x v="5"/>
    <x v="2"/>
    <n v="1.1706138305951979E-2"/>
  </r>
  <r>
    <x v="33"/>
    <d v="1899-12-30T00:11:07"/>
    <n v="116"/>
    <s v="SWING"/>
    <n v="9848060"/>
    <n v="3.1152045574684189E-2"/>
    <n v="1142374960"/>
    <s v="RED"/>
    <x v="0"/>
    <x v="2"/>
    <n v="4.5980442691783358E-3"/>
  </r>
  <r>
    <x v="34"/>
    <d v="1899-12-30T00:10:26"/>
    <n v="123"/>
    <s v="RED"/>
    <n v="723393"/>
    <n v="2.2882853784813983E-3"/>
    <n v="88977339"/>
    <s v="RED"/>
    <x v="5"/>
    <x v="2"/>
    <n v="3.5813262545223161E-4"/>
  </r>
  <r>
    <x v="35"/>
    <d v="1899-12-30T00:10:31"/>
    <n v="116"/>
    <s v="SWING"/>
    <n v="11570808"/>
    <n v="3.6601557885707479E-2"/>
    <n v="1342213728"/>
    <s v="BLUE"/>
    <x v="5"/>
    <x v="2"/>
    <n v="5.4023926960399147E-3"/>
  </r>
  <r>
    <x v="36"/>
    <d v="1899-12-30T00:11:20"/>
    <n v="126"/>
    <s v="RED"/>
    <n v="3850568"/>
    <n v="1.2180375609452069E-2"/>
    <n v="485171568"/>
    <s v="RED"/>
    <x v="13"/>
    <x v="2"/>
    <n v="1.9528092140698422E-3"/>
  </r>
  <r>
    <x v="37"/>
    <d v="1899-12-30T00:10:33"/>
    <n v="113"/>
    <s v="BLUE"/>
    <n v="3930065"/>
    <n v="1.2431845865223324E-2"/>
    <n v="444097345"/>
    <s v="BLUE"/>
    <x v="1"/>
    <x v="2"/>
    <n v="1.7874860038376232E-3"/>
  </r>
  <r>
    <x v="38"/>
    <d v="1899-12-30T00:10:26"/>
    <n v="125"/>
    <s v="SWING"/>
    <n v="12773801"/>
    <n v="4.0406946232450495E-2"/>
    <n v="1596725125"/>
    <s v="BLUE"/>
    <x v="5"/>
    <x v="2"/>
    <n v="6.4267977393861232E-3"/>
  </r>
  <r>
    <x v="39"/>
    <d v="1899-12-30T00:10:00"/>
    <n v="129"/>
    <s v="BLUE"/>
    <n v="1051511"/>
    <n v="3.3262102987067243E-3"/>
    <n v="135644919"/>
    <s v="BLUE"/>
    <x v="4"/>
    <x v="2"/>
    <n v="5.4596902443582065E-4"/>
  </r>
  <r>
    <x v="40"/>
    <d v="1899-12-30T00:11:18"/>
    <n v="90"/>
    <s v="RED"/>
    <n v="4774839"/>
    <n v="1.5104091784552437E-2"/>
    <n v="429735510"/>
    <s v="RED"/>
    <x v="0"/>
    <x v="2"/>
    <n v="1.7296798058475734E-3"/>
  </r>
  <r>
    <x v="41"/>
    <d v="1899-12-30T00:10:29"/>
    <n v="88"/>
    <s v="RED"/>
    <n v="844877"/>
    <n v="2.6725717358548236E-3"/>
    <n v="74349176"/>
    <s v="RED"/>
    <x v="7"/>
    <x v="2"/>
    <n v="2.9925446074634856E-4"/>
  </r>
  <r>
    <x v="42"/>
    <d v="1899-12-30T00:11:15"/>
    <n v="104"/>
    <s v="RED"/>
    <n v="6495978"/>
    <n v="2.0548514398586709E-2"/>
    <n v="675581712"/>
    <s v="RED"/>
    <x v="7"/>
    <x v="2"/>
    <n v="2.7192075526789286E-3"/>
  </r>
  <r>
    <x v="43"/>
    <d v="1899-12-30T00:11:12"/>
    <n v="139"/>
    <s v="RED"/>
    <n v="26448193"/>
    <n v="8.3662702471760261E-2"/>
    <n v="3676298827"/>
    <s v="RED"/>
    <x v="5"/>
    <x v="2"/>
    <n v="1.4797054684457009E-2"/>
  </r>
  <r>
    <x v="44"/>
    <d v="1899-12-30T00:10:22"/>
    <n v="94"/>
    <s v="RED"/>
    <n v="2900872"/>
    <n v="9.1762333647769471E-3"/>
    <n v="272681968"/>
    <s v="RED"/>
    <x v="6"/>
    <x v="2"/>
    <n v="1.0975413539094645E-3"/>
  </r>
  <r>
    <x v="45"/>
    <d v="1899-12-30T00:10:01"/>
    <n v="106"/>
    <s v="BLUE"/>
    <n v="626630"/>
    <n v="1.9821981505458285E-3"/>
    <n v="66422780"/>
    <s v="BLUE"/>
    <x v="4"/>
    <x v="2"/>
    <n v="2.6735082054135136E-4"/>
  </r>
  <r>
    <x v="46"/>
    <d v="1899-12-30T00:10:51"/>
    <n v="146"/>
    <s v="SWING"/>
    <n v="8260405"/>
    <n v="2.6129868524902278E-2"/>
    <n v="1206019130"/>
    <s v="BLUE"/>
    <x v="4"/>
    <x v="2"/>
    <n v="4.8542112208201258E-3"/>
  </r>
  <r>
    <x v="47"/>
    <d v="1899-12-30T00:10:15"/>
    <n v="141"/>
    <s v="BLUE"/>
    <n v="6971406"/>
    <n v="2.2052420215923421E-2"/>
    <n v="982968246"/>
    <s v="BLUE"/>
    <x v="9"/>
    <x v="2"/>
    <n v="3.9564343307249847E-3"/>
  </r>
  <r>
    <x v="48"/>
    <d v="1899-12-30T00:10:55"/>
    <n v="88"/>
    <s v="RED"/>
    <n v="1854304"/>
    <n v="5.8656590960371067E-3"/>
    <n v="163178752"/>
    <s v="RED"/>
    <x v="17"/>
    <x v="2"/>
    <n v="6.5679234205665103E-4"/>
  </r>
  <r>
    <x v="49"/>
    <d v="1899-12-30T00:10:35"/>
    <n v="113"/>
    <s v="SWING"/>
    <n v="5742713"/>
    <n v="1.8165735901114671E-2"/>
    <n v="648926569"/>
    <s v="BLUE"/>
    <x v="2"/>
    <x v="2"/>
    <n v="2.6119209508128662E-3"/>
  </r>
  <r>
    <x v="50"/>
    <d v="1899-12-30T00:10:38"/>
    <n v="89"/>
    <s v="RED"/>
    <n v="582658"/>
    <n v="1.8431029634724341E-3"/>
    <n v="51856562"/>
    <s v="RED"/>
    <x v="18"/>
    <x v="2"/>
    <n v="2.0872198365008902E-4"/>
  </r>
  <r>
    <x v="51"/>
    <m/>
    <m/>
    <m/>
    <m/>
    <m/>
    <m/>
    <m/>
    <x v="1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missingCaption="0" updatedVersion="4" minRefreshableVersion="3" useAutoFormatting="1" itemPrintTitles="1" createdVersion="4" indent="0" outline="1" outlineData="1" multipleFieldFilters="0">
  <location ref="A3:E209" firstHeaderRow="1" firstDataRow="2" firstDataCol="1"/>
  <pivotFields count="11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 defaultSubtotal="0"/>
    <pivotField showAll="0"/>
    <pivotField showAll="0"/>
    <pivotField showAll="0"/>
    <pivotField showAll="0" defaultSubtotal="0"/>
    <pivotField showAll="0" defaultSubtotal="0"/>
    <pivotField axis="axisRow" showAll="0" defaultSubtotal="0">
      <items count="20">
        <item x="13"/>
        <item x="8"/>
        <item x="3"/>
        <item x="17"/>
        <item x="18"/>
        <item x="4"/>
        <item x="1"/>
        <item x="2"/>
        <item x="0"/>
        <item x="12"/>
        <item x="6"/>
        <item x="11"/>
        <item x="14"/>
        <item x="5"/>
        <item x="15"/>
        <item x="9"/>
        <item x="10"/>
        <item x="7"/>
        <item x="16"/>
        <item x="19"/>
      </items>
    </pivotField>
    <pivotField axis="axisCol" showAll="0" defaultSubtotal="0">
      <items count="4">
        <item x="0"/>
        <item x="1"/>
        <item x="2"/>
        <item h="1" x="3"/>
      </items>
    </pivotField>
    <pivotField dataField="1" showAll="0" defaultSubtotal="0"/>
  </pivotFields>
  <rowFields count="2">
    <field x="0"/>
    <field x="8"/>
  </rowFields>
  <rowItems count="205">
    <i>
      <x/>
    </i>
    <i r="1">
      <x v="7"/>
    </i>
    <i r="1">
      <x v="8"/>
    </i>
    <i r="1">
      <x v="10"/>
    </i>
    <i>
      <x v="1"/>
    </i>
    <i r="1">
      <x v="6"/>
    </i>
    <i r="1">
      <x v="7"/>
    </i>
    <i r="1">
      <x v="15"/>
    </i>
    <i>
      <x v="2"/>
    </i>
    <i r="1">
      <x v="6"/>
    </i>
    <i r="1">
      <x v="7"/>
    </i>
    <i r="1">
      <x v="17"/>
    </i>
    <i>
      <x v="3"/>
    </i>
    <i r="1">
      <x v="6"/>
    </i>
    <i r="1">
      <x v="7"/>
    </i>
    <i r="1">
      <x v="11"/>
    </i>
    <i>
      <x v="4"/>
    </i>
    <i r="1">
      <x v="2"/>
    </i>
    <i r="1">
      <x v="12"/>
    </i>
    <i r="1">
      <x v="17"/>
    </i>
    <i>
      <x v="5"/>
    </i>
    <i r="1">
      <x v="6"/>
    </i>
    <i r="1">
      <x v="7"/>
    </i>
    <i r="1">
      <x v="17"/>
    </i>
    <i>
      <x v="6"/>
    </i>
    <i r="1">
      <x v="5"/>
    </i>
    <i r="1">
      <x v="13"/>
    </i>
    <i r="1">
      <x v="15"/>
    </i>
    <i>
      <x v="7"/>
    </i>
    <i r="1">
      <x v="5"/>
    </i>
    <i r="1">
      <x v="13"/>
    </i>
    <i r="1">
      <x v="17"/>
    </i>
    <i>
      <x v="8"/>
    </i>
    <i r="1">
      <x v="8"/>
    </i>
    <i r="1">
      <x v="13"/>
    </i>
    <i r="1">
      <x v="17"/>
    </i>
    <i>
      <x v="9"/>
    </i>
    <i r="1">
      <x v="7"/>
    </i>
    <i r="1">
      <x v="13"/>
    </i>
    <i r="1">
      <x v="17"/>
    </i>
    <i>
      <x v="10"/>
    </i>
    <i r="1">
      <x v="7"/>
    </i>
    <i r="1">
      <x v="8"/>
    </i>
    <i r="1">
      <x v="13"/>
    </i>
    <i>
      <x v="11"/>
    </i>
    <i r="1">
      <x v="2"/>
    </i>
    <i r="1">
      <x v="7"/>
    </i>
    <i r="1">
      <x v="9"/>
    </i>
    <i>
      <x v="12"/>
    </i>
    <i r="1">
      <x v="6"/>
    </i>
    <i r="1">
      <x v="7"/>
    </i>
    <i r="1">
      <x v="14"/>
    </i>
    <i>
      <x v="13"/>
    </i>
    <i r="1">
      <x v="5"/>
    </i>
    <i r="1">
      <x v="13"/>
    </i>
    <i r="1">
      <x v="17"/>
    </i>
    <i>
      <x v="14"/>
    </i>
    <i r="1">
      <x v="5"/>
    </i>
    <i r="1">
      <x v="7"/>
    </i>
    <i r="1">
      <x v="17"/>
    </i>
    <i>
      <x v="15"/>
    </i>
    <i r="1">
      <x v="5"/>
    </i>
    <i r="1">
      <x v="7"/>
    </i>
    <i r="1">
      <x v="15"/>
    </i>
    <i>
      <x v="16"/>
    </i>
    <i r="1">
      <x v="5"/>
    </i>
    <i r="1">
      <x v="7"/>
    </i>
    <i r="1">
      <x v="17"/>
    </i>
    <i>
      <x v="17"/>
    </i>
    <i r="1">
      <x v="5"/>
    </i>
    <i r="1">
      <x v="10"/>
    </i>
    <i r="1">
      <x v="17"/>
    </i>
    <i>
      <x v="18"/>
    </i>
    <i r="1">
      <x v="8"/>
    </i>
    <i r="1">
      <x v="13"/>
    </i>
    <i r="1">
      <x v="17"/>
    </i>
    <i>
      <x v="19"/>
    </i>
    <i r="1">
      <x v="6"/>
    </i>
    <i r="1">
      <x v="7"/>
    </i>
    <i r="1">
      <x v="17"/>
    </i>
    <i>
      <x v="20"/>
    </i>
    <i r="1">
      <x v="5"/>
    </i>
    <i r="1">
      <x v="8"/>
    </i>
    <i r="1">
      <x v="13"/>
    </i>
    <i>
      <x v="21"/>
    </i>
    <i r="1">
      <x v="8"/>
    </i>
    <i r="1">
      <x v="10"/>
    </i>
    <i r="1">
      <x v="15"/>
    </i>
    <i>
      <x v="22"/>
    </i>
    <i r="1">
      <x v="7"/>
    </i>
    <i r="1">
      <x v="13"/>
    </i>
    <i r="1">
      <x v="17"/>
    </i>
    <i>
      <x v="23"/>
    </i>
    <i r="1">
      <x v="5"/>
    </i>
    <i r="1">
      <x v="7"/>
    </i>
    <i r="1">
      <x v="17"/>
    </i>
    <i>
      <x v="24"/>
    </i>
    <i r="1">
      <x v="7"/>
    </i>
    <i r="1">
      <x v="13"/>
    </i>
    <i r="1">
      <x v="17"/>
    </i>
    <i>
      <x v="25"/>
    </i>
    <i r="1">
      <x v="6"/>
    </i>
    <i r="1">
      <x v="13"/>
    </i>
    <i r="1">
      <x v="17"/>
    </i>
    <i>
      <x v="26"/>
    </i>
    <i r="1">
      <x/>
    </i>
    <i r="1">
      <x v="6"/>
    </i>
    <i r="1">
      <x v="18"/>
    </i>
    <i>
      <x v="27"/>
    </i>
    <i r="1">
      <x v="7"/>
    </i>
    <i r="1">
      <x v="13"/>
    </i>
    <i r="1">
      <x v="17"/>
    </i>
    <i>
      <x v="28"/>
    </i>
    <i r="1">
      <x v="1"/>
    </i>
    <i r="1">
      <x v="2"/>
    </i>
    <i r="1">
      <x v="17"/>
    </i>
    <i>
      <x v="29"/>
    </i>
    <i r="1">
      <x v="5"/>
    </i>
    <i r="1">
      <x v="6"/>
    </i>
    <i r="1">
      <x v="7"/>
    </i>
    <i>
      <x v="30"/>
    </i>
    <i r="1">
      <x v="12"/>
    </i>
    <i r="1">
      <x v="13"/>
    </i>
    <i r="1">
      <x v="15"/>
    </i>
    <i>
      <x v="31"/>
    </i>
    <i r="1">
      <x v="7"/>
    </i>
    <i r="1">
      <x v="15"/>
    </i>
    <i r="1">
      <x v="17"/>
    </i>
    <i>
      <x v="32"/>
    </i>
    <i r="1">
      <x v="5"/>
    </i>
    <i r="1">
      <x v="12"/>
    </i>
    <i r="1">
      <x v="13"/>
    </i>
    <i>
      <x v="33"/>
    </i>
    <i r="1">
      <x v="7"/>
    </i>
    <i r="1">
      <x v="8"/>
    </i>
    <i r="1">
      <x v="13"/>
    </i>
    <i>
      <x v="34"/>
    </i>
    <i r="1">
      <x v="7"/>
    </i>
    <i r="1">
      <x v="13"/>
    </i>
    <i r="1">
      <x v="17"/>
    </i>
    <i>
      <x v="35"/>
    </i>
    <i r="1">
      <x v="7"/>
    </i>
    <i r="1">
      <x v="13"/>
    </i>
    <i r="1">
      <x v="17"/>
    </i>
    <i>
      <x v="36"/>
    </i>
    <i r="1">
      <x/>
    </i>
    <i r="1">
      <x v="7"/>
    </i>
    <i r="1">
      <x v="10"/>
    </i>
    <i>
      <x v="37"/>
    </i>
    <i r="1">
      <x v="6"/>
    </i>
    <i r="1">
      <x v="15"/>
    </i>
    <i r="1">
      <x v="17"/>
    </i>
    <i>
      <x v="38"/>
    </i>
    <i r="1">
      <x v="5"/>
    </i>
    <i r="1">
      <x v="13"/>
    </i>
    <i r="1">
      <x v="17"/>
    </i>
    <i>
      <x v="39"/>
    </i>
    <i r="1">
      <x v="5"/>
    </i>
    <i r="1">
      <x v="6"/>
    </i>
    <i r="1">
      <x v="7"/>
    </i>
    <i>
      <x v="40"/>
    </i>
    <i r="1">
      <x v="8"/>
    </i>
    <i r="1">
      <x v="13"/>
    </i>
    <i r="1">
      <x v="17"/>
    </i>
    <i>
      <x v="41"/>
    </i>
    <i r="1">
      <x v="13"/>
    </i>
    <i r="1">
      <x v="15"/>
    </i>
    <i r="1">
      <x v="17"/>
    </i>
    <i>
      <x v="42"/>
    </i>
    <i r="1">
      <x v="7"/>
    </i>
    <i r="1">
      <x v="13"/>
    </i>
    <i r="1">
      <x v="17"/>
    </i>
    <i>
      <x v="43"/>
    </i>
    <i r="1">
      <x v="7"/>
    </i>
    <i r="1">
      <x v="13"/>
    </i>
    <i r="1">
      <x v="17"/>
    </i>
    <i>
      <x v="44"/>
    </i>
    <i r="1">
      <x v="6"/>
    </i>
    <i r="1">
      <x v="10"/>
    </i>
    <i r="1">
      <x v="17"/>
    </i>
    <i>
      <x v="45"/>
    </i>
    <i r="1">
      <x v="5"/>
    </i>
    <i r="1">
      <x v="6"/>
    </i>
    <i r="1">
      <x v="17"/>
    </i>
    <i>
      <x v="46"/>
    </i>
    <i r="1">
      <x v="5"/>
    </i>
    <i r="1">
      <x v="7"/>
    </i>
    <i r="1">
      <x v="10"/>
    </i>
    <i>
      <x v="47"/>
    </i>
    <i r="1">
      <x v="2"/>
    </i>
    <i r="1">
      <x v="15"/>
    </i>
    <i r="1">
      <x v="17"/>
    </i>
    <i>
      <x v="48"/>
    </i>
    <i r="1">
      <x v="3"/>
    </i>
    <i r="1">
      <x v="7"/>
    </i>
    <i r="1">
      <x v="13"/>
    </i>
    <i>
      <x v="49"/>
    </i>
    <i r="1">
      <x v="5"/>
    </i>
    <i r="1">
      <x v="7"/>
    </i>
    <i r="1">
      <x v="17"/>
    </i>
    <i>
      <x v="50"/>
    </i>
    <i r="1">
      <x v="4"/>
    </i>
    <i r="1">
      <x v="16"/>
    </i>
    <i r="1">
      <x v="17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weight" fld="10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zoomScaleNormal="100" workbookViewId="0">
      <selection activeCell="C4" sqref="C4"/>
    </sheetView>
  </sheetViews>
  <sheetFormatPr defaultRowHeight="15" x14ac:dyDescent="0.25"/>
  <cols>
    <col min="7" max="7" width="8" customWidth="1"/>
  </cols>
  <sheetData>
    <row r="1" spans="1:11" x14ac:dyDescent="0.25">
      <c r="A1" t="s">
        <v>0</v>
      </c>
      <c r="B1" t="s">
        <v>1</v>
      </c>
      <c r="C1" t="s">
        <v>139</v>
      </c>
      <c r="D1" t="s">
        <v>77</v>
      </c>
      <c r="E1" t="s">
        <v>80</v>
      </c>
      <c r="F1" t="s">
        <v>83</v>
      </c>
      <c r="G1" t="s">
        <v>141</v>
      </c>
      <c r="H1" t="s">
        <v>140</v>
      </c>
      <c r="I1" t="s">
        <v>73</v>
      </c>
      <c r="J1" t="s">
        <v>72</v>
      </c>
      <c r="K1" t="s">
        <v>147</v>
      </c>
    </row>
    <row r="2" spans="1:11" x14ac:dyDescent="0.25">
      <c r="A2" t="s">
        <v>51</v>
      </c>
      <c r="B2" s="1">
        <v>8.1018518518518514E-3</v>
      </c>
      <c r="C2">
        <v>96</v>
      </c>
      <c r="D2" t="s">
        <v>135</v>
      </c>
      <c r="E2">
        <v>4833722</v>
      </c>
      <c r="F2">
        <v>1.5290354449440154E-2</v>
      </c>
      <c r="G2">
        <f>C2*E2</f>
        <v>464037312</v>
      </c>
      <c r="H2" t="s">
        <v>135</v>
      </c>
      <c r="I2" t="s">
        <v>49</v>
      </c>
      <c r="J2">
        <v>1</v>
      </c>
      <c r="K2">
        <f>G2/pageviewspercapita!$E$53*(4-J2)/6</f>
        <v>5.6032323304596584E-3</v>
      </c>
    </row>
    <row r="3" spans="1:11" x14ac:dyDescent="0.25">
      <c r="A3" t="s">
        <v>29</v>
      </c>
      <c r="B3" s="1">
        <v>7.5694444444444446E-3</v>
      </c>
      <c r="C3">
        <v>106</v>
      </c>
      <c r="D3" t="s">
        <v>135</v>
      </c>
      <c r="E3">
        <v>735132</v>
      </c>
      <c r="F3">
        <v>2.3254189726107208E-3</v>
      </c>
      <c r="G3">
        <f t="shared" ref="G3:G52" si="0">C3*E3</f>
        <v>77923992</v>
      </c>
      <c r="H3" t="s">
        <v>135</v>
      </c>
      <c r="I3" t="s">
        <v>3</v>
      </c>
      <c r="J3">
        <v>1</v>
      </c>
      <c r="K3">
        <f>G3/pageviewspercapita!$E$53*(4-J3)/6</f>
        <v>9.409291451392593E-4</v>
      </c>
    </row>
    <row r="4" spans="1:11" x14ac:dyDescent="0.25">
      <c r="A4" t="s">
        <v>2</v>
      </c>
      <c r="B4" s="1">
        <v>7.6273148148148151E-3</v>
      </c>
      <c r="C4">
        <v>140</v>
      </c>
      <c r="D4" t="s">
        <v>135</v>
      </c>
      <c r="E4">
        <v>6626624</v>
      </c>
      <c r="F4">
        <v>2.0961782610412205E-2</v>
      </c>
      <c r="G4">
        <f t="shared" si="0"/>
        <v>927727360</v>
      </c>
      <c r="H4" t="s">
        <v>135</v>
      </c>
      <c r="I4" t="s">
        <v>3</v>
      </c>
      <c r="J4">
        <v>1</v>
      </c>
      <c r="K4">
        <f>G4/pageviewspercapita!$E$53*(4-J4)/6</f>
        <v>1.1202271461748287E-2</v>
      </c>
    </row>
    <row r="5" spans="1:11" x14ac:dyDescent="0.25">
      <c r="A5" t="s">
        <v>36</v>
      </c>
      <c r="B5" s="1">
        <v>8.1365740740740738E-3</v>
      </c>
      <c r="C5">
        <v>77</v>
      </c>
      <c r="D5" t="s">
        <v>135</v>
      </c>
      <c r="E5">
        <v>2959373</v>
      </c>
      <c r="F5">
        <v>9.3612876615790184E-3</v>
      </c>
      <c r="G5">
        <f t="shared" si="0"/>
        <v>227871721</v>
      </c>
      <c r="H5" t="s">
        <v>135</v>
      </c>
      <c r="I5" t="s">
        <v>4</v>
      </c>
      <c r="J5">
        <v>1</v>
      </c>
      <c r="K5">
        <f>G5/pageviewspercapita!$E$53*(4-J5)/6</f>
        <v>2.7515420878584068E-3</v>
      </c>
    </row>
    <row r="6" spans="1:11" x14ac:dyDescent="0.25">
      <c r="A6" t="s">
        <v>13</v>
      </c>
      <c r="B6" s="1">
        <v>7.8472222222222224E-3</v>
      </c>
      <c r="C6">
        <v>144</v>
      </c>
      <c r="D6" t="s">
        <v>136</v>
      </c>
      <c r="E6">
        <v>38332521</v>
      </c>
      <c r="F6">
        <v>0.12125600790252483</v>
      </c>
      <c r="G6">
        <f t="shared" si="0"/>
        <v>5519883024</v>
      </c>
      <c r="H6" t="s">
        <v>136</v>
      </c>
      <c r="I6" t="s">
        <v>10</v>
      </c>
      <c r="J6">
        <v>1</v>
      </c>
      <c r="K6">
        <f>G6/pageviewspercapita!$E$53*(4-J6)/6</f>
        <v>6.6652370877521641E-2</v>
      </c>
    </row>
    <row r="7" spans="1:11" x14ac:dyDescent="0.25">
      <c r="A7" t="s">
        <v>43</v>
      </c>
      <c r="B7" s="1">
        <v>7.3726851851851861E-3</v>
      </c>
      <c r="C7">
        <v>159</v>
      </c>
      <c r="D7" t="s">
        <v>137</v>
      </c>
      <c r="E7">
        <v>5268367</v>
      </c>
      <c r="F7">
        <v>1.6665252738931546E-2</v>
      </c>
      <c r="G7">
        <f t="shared" si="0"/>
        <v>837670353</v>
      </c>
      <c r="H7" t="s">
        <v>136</v>
      </c>
      <c r="I7" t="s">
        <v>4</v>
      </c>
      <c r="J7">
        <v>1</v>
      </c>
      <c r="K7">
        <f>G7/pageviewspercapita!$E$53*(4-J7)/6</f>
        <v>1.0114836636665016E-2</v>
      </c>
    </row>
    <row r="8" spans="1:11" x14ac:dyDescent="0.25">
      <c r="A8" t="s">
        <v>20</v>
      </c>
      <c r="B8" s="1">
        <v>7.083333333333333E-3</v>
      </c>
      <c r="C8">
        <v>122</v>
      </c>
      <c r="D8" t="s">
        <v>136</v>
      </c>
      <c r="E8">
        <v>3596080</v>
      </c>
      <c r="F8">
        <v>1.1375362056101436E-2</v>
      </c>
      <c r="G8">
        <f t="shared" si="0"/>
        <v>438721760</v>
      </c>
      <c r="H8" t="s">
        <v>136</v>
      </c>
      <c r="I8" t="s">
        <v>18</v>
      </c>
      <c r="J8">
        <v>1</v>
      </c>
      <c r="K8">
        <f>G8/pageviewspercapita!$E$53*(4-J8)/6</f>
        <v>5.297548033611924E-3</v>
      </c>
    </row>
    <row r="9" spans="1:11" x14ac:dyDescent="0.25">
      <c r="A9" t="s">
        <v>60</v>
      </c>
      <c r="B9" s="1">
        <v>7.4421296296296293E-3</v>
      </c>
      <c r="C9">
        <v>129</v>
      </c>
      <c r="D9" t="s">
        <v>136</v>
      </c>
      <c r="E9">
        <v>925749</v>
      </c>
      <c r="F9">
        <v>2.9283914840809574E-3</v>
      </c>
      <c r="G9">
        <f t="shared" si="0"/>
        <v>119421621</v>
      </c>
      <c r="H9" t="s">
        <v>136</v>
      </c>
      <c r="I9" t="s">
        <v>7</v>
      </c>
      <c r="J9">
        <v>1</v>
      </c>
      <c r="K9">
        <f>G9/pageviewspercapita!$E$53*(4-J9)/6</f>
        <v>1.4420113866686218E-3</v>
      </c>
    </row>
    <row r="10" spans="1:11" x14ac:dyDescent="0.25">
      <c r="A10" t="s">
        <v>53</v>
      </c>
      <c r="B10" s="1">
        <v>7.8703703703703713E-3</v>
      </c>
      <c r="C10">
        <v>116</v>
      </c>
      <c r="D10" t="s">
        <v>136</v>
      </c>
      <c r="E10">
        <v>646449</v>
      </c>
      <c r="F10">
        <v>2.0448909439736373E-3</v>
      </c>
      <c r="G10">
        <f t="shared" si="0"/>
        <v>74988084</v>
      </c>
      <c r="H10" t="s">
        <v>136</v>
      </c>
      <c r="I10" t="s">
        <v>49</v>
      </c>
      <c r="J10">
        <v>1</v>
      </c>
      <c r="K10">
        <f>G10/pageviewspercapita!$E$53*(4-J10)/6</f>
        <v>9.0547817126400518E-4</v>
      </c>
    </row>
    <row r="11" spans="1:11" x14ac:dyDescent="0.25">
      <c r="A11" t="s">
        <v>6</v>
      </c>
      <c r="B11" s="1">
        <v>7.5810185185185182E-3</v>
      </c>
      <c r="C11">
        <v>127</v>
      </c>
      <c r="D11" t="s">
        <v>137</v>
      </c>
      <c r="E11">
        <v>19552860</v>
      </c>
      <c r="F11">
        <v>6.1850921484578637E-2</v>
      </c>
      <c r="G11">
        <f t="shared" si="0"/>
        <v>2483213220</v>
      </c>
      <c r="H11" t="s">
        <v>136</v>
      </c>
      <c r="I11" t="s">
        <v>4</v>
      </c>
      <c r="J11">
        <v>1</v>
      </c>
      <c r="K11">
        <f>G11/pageviewspercapita!$E$53*(4-J11)/6</f>
        <v>2.9984702173537353E-2</v>
      </c>
    </row>
    <row r="12" spans="1:11" x14ac:dyDescent="0.25">
      <c r="A12" t="s">
        <v>50</v>
      </c>
      <c r="B12" s="1">
        <v>8.0324074074074065E-3</v>
      </c>
      <c r="C12">
        <v>145</v>
      </c>
      <c r="D12" t="s">
        <v>135</v>
      </c>
      <c r="E12">
        <v>9992167</v>
      </c>
      <c r="F12">
        <v>3.1607894526826136E-2</v>
      </c>
      <c r="G12">
        <f t="shared" si="0"/>
        <v>1448864215</v>
      </c>
      <c r="H12" t="s">
        <v>135</v>
      </c>
      <c r="I12" t="s">
        <v>49</v>
      </c>
      <c r="J12">
        <v>1</v>
      </c>
      <c r="K12">
        <f>G12/pageviewspercapita!$E$53*(4-J12)/6</f>
        <v>1.7494978532963428E-2</v>
      </c>
    </row>
    <row r="13" spans="1:11" x14ac:dyDescent="0.25">
      <c r="A13" t="s">
        <v>11</v>
      </c>
      <c r="B13" s="1">
        <v>8.2523148148148148E-3</v>
      </c>
      <c r="C13">
        <v>149</v>
      </c>
      <c r="D13" t="s">
        <v>136</v>
      </c>
      <c r="E13">
        <v>1404054</v>
      </c>
      <c r="F13">
        <v>4.4413980212668928E-3</v>
      </c>
      <c r="G13">
        <f t="shared" si="0"/>
        <v>209204046</v>
      </c>
      <c r="H13" t="s">
        <v>136</v>
      </c>
      <c r="I13" t="s">
        <v>10</v>
      </c>
      <c r="J13">
        <v>1</v>
      </c>
      <c r="K13">
        <f>G13/pageviewspercapita!$E$53*(4-J13)/6</f>
        <v>2.5261306448783358E-3</v>
      </c>
    </row>
    <row r="14" spans="1:11" x14ac:dyDescent="0.25">
      <c r="A14" t="s">
        <v>27</v>
      </c>
      <c r="B14" s="1">
        <v>7.2685185185185188E-3</v>
      </c>
      <c r="C14">
        <v>80</v>
      </c>
      <c r="D14" t="s">
        <v>135</v>
      </c>
      <c r="E14">
        <v>1612136</v>
      </c>
      <c r="F14">
        <v>5.0996169950821854E-3</v>
      </c>
      <c r="G14">
        <f t="shared" si="0"/>
        <v>128970880</v>
      </c>
      <c r="H14" t="s">
        <v>135</v>
      </c>
      <c r="I14" t="s">
        <v>3</v>
      </c>
      <c r="J14">
        <v>1</v>
      </c>
      <c r="K14">
        <f>G14/pageviewspercapita!$E$53*(4-J14)/6</f>
        <v>1.5573183143165713E-3</v>
      </c>
    </row>
    <row r="15" spans="1:11" x14ac:dyDescent="0.25">
      <c r="A15" t="s">
        <v>57</v>
      </c>
      <c r="B15" s="1">
        <v>7.3379629629629628E-3</v>
      </c>
      <c r="C15">
        <v>161</v>
      </c>
      <c r="D15" t="s">
        <v>136</v>
      </c>
      <c r="E15">
        <v>12882135</v>
      </c>
      <c r="F15">
        <v>4.0749635625619084E-2</v>
      </c>
      <c r="G15">
        <f t="shared" si="0"/>
        <v>2074023735</v>
      </c>
      <c r="H15" t="s">
        <v>136</v>
      </c>
      <c r="I15" t="s">
        <v>7</v>
      </c>
      <c r="J15">
        <v>1</v>
      </c>
      <c r="K15">
        <f>G15/pageviewspercapita!$E$53*(4-J15)/6</f>
        <v>2.5043755201505636E-2</v>
      </c>
    </row>
    <row r="16" spans="1:11" x14ac:dyDescent="0.25">
      <c r="A16" t="s">
        <v>41</v>
      </c>
      <c r="B16" s="1">
        <v>7.4884259259259262E-3</v>
      </c>
      <c r="C16">
        <v>101</v>
      </c>
      <c r="D16" t="s">
        <v>135</v>
      </c>
      <c r="E16">
        <v>6570902</v>
      </c>
      <c r="F16">
        <v>2.0785519033269851E-2</v>
      </c>
      <c r="G16">
        <f t="shared" si="0"/>
        <v>663661102</v>
      </c>
      <c r="H16" t="s">
        <v>135</v>
      </c>
      <c r="I16" t="s">
        <v>4</v>
      </c>
      <c r="J16">
        <v>1</v>
      </c>
      <c r="K16">
        <f>G16/pageviewspercapita!$E$53*(4-J16)/6</f>
        <v>8.0136817601315757E-3</v>
      </c>
    </row>
    <row r="17" spans="1:11" x14ac:dyDescent="0.25">
      <c r="A17" t="s">
        <v>17</v>
      </c>
      <c r="B17" s="1">
        <v>7.4768518518518526E-3</v>
      </c>
      <c r="C17">
        <v>118</v>
      </c>
      <c r="D17" t="s">
        <v>137</v>
      </c>
      <c r="E17">
        <v>3090416</v>
      </c>
      <c r="F17">
        <v>9.7758116904987594E-3</v>
      </c>
      <c r="G17">
        <f t="shared" si="0"/>
        <v>364669088</v>
      </c>
      <c r="H17" t="s">
        <v>136</v>
      </c>
      <c r="I17" t="s">
        <v>18</v>
      </c>
      <c r="J17">
        <v>1</v>
      </c>
      <c r="K17">
        <f>G17/pageviewspercapita!$E$53*(4-J17)/6</f>
        <v>4.4033649255360704E-3</v>
      </c>
    </row>
    <row r="18" spans="1:11" x14ac:dyDescent="0.25">
      <c r="A18" t="s">
        <v>42</v>
      </c>
      <c r="B18" s="1">
        <v>7.5694444444444446E-3</v>
      </c>
      <c r="C18">
        <v>194</v>
      </c>
      <c r="D18" t="s">
        <v>135</v>
      </c>
      <c r="E18">
        <v>2893957</v>
      </c>
      <c r="F18">
        <v>9.1543593718129597E-3</v>
      </c>
      <c r="G18">
        <f t="shared" si="0"/>
        <v>561427658</v>
      </c>
      <c r="H18" t="s">
        <v>135</v>
      </c>
      <c r="I18" t="s">
        <v>4</v>
      </c>
      <c r="J18">
        <v>1</v>
      </c>
      <c r="K18">
        <f>G18/pageviewspercapita!$E$53*(4-J18)/6</f>
        <v>6.7792169361584609E-3</v>
      </c>
    </row>
    <row r="19" spans="1:11" x14ac:dyDescent="0.25">
      <c r="A19" t="s">
        <v>55</v>
      </c>
      <c r="B19" s="1">
        <v>7.6273148148148151E-3</v>
      </c>
      <c r="C19">
        <v>121</v>
      </c>
      <c r="D19" t="s">
        <v>135</v>
      </c>
      <c r="E19">
        <v>4395295</v>
      </c>
      <c r="F19">
        <v>1.3903492683247415E-2</v>
      </c>
      <c r="G19">
        <f t="shared" si="0"/>
        <v>531830695</v>
      </c>
      <c r="H19" t="s">
        <v>135</v>
      </c>
      <c r="I19" t="s">
        <v>33</v>
      </c>
      <c r="J19">
        <v>1</v>
      </c>
      <c r="K19">
        <f>G19/pageviewspercapita!$E$53*(4-J19)/6</f>
        <v>6.421834769517046E-3</v>
      </c>
    </row>
    <row r="20" spans="1:11" x14ac:dyDescent="0.25">
      <c r="A20" t="s">
        <v>54</v>
      </c>
      <c r="B20" s="1">
        <v>8.0555555555555554E-3</v>
      </c>
      <c r="C20">
        <v>106</v>
      </c>
      <c r="D20" t="s">
        <v>135</v>
      </c>
      <c r="E20">
        <v>4625470</v>
      </c>
      <c r="F20">
        <v>1.4631597720194076E-2</v>
      </c>
      <c r="G20">
        <f t="shared" si="0"/>
        <v>490299820</v>
      </c>
      <c r="H20" t="s">
        <v>135</v>
      </c>
      <c r="I20" t="s">
        <v>49</v>
      </c>
      <c r="J20">
        <v>1</v>
      </c>
      <c r="K20">
        <f>G20/pageviewspercapita!$E$53*(4-J20)/6</f>
        <v>5.9203510838424797E-3</v>
      </c>
    </row>
    <row r="21" spans="1:11" x14ac:dyDescent="0.25">
      <c r="A21" t="s">
        <v>31</v>
      </c>
      <c r="B21" s="1">
        <v>7.1643518518518514E-3</v>
      </c>
      <c r="C21">
        <v>92</v>
      </c>
      <c r="D21" t="s">
        <v>136</v>
      </c>
      <c r="E21">
        <v>1328302</v>
      </c>
      <c r="F21">
        <v>4.2017742013091058E-3</v>
      </c>
      <c r="G21">
        <f t="shared" si="0"/>
        <v>122203784</v>
      </c>
      <c r="H21" t="s">
        <v>136</v>
      </c>
      <c r="I21" t="s">
        <v>3</v>
      </c>
      <c r="J21">
        <v>1</v>
      </c>
      <c r="K21">
        <f>G21/pageviewspercapita!$E$53*(4-J21)/6</f>
        <v>1.4756058957028624E-3</v>
      </c>
    </row>
    <row r="22" spans="1:11" x14ac:dyDescent="0.25">
      <c r="A22" t="s">
        <v>48</v>
      </c>
      <c r="B22" s="1">
        <v>7.9166666666666673E-3</v>
      </c>
      <c r="C22">
        <v>126</v>
      </c>
      <c r="D22" t="s">
        <v>136</v>
      </c>
      <c r="E22">
        <v>5928814</v>
      </c>
      <c r="F22">
        <v>1.8754423097729466E-2</v>
      </c>
      <c r="G22">
        <f t="shared" si="0"/>
        <v>747030564</v>
      </c>
      <c r="H22" t="s">
        <v>136</v>
      </c>
      <c r="I22" t="s">
        <v>49</v>
      </c>
      <c r="J22">
        <v>1</v>
      </c>
      <c r="K22">
        <f>G22/pageviewspercapita!$E$53*(4-J22)/6</f>
        <v>9.0203647418040222E-3</v>
      </c>
    </row>
    <row r="23" spans="1:11" x14ac:dyDescent="0.25">
      <c r="A23" t="s">
        <v>52</v>
      </c>
      <c r="B23" s="1">
        <v>7.0254629629629634E-3</v>
      </c>
      <c r="C23">
        <v>153</v>
      </c>
      <c r="D23" t="s">
        <v>136</v>
      </c>
      <c r="E23">
        <v>6692824</v>
      </c>
      <c r="F23">
        <v>2.1171190901694358E-2</v>
      </c>
      <c r="G23">
        <f t="shared" si="0"/>
        <v>1024002072</v>
      </c>
      <c r="H23" t="s">
        <v>136</v>
      </c>
      <c r="I23" t="s">
        <v>49</v>
      </c>
      <c r="J23">
        <v>1</v>
      </c>
      <c r="K23">
        <f>G23/pageviewspercapita!$E$53*(4-J23)/6</f>
        <v>1.236478483068206E-2</v>
      </c>
    </row>
    <row r="24" spans="1:11" x14ac:dyDescent="0.25">
      <c r="A24" t="s">
        <v>67</v>
      </c>
      <c r="B24" s="1">
        <v>7.6736111111111111E-3</v>
      </c>
      <c r="C24">
        <v>130</v>
      </c>
      <c r="D24" t="s">
        <v>137</v>
      </c>
      <c r="E24">
        <v>9895622</v>
      </c>
      <c r="F24">
        <v>3.1302496891148862E-2</v>
      </c>
      <c r="G24">
        <f t="shared" si="0"/>
        <v>1286430860</v>
      </c>
      <c r="H24" t="s">
        <v>136</v>
      </c>
      <c r="I24" t="s">
        <v>5</v>
      </c>
      <c r="J24">
        <v>1</v>
      </c>
      <c r="K24">
        <f>G24/pageviewspercapita!$E$53*(4-J24)/6</f>
        <v>1.5533602146314092E-2</v>
      </c>
    </row>
    <row r="25" spans="1:11" x14ac:dyDescent="0.25">
      <c r="A25" t="s">
        <v>21</v>
      </c>
      <c r="B25" s="1">
        <v>7.4074074074074068E-3</v>
      </c>
      <c r="C25">
        <v>136</v>
      </c>
      <c r="D25" t="s">
        <v>136</v>
      </c>
      <c r="E25">
        <v>5420380</v>
      </c>
      <c r="F25">
        <v>1.7146110481872236E-2</v>
      </c>
      <c r="G25">
        <f t="shared" si="0"/>
        <v>737171680</v>
      </c>
      <c r="H25" t="s">
        <v>136</v>
      </c>
      <c r="I25" t="s">
        <v>18</v>
      </c>
      <c r="J25">
        <v>1</v>
      </c>
      <c r="K25">
        <f>G25/pageviewspercapita!$E$53*(4-J25)/6</f>
        <v>8.9013191044328369E-3</v>
      </c>
    </row>
    <row r="26" spans="1:11" x14ac:dyDescent="0.25">
      <c r="A26" t="s">
        <v>69</v>
      </c>
      <c r="B26" s="1">
        <v>8.3217592592592596E-3</v>
      </c>
      <c r="C26">
        <v>113</v>
      </c>
      <c r="D26" t="s">
        <v>135</v>
      </c>
      <c r="E26">
        <v>2991207</v>
      </c>
      <c r="F26">
        <v>9.4619871108943647E-3</v>
      </c>
      <c r="G26">
        <f t="shared" si="0"/>
        <v>338006391</v>
      </c>
      <c r="H26" t="s">
        <v>135</v>
      </c>
      <c r="I26" t="s">
        <v>5</v>
      </c>
      <c r="J26">
        <v>1</v>
      </c>
      <c r="K26">
        <f>G26/pageviewspercapita!$E$53*(4-J26)/6</f>
        <v>4.081413905684352E-3</v>
      </c>
    </row>
    <row r="27" spans="1:11" x14ac:dyDescent="0.25">
      <c r="A27" t="s">
        <v>66</v>
      </c>
      <c r="B27" s="1">
        <v>7.7777777777777767E-3</v>
      </c>
      <c r="C27">
        <v>125</v>
      </c>
      <c r="D27" t="s">
        <v>135</v>
      </c>
      <c r="E27">
        <v>6044171</v>
      </c>
      <c r="F27">
        <v>1.9119328116723955E-2</v>
      </c>
      <c r="G27">
        <f t="shared" si="0"/>
        <v>755521375</v>
      </c>
      <c r="H27" t="s">
        <v>135</v>
      </c>
      <c r="I27" t="s">
        <v>5</v>
      </c>
      <c r="J27">
        <v>1</v>
      </c>
      <c r="K27">
        <f>G27/pageviewspercapita!$E$53*(4-J27)/6</f>
        <v>9.1228909513925791E-3</v>
      </c>
    </row>
    <row r="28" spans="1:11" x14ac:dyDescent="0.25">
      <c r="A28" t="s">
        <v>23</v>
      </c>
      <c r="B28" s="1">
        <v>7.3379629629629628E-3</v>
      </c>
      <c r="C28">
        <v>90</v>
      </c>
      <c r="D28" t="s">
        <v>135</v>
      </c>
      <c r="E28">
        <v>1015165</v>
      </c>
      <c r="F28">
        <v>3.211238187604896E-3</v>
      </c>
      <c r="G28">
        <f t="shared" si="0"/>
        <v>91364850</v>
      </c>
      <c r="H28" t="s">
        <v>135</v>
      </c>
      <c r="I28" t="s">
        <v>3</v>
      </c>
      <c r="J28">
        <v>1</v>
      </c>
      <c r="K28">
        <f>G28/pageviewspercapita!$E$53*(4-J28)/6</f>
        <v>1.1032269779797299E-3</v>
      </c>
    </row>
    <row r="29" spans="1:11" x14ac:dyDescent="0.25">
      <c r="A29" t="s">
        <v>46</v>
      </c>
      <c r="B29" s="1">
        <v>7.3379629629629628E-3</v>
      </c>
      <c r="C29">
        <v>129</v>
      </c>
      <c r="D29" t="s">
        <v>135</v>
      </c>
      <c r="E29">
        <v>1868516</v>
      </c>
      <c r="F29">
        <v>5.9106154500507303E-3</v>
      </c>
      <c r="G29">
        <f t="shared" si="0"/>
        <v>241038564</v>
      </c>
      <c r="H29" t="s">
        <v>135</v>
      </c>
      <c r="I29" t="s">
        <v>4</v>
      </c>
      <c r="J29">
        <v>1</v>
      </c>
      <c r="K29">
        <f>G29/pageviewspercapita!$E$53*(4-J29)/6</f>
        <v>2.9105312003280663E-3</v>
      </c>
    </row>
    <row r="30" spans="1:11" x14ac:dyDescent="0.25">
      <c r="A30" t="s">
        <v>8</v>
      </c>
      <c r="B30" s="1">
        <v>7.8125E-3</v>
      </c>
      <c r="C30">
        <v>166</v>
      </c>
      <c r="D30" t="s">
        <v>137</v>
      </c>
      <c r="E30">
        <v>2790136</v>
      </c>
      <c r="F30">
        <v>8.8259458036980924E-3</v>
      </c>
      <c r="G30">
        <f t="shared" si="0"/>
        <v>463162576</v>
      </c>
      <c r="H30" t="s">
        <v>136</v>
      </c>
      <c r="I30" t="s">
        <v>9</v>
      </c>
      <c r="J30">
        <v>1</v>
      </c>
      <c r="K30">
        <f>G30/pageviewspercapita!$E$53*(4-J30)/6</f>
        <v>5.5926699275901728E-3</v>
      </c>
    </row>
    <row r="31" spans="1:11" x14ac:dyDescent="0.25">
      <c r="A31" t="s">
        <v>26</v>
      </c>
      <c r="B31" s="1">
        <v>6.9675925925925921E-3</v>
      </c>
      <c r="C31">
        <v>129</v>
      </c>
      <c r="D31" t="s">
        <v>137</v>
      </c>
      <c r="E31">
        <v>1323459</v>
      </c>
      <c r="F31">
        <v>4.1864544980662142E-3</v>
      </c>
      <c r="G31">
        <f t="shared" si="0"/>
        <v>170726211</v>
      </c>
      <c r="H31" t="s">
        <v>136</v>
      </c>
      <c r="I31" t="s">
        <v>3</v>
      </c>
      <c r="J31">
        <v>1</v>
      </c>
      <c r="K31">
        <f>G31/pageviewspercapita!$E$53*(4-J31)/6</f>
        <v>2.0615122973819773E-3</v>
      </c>
    </row>
    <row r="32" spans="1:11" x14ac:dyDescent="0.25">
      <c r="A32" t="s">
        <v>59</v>
      </c>
      <c r="B32" s="1">
        <v>7.1180555555555554E-3</v>
      </c>
      <c r="C32">
        <v>135</v>
      </c>
      <c r="D32" t="s">
        <v>136</v>
      </c>
      <c r="E32">
        <v>8899339</v>
      </c>
      <c r="F32">
        <v>2.815098751556798E-2</v>
      </c>
      <c r="G32">
        <f t="shared" si="0"/>
        <v>1201410765</v>
      </c>
      <c r="H32" t="s">
        <v>136</v>
      </c>
      <c r="I32" t="s">
        <v>7</v>
      </c>
      <c r="J32">
        <v>1</v>
      </c>
      <c r="K32">
        <f>G32/pageviewspercapita!$E$53*(4-J32)/6</f>
        <v>1.4506987835948568E-2</v>
      </c>
    </row>
    <row r="33" spans="1:11" x14ac:dyDescent="0.25">
      <c r="A33" t="s">
        <v>47</v>
      </c>
      <c r="B33" s="1">
        <v>7.6504629629629631E-3</v>
      </c>
      <c r="C33">
        <v>93</v>
      </c>
      <c r="D33" t="s">
        <v>137</v>
      </c>
      <c r="E33">
        <v>2085287</v>
      </c>
      <c r="F33">
        <v>6.5963200529136163E-3</v>
      </c>
      <c r="G33">
        <f t="shared" si="0"/>
        <v>193931691</v>
      </c>
      <c r="H33" t="s">
        <v>136</v>
      </c>
      <c r="I33" t="s">
        <v>4</v>
      </c>
      <c r="J33">
        <v>1</v>
      </c>
      <c r="K33">
        <f>G33/pageviewspercapita!$E$53*(4-J33)/6</f>
        <v>2.3417175576431067E-3</v>
      </c>
    </row>
    <row r="34" spans="1:11" x14ac:dyDescent="0.25">
      <c r="A34" t="s">
        <v>19</v>
      </c>
      <c r="B34" s="1">
        <v>7.1527777777777787E-3</v>
      </c>
      <c r="C34">
        <v>148</v>
      </c>
      <c r="D34" t="s">
        <v>136</v>
      </c>
      <c r="E34">
        <v>19651127</v>
      </c>
      <c r="F34">
        <v>6.2161766266443028E-2</v>
      </c>
      <c r="G34">
        <f t="shared" si="0"/>
        <v>2908366796</v>
      </c>
      <c r="H34" t="s">
        <v>136</v>
      </c>
      <c r="I34" t="s">
        <v>18</v>
      </c>
      <c r="J34">
        <v>1</v>
      </c>
      <c r="K34">
        <f>G34/pageviewspercapita!$E$53*(4-J34)/6</f>
        <v>3.5118414917855938E-2</v>
      </c>
    </row>
    <row r="35" spans="1:11" x14ac:dyDescent="0.25">
      <c r="A35" t="s">
        <v>58</v>
      </c>
      <c r="B35" s="1">
        <v>7.719907407407408E-3</v>
      </c>
      <c r="C35">
        <v>116</v>
      </c>
      <c r="D35" t="s">
        <v>137</v>
      </c>
      <c r="E35">
        <v>9848060</v>
      </c>
      <c r="F35">
        <v>3.1152045574684189E-2</v>
      </c>
      <c r="G35">
        <f t="shared" si="0"/>
        <v>1142374960</v>
      </c>
      <c r="H35" t="s">
        <v>135</v>
      </c>
      <c r="I35" t="s">
        <v>7</v>
      </c>
      <c r="J35">
        <v>1</v>
      </c>
      <c r="K35">
        <f>G35/pageviewspercapita!$E$53*(4-J35)/6</f>
        <v>1.3794132807535006E-2</v>
      </c>
    </row>
    <row r="36" spans="1:11" x14ac:dyDescent="0.25">
      <c r="A36" t="s">
        <v>44</v>
      </c>
      <c r="B36" s="1">
        <v>7.2453703703703708E-3</v>
      </c>
      <c r="C36">
        <v>123</v>
      </c>
      <c r="D36" t="s">
        <v>135</v>
      </c>
      <c r="E36">
        <v>723393</v>
      </c>
      <c r="F36">
        <v>2.2882853784813983E-3</v>
      </c>
      <c r="G36">
        <f t="shared" si="0"/>
        <v>88977339</v>
      </c>
      <c r="H36" t="s">
        <v>135</v>
      </c>
      <c r="I36" t="s">
        <v>4</v>
      </c>
      <c r="J36">
        <v>1</v>
      </c>
      <c r="K36">
        <f>G36/pageviewspercapita!$E$53*(4-J36)/6</f>
        <v>1.0743978763566948E-3</v>
      </c>
    </row>
    <row r="37" spans="1:11" x14ac:dyDescent="0.25">
      <c r="A37" t="s">
        <v>45</v>
      </c>
      <c r="B37" s="1">
        <v>7.3032407407407412E-3</v>
      </c>
      <c r="C37">
        <v>116</v>
      </c>
      <c r="D37" t="s">
        <v>137</v>
      </c>
      <c r="E37">
        <v>11570808</v>
      </c>
      <c r="F37">
        <v>3.6601557885707479E-2</v>
      </c>
      <c r="G37">
        <f t="shared" si="0"/>
        <v>1342213728</v>
      </c>
      <c r="H37" t="s">
        <v>136</v>
      </c>
      <c r="I37" t="s">
        <v>4</v>
      </c>
      <c r="J37">
        <v>1</v>
      </c>
      <c r="K37">
        <f>G37/pageviewspercapita!$E$53*(4-J37)/6</f>
        <v>1.6207178088119743E-2</v>
      </c>
    </row>
    <row r="38" spans="1:11" x14ac:dyDescent="0.25">
      <c r="A38" t="s">
        <v>35</v>
      </c>
      <c r="B38" s="1">
        <v>7.8703703703703713E-3</v>
      </c>
      <c r="C38">
        <v>126</v>
      </c>
      <c r="D38" t="s">
        <v>135</v>
      </c>
      <c r="E38">
        <v>3850568</v>
      </c>
      <c r="F38">
        <v>1.2180375609452069E-2</v>
      </c>
      <c r="G38">
        <f t="shared" si="0"/>
        <v>485171568</v>
      </c>
      <c r="H38" t="s">
        <v>135</v>
      </c>
      <c r="I38" t="s">
        <v>4</v>
      </c>
      <c r="J38">
        <v>1</v>
      </c>
      <c r="K38">
        <f>G38/pageviewspercapita!$E$53*(4-J38)/6</f>
        <v>5.8584276422095254E-3</v>
      </c>
    </row>
    <row r="39" spans="1:11" x14ac:dyDescent="0.25">
      <c r="A39" t="s">
        <v>71</v>
      </c>
      <c r="B39" s="1">
        <v>7.3263888888888892E-3</v>
      </c>
      <c r="C39">
        <v>113</v>
      </c>
      <c r="D39" t="s">
        <v>136</v>
      </c>
      <c r="E39">
        <v>3930065</v>
      </c>
      <c r="F39">
        <v>1.2431845865223324E-2</v>
      </c>
      <c r="G39">
        <f t="shared" si="0"/>
        <v>444097345</v>
      </c>
      <c r="H39" t="s">
        <v>136</v>
      </c>
      <c r="I39" t="s">
        <v>5</v>
      </c>
      <c r="J39">
        <v>1</v>
      </c>
      <c r="K39">
        <f>G39/pageviewspercapita!$E$53*(4-J39)/6</f>
        <v>5.3624580115128702E-3</v>
      </c>
    </row>
    <row r="40" spans="1:11" x14ac:dyDescent="0.25">
      <c r="A40" t="s">
        <v>22</v>
      </c>
      <c r="B40" s="1">
        <v>7.2453703703703708E-3</v>
      </c>
      <c r="C40">
        <v>125</v>
      </c>
      <c r="D40" t="s">
        <v>137</v>
      </c>
      <c r="E40">
        <v>12773801</v>
      </c>
      <c r="F40">
        <v>4.0406946232450495E-2</v>
      </c>
      <c r="G40">
        <f t="shared" si="0"/>
        <v>1596725125</v>
      </c>
      <c r="H40" t="s">
        <v>136</v>
      </c>
      <c r="I40" t="s">
        <v>18</v>
      </c>
      <c r="J40">
        <v>1</v>
      </c>
      <c r="K40">
        <f>G40/pageviewspercapita!$E$53*(4-J40)/6</f>
        <v>1.928039321815837E-2</v>
      </c>
    </row>
    <row r="41" spans="1:11" x14ac:dyDescent="0.25">
      <c r="A41" t="s">
        <v>34</v>
      </c>
      <c r="B41" s="1">
        <v>6.9444444444444441E-3</v>
      </c>
      <c r="C41">
        <v>129</v>
      </c>
      <c r="D41" t="s">
        <v>136</v>
      </c>
      <c r="E41">
        <v>1051511</v>
      </c>
      <c r="F41">
        <v>3.3262102987067243E-3</v>
      </c>
      <c r="G41">
        <f t="shared" si="0"/>
        <v>135644919</v>
      </c>
      <c r="H41" t="s">
        <v>136</v>
      </c>
      <c r="I41" t="s">
        <v>4</v>
      </c>
      <c r="J41">
        <v>1</v>
      </c>
      <c r="K41">
        <f>G41/pageviewspercapita!$E$53*(4-J41)/6</f>
        <v>1.637907073307462E-3</v>
      </c>
    </row>
    <row r="42" spans="1:11" x14ac:dyDescent="0.25">
      <c r="A42" t="s">
        <v>70</v>
      </c>
      <c r="B42" s="1">
        <v>7.8472222222222224E-3</v>
      </c>
      <c r="C42">
        <v>90</v>
      </c>
      <c r="D42" t="s">
        <v>135</v>
      </c>
      <c r="E42">
        <v>4774839</v>
      </c>
      <c r="F42">
        <v>1.5104091784552437E-2</v>
      </c>
      <c r="G42">
        <f t="shared" si="0"/>
        <v>429735510</v>
      </c>
      <c r="H42" t="s">
        <v>135</v>
      </c>
      <c r="I42" t="s">
        <v>5</v>
      </c>
      <c r="J42">
        <v>1</v>
      </c>
      <c r="K42">
        <f>G42/pageviewspercapita!$E$53*(4-J42)/6</f>
        <v>5.1890394175427203E-3</v>
      </c>
    </row>
    <row r="43" spans="1:11" x14ac:dyDescent="0.25">
      <c r="A43" t="s">
        <v>61</v>
      </c>
      <c r="B43" s="1">
        <v>7.2800925925925915E-3</v>
      </c>
      <c r="C43">
        <v>88</v>
      </c>
      <c r="D43" t="s">
        <v>135</v>
      </c>
      <c r="E43">
        <v>844877</v>
      </c>
      <c r="F43">
        <v>2.6725717358548236E-3</v>
      </c>
      <c r="G43">
        <f t="shared" si="0"/>
        <v>74349176</v>
      </c>
      <c r="H43" t="s">
        <v>135</v>
      </c>
      <c r="I43" t="s">
        <v>16</v>
      </c>
      <c r="J43">
        <v>1</v>
      </c>
      <c r="K43">
        <f>G43/pageviewspercapita!$E$53*(4-J43)/6</f>
        <v>8.9776338223904564E-4</v>
      </c>
    </row>
    <row r="44" spans="1:11" x14ac:dyDescent="0.25">
      <c r="A44" t="s">
        <v>40</v>
      </c>
      <c r="B44" s="1">
        <v>7.8125E-3</v>
      </c>
      <c r="C44">
        <v>104</v>
      </c>
      <c r="D44" t="s">
        <v>135</v>
      </c>
      <c r="E44">
        <v>6495978</v>
      </c>
      <c r="F44">
        <v>2.0548514398586709E-2</v>
      </c>
      <c r="G44">
        <f t="shared" si="0"/>
        <v>675581712</v>
      </c>
      <c r="H44" t="s">
        <v>135</v>
      </c>
      <c r="I44" t="s">
        <v>4</v>
      </c>
      <c r="J44">
        <v>1</v>
      </c>
      <c r="K44">
        <f>G44/pageviewspercapita!$E$53*(4-J44)/6</f>
        <v>8.1576226580367863E-3</v>
      </c>
    </row>
    <row r="45" spans="1:11" x14ac:dyDescent="0.25">
      <c r="A45" t="s">
        <v>68</v>
      </c>
      <c r="B45" s="1">
        <v>7.7777777777777767E-3</v>
      </c>
      <c r="C45">
        <v>139</v>
      </c>
      <c r="D45" t="s">
        <v>135</v>
      </c>
      <c r="E45">
        <v>26448193</v>
      </c>
      <c r="F45">
        <v>8.3662702471760261E-2</v>
      </c>
      <c r="G45">
        <f t="shared" si="0"/>
        <v>3676298827</v>
      </c>
      <c r="H45" t="s">
        <v>135</v>
      </c>
      <c r="I45" t="s">
        <v>5</v>
      </c>
      <c r="J45">
        <v>1</v>
      </c>
      <c r="K45">
        <f>G45/pageviewspercapita!$E$53*(4-J45)/6</f>
        <v>4.4391164053371034E-2</v>
      </c>
    </row>
    <row r="46" spans="1:11" x14ac:dyDescent="0.25">
      <c r="A46" t="s">
        <v>32</v>
      </c>
      <c r="B46" s="1">
        <v>7.1990740740740739E-3</v>
      </c>
      <c r="C46">
        <v>94</v>
      </c>
      <c r="D46" t="s">
        <v>135</v>
      </c>
      <c r="E46">
        <v>2900872</v>
      </c>
      <c r="F46">
        <v>9.1762333647769471E-3</v>
      </c>
      <c r="G46">
        <f t="shared" si="0"/>
        <v>272681968</v>
      </c>
      <c r="H46" t="s">
        <v>135</v>
      </c>
      <c r="I46" t="s">
        <v>3</v>
      </c>
      <c r="J46">
        <v>1</v>
      </c>
      <c r="K46">
        <f>G46/pageviewspercapita!$E$53*(4-J46)/6</f>
        <v>3.2926240617283937E-3</v>
      </c>
    </row>
    <row r="47" spans="1:11" x14ac:dyDescent="0.25">
      <c r="A47" t="s">
        <v>30</v>
      </c>
      <c r="B47" s="1">
        <v>6.9560185185185185E-3</v>
      </c>
      <c r="C47">
        <v>106</v>
      </c>
      <c r="D47" t="s">
        <v>136</v>
      </c>
      <c r="E47">
        <v>626630</v>
      </c>
      <c r="F47">
        <v>1.9821981505458285E-3</v>
      </c>
      <c r="G47">
        <f t="shared" si="0"/>
        <v>66422780</v>
      </c>
      <c r="H47" t="s">
        <v>136</v>
      </c>
      <c r="I47" t="s">
        <v>3</v>
      </c>
      <c r="J47">
        <v>1</v>
      </c>
      <c r="K47">
        <f>G47/pageviewspercapita!$E$53*(4-J47)/6</f>
        <v>8.0205246162405391E-4</v>
      </c>
    </row>
    <row r="48" spans="1:11" x14ac:dyDescent="0.25">
      <c r="A48" t="s">
        <v>56</v>
      </c>
      <c r="B48" s="1">
        <v>7.5347222222222213E-3</v>
      </c>
      <c r="C48">
        <v>146</v>
      </c>
      <c r="D48" t="s">
        <v>137</v>
      </c>
      <c r="E48">
        <v>8260405</v>
      </c>
      <c r="F48">
        <v>2.6129868524902278E-2</v>
      </c>
      <c r="G48">
        <f t="shared" si="0"/>
        <v>1206019130</v>
      </c>
      <c r="H48" t="s">
        <v>136</v>
      </c>
      <c r="I48" t="s">
        <v>33</v>
      </c>
      <c r="J48">
        <v>1</v>
      </c>
      <c r="K48">
        <f>G48/pageviewspercapita!$E$53*(4-J48)/6</f>
        <v>1.4562633662460378E-2</v>
      </c>
    </row>
    <row r="49" spans="1:11" x14ac:dyDescent="0.25">
      <c r="A49" t="s">
        <v>15</v>
      </c>
      <c r="B49" s="1">
        <v>7.1180555555555554E-3</v>
      </c>
      <c r="C49">
        <v>141</v>
      </c>
      <c r="D49" t="s">
        <v>136</v>
      </c>
      <c r="E49">
        <v>6971406</v>
      </c>
      <c r="F49">
        <v>2.2052420215923421E-2</v>
      </c>
      <c r="G49">
        <f t="shared" si="0"/>
        <v>982968246</v>
      </c>
      <c r="H49" t="s">
        <v>136</v>
      </c>
      <c r="I49" t="s">
        <v>10</v>
      </c>
      <c r="J49">
        <v>1</v>
      </c>
      <c r="K49">
        <f>G49/pageviewspercapita!$E$53*(4-J49)/6</f>
        <v>1.1869302992174953E-2</v>
      </c>
    </row>
    <row r="50" spans="1:11" x14ac:dyDescent="0.25">
      <c r="A50" t="s">
        <v>38</v>
      </c>
      <c r="B50" s="1">
        <v>7.5810185185185182E-3</v>
      </c>
      <c r="C50">
        <v>88</v>
      </c>
      <c r="D50" t="s">
        <v>135</v>
      </c>
      <c r="E50">
        <v>1854304</v>
      </c>
      <c r="F50">
        <v>5.8656590960371067E-3</v>
      </c>
      <c r="G50">
        <f t="shared" si="0"/>
        <v>163178752</v>
      </c>
      <c r="H50" t="s">
        <v>135</v>
      </c>
      <c r="I50" t="s">
        <v>4</v>
      </c>
      <c r="J50">
        <v>1</v>
      </c>
      <c r="K50">
        <f>G50/pageviewspercapita!$E$53*(4-J50)/6</f>
        <v>1.9703770261699531E-3</v>
      </c>
    </row>
    <row r="51" spans="1:11" x14ac:dyDescent="0.25">
      <c r="A51" t="s">
        <v>65</v>
      </c>
      <c r="B51" s="1">
        <v>7.3495370370370372E-3</v>
      </c>
      <c r="C51">
        <v>113</v>
      </c>
      <c r="D51" t="s">
        <v>137</v>
      </c>
      <c r="E51">
        <v>5742713</v>
      </c>
      <c r="F51">
        <v>1.8165735901114671E-2</v>
      </c>
      <c r="G51">
        <f t="shared" si="0"/>
        <v>648926569</v>
      </c>
      <c r="H51" t="s">
        <v>136</v>
      </c>
      <c r="I51" t="s">
        <v>5</v>
      </c>
      <c r="J51">
        <v>1</v>
      </c>
      <c r="K51">
        <f>G51/pageviewspercapita!$E$53*(4-J51)/6</f>
        <v>7.8357628524385985E-3</v>
      </c>
    </row>
    <row r="52" spans="1:11" x14ac:dyDescent="0.25">
      <c r="A52" t="s">
        <v>62</v>
      </c>
      <c r="B52" s="1">
        <v>7.3842592592592597E-3</v>
      </c>
      <c r="C52">
        <v>89</v>
      </c>
      <c r="D52" t="s">
        <v>135</v>
      </c>
      <c r="E52">
        <v>582658</v>
      </c>
      <c r="F52">
        <v>1.8431029634724341E-3</v>
      </c>
      <c r="G52">
        <f t="shared" si="0"/>
        <v>51856562</v>
      </c>
      <c r="H52" t="s">
        <v>135</v>
      </c>
      <c r="I52" t="s">
        <v>63</v>
      </c>
      <c r="J52">
        <v>1</v>
      </c>
      <c r="K52">
        <f>G52/pageviewspercapita!$E$53*(4-J52)/6</f>
        <v>6.2616595095026702E-4</v>
      </c>
    </row>
    <row r="53" spans="1:11" x14ac:dyDescent="0.25">
      <c r="A53" t="s">
        <v>51</v>
      </c>
      <c r="B53" s="1">
        <v>8.1018518518518514E-3</v>
      </c>
      <c r="C53">
        <v>96</v>
      </c>
      <c r="D53" t="s">
        <v>135</v>
      </c>
      <c r="E53">
        <v>4833722</v>
      </c>
      <c r="F53">
        <v>1.5290354449440154E-2</v>
      </c>
      <c r="G53">
        <f>C53*E53</f>
        <v>464037312</v>
      </c>
      <c r="H53" t="s">
        <v>135</v>
      </c>
      <c r="I53" t="s">
        <v>33</v>
      </c>
      <c r="J53">
        <v>2</v>
      </c>
      <c r="K53">
        <f>G53/pageviewspercapita!$E$53*(4-J53)/6</f>
        <v>3.7354882203064388E-3</v>
      </c>
    </row>
    <row r="54" spans="1:11" x14ac:dyDescent="0.25">
      <c r="A54" t="s">
        <v>29</v>
      </c>
      <c r="B54" s="1">
        <v>7.5694444444444446E-3</v>
      </c>
      <c r="C54">
        <v>106</v>
      </c>
      <c r="D54" t="s">
        <v>135</v>
      </c>
      <c r="E54">
        <v>735132</v>
      </c>
      <c r="F54">
        <v>2.3254189726107208E-3</v>
      </c>
      <c r="G54">
        <f t="shared" ref="G54:G103" si="1">C54*E54</f>
        <v>77923992</v>
      </c>
      <c r="H54" t="s">
        <v>135</v>
      </c>
      <c r="I54" t="s">
        <v>16</v>
      </c>
      <c r="J54">
        <v>2</v>
      </c>
      <c r="K54">
        <f>G54/pageviewspercapita!$E$53*(4-J54)/6</f>
        <v>6.2728609675950623E-4</v>
      </c>
    </row>
    <row r="55" spans="1:11" x14ac:dyDescent="0.25">
      <c r="A55" t="s">
        <v>2</v>
      </c>
      <c r="B55" s="1">
        <v>7.6273148148148151E-3</v>
      </c>
      <c r="C55">
        <v>140</v>
      </c>
      <c r="D55" t="s">
        <v>135</v>
      </c>
      <c r="E55">
        <v>6626624</v>
      </c>
      <c r="F55">
        <v>2.0961782610412205E-2</v>
      </c>
      <c r="G55">
        <f t="shared" si="1"/>
        <v>927727360</v>
      </c>
      <c r="H55" t="s">
        <v>135</v>
      </c>
      <c r="I55" t="s">
        <v>4</v>
      </c>
      <c r="J55">
        <v>2</v>
      </c>
      <c r="K55">
        <f>G55/pageviewspercapita!$E$53*(4-J55)/6</f>
        <v>7.468180974498858E-3</v>
      </c>
    </row>
    <row r="56" spans="1:11" x14ac:dyDescent="0.25">
      <c r="A56" t="s">
        <v>36</v>
      </c>
      <c r="B56" s="1">
        <v>8.1365740740740738E-3</v>
      </c>
      <c r="C56">
        <v>77</v>
      </c>
      <c r="D56" t="s">
        <v>135</v>
      </c>
      <c r="E56">
        <v>2959373</v>
      </c>
      <c r="F56">
        <v>9.3612876615790184E-3</v>
      </c>
      <c r="G56">
        <f t="shared" si="1"/>
        <v>227871721</v>
      </c>
      <c r="H56" t="s">
        <v>135</v>
      </c>
      <c r="I56" t="s">
        <v>37</v>
      </c>
      <c r="J56">
        <v>2</v>
      </c>
      <c r="K56">
        <f>G56/pageviewspercapita!$E$53*(4-J56)/6</f>
        <v>1.8343613919056046E-3</v>
      </c>
    </row>
    <row r="57" spans="1:11" x14ac:dyDescent="0.25">
      <c r="A57" t="s">
        <v>13</v>
      </c>
      <c r="B57" s="1">
        <v>7.8472222222222224E-3</v>
      </c>
      <c r="C57">
        <v>144</v>
      </c>
      <c r="D57" t="s">
        <v>136</v>
      </c>
      <c r="E57">
        <v>38332521</v>
      </c>
      <c r="F57">
        <v>0.12125600790252483</v>
      </c>
      <c r="G57">
        <f t="shared" si="1"/>
        <v>5519883024</v>
      </c>
      <c r="H57" t="s">
        <v>136</v>
      </c>
      <c r="I57" t="s">
        <v>5</v>
      </c>
      <c r="J57">
        <v>2</v>
      </c>
      <c r="K57">
        <f>G57/pageviewspercapita!$E$53*(4-J57)/6</f>
        <v>4.4434913918347758E-2</v>
      </c>
    </row>
    <row r="58" spans="1:11" x14ac:dyDescent="0.25">
      <c r="A58" t="s">
        <v>43</v>
      </c>
      <c r="B58" s="1">
        <v>7.3726851851851861E-3</v>
      </c>
      <c r="C58">
        <v>159</v>
      </c>
      <c r="D58" t="s">
        <v>137</v>
      </c>
      <c r="E58">
        <v>5268367</v>
      </c>
      <c r="F58">
        <v>1.6665252738931546E-2</v>
      </c>
      <c r="G58">
        <f t="shared" si="1"/>
        <v>837670353</v>
      </c>
      <c r="H58" t="s">
        <v>136</v>
      </c>
      <c r="I58" t="s">
        <v>5</v>
      </c>
      <c r="J58">
        <v>2</v>
      </c>
      <c r="K58">
        <f>G58/pageviewspercapita!$E$53*(4-J58)/6</f>
        <v>6.7432244244433441E-3</v>
      </c>
    </row>
    <row r="59" spans="1:11" x14ac:dyDescent="0.25">
      <c r="A59" t="s">
        <v>20</v>
      </c>
      <c r="B59" s="1">
        <v>7.083333333333333E-3</v>
      </c>
      <c r="C59">
        <v>122</v>
      </c>
      <c r="D59" t="s">
        <v>136</v>
      </c>
      <c r="E59">
        <v>3596080</v>
      </c>
      <c r="F59">
        <v>1.1375362056101436E-2</v>
      </c>
      <c r="G59">
        <f t="shared" si="1"/>
        <v>438721760</v>
      </c>
      <c r="H59" t="s">
        <v>136</v>
      </c>
      <c r="I59" t="s">
        <v>7</v>
      </c>
      <c r="J59">
        <v>2</v>
      </c>
      <c r="K59">
        <f>G59/pageviewspercapita!$E$53*(4-J59)/6</f>
        <v>3.5316986890746162E-3</v>
      </c>
    </row>
    <row r="60" spans="1:11" x14ac:dyDescent="0.25">
      <c r="A60" t="s">
        <v>60</v>
      </c>
      <c r="B60" s="1">
        <v>7.4421296296296293E-3</v>
      </c>
      <c r="C60">
        <v>129</v>
      </c>
      <c r="D60" t="s">
        <v>136</v>
      </c>
      <c r="E60">
        <v>925749</v>
      </c>
      <c r="F60">
        <v>2.9283914840809574E-3</v>
      </c>
      <c r="G60">
        <f t="shared" si="1"/>
        <v>119421621</v>
      </c>
      <c r="H60" t="s">
        <v>136</v>
      </c>
      <c r="I60" t="s">
        <v>5</v>
      </c>
      <c r="J60">
        <v>2</v>
      </c>
      <c r="K60">
        <f>G60/pageviewspercapita!$E$53*(4-J60)/6</f>
        <v>9.6134092444574801E-4</v>
      </c>
    </row>
    <row r="61" spans="1:11" x14ac:dyDescent="0.25">
      <c r="A61" t="s">
        <v>53</v>
      </c>
      <c r="B61" s="1">
        <v>7.8703703703703713E-3</v>
      </c>
      <c r="C61">
        <v>116</v>
      </c>
      <c r="D61" t="s">
        <v>136</v>
      </c>
      <c r="E61">
        <v>646449</v>
      </c>
      <c r="F61">
        <v>2.0448909439736373E-3</v>
      </c>
      <c r="G61">
        <f t="shared" si="1"/>
        <v>74988084</v>
      </c>
      <c r="H61" t="s">
        <v>136</v>
      </c>
      <c r="I61" t="s">
        <v>7</v>
      </c>
      <c r="J61">
        <v>2</v>
      </c>
      <c r="K61">
        <f>G61/pageviewspercapita!$E$53*(4-J61)/6</f>
        <v>6.0365211417600349E-4</v>
      </c>
    </row>
    <row r="62" spans="1:11" x14ac:dyDescent="0.25">
      <c r="A62" t="s">
        <v>6</v>
      </c>
      <c r="B62" s="1">
        <v>7.5810185185185182E-3</v>
      </c>
      <c r="C62">
        <v>127</v>
      </c>
      <c r="D62" t="s">
        <v>137</v>
      </c>
      <c r="E62">
        <v>19552860</v>
      </c>
      <c r="F62">
        <v>6.1850921484578637E-2</v>
      </c>
      <c r="G62">
        <f t="shared" si="1"/>
        <v>2483213220</v>
      </c>
      <c r="H62" t="s">
        <v>136</v>
      </c>
      <c r="I62" t="s">
        <v>5</v>
      </c>
      <c r="J62">
        <v>2</v>
      </c>
      <c r="K62">
        <f>G62/pageviewspercapita!$E$53*(4-J62)/6</f>
        <v>1.9989801449024902E-2</v>
      </c>
    </row>
    <row r="63" spans="1:11" x14ac:dyDescent="0.25">
      <c r="A63" t="s">
        <v>50</v>
      </c>
      <c r="B63" s="1">
        <v>8.0324074074074065E-3</v>
      </c>
      <c r="C63">
        <v>145</v>
      </c>
      <c r="D63" t="s">
        <v>135</v>
      </c>
      <c r="E63">
        <v>9992167</v>
      </c>
      <c r="F63">
        <v>3.1607894526826136E-2</v>
      </c>
      <c r="G63">
        <f t="shared" si="1"/>
        <v>1448864215</v>
      </c>
      <c r="H63" t="s">
        <v>135</v>
      </c>
      <c r="I63" t="s">
        <v>4</v>
      </c>
      <c r="J63">
        <v>2</v>
      </c>
      <c r="K63">
        <f>G63/pageviewspercapita!$E$53*(4-J63)/6</f>
        <v>1.1663319021975619E-2</v>
      </c>
    </row>
    <row r="64" spans="1:11" x14ac:dyDescent="0.25">
      <c r="A64" t="s">
        <v>11</v>
      </c>
      <c r="B64" s="1">
        <v>8.2523148148148148E-3</v>
      </c>
      <c r="C64">
        <v>149</v>
      </c>
      <c r="D64" t="s">
        <v>136</v>
      </c>
      <c r="E64">
        <v>1404054</v>
      </c>
      <c r="F64">
        <v>4.4413980212668928E-3</v>
      </c>
      <c r="G64">
        <f t="shared" si="1"/>
        <v>209204046</v>
      </c>
      <c r="H64" t="s">
        <v>136</v>
      </c>
      <c r="I64" t="s">
        <v>12</v>
      </c>
      <c r="J64">
        <v>2</v>
      </c>
      <c r="K64">
        <f>G64/pageviewspercapita!$E$53*(4-J64)/6</f>
        <v>1.6840870965855572E-3</v>
      </c>
    </row>
    <row r="65" spans="1:11" x14ac:dyDescent="0.25">
      <c r="A65" t="s">
        <v>27</v>
      </c>
      <c r="B65" s="1">
        <v>7.2685185185185188E-3</v>
      </c>
      <c r="C65">
        <v>80</v>
      </c>
      <c r="D65" t="s">
        <v>135</v>
      </c>
      <c r="E65">
        <v>1612136</v>
      </c>
      <c r="F65">
        <v>5.0996169950821854E-3</v>
      </c>
      <c r="G65">
        <f t="shared" si="1"/>
        <v>128970880</v>
      </c>
      <c r="H65" t="s">
        <v>135</v>
      </c>
      <c r="I65" t="s">
        <v>4</v>
      </c>
      <c r="J65">
        <v>2</v>
      </c>
      <c r="K65">
        <f>G65/pageviewspercapita!$E$53*(4-J65)/6</f>
        <v>1.0382122095443809E-3</v>
      </c>
    </row>
    <row r="66" spans="1:11" x14ac:dyDescent="0.25">
      <c r="A66" t="s">
        <v>57</v>
      </c>
      <c r="B66" s="1">
        <v>7.3379629629629628E-3</v>
      </c>
      <c r="C66">
        <v>161</v>
      </c>
      <c r="D66" t="s">
        <v>136</v>
      </c>
      <c r="E66">
        <v>12882135</v>
      </c>
      <c r="F66">
        <v>4.0749635625619084E-2</v>
      </c>
      <c r="G66">
        <f t="shared" si="1"/>
        <v>2074023735</v>
      </c>
      <c r="H66" t="s">
        <v>136</v>
      </c>
      <c r="I66" t="s">
        <v>18</v>
      </c>
      <c r="J66">
        <v>2</v>
      </c>
      <c r="K66">
        <f>G66/pageviewspercapita!$E$53*(4-J66)/6</f>
        <v>1.6695836801003758E-2</v>
      </c>
    </row>
    <row r="67" spans="1:11" x14ac:dyDescent="0.25">
      <c r="A67" t="s">
        <v>41</v>
      </c>
      <c r="B67" s="1">
        <v>7.4884259259259262E-3</v>
      </c>
      <c r="C67">
        <v>101</v>
      </c>
      <c r="D67" t="s">
        <v>135</v>
      </c>
      <c r="E67">
        <v>6570902</v>
      </c>
      <c r="F67">
        <v>2.0785519033269851E-2</v>
      </c>
      <c r="G67">
        <f t="shared" si="1"/>
        <v>663661102</v>
      </c>
      <c r="H67" t="s">
        <v>135</v>
      </c>
      <c r="I67" t="s">
        <v>5</v>
      </c>
      <c r="J67">
        <v>2</v>
      </c>
      <c r="K67">
        <f>G67/pageviewspercapita!$E$53*(4-J67)/6</f>
        <v>5.3424545067543841E-3</v>
      </c>
    </row>
    <row r="68" spans="1:11" x14ac:dyDescent="0.25">
      <c r="A68" t="s">
        <v>17</v>
      </c>
      <c r="B68" s="1">
        <v>7.4768518518518526E-3</v>
      </c>
      <c r="C68">
        <v>118</v>
      </c>
      <c r="D68" t="s">
        <v>137</v>
      </c>
      <c r="E68">
        <v>3090416</v>
      </c>
      <c r="F68">
        <v>9.7758116904987594E-3</v>
      </c>
      <c r="G68">
        <f t="shared" si="1"/>
        <v>364669088</v>
      </c>
      <c r="H68" t="s">
        <v>136</v>
      </c>
      <c r="I68" t="s">
        <v>4</v>
      </c>
      <c r="J68">
        <v>2</v>
      </c>
      <c r="K68">
        <f>G68/pageviewspercapita!$E$53*(4-J68)/6</f>
        <v>2.9355766170240469E-3</v>
      </c>
    </row>
    <row r="69" spans="1:11" x14ac:dyDescent="0.25">
      <c r="A69" t="s">
        <v>42</v>
      </c>
      <c r="B69" s="1">
        <v>7.5694444444444446E-3</v>
      </c>
      <c r="C69">
        <v>194</v>
      </c>
      <c r="D69" t="s">
        <v>135</v>
      </c>
      <c r="E69">
        <v>2893957</v>
      </c>
      <c r="F69">
        <v>9.1543593718129597E-3</v>
      </c>
      <c r="G69">
        <f t="shared" si="1"/>
        <v>561427658</v>
      </c>
      <c r="H69" t="s">
        <v>135</v>
      </c>
      <c r="I69" t="s">
        <v>5</v>
      </c>
      <c r="J69">
        <v>2</v>
      </c>
      <c r="K69">
        <f>G69/pageviewspercapita!$E$53*(4-J69)/6</f>
        <v>4.5194779574389736E-3</v>
      </c>
    </row>
    <row r="70" spans="1:11" x14ac:dyDescent="0.25">
      <c r="A70" t="s">
        <v>55</v>
      </c>
      <c r="B70" s="1">
        <v>7.6273148148148151E-3</v>
      </c>
      <c r="C70">
        <v>121</v>
      </c>
      <c r="D70" t="s">
        <v>135</v>
      </c>
      <c r="E70">
        <v>4395295</v>
      </c>
      <c r="F70">
        <v>1.3903492683247415E-2</v>
      </c>
      <c r="G70">
        <f t="shared" si="1"/>
        <v>531830695</v>
      </c>
      <c r="H70" t="s">
        <v>135</v>
      </c>
      <c r="I70" t="s">
        <v>18</v>
      </c>
      <c r="J70">
        <v>2</v>
      </c>
      <c r="K70">
        <f>G70/pageviewspercapita!$E$53*(4-J70)/6</f>
        <v>4.2812231796780309E-3</v>
      </c>
    </row>
    <row r="71" spans="1:11" x14ac:dyDescent="0.25">
      <c r="A71" t="s">
        <v>54</v>
      </c>
      <c r="B71" s="1">
        <v>8.0555555555555554E-3</v>
      </c>
      <c r="C71">
        <v>106</v>
      </c>
      <c r="D71" t="s">
        <v>135</v>
      </c>
      <c r="E71">
        <v>4625470</v>
      </c>
      <c r="F71">
        <v>1.4631597720194076E-2</v>
      </c>
      <c r="G71">
        <f t="shared" si="1"/>
        <v>490299820</v>
      </c>
      <c r="H71" t="s">
        <v>135</v>
      </c>
      <c r="I71" t="s">
        <v>5</v>
      </c>
      <c r="J71">
        <v>2</v>
      </c>
      <c r="K71">
        <f>G71/pageviewspercapita!$E$53*(4-J71)/6</f>
        <v>3.9469007225616535E-3</v>
      </c>
    </row>
    <row r="72" spans="1:11" x14ac:dyDescent="0.25">
      <c r="A72" t="s">
        <v>31</v>
      </c>
      <c r="B72" s="1">
        <v>7.1643518518518514E-3</v>
      </c>
      <c r="C72">
        <v>92</v>
      </c>
      <c r="D72" t="s">
        <v>136</v>
      </c>
      <c r="E72">
        <v>1328302</v>
      </c>
      <c r="F72">
        <v>4.2017742013091058E-3</v>
      </c>
      <c r="G72">
        <f t="shared" si="1"/>
        <v>122203784</v>
      </c>
      <c r="H72" t="s">
        <v>136</v>
      </c>
      <c r="I72" t="s">
        <v>5</v>
      </c>
      <c r="J72">
        <v>2</v>
      </c>
      <c r="K72">
        <f>G72/pageviewspercapita!$E$53*(4-J72)/6</f>
        <v>9.8373726380190821E-4</v>
      </c>
    </row>
    <row r="73" spans="1:11" x14ac:dyDescent="0.25">
      <c r="A73" t="s">
        <v>48</v>
      </c>
      <c r="B73" s="1">
        <v>7.9166666666666673E-3</v>
      </c>
      <c r="C73">
        <v>126</v>
      </c>
      <c r="D73" t="s">
        <v>136</v>
      </c>
      <c r="E73">
        <v>5928814</v>
      </c>
      <c r="F73">
        <v>1.8754423097729466E-2</v>
      </c>
      <c r="G73">
        <f t="shared" si="1"/>
        <v>747030564</v>
      </c>
      <c r="H73" t="s">
        <v>136</v>
      </c>
      <c r="I73" t="s">
        <v>18</v>
      </c>
      <c r="J73">
        <v>2</v>
      </c>
      <c r="K73">
        <f>G73/pageviewspercapita!$E$53*(4-J73)/6</f>
        <v>6.0135764945360151E-3</v>
      </c>
    </row>
    <row r="74" spans="1:11" x14ac:dyDescent="0.25">
      <c r="A74" t="s">
        <v>52</v>
      </c>
      <c r="B74" s="1">
        <v>7.0254629629629634E-3</v>
      </c>
      <c r="C74">
        <v>153</v>
      </c>
      <c r="D74" t="s">
        <v>136</v>
      </c>
      <c r="E74">
        <v>6692824</v>
      </c>
      <c r="F74">
        <v>2.1171190901694358E-2</v>
      </c>
      <c r="G74">
        <f t="shared" si="1"/>
        <v>1024002072</v>
      </c>
      <c r="H74" t="s">
        <v>136</v>
      </c>
      <c r="I74" t="s">
        <v>33</v>
      </c>
      <c r="J74">
        <v>2</v>
      </c>
      <c r="K74">
        <f>G74/pageviewspercapita!$E$53*(4-J74)/6</f>
        <v>8.2431898871213726E-3</v>
      </c>
    </row>
    <row r="75" spans="1:11" x14ac:dyDescent="0.25">
      <c r="A75" t="s">
        <v>67</v>
      </c>
      <c r="B75" s="1">
        <v>7.6736111111111111E-3</v>
      </c>
      <c r="C75">
        <v>130</v>
      </c>
      <c r="D75" t="s">
        <v>137</v>
      </c>
      <c r="E75">
        <v>9895622</v>
      </c>
      <c r="F75">
        <v>3.1302496891148862E-2</v>
      </c>
      <c r="G75">
        <f t="shared" si="1"/>
        <v>1286430860</v>
      </c>
      <c r="H75" t="s">
        <v>136</v>
      </c>
      <c r="I75" t="s">
        <v>4</v>
      </c>
      <c r="J75">
        <v>2</v>
      </c>
      <c r="K75">
        <f>G75/pageviewspercapita!$E$53*(4-J75)/6</f>
        <v>1.0355734764209394E-2</v>
      </c>
    </row>
    <row r="76" spans="1:11" x14ac:dyDescent="0.25">
      <c r="A76" t="s">
        <v>21</v>
      </c>
      <c r="B76" s="1">
        <v>7.4074074074074068E-3</v>
      </c>
      <c r="C76">
        <v>136</v>
      </c>
      <c r="D76" t="s">
        <v>136</v>
      </c>
      <c r="E76">
        <v>5420380</v>
      </c>
      <c r="F76">
        <v>1.7146110481872236E-2</v>
      </c>
      <c r="G76">
        <f t="shared" si="1"/>
        <v>737171680</v>
      </c>
      <c r="H76" t="s">
        <v>136</v>
      </c>
      <c r="I76" t="s">
        <v>5</v>
      </c>
      <c r="J76">
        <v>2</v>
      </c>
      <c r="K76">
        <f>G76/pageviewspercapita!$E$53*(4-J76)/6</f>
        <v>5.9342127362885582E-3</v>
      </c>
    </row>
    <row r="77" spans="1:11" x14ac:dyDescent="0.25">
      <c r="A77" t="s">
        <v>69</v>
      </c>
      <c r="B77" s="1">
        <v>8.3217592592592596E-3</v>
      </c>
      <c r="C77">
        <v>113</v>
      </c>
      <c r="D77" t="s">
        <v>135</v>
      </c>
      <c r="E77">
        <v>2991207</v>
      </c>
      <c r="F77">
        <v>9.4619871108943647E-3</v>
      </c>
      <c r="G77">
        <f t="shared" si="1"/>
        <v>338006391</v>
      </c>
      <c r="H77" t="s">
        <v>135</v>
      </c>
      <c r="I77" t="s">
        <v>4</v>
      </c>
      <c r="J77">
        <v>2</v>
      </c>
      <c r="K77">
        <f>G77/pageviewspercapita!$E$53*(4-J77)/6</f>
        <v>2.7209426037895679E-3</v>
      </c>
    </row>
    <row r="78" spans="1:11" x14ac:dyDescent="0.25">
      <c r="A78" t="s">
        <v>66</v>
      </c>
      <c r="B78" s="1">
        <v>7.7777777777777767E-3</v>
      </c>
      <c r="C78">
        <v>125</v>
      </c>
      <c r="D78" t="s">
        <v>135</v>
      </c>
      <c r="E78">
        <v>6044171</v>
      </c>
      <c r="F78">
        <v>1.9119328116723955E-2</v>
      </c>
      <c r="G78">
        <f t="shared" si="1"/>
        <v>755521375</v>
      </c>
      <c r="H78" t="s">
        <v>135</v>
      </c>
      <c r="I78" t="s">
        <v>3</v>
      </c>
      <c r="J78">
        <v>2</v>
      </c>
      <c r="K78">
        <f>G78/pageviewspercapita!$E$53*(4-J78)/6</f>
        <v>6.0819273009283864E-3</v>
      </c>
    </row>
    <row r="79" spans="1:11" x14ac:dyDescent="0.25">
      <c r="A79" t="s">
        <v>23</v>
      </c>
      <c r="B79" s="1">
        <v>7.3379629629629628E-3</v>
      </c>
      <c r="C79">
        <v>90</v>
      </c>
      <c r="D79" t="s">
        <v>135</v>
      </c>
      <c r="E79">
        <v>1015165</v>
      </c>
      <c r="F79">
        <v>3.211238187604896E-3</v>
      </c>
      <c r="G79">
        <f t="shared" si="1"/>
        <v>91364850</v>
      </c>
      <c r="H79" t="s">
        <v>135</v>
      </c>
      <c r="I79" t="s">
        <v>24</v>
      </c>
      <c r="J79">
        <v>2</v>
      </c>
      <c r="K79">
        <f>G79/pageviewspercapita!$E$53*(4-J79)/6</f>
        <v>7.3548465198648662E-4</v>
      </c>
    </row>
    <row r="80" spans="1:11" x14ac:dyDescent="0.25">
      <c r="A80" t="s">
        <v>46</v>
      </c>
      <c r="B80" s="1">
        <v>7.3379629629629628E-3</v>
      </c>
      <c r="C80">
        <v>129</v>
      </c>
      <c r="D80" t="s">
        <v>135</v>
      </c>
      <c r="E80">
        <v>1868516</v>
      </c>
      <c r="F80">
        <v>5.9106154500507303E-3</v>
      </c>
      <c r="G80">
        <f t="shared" si="1"/>
        <v>241038564</v>
      </c>
      <c r="H80" t="s">
        <v>135</v>
      </c>
      <c r="I80" t="s">
        <v>5</v>
      </c>
      <c r="J80">
        <v>2</v>
      </c>
      <c r="K80">
        <f>G80/pageviewspercapita!$E$53*(4-J80)/6</f>
        <v>1.9403541335520442E-3</v>
      </c>
    </row>
    <row r="81" spans="1:11" x14ac:dyDescent="0.25">
      <c r="A81" t="s">
        <v>8</v>
      </c>
      <c r="B81" s="1">
        <v>7.8125E-3</v>
      </c>
      <c r="C81">
        <v>166</v>
      </c>
      <c r="D81" t="s">
        <v>137</v>
      </c>
      <c r="E81">
        <v>2790136</v>
      </c>
      <c r="F81">
        <v>8.8259458036980924E-3</v>
      </c>
      <c r="G81">
        <f t="shared" si="1"/>
        <v>463162576</v>
      </c>
      <c r="H81" t="s">
        <v>136</v>
      </c>
      <c r="I81" t="s">
        <v>10</v>
      </c>
      <c r="J81">
        <v>2</v>
      </c>
      <c r="K81">
        <f>G81/pageviewspercapita!$E$53*(4-J81)/6</f>
        <v>3.7284466183934487E-3</v>
      </c>
    </row>
    <row r="82" spans="1:11" x14ac:dyDescent="0.25">
      <c r="A82" t="s">
        <v>26</v>
      </c>
      <c r="B82" s="1">
        <v>6.9675925925925921E-3</v>
      </c>
      <c r="C82">
        <v>129</v>
      </c>
      <c r="D82" t="s">
        <v>137</v>
      </c>
      <c r="E82">
        <v>1323459</v>
      </c>
      <c r="F82">
        <v>4.1864544980662142E-3</v>
      </c>
      <c r="G82">
        <f t="shared" si="1"/>
        <v>170726211</v>
      </c>
      <c r="H82" t="s">
        <v>136</v>
      </c>
      <c r="I82" t="s">
        <v>4</v>
      </c>
      <c r="J82">
        <v>2</v>
      </c>
      <c r="K82">
        <f>G82/pageviewspercapita!$E$53*(4-J82)/6</f>
        <v>1.3743415315879848E-3</v>
      </c>
    </row>
    <row r="83" spans="1:11" x14ac:dyDescent="0.25">
      <c r="A83" t="s">
        <v>59</v>
      </c>
      <c r="B83" s="1">
        <v>7.1180555555555554E-3</v>
      </c>
      <c r="C83">
        <v>135</v>
      </c>
      <c r="D83" t="s">
        <v>136</v>
      </c>
      <c r="E83">
        <v>8899339</v>
      </c>
      <c r="F83">
        <v>2.815098751556798E-2</v>
      </c>
      <c r="G83">
        <f t="shared" si="1"/>
        <v>1201410765</v>
      </c>
      <c r="H83" t="s">
        <v>136</v>
      </c>
      <c r="I83" t="s">
        <v>16</v>
      </c>
      <c r="J83">
        <v>2</v>
      </c>
      <c r="K83">
        <f>G83/pageviewspercapita!$E$53*(4-J83)/6</f>
        <v>9.671325223965712E-3</v>
      </c>
    </row>
    <row r="84" spans="1:11" x14ac:dyDescent="0.25">
      <c r="A84" t="s">
        <v>47</v>
      </c>
      <c r="B84" s="1">
        <v>7.6504629629629631E-3</v>
      </c>
      <c r="C84">
        <v>93</v>
      </c>
      <c r="D84" t="s">
        <v>137</v>
      </c>
      <c r="E84">
        <v>2085287</v>
      </c>
      <c r="F84">
        <v>6.5963200529136163E-3</v>
      </c>
      <c r="G84">
        <f t="shared" si="1"/>
        <v>193931691</v>
      </c>
      <c r="H84" t="s">
        <v>136</v>
      </c>
      <c r="I84" t="s">
        <v>5</v>
      </c>
      <c r="J84">
        <v>2</v>
      </c>
      <c r="K84">
        <f>G84/pageviewspercapita!$E$53*(4-J84)/6</f>
        <v>1.5611450384287377E-3</v>
      </c>
    </row>
    <row r="85" spans="1:11" x14ac:dyDescent="0.25">
      <c r="A85" t="s">
        <v>19</v>
      </c>
      <c r="B85" s="1">
        <v>7.1527777777777787E-3</v>
      </c>
      <c r="C85">
        <v>148</v>
      </c>
      <c r="D85" t="s">
        <v>136</v>
      </c>
      <c r="E85">
        <v>19651127</v>
      </c>
      <c r="F85">
        <v>6.2161766266443028E-2</v>
      </c>
      <c r="G85">
        <f t="shared" si="1"/>
        <v>2908366796</v>
      </c>
      <c r="H85" t="s">
        <v>136</v>
      </c>
      <c r="I85" t="s">
        <v>14</v>
      </c>
      <c r="J85">
        <v>2</v>
      </c>
      <c r="K85">
        <f>G85/pageviewspercapita!$E$53*(4-J85)/6</f>
        <v>2.3412276611903957E-2</v>
      </c>
    </row>
    <row r="86" spans="1:11" x14ac:dyDescent="0.25">
      <c r="A86" t="s">
        <v>58</v>
      </c>
      <c r="B86" s="1">
        <v>7.719907407407408E-3</v>
      </c>
      <c r="C86">
        <v>116</v>
      </c>
      <c r="D86" t="s">
        <v>137</v>
      </c>
      <c r="E86">
        <v>9848060</v>
      </c>
      <c r="F86">
        <v>3.1152045574684189E-2</v>
      </c>
      <c r="G86">
        <f t="shared" si="1"/>
        <v>1142374960</v>
      </c>
      <c r="H86" t="s">
        <v>135</v>
      </c>
      <c r="I86" t="s">
        <v>4</v>
      </c>
      <c r="J86">
        <v>2</v>
      </c>
      <c r="K86">
        <f>G86/pageviewspercapita!$E$53*(4-J86)/6</f>
        <v>9.1960885383566716E-3</v>
      </c>
    </row>
    <row r="87" spans="1:11" x14ac:dyDescent="0.25">
      <c r="A87" t="s">
        <v>44</v>
      </c>
      <c r="B87" s="1">
        <v>7.2453703703703708E-3</v>
      </c>
      <c r="C87">
        <v>123</v>
      </c>
      <c r="D87" t="s">
        <v>135</v>
      </c>
      <c r="E87">
        <v>723393</v>
      </c>
      <c r="F87">
        <v>2.2882853784813983E-3</v>
      </c>
      <c r="G87">
        <f t="shared" si="1"/>
        <v>88977339</v>
      </c>
      <c r="H87" t="s">
        <v>135</v>
      </c>
      <c r="I87" t="s">
        <v>5</v>
      </c>
      <c r="J87">
        <v>2</v>
      </c>
      <c r="K87">
        <f>G87/pageviewspercapita!$E$53*(4-J87)/6</f>
        <v>7.1626525090446322E-4</v>
      </c>
    </row>
    <row r="88" spans="1:11" x14ac:dyDescent="0.25">
      <c r="A88" t="s">
        <v>45</v>
      </c>
      <c r="B88" s="1">
        <v>7.3032407407407412E-3</v>
      </c>
      <c r="C88">
        <v>116</v>
      </c>
      <c r="D88" t="s">
        <v>137</v>
      </c>
      <c r="E88">
        <v>11570808</v>
      </c>
      <c r="F88">
        <v>3.6601557885707479E-2</v>
      </c>
      <c r="G88">
        <f t="shared" si="1"/>
        <v>1342213728</v>
      </c>
      <c r="H88" t="s">
        <v>136</v>
      </c>
      <c r="I88" t="s">
        <v>5</v>
      </c>
      <c r="J88">
        <v>2</v>
      </c>
      <c r="K88">
        <f>G88/pageviewspercapita!$E$53*(4-J88)/6</f>
        <v>1.0804785392079829E-2</v>
      </c>
    </row>
    <row r="89" spans="1:11" x14ac:dyDescent="0.25">
      <c r="A89" t="s">
        <v>35</v>
      </c>
      <c r="B89" s="1">
        <v>7.8703703703703713E-3</v>
      </c>
      <c r="C89">
        <v>126</v>
      </c>
      <c r="D89" t="s">
        <v>135</v>
      </c>
      <c r="E89">
        <v>3850568</v>
      </c>
      <c r="F89">
        <v>1.2180375609452069E-2</v>
      </c>
      <c r="G89">
        <f t="shared" si="1"/>
        <v>485171568</v>
      </c>
      <c r="H89" t="s">
        <v>135</v>
      </c>
      <c r="I89" t="s">
        <v>33</v>
      </c>
      <c r="J89">
        <v>2</v>
      </c>
      <c r="K89">
        <f>G89/pageviewspercapita!$E$53*(4-J89)/6</f>
        <v>3.9056184281396843E-3</v>
      </c>
    </row>
    <row r="90" spans="1:11" x14ac:dyDescent="0.25">
      <c r="A90" t="s">
        <v>71</v>
      </c>
      <c r="B90" s="1">
        <v>7.3263888888888892E-3</v>
      </c>
      <c r="C90">
        <v>113</v>
      </c>
      <c r="D90" t="s">
        <v>136</v>
      </c>
      <c r="E90">
        <v>3930065</v>
      </c>
      <c r="F90">
        <v>1.2431845865223324E-2</v>
      </c>
      <c r="G90">
        <f t="shared" si="1"/>
        <v>444097345</v>
      </c>
      <c r="H90" t="s">
        <v>136</v>
      </c>
      <c r="I90" t="s">
        <v>16</v>
      </c>
      <c r="J90">
        <v>2</v>
      </c>
      <c r="K90">
        <f>G90/pageviewspercapita!$E$53*(4-J90)/6</f>
        <v>3.5749720076752463E-3</v>
      </c>
    </row>
    <row r="91" spans="1:11" x14ac:dyDescent="0.25">
      <c r="A91" t="s">
        <v>22</v>
      </c>
      <c r="B91" s="1">
        <v>7.2453703703703708E-3</v>
      </c>
      <c r="C91">
        <v>125</v>
      </c>
      <c r="D91" t="s">
        <v>137</v>
      </c>
      <c r="E91">
        <v>12773801</v>
      </c>
      <c r="F91">
        <v>4.0406946232450495E-2</v>
      </c>
      <c r="G91">
        <f t="shared" si="1"/>
        <v>1596725125</v>
      </c>
      <c r="H91" t="s">
        <v>136</v>
      </c>
      <c r="I91" t="s">
        <v>5</v>
      </c>
      <c r="J91">
        <v>2</v>
      </c>
      <c r="K91">
        <f>G91/pageviewspercapita!$E$53*(4-J91)/6</f>
        <v>1.2853595478772246E-2</v>
      </c>
    </row>
    <row r="92" spans="1:11" x14ac:dyDescent="0.25">
      <c r="A92" t="s">
        <v>34</v>
      </c>
      <c r="B92" s="1">
        <v>6.9444444444444441E-3</v>
      </c>
      <c r="C92">
        <v>129</v>
      </c>
      <c r="D92" t="s">
        <v>136</v>
      </c>
      <c r="E92">
        <v>1051511</v>
      </c>
      <c r="F92">
        <v>3.3262102987067243E-3</v>
      </c>
      <c r="G92">
        <f t="shared" si="1"/>
        <v>135644919</v>
      </c>
      <c r="H92" t="s">
        <v>136</v>
      </c>
      <c r="I92" t="s">
        <v>3</v>
      </c>
      <c r="J92">
        <v>2</v>
      </c>
      <c r="K92">
        <f>G92/pageviewspercapita!$E$53*(4-J92)/6</f>
        <v>1.0919380488716413E-3</v>
      </c>
    </row>
    <row r="93" spans="1:11" x14ac:dyDescent="0.25">
      <c r="A93" t="s">
        <v>70</v>
      </c>
      <c r="B93" s="1">
        <v>7.8472222222222224E-3</v>
      </c>
      <c r="C93">
        <v>90</v>
      </c>
      <c r="D93" t="s">
        <v>135</v>
      </c>
      <c r="E93">
        <v>4774839</v>
      </c>
      <c r="F93">
        <v>1.5104091784552437E-2</v>
      </c>
      <c r="G93">
        <f t="shared" si="1"/>
        <v>429735510</v>
      </c>
      <c r="H93" t="s">
        <v>135</v>
      </c>
      <c r="I93" t="s">
        <v>7</v>
      </c>
      <c r="J93">
        <v>2</v>
      </c>
      <c r="K93">
        <f>G93/pageviewspercapita!$E$53*(4-J93)/6</f>
        <v>3.4593596116951468E-3</v>
      </c>
    </row>
    <row r="94" spans="1:11" x14ac:dyDescent="0.25">
      <c r="A94" t="s">
        <v>61</v>
      </c>
      <c r="B94" s="1">
        <v>7.2800925925925915E-3</v>
      </c>
      <c r="C94">
        <v>88</v>
      </c>
      <c r="D94" t="s">
        <v>135</v>
      </c>
      <c r="E94">
        <v>844877</v>
      </c>
      <c r="F94">
        <v>2.6725717358548236E-3</v>
      </c>
      <c r="G94">
        <f t="shared" si="1"/>
        <v>74349176</v>
      </c>
      <c r="H94" t="s">
        <v>135</v>
      </c>
      <c r="I94" t="s">
        <v>7</v>
      </c>
      <c r="J94">
        <v>2</v>
      </c>
      <c r="K94">
        <f>G94/pageviewspercapita!$E$53*(4-J94)/6</f>
        <v>5.9850892149269713E-4</v>
      </c>
    </row>
    <row r="95" spans="1:11" x14ac:dyDescent="0.25">
      <c r="A95" t="s">
        <v>40</v>
      </c>
      <c r="B95" s="1">
        <v>7.8125E-3</v>
      </c>
      <c r="C95">
        <v>104</v>
      </c>
      <c r="D95" t="s">
        <v>135</v>
      </c>
      <c r="E95">
        <v>6495978</v>
      </c>
      <c r="F95">
        <v>2.0548514398586709E-2</v>
      </c>
      <c r="G95">
        <f t="shared" si="1"/>
        <v>675581712</v>
      </c>
      <c r="H95" t="s">
        <v>135</v>
      </c>
      <c r="I95" t="s">
        <v>7</v>
      </c>
      <c r="J95">
        <v>2</v>
      </c>
      <c r="K95">
        <f>G95/pageviewspercapita!$E$53*(4-J95)/6</f>
        <v>5.4384151053578573E-3</v>
      </c>
    </row>
    <row r="96" spans="1:11" x14ac:dyDescent="0.25">
      <c r="A96" t="s">
        <v>68</v>
      </c>
      <c r="B96" s="1">
        <v>7.7777777777777767E-3</v>
      </c>
      <c r="C96">
        <v>139</v>
      </c>
      <c r="D96" t="s">
        <v>135</v>
      </c>
      <c r="E96">
        <v>26448193</v>
      </c>
      <c r="F96">
        <v>8.3662702471760261E-2</v>
      </c>
      <c r="G96">
        <f t="shared" si="1"/>
        <v>3676298827</v>
      </c>
      <c r="H96" t="s">
        <v>135</v>
      </c>
      <c r="I96" t="s">
        <v>4</v>
      </c>
      <c r="J96">
        <v>2</v>
      </c>
      <c r="K96">
        <f>G96/pageviewspercapita!$E$53*(4-J96)/6</f>
        <v>2.9594109368914018E-2</v>
      </c>
    </row>
    <row r="97" spans="1:11" x14ac:dyDescent="0.25">
      <c r="A97" t="s">
        <v>32</v>
      </c>
      <c r="B97" s="1">
        <v>7.1990740740740739E-3</v>
      </c>
      <c r="C97">
        <v>94</v>
      </c>
      <c r="D97" t="s">
        <v>135</v>
      </c>
      <c r="E97">
        <v>2900872</v>
      </c>
      <c r="F97">
        <v>9.1762333647769471E-3</v>
      </c>
      <c r="G97">
        <f t="shared" si="1"/>
        <v>272681968</v>
      </c>
      <c r="H97" t="s">
        <v>135</v>
      </c>
      <c r="I97" t="s">
        <v>5</v>
      </c>
      <c r="J97">
        <v>2</v>
      </c>
      <c r="K97">
        <f>G97/pageviewspercapita!$E$53*(4-J97)/6</f>
        <v>2.195082707818929E-3</v>
      </c>
    </row>
    <row r="98" spans="1:11" x14ac:dyDescent="0.25">
      <c r="A98" t="s">
        <v>30</v>
      </c>
      <c r="B98" s="1">
        <v>6.9560185185185185E-3</v>
      </c>
      <c r="C98">
        <v>106</v>
      </c>
      <c r="D98" t="s">
        <v>136</v>
      </c>
      <c r="E98">
        <v>626630</v>
      </c>
      <c r="F98">
        <v>1.9821981505458285E-3</v>
      </c>
      <c r="G98">
        <f t="shared" si="1"/>
        <v>66422780</v>
      </c>
      <c r="H98" t="s">
        <v>136</v>
      </c>
      <c r="I98" t="s">
        <v>5</v>
      </c>
      <c r="J98">
        <v>2</v>
      </c>
      <c r="K98">
        <f>G98/pageviewspercapita!$E$53*(4-J98)/6</f>
        <v>5.3470164108270271E-4</v>
      </c>
    </row>
    <row r="99" spans="1:11" x14ac:dyDescent="0.25">
      <c r="A99" t="s">
        <v>56</v>
      </c>
      <c r="B99" s="1">
        <v>7.5347222222222213E-3</v>
      </c>
      <c r="C99">
        <v>146</v>
      </c>
      <c r="D99" t="s">
        <v>137</v>
      </c>
      <c r="E99">
        <v>8260405</v>
      </c>
      <c r="F99">
        <v>2.6129868524902278E-2</v>
      </c>
      <c r="G99">
        <f t="shared" si="1"/>
        <v>1206019130</v>
      </c>
      <c r="H99" t="s">
        <v>136</v>
      </c>
      <c r="I99" t="s">
        <v>4</v>
      </c>
      <c r="J99">
        <v>2</v>
      </c>
      <c r="K99">
        <f>G99/pageviewspercapita!$E$53*(4-J99)/6</f>
        <v>9.7084224416402517E-3</v>
      </c>
    </row>
    <row r="100" spans="1:11" x14ac:dyDescent="0.25">
      <c r="A100" t="s">
        <v>15</v>
      </c>
      <c r="B100" s="1">
        <v>7.1180555555555554E-3</v>
      </c>
      <c r="C100">
        <v>141</v>
      </c>
      <c r="D100" t="s">
        <v>136</v>
      </c>
      <c r="E100">
        <v>6971406</v>
      </c>
      <c r="F100">
        <v>2.2052420215923421E-2</v>
      </c>
      <c r="G100">
        <f t="shared" si="1"/>
        <v>982968246</v>
      </c>
      <c r="H100" t="s">
        <v>136</v>
      </c>
      <c r="I100" t="s">
        <v>5</v>
      </c>
      <c r="J100">
        <v>2</v>
      </c>
      <c r="K100">
        <f>G100/pageviewspercapita!$E$53*(4-J100)/6</f>
        <v>7.9128686614499694E-3</v>
      </c>
    </row>
    <row r="101" spans="1:11" x14ac:dyDescent="0.25">
      <c r="A101" t="s">
        <v>38</v>
      </c>
      <c r="B101" s="1">
        <v>7.5810185185185182E-3</v>
      </c>
      <c r="C101">
        <v>88</v>
      </c>
      <c r="D101" t="s">
        <v>135</v>
      </c>
      <c r="E101">
        <v>1854304</v>
      </c>
      <c r="F101">
        <v>5.8656590960371067E-3</v>
      </c>
      <c r="G101">
        <f t="shared" si="1"/>
        <v>163178752</v>
      </c>
      <c r="H101" t="s">
        <v>135</v>
      </c>
      <c r="I101" t="s">
        <v>7</v>
      </c>
      <c r="J101">
        <v>2</v>
      </c>
      <c r="K101">
        <f>G101/pageviewspercapita!$E$53*(4-J101)/6</f>
        <v>1.3135846841133021E-3</v>
      </c>
    </row>
    <row r="102" spans="1:11" x14ac:dyDescent="0.25">
      <c r="A102" t="s">
        <v>65</v>
      </c>
      <c r="B102" s="1">
        <v>7.3495370370370372E-3</v>
      </c>
      <c r="C102">
        <v>113</v>
      </c>
      <c r="D102" t="s">
        <v>137</v>
      </c>
      <c r="E102">
        <v>5742713</v>
      </c>
      <c r="F102">
        <v>1.8165735901114671E-2</v>
      </c>
      <c r="G102">
        <f t="shared" si="1"/>
        <v>648926569</v>
      </c>
      <c r="H102" t="s">
        <v>136</v>
      </c>
      <c r="I102" t="s">
        <v>18</v>
      </c>
      <c r="J102">
        <v>2</v>
      </c>
      <c r="K102">
        <f>G102/pageviewspercapita!$E$53*(4-J102)/6</f>
        <v>5.2238419016257323E-3</v>
      </c>
    </row>
    <row r="103" spans="1:11" x14ac:dyDescent="0.25">
      <c r="A103" t="s">
        <v>62</v>
      </c>
      <c r="B103" s="1">
        <v>7.3842592592592597E-3</v>
      </c>
      <c r="C103">
        <v>89</v>
      </c>
      <c r="D103" t="s">
        <v>135</v>
      </c>
      <c r="E103">
        <v>582658</v>
      </c>
      <c r="F103">
        <v>1.8431029634724341E-3</v>
      </c>
      <c r="G103">
        <f t="shared" si="1"/>
        <v>51856562</v>
      </c>
      <c r="H103" t="s">
        <v>135</v>
      </c>
      <c r="I103" t="s">
        <v>5</v>
      </c>
      <c r="J103">
        <v>2</v>
      </c>
      <c r="K103">
        <f>G103/pageviewspercapita!$E$53*(4-J103)/6</f>
        <v>4.1744396730017803E-4</v>
      </c>
    </row>
    <row r="104" spans="1:11" x14ac:dyDescent="0.25">
      <c r="A104" t="s">
        <v>51</v>
      </c>
      <c r="B104" s="1">
        <v>8.1018518518518514E-3</v>
      </c>
      <c r="C104">
        <v>96</v>
      </c>
      <c r="D104" t="s">
        <v>135</v>
      </c>
      <c r="E104">
        <v>4833722</v>
      </c>
      <c r="F104">
        <v>1.5290354449440154E-2</v>
      </c>
      <c r="G104">
        <f>C104*E104</f>
        <v>464037312</v>
      </c>
      <c r="H104" t="s">
        <v>135</v>
      </c>
      <c r="I104" t="s">
        <v>4</v>
      </c>
      <c r="J104">
        <v>3</v>
      </c>
      <c r="K104">
        <f>G104/pageviewspercapita!$E$53*(4-J104)/6</f>
        <v>1.8677441101532194E-3</v>
      </c>
    </row>
    <row r="105" spans="1:11" x14ac:dyDescent="0.25">
      <c r="A105" t="s">
        <v>29</v>
      </c>
      <c r="B105" s="1">
        <v>7.5694444444444446E-3</v>
      </c>
      <c r="C105">
        <v>106</v>
      </c>
      <c r="D105" t="s">
        <v>135</v>
      </c>
      <c r="E105">
        <v>735132</v>
      </c>
      <c r="F105">
        <v>2.3254189726107208E-3</v>
      </c>
      <c r="G105">
        <f t="shared" ref="G105:G154" si="2">C105*E105</f>
        <v>77923992</v>
      </c>
      <c r="H105" t="s">
        <v>135</v>
      </c>
      <c r="I105" t="s">
        <v>4</v>
      </c>
      <c r="J105">
        <v>3</v>
      </c>
      <c r="K105">
        <f>G105/pageviewspercapita!$E$53*(4-J105)/6</f>
        <v>3.1364304837975312E-4</v>
      </c>
    </row>
    <row r="106" spans="1:11" x14ac:dyDescent="0.25">
      <c r="A106" t="s">
        <v>2</v>
      </c>
      <c r="B106" s="1">
        <v>7.6273148148148151E-3</v>
      </c>
      <c r="C106">
        <v>140</v>
      </c>
      <c r="D106" t="s">
        <v>135</v>
      </c>
      <c r="E106">
        <v>6626624</v>
      </c>
      <c r="F106">
        <v>2.0961782610412205E-2</v>
      </c>
      <c r="G106">
        <f t="shared" si="2"/>
        <v>927727360</v>
      </c>
      <c r="H106" t="s">
        <v>135</v>
      </c>
      <c r="I106" t="s">
        <v>5</v>
      </c>
      <c r="J106">
        <v>3</v>
      </c>
      <c r="K106">
        <f>G106/pageviewspercapita!$E$53*(4-J106)/6</f>
        <v>3.734090487249429E-3</v>
      </c>
    </row>
    <row r="107" spans="1:11" x14ac:dyDescent="0.25">
      <c r="A107" t="s">
        <v>36</v>
      </c>
      <c r="B107" s="1">
        <v>8.1365740740740738E-3</v>
      </c>
      <c r="C107">
        <v>77</v>
      </c>
      <c r="D107" t="s">
        <v>135</v>
      </c>
      <c r="E107">
        <v>2959373</v>
      </c>
      <c r="F107">
        <v>9.3612876615790184E-3</v>
      </c>
      <c r="G107">
        <f t="shared" si="2"/>
        <v>227871721</v>
      </c>
      <c r="H107" t="s">
        <v>135</v>
      </c>
      <c r="I107" t="s">
        <v>3</v>
      </c>
      <c r="J107">
        <v>3</v>
      </c>
      <c r="K107">
        <f>G107/pageviewspercapita!$E$53*(4-J107)/6</f>
        <v>9.171806959528023E-4</v>
      </c>
    </row>
    <row r="108" spans="1:11" x14ac:dyDescent="0.25">
      <c r="A108" t="s">
        <v>13</v>
      </c>
      <c r="B108" s="1">
        <v>7.8472222222222224E-3</v>
      </c>
      <c r="C108">
        <v>144</v>
      </c>
      <c r="D108" t="s">
        <v>136</v>
      </c>
      <c r="E108">
        <v>38332521</v>
      </c>
      <c r="F108">
        <v>0.12125600790252483</v>
      </c>
      <c r="G108">
        <f t="shared" si="2"/>
        <v>5519883024</v>
      </c>
      <c r="H108" t="s">
        <v>136</v>
      </c>
      <c r="I108" t="s">
        <v>14</v>
      </c>
      <c r="J108">
        <v>3</v>
      </c>
      <c r="K108">
        <f>G108/pageviewspercapita!$E$53*(4-J108)/6</f>
        <v>2.2217456959173879E-2</v>
      </c>
    </row>
    <row r="109" spans="1:11" x14ac:dyDescent="0.25">
      <c r="A109" t="s">
        <v>43</v>
      </c>
      <c r="B109" s="1">
        <v>7.3726851851851861E-3</v>
      </c>
      <c r="C109">
        <v>159</v>
      </c>
      <c r="D109" t="s">
        <v>137</v>
      </c>
      <c r="E109">
        <v>5268367</v>
      </c>
      <c r="F109">
        <v>1.6665252738931546E-2</v>
      </c>
      <c r="G109">
        <f t="shared" si="2"/>
        <v>837670353</v>
      </c>
      <c r="H109" t="s">
        <v>136</v>
      </c>
      <c r="I109" t="s">
        <v>3</v>
      </c>
      <c r="J109">
        <v>3</v>
      </c>
      <c r="K109">
        <f>G109/pageviewspercapita!$E$53*(4-J109)/6</f>
        <v>3.3716122122216721E-3</v>
      </c>
    </row>
    <row r="110" spans="1:11" x14ac:dyDescent="0.25">
      <c r="A110" t="s">
        <v>20</v>
      </c>
      <c r="B110" s="1">
        <v>7.083333333333333E-3</v>
      </c>
      <c r="C110">
        <v>122</v>
      </c>
      <c r="D110" t="s">
        <v>136</v>
      </c>
      <c r="E110">
        <v>3596080</v>
      </c>
      <c r="F110">
        <v>1.1375362056101436E-2</v>
      </c>
      <c r="G110">
        <f t="shared" si="2"/>
        <v>438721760</v>
      </c>
      <c r="H110" t="s">
        <v>136</v>
      </c>
      <c r="I110" t="s">
        <v>16</v>
      </c>
      <c r="J110">
        <v>3</v>
      </c>
      <c r="K110">
        <f>G110/pageviewspercapita!$E$53*(4-J110)/6</f>
        <v>1.7658493445373081E-3</v>
      </c>
    </row>
    <row r="111" spans="1:11" x14ac:dyDescent="0.25">
      <c r="A111" t="s">
        <v>60</v>
      </c>
      <c r="B111" s="1">
        <v>7.4421296296296293E-3</v>
      </c>
      <c r="C111">
        <v>129</v>
      </c>
      <c r="D111" t="s">
        <v>136</v>
      </c>
      <c r="E111">
        <v>925749</v>
      </c>
      <c r="F111">
        <v>2.9283914840809574E-3</v>
      </c>
      <c r="G111">
        <f t="shared" si="2"/>
        <v>119421621</v>
      </c>
      <c r="H111" t="s">
        <v>136</v>
      </c>
      <c r="I111" t="s">
        <v>18</v>
      </c>
      <c r="J111">
        <v>3</v>
      </c>
      <c r="K111">
        <f>G111/pageviewspercapita!$E$53*(4-J111)/6</f>
        <v>4.8067046222287401E-4</v>
      </c>
    </row>
    <row r="112" spans="1:11" x14ac:dyDescent="0.25">
      <c r="A112" t="s">
        <v>53</v>
      </c>
      <c r="B112" s="1">
        <v>7.8703703703703713E-3</v>
      </c>
      <c r="C112">
        <v>116</v>
      </c>
      <c r="D112" t="s">
        <v>136</v>
      </c>
      <c r="E112">
        <v>646449</v>
      </c>
      <c r="F112">
        <v>2.0448909439736373E-3</v>
      </c>
      <c r="G112">
        <f t="shared" si="2"/>
        <v>74988084</v>
      </c>
      <c r="H112" t="s">
        <v>136</v>
      </c>
      <c r="I112" t="s">
        <v>5</v>
      </c>
      <c r="J112">
        <v>3</v>
      </c>
      <c r="K112">
        <f>G112/pageviewspercapita!$E$53*(4-J112)/6</f>
        <v>3.0182605708800175E-4</v>
      </c>
    </row>
    <row r="113" spans="1:11" x14ac:dyDescent="0.25">
      <c r="A113" t="s">
        <v>6</v>
      </c>
      <c r="B113" s="1">
        <v>7.5810185185185182E-3</v>
      </c>
      <c r="C113">
        <v>127</v>
      </c>
      <c r="D113" t="s">
        <v>137</v>
      </c>
      <c r="E113">
        <v>19552860</v>
      </c>
      <c r="F113">
        <v>6.1850921484578637E-2</v>
      </c>
      <c r="G113">
        <f t="shared" si="2"/>
        <v>2483213220</v>
      </c>
      <c r="H113" t="s">
        <v>136</v>
      </c>
      <c r="I113" t="s">
        <v>7</v>
      </c>
      <c r="J113">
        <v>3</v>
      </c>
      <c r="K113">
        <f>G113/pageviewspercapita!$E$53*(4-J113)/6</f>
        <v>9.994900724512451E-3</v>
      </c>
    </row>
    <row r="114" spans="1:11" x14ac:dyDescent="0.25">
      <c r="A114" t="s">
        <v>50</v>
      </c>
      <c r="B114" s="1">
        <v>8.0324074074074065E-3</v>
      </c>
      <c r="C114">
        <v>145</v>
      </c>
      <c r="D114" t="s">
        <v>135</v>
      </c>
      <c r="E114">
        <v>9992167</v>
      </c>
      <c r="F114">
        <v>3.1607894526826136E-2</v>
      </c>
      <c r="G114">
        <f t="shared" si="2"/>
        <v>1448864215</v>
      </c>
      <c r="H114" t="s">
        <v>135</v>
      </c>
      <c r="I114" t="s">
        <v>7</v>
      </c>
      <c r="J114">
        <v>3</v>
      </c>
      <c r="K114">
        <f>G114/pageviewspercapita!$E$53*(4-J114)/6</f>
        <v>5.8316595109878097E-3</v>
      </c>
    </row>
    <row r="115" spans="1:11" x14ac:dyDescent="0.25">
      <c r="A115" t="s">
        <v>11</v>
      </c>
      <c r="B115" s="1">
        <v>8.2523148148148148E-3</v>
      </c>
      <c r="C115">
        <v>149</v>
      </c>
      <c r="D115" t="s">
        <v>136</v>
      </c>
      <c r="E115">
        <v>1404054</v>
      </c>
      <c r="F115">
        <v>4.4413980212668928E-3</v>
      </c>
      <c r="G115">
        <f t="shared" si="2"/>
        <v>209204046</v>
      </c>
      <c r="H115" t="s">
        <v>136</v>
      </c>
      <c r="I115" t="s">
        <v>4</v>
      </c>
      <c r="J115">
        <v>3</v>
      </c>
      <c r="K115">
        <f>G115/pageviewspercapita!$E$53*(4-J115)/6</f>
        <v>8.4204354829277859E-4</v>
      </c>
    </row>
    <row r="116" spans="1:11" x14ac:dyDescent="0.25">
      <c r="A116" t="s">
        <v>27</v>
      </c>
      <c r="B116" s="1">
        <v>7.2685185185185188E-3</v>
      </c>
      <c r="C116">
        <v>80</v>
      </c>
      <c r="D116" t="s">
        <v>135</v>
      </c>
      <c r="E116">
        <v>1612136</v>
      </c>
      <c r="F116">
        <v>5.0996169950821854E-3</v>
      </c>
      <c r="G116">
        <f t="shared" si="2"/>
        <v>128970880</v>
      </c>
      <c r="H116" t="s">
        <v>135</v>
      </c>
      <c r="I116" t="s">
        <v>28</v>
      </c>
      <c r="J116">
        <v>3</v>
      </c>
      <c r="K116">
        <f>G116/pageviewspercapita!$E$53*(4-J116)/6</f>
        <v>5.1910610477219046E-4</v>
      </c>
    </row>
    <row r="117" spans="1:11" x14ac:dyDescent="0.25">
      <c r="A117" t="s">
        <v>57</v>
      </c>
      <c r="B117" s="1">
        <v>7.3379629629629628E-3</v>
      </c>
      <c r="C117">
        <v>161</v>
      </c>
      <c r="D117" t="s">
        <v>136</v>
      </c>
      <c r="E117">
        <v>12882135</v>
      </c>
      <c r="F117">
        <v>4.0749635625619084E-2</v>
      </c>
      <c r="G117">
        <f t="shared" si="2"/>
        <v>2074023735</v>
      </c>
      <c r="H117" t="s">
        <v>136</v>
      </c>
      <c r="I117" t="s">
        <v>5</v>
      </c>
      <c r="J117">
        <v>3</v>
      </c>
      <c r="K117">
        <f>G117/pageviewspercapita!$E$53*(4-J117)/6</f>
        <v>8.3479184005018792E-3</v>
      </c>
    </row>
    <row r="118" spans="1:11" x14ac:dyDescent="0.25">
      <c r="A118" t="s">
        <v>41</v>
      </c>
      <c r="B118" s="1">
        <v>7.4884259259259262E-3</v>
      </c>
      <c r="C118">
        <v>101</v>
      </c>
      <c r="D118" t="s">
        <v>135</v>
      </c>
      <c r="E118">
        <v>6570902</v>
      </c>
      <c r="F118">
        <v>2.0785519033269851E-2</v>
      </c>
      <c r="G118">
        <f t="shared" si="2"/>
        <v>663661102</v>
      </c>
      <c r="H118" t="s">
        <v>135</v>
      </c>
      <c r="I118" t="s">
        <v>18</v>
      </c>
      <c r="J118">
        <v>3</v>
      </c>
      <c r="K118">
        <f>G118/pageviewspercapita!$E$53*(4-J118)/6</f>
        <v>2.671227253377192E-3</v>
      </c>
    </row>
    <row r="119" spans="1:11" x14ac:dyDescent="0.25">
      <c r="A119" t="s">
        <v>17</v>
      </c>
      <c r="B119" s="1">
        <v>7.4768518518518526E-3</v>
      </c>
      <c r="C119">
        <v>118</v>
      </c>
      <c r="D119" t="s">
        <v>137</v>
      </c>
      <c r="E119">
        <v>3090416</v>
      </c>
      <c r="F119">
        <v>9.7758116904987594E-3</v>
      </c>
      <c r="G119">
        <f t="shared" si="2"/>
        <v>364669088</v>
      </c>
      <c r="H119" t="s">
        <v>136</v>
      </c>
      <c r="I119" t="s">
        <v>16</v>
      </c>
      <c r="J119">
        <v>3</v>
      </c>
      <c r="K119">
        <f>G119/pageviewspercapita!$E$53*(4-J119)/6</f>
        <v>1.4677883085120235E-3</v>
      </c>
    </row>
    <row r="120" spans="1:11" x14ac:dyDescent="0.25">
      <c r="A120" t="s">
        <v>42</v>
      </c>
      <c r="B120" s="1">
        <v>7.5694444444444446E-3</v>
      </c>
      <c r="C120">
        <v>194</v>
      </c>
      <c r="D120" t="s">
        <v>135</v>
      </c>
      <c r="E120">
        <v>2893957</v>
      </c>
      <c r="F120">
        <v>9.1543593718129597E-3</v>
      </c>
      <c r="G120">
        <f t="shared" si="2"/>
        <v>561427658</v>
      </c>
      <c r="H120" t="s">
        <v>135</v>
      </c>
      <c r="I120" t="s">
        <v>18</v>
      </c>
      <c r="J120">
        <v>3</v>
      </c>
      <c r="K120">
        <f>G120/pageviewspercapita!$E$53*(4-J120)/6</f>
        <v>2.2597389787194868E-3</v>
      </c>
    </row>
    <row r="121" spans="1:11" x14ac:dyDescent="0.25">
      <c r="A121" t="s">
        <v>55</v>
      </c>
      <c r="B121" s="1">
        <v>7.6273148148148151E-3</v>
      </c>
      <c r="C121">
        <v>121</v>
      </c>
      <c r="D121" t="s">
        <v>135</v>
      </c>
      <c r="E121">
        <v>4395295</v>
      </c>
      <c r="F121">
        <v>1.3903492683247415E-2</v>
      </c>
      <c r="G121">
        <f t="shared" si="2"/>
        <v>531830695</v>
      </c>
      <c r="H121" t="s">
        <v>135</v>
      </c>
      <c r="I121" t="s">
        <v>5</v>
      </c>
      <c r="J121">
        <v>3</v>
      </c>
      <c r="K121">
        <f>G121/pageviewspercapita!$E$53*(4-J121)/6</f>
        <v>2.1406115898390155E-3</v>
      </c>
    </row>
    <row r="122" spans="1:11" x14ac:dyDescent="0.25">
      <c r="A122" t="s">
        <v>54</v>
      </c>
      <c r="B122" s="1">
        <v>8.0555555555555554E-3</v>
      </c>
      <c r="C122">
        <v>106</v>
      </c>
      <c r="D122" t="s">
        <v>135</v>
      </c>
      <c r="E122">
        <v>4625470</v>
      </c>
      <c r="F122">
        <v>1.4631597720194076E-2</v>
      </c>
      <c r="G122">
        <f t="shared" si="2"/>
        <v>490299820</v>
      </c>
      <c r="H122" t="s">
        <v>135</v>
      </c>
      <c r="I122" t="s">
        <v>7</v>
      </c>
      <c r="J122">
        <v>3</v>
      </c>
      <c r="K122">
        <f>G122/pageviewspercapita!$E$53*(4-J122)/6</f>
        <v>1.9734503612808267E-3</v>
      </c>
    </row>
    <row r="123" spans="1:11" x14ac:dyDescent="0.25">
      <c r="A123" t="s">
        <v>31</v>
      </c>
      <c r="B123" s="1">
        <v>7.1643518518518514E-3</v>
      </c>
      <c r="C123">
        <v>92</v>
      </c>
      <c r="D123" t="s">
        <v>136</v>
      </c>
      <c r="E123">
        <v>1328302</v>
      </c>
      <c r="F123">
        <v>4.2017742013091058E-3</v>
      </c>
      <c r="G123">
        <f t="shared" si="2"/>
        <v>122203784</v>
      </c>
      <c r="H123" t="s">
        <v>136</v>
      </c>
      <c r="I123" t="s">
        <v>4</v>
      </c>
      <c r="J123">
        <v>3</v>
      </c>
      <c r="K123">
        <f>G123/pageviewspercapita!$E$53*(4-J123)/6</f>
        <v>4.918686319009541E-4</v>
      </c>
    </row>
    <row r="124" spans="1:11" x14ac:dyDescent="0.25">
      <c r="A124" t="s">
        <v>48</v>
      </c>
      <c r="B124" s="1">
        <v>7.9166666666666673E-3</v>
      </c>
      <c r="C124">
        <v>126</v>
      </c>
      <c r="D124" t="s">
        <v>136</v>
      </c>
      <c r="E124">
        <v>5928814</v>
      </c>
      <c r="F124">
        <v>1.8754423097729466E-2</v>
      </c>
      <c r="G124">
        <f t="shared" si="2"/>
        <v>747030564</v>
      </c>
      <c r="H124" t="s">
        <v>136</v>
      </c>
      <c r="I124" t="s">
        <v>7</v>
      </c>
      <c r="J124">
        <v>3</v>
      </c>
      <c r="K124">
        <f>G124/pageviewspercapita!$E$53*(4-J124)/6</f>
        <v>3.0067882472680075E-3</v>
      </c>
    </row>
    <row r="125" spans="1:11" x14ac:dyDescent="0.25">
      <c r="A125" t="s">
        <v>52</v>
      </c>
      <c r="B125" s="1">
        <v>7.0254629629629634E-3</v>
      </c>
      <c r="C125">
        <v>153</v>
      </c>
      <c r="D125" t="s">
        <v>136</v>
      </c>
      <c r="E125">
        <v>6692824</v>
      </c>
      <c r="F125">
        <v>2.1171190901694358E-2</v>
      </c>
      <c r="G125">
        <f t="shared" si="2"/>
        <v>1024002072</v>
      </c>
      <c r="H125" t="s">
        <v>136</v>
      </c>
      <c r="I125" t="s">
        <v>16</v>
      </c>
      <c r="J125">
        <v>3</v>
      </c>
      <c r="K125">
        <f>G125/pageviewspercapita!$E$53*(4-J125)/6</f>
        <v>4.1215949435606863E-3</v>
      </c>
    </row>
    <row r="126" spans="1:11" x14ac:dyDescent="0.25">
      <c r="A126" t="s">
        <v>67</v>
      </c>
      <c r="B126" s="1">
        <v>7.6736111111111111E-3</v>
      </c>
      <c r="C126">
        <v>130</v>
      </c>
      <c r="D126" t="s">
        <v>137</v>
      </c>
      <c r="E126">
        <v>9895622</v>
      </c>
      <c r="F126">
        <v>3.1302496891148862E-2</v>
      </c>
      <c r="G126">
        <f t="shared" si="2"/>
        <v>1286430860</v>
      </c>
      <c r="H126" t="s">
        <v>136</v>
      </c>
      <c r="I126" t="s">
        <v>7</v>
      </c>
      <c r="J126">
        <v>3</v>
      </c>
      <c r="K126">
        <f>G126/pageviewspercapita!$E$53*(4-J126)/6</f>
        <v>5.1778673821046969E-3</v>
      </c>
    </row>
    <row r="127" spans="1:11" x14ac:dyDescent="0.25">
      <c r="A127" t="s">
        <v>21</v>
      </c>
      <c r="B127" s="1">
        <v>7.4074074074074068E-3</v>
      </c>
      <c r="C127">
        <v>136</v>
      </c>
      <c r="D127" t="s">
        <v>136</v>
      </c>
      <c r="E127">
        <v>5420380</v>
      </c>
      <c r="F127">
        <v>1.7146110481872236E-2</v>
      </c>
      <c r="G127">
        <f t="shared" si="2"/>
        <v>737171680</v>
      </c>
      <c r="H127" t="s">
        <v>136</v>
      </c>
      <c r="I127" t="s">
        <v>4</v>
      </c>
      <c r="J127">
        <v>3</v>
      </c>
      <c r="K127">
        <f>G127/pageviewspercapita!$E$53*(4-J127)/6</f>
        <v>2.9671063681442791E-3</v>
      </c>
    </row>
    <row r="128" spans="1:11" x14ac:dyDescent="0.25">
      <c r="A128" t="s">
        <v>69</v>
      </c>
      <c r="B128" s="1">
        <v>8.3217592592592596E-3</v>
      </c>
      <c r="C128">
        <v>113</v>
      </c>
      <c r="D128" t="s">
        <v>135</v>
      </c>
      <c r="E128">
        <v>2991207</v>
      </c>
      <c r="F128">
        <v>9.4619871108943647E-3</v>
      </c>
      <c r="G128">
        <f t="shared" si="2"/>
        <v>338006391</v>
      </c>
      <c r="H128" t="s">
        <v>135</v>
      </c>
      <c r="I128" t="s">
        <v>7</v>
      </c>
      <c r="J128">
        <v>3</v>
      </c>
      <c r="K128">
        <f>G128/pageviewspercapita!$E$53*(4-J128)/6</f>
        <v>1.3604713018947839E-3</v>
      </c>
    </row>
    <row r="129" spans="1:11" x14ac:dyDescent="0.25">
      <c r="A129" t="s">
        <v>66</v>
      </c>
      <c r="B129" s="1">
        <v>7.7777777777777767E-3</v>
      </c>
      <c r="C129">
        <v>125</v>
      </c>
      <c r="D129" t="s">
        <v>135</v>
      </c>
      <c r="E129">
        <v>6044171</v>
      </c>
      <c r="F129">
        <v>1.9119328116723955E-2</v>
      </c>
      <c r="G129">
        <f t="shared" si="2"/>
        <v>755521375</v>
      </c>
      <c r="H129" t="s">
        <v>135</v>
      </c>
      <c r="I129" t="s">
        <v>7</v>
      </c>
      <c r="J129">
        <v>3</v>
      </c>
      <c r="K129">
        <f>G129/pageviewspercapita!$E$53*(4-J129)/6</f>
        <v>3.0409636504641932E-3</v>
      </c>
    </row>
    <row r="130" spans="1:11" x14ac:dyDescent="0.25">
      <c r="A130" t="s">
        <v>23</v>
      </c>
      <c r="B130" s="1">
        <v>7.3379629629629628E-3</v>
      </c>
      <c r="C130">
        <v>90</v>
      </c>
      <c r="D130" t="s">
        <v>135</v>
      </c>
      <c r="E130">
        <v>1015165</v>
      </c>
      <c r="F130">
        <v>3.211238187604896E-3</v>
      </c>
      <c r="G130">
        <f t="shared" si="2"/>
        <v>91364850</v>
      </c>
      <c r="H130" t="s">
        <v>135</v>
      </c>
      <c r="I130" t="s">
        <v>25</v>
      </c>
      <c r="J130">
        <v>3</v>
      </c>
      <c r="K130">
        <f>G130/pageviewspercapita!$E$53*(4-J130)/6</f>
        <v>3.6774232599324331E-4</v>
      </c>
    </row>
    <row r="131" spans="1:11" x14ac:dyDescent="0.25">
      <c r="A131" t="s">
        <v>46</v>
      </c>
      <c r="B131" s="1">
        <v>7.3379629629629628E-3</v>
      </c>
      <c r="C131">
        <v>129</v>
      </c>
      <c r="D131" t="s">
        <v>135</v>
      </c>
      <c r="E131">
        <v>1868516</v>
      </c>
      <c r="F131">
        <v>5.9106154500507303E-3</v>
      </c>
      <c r="G131">
        <f t="shared" si="2"/>
        <v>241038564</v>
      </c>
      <c r="H131" t="s">
        <v>135</v>
      </c>
      <c r="I131" t="s">
        <v>7</v>
      </c>
      <c r="J131">
        <v>3</v>
      </c>
      <c r="K131">
        <f>G131/pageviewspercapita!$E$53*(4-J131)/6</f>
        <v>9.7017706677602212E-4</v>
      </c>
    </row>
    <row r="132" spans="1:11" x14ac:dyDescent="0.25">
      <c r="A132" t="s">
        <v>8</v>
      </c>
      <c r="B132" s="1">
        <v>7.8125E-3</v>
      </c>
      <c r="C132">
        <v>166</v>
      </c>
      <c r="D132" t="s">
        <v>137</v>
      </c>
      <c r="E132">
        <v>2790136</v>
      </c>
      <c r="F132">
        <v>8.8259458036980924E-3</v>
      </c>
      <c r="G132">
        <f t="shared" si="2"/>
        <v>463162576</v>
      </c>
      <c r="H132" t="s">
        <v>136</v>
      </c>
      <c r="I132" t="s">
        <v>5</v>
      </c>
      <c r="J132">
        <v>3</v>
      </c>
      <c r="K132">
        <f>G132/pageviewspercapita!$E$53*(4-J132)/6</f>
        <v>1.8642233091967244E-3</v>
      </c>
    </row>
    <row r="133" spans="1:11" x14ac:dyDescent="0.25">
      <c r="A133" t="s">
        <v>26</v>
      </c>
      <c r="B133" s="1">
        <v>6.9675925925925921E-3</v>
      </c>
      <c r="C133">
        <v>129</v>
      </c>
      <c r="D133" t="s">
        <v>137</v>
      </c>
      <c r="E133">
        <v>1323459</v>
      </c>
      <c r="F133">
        <v>4.1864544980662142E-3</v>
      </c>
      <c r="G133">
        <f t="shared" si="2"/>
        <v>170726211</v>
      </c>
      <c r="H133" t="s">
        <v>136</v>
      </c>
      <c r="I133" t="s">
        <v>18</v>
      </c>
      <c r="J133">
        <v>3</v>
      </c>
      <c r="K133">
        <f>G133/pageviewspercapita!$E$53*(4-J133)/6</f>
        <v>6.8717076579399242E-4</v>
      </c>
    </row>
    <row r="134" spans="1:11" x14ac:dyDescent="0.25">
      <c r="A134" t="s">
        <v>59</v>
      </c>
      <c r="B134" s="1">
        <v>7.1180555555555554E-3</v>
      </c>
      <c r="C134">
        <v>135</v>
      </c>
      <c r="D134" t="s">
        <v>136</v>
      </c>
      <c r="E134">
        <v>8899339</v>
      </c>
      <c r="F134">
        <v>2.815098751556798E-2</v>
      </c>
      <c r="G134">
        <f t="shared" si="2"/>
        <v>1201410765</v>
      </c>
      <c r="H134" t="s">
        <v>136</v>
      </c>
      <c r="I134" t="s">
        <v>14</v>
      </c>
      <c r="J134">
        <v>3</v>
      </c>
      <c r="K134">
        <f>G134/pageviewspercapita!$E$53*(4-J134)/6</f>
        <v>4.835662611982856E-3</v>
      </c>
    </row>
    <row r="135" spans="1:11" x14ac:dyDescent="0.25">
      <c r="A135" t="s">
        <v>47</v>
      </c>
      <c r="B135" s="1">
        <v>7.6504629629629631E-3</v>
      </c>
      <c r="C135">
        <v>93</v>
      </c>
      <c r="D135" t="s">
        <v>137</v>
      </c>
      <c r="E135">
        <v>2085287</v>
      </c>
      <c r="F135">
        <v>6.5963200529136163E-3</v>
      </c>
      <c r="G135">
        <f t="shared" si="2"/>
        <v>193931691</v>
      </c>
      <c r="H135" t="s">
        <v>136</v>
      </c>
      <c r="I135" t="s">
        <v>16</v>
      </c>
      <c r="J135">
        <v>3</v>
      </c>
      <c r="K135">
        <f>G135/pageviewspercapita!$E$53*(4-J135)/6</f>
        <v>7.8057251921436887E-4</v>
      </c>
    </row>
    <row r="136" spans="1:11" x14ac:dyDescent="0.25">
      <c r="A136" t="s">
        <v>19</v>
      </c>
      <c r="B136" s="1">
        <v>7.1527777777777787E-3</v>
      </c>
      <c r="C136">
        <v>148</v>
      </c>
      <c r="D136" t="s">
        <v>136</v>
      </c>
      <c r="E136">
        <v>19651127</v>
      </c>
      <c r="F136">
        <v>6.2161766266443028E-2</v>
      </c>
      <c r="G136">
        <f t="shared" si="2"/>
        <v>2908366796</v>
      </c>
      <c r="H136" t="s">
        <v>136</v>
      </c>
      <c r="I136" t="s">
        <v>7</v>
      </c>
      <c r="J136">
        <v>3</v>
      </c>
      <c r="K136">
        <f>G136/pageviewspercapita!$E$53*(4-J136)/6</f>
        <v>1.1706138305951979E-2</v>
      </c>
    </row>
    <row r="137" spans="1:11" x14ac:dyDescent="0.25">
      <c r="A137" t="s">
        <v>58</v>
      </c>
      <c r="B137" s="1">
        <v>7.719907407407408E-3</v>
      </c>
      <c r="C137">
        <v>116</v>
      </c>
      <c r="D137" t="s">
        <v>137</v>
      </c>
      <c r="E137">
        <v>9848060</v>
      </c>
      <c r="F137">
        <v>3.1152045574684189E-2</v>
      </c>
      <c r="G137">
        <f t="shared" si="2"/>
        <v>1142374960</v>
      </c>
      <c r="H137" t="s">
        <v>135</v>
      </c>
      <c r="I137" t="s">
        <v>49</v>
      </c>
      <c r="J137">
        <v>3</v>
      </c>
      <c r="K137">
        <f>G137/pageviewspercapita!$E$53*(4-J137)/6</f>
        <v>4.5980442691783358E-3</v>
      </c>
    </row>
    <row r="138" spans="1:11" x14ac:dyDescent="0.25">
      <c r="A138" t="s">
        <v>44</v>
      </c>
      <c r="B138" s="1">
        <v>7.2453703703703708E-3</v>
      </c>
      <c r="C138">
        <v>123</v>
      </c>
      <c r="D138" t="s">
        <v>135</v>
      </c>
      <c r="E138">
        <v>723393</v>
      </c>
      <c r="F138">
        <v>2.2882853784813983E-3</v>
      </c>
      <c r="G138">
        <f t="shared" si="2"/>
        <v>88977339</v>
      </c>
      <c r="H138" t="s">
        <v>135</v>
      </c>
      <c r="I138" t="s">
        <v>7</v>
      </c>
      <c r="J138">
        <v>3</v>
      </c>
      <c r="K138">
        <f>G138/pageviewspercapita!$E$53*(4-J138)/6</f>
        <v>3.5813262545223161E-4</v>
      </c>
    </row>
    <row r="139" spans="1:11" x14ac:dyDescent="0.25">
      <c r="A139" t="s">
        <v>45</v>
      </c>
      <c r="B139" s="1">
        <v>7.3032407407407412E-3</v>
      </c>
      <c r="C139">
        <v>116</v>
      </c>
      <c r="D139" t="s">
        <v>137</v>
      </c>
      <c r="E139">
        <v>11570808</v>
      </c>
      <c r="F139">
        <v>3.6601557885707479E-2</v>
      </c>
      <c r="G139">
        <f t="shared" si="2"/>
        <v>1342213728</v>
      </c>
      <c r="H139" t="s">
        <v>136</v>
      </c>
      <c r="I139" t="s">
        <v>7</v>
      </c>
      <c r="J139">
        <v>3</v>
      </c>
      <c r="K139">
        <f>G139/pageviewspercapita!$E$53*(4-J139)/6</f>
        <v>5.4023926960399147E-3</v>
      </c>
    </row>
    <row r="140" spans="1:11" x14ac:dyDescent="0.25">
      <c r="A140" t="s">
        <v>35</v>
      </c>
      <c r="B140" s="1">
        <v>7.8703703703703713E-3</v>
      </c>
      <c r="C140">
        <v>126</v>
      </c>
      <c r="D140" t="s">
        <v>135</v>
      </c>
      <c r="E140">
        <v>3850568</v>
      </c>
      <c r="F140">
        <v>1.2180375609452069E-2</v>
      </c>
      <c r="G140">
        <f t="shared" si="2"/>
        <v>485171568</v>
      </c>
      <c r="H140" t="s">
        <v>135</v>
      </c>
      <c r="I140" t="s">
        <v>24</v>
      </c>
      <c r="J140">
        <v>3</v>
      </c>
      <c r="K140">
        <f>G140/pageviewspercapita!$E$53*(4-J140)/6</f>
        <v>1.9528092140698422E-3</v>
      </c>
    </row>
    <row r="141" spans="1:11" x14ac:dyDescent="0.25">
      <c r="A141" t="s">
        <v>71</v>
      </c>
      <c r="B141" s="1">
        <v>7.3263888888888892E-3</v>
      </c>
      <c r="C141">
        <v>113</v>
      </c>
      <c r="D141" t="s">
        <v>136</v>
      </c>
      <c r="E141">
        <v>3930065</v>
      </c>
      <c r="F141">
        <v>1.2431845865223324E-2</v>
      </c>
      <c r="G141">
        <f t="shared" si="2"/>
        <v>444097345</v>
      </c>
      <c r="H141" t="s">
        <v>136</v>
      </c>
      <c r="I141" t="s">
        <v>3</v>
      </c>
      <c r="J141">
        <v>3</v>
      </c>
      <c r="K141">
        <f>G141/pageviewspercapita!$E$53*(4-J141)/6</f>
        <v>1.7874860038376232E-3</v>
      </c>
    </row>
    <row r="142" spans="1:11" x14ac:dyDescent="0.25">
      <c r="A142" t="s">
        <v>22</v>
      </c>
      <c r="B142" s="1">
        <v>7.2453703703703708E-3</v>
      </c>
      <c r="C142">
        <v>125</v>
      </c>
      <c r="D142" t="s">
        <v>137</v>
      </c>
      <c r="E142">
        <v>12773801</v>
      </c>
      <c r="F142">
        <v>4.0406946232450495E-2</v>
      </c>
      <c r="G142">
        <f t="shared" si="2"/>
        <v>1596725125</v>
      </c>
      <c r="H142" t="s">
        <v>136</v>
      </c>
      <c r="I142" t="s">
        <v>7</v>
      </c>
      <c r="J142">
        <v>3</v>
      </c>
      <c r="K142">
        <f>G142/pageviewspercapita!$E$53*(4-J142)/6</f>
        <v>6.4267977393861232E-3</v>
      </c>
    </row>
    <row r="143" spans="1:11" x14ac:dyDescent="0.25">
      <c r="A143" t="s">
        <v>34</v>
      </c>
      <c r="B143" s="1">
        <v>6.9444444444444441E-3</v>
      </c>
      <c r="C143">
        <v>129</v>
      </c>
      <c r="D143" t="s">
        <v>136</v>
      </c>
      <c r="E143">
        <v>1051511</v>
      </c>
      <c r="F143">
        <v>3.3262102987067243E-3</v>
      </c>
      <c r="G143">
        <f t="shared" si="2"/>
        <v>135644919</v>
      </c>
      <c r="H143" t="s">
        <v>136</v>
      </c>
      <c r="I143" t="s">
        <v>18</v>
      </c>
      <c r="J143">
        <v>3</v>
      </c>
      <c r="K143">
        <f>G143/pageviewspercapita!$E$53*(4-J143)/6</f>
        <v>5.4596902443582065E-4</v>
      </c>
    </row>
    <row r="144" spans="1:11" x14ac:dyDescent="0.25">
      <c r="A144" t="s">
        <v>70</v>
      </c>
      <c r="B144" s="1">
        <v>7.8472222222222224E-3</v>
      </c>
      <c r="C144">
        <v>90</v>
      </c>
      <c r="D144" t="s">
        <v>135</v>
      </c>
      <c r="E144">
        <v>4774839</v>
      </c>
      <c r="F144">
        <v>1.5104091784552437E-2</v>
      </c>
      <c r="G144">
        <f t="shared" si="2"/>
        <v>429735510</v>
      </c>
      <c r="H144" t="s">
        <v>135</v>
      </c>
      <c r="I144" t="s">
        <v>49</v>
      </c>
      <c r="J144">
        <v>3</v>
      </c>
      <c r="K144">
        <f>G144/pageviewspercapita!$E$53*(4-J144)/6</f>
        <v>1.7296798058475734E-3</v>
      </c>
    </row>
    <row r="145" spans="1:11" x14ac:dyDescent="0.25">
      <c r="A145" t="s">
        <v>61</v>
      </c>
      <c r="B145" s="1">
        <v>7.2800925925925915E-3</v>
      </c>
      <c r="C145">
        <v>88</v>
      </c>
      <c r="D145" t="s">
        <v>135</v>
      </c>
      <c r="E145">
        <v>844877</v>
      </c>
      <c r="F145">
        <v>2.6725717358548236E-3</v>
      </c>
      <c r="G145">
        <f t="shared" si="2"/>
        <v>74349176</v>
      </c>
      <c r="H145" t="s">
        <v>135</v>
      </c>
      <c r="I145" t="s">
        <v>5</v>
      </c>
      <c r="J145">
        <v>3</v>
      </c>
      <c r="K145">
        <f>G145/pageviewspercapita!$E$53*(4-J145)/6</f>
        <v>2.9925446074634856E-4</v>
      </c>
    </row>
    <row r="146" spans="1:11" x14ac:dyDescent="0.25">
      <c r="A146" t="s">
        <v>40</v>
      </c>
      <c r="B146" s="1">
        <v>7.8125E-3</v>
      </c>
      <c r="C146">
        <v>104</v>
      </c>
      <c r="D146" t="s">
        <v>135</v>
      </c>
      <c r="E146">
        <v>6495978</v>
      </c>
      <c r="F146">
        <v>2.0548514398586709E-2</v>
      </c>
      <c r="G146">
        <f t="shared" si="2"/>
        <v>675581712</v>
      </c>
      <c r="H146" t="s">
        <v>135</v>
      </c>
      <c r="I146" t="s">
        <v>5</v>
      </c>
      <c r="J146">
        <v>3</v>
      </c>
      <c r="K146">
        <f>G146/pageviewspercapita!$E$53*(4-J146)/6</f>
        <v>2.7192075526789286E-3</v>
      </c>
    </row>
    <row r="147" spans="1:11" x14ac:dyDescent="0.25">
      <c r="A147" t="s">
        <v>68</v>
      </c>
      <c r="B147" s="1">
        <v>7.7777777777777767E-3</v>
      </c>
      <c r="C147">
        <v>139</v>
      </c>
      <c r="D147" t="s">
        <v>135</v>
      </c>
      <c r="E147">
        <v>26448193</v>
      </c>
      <c r="F147">
        <v>8.3662702471760261E-2</v>
      </c>
      <c r="G147">
        <f t="shared" si="2"/>
        <v>3676298827</v>
      </c>
      <c r="H147" t="s">
        <v>135</v>
      </c>
      <c r="I147" t="s">
        <v>7</v>
      </c>
      <c r="J147">
        <v>3</v>
      </c>
      <c r="K147">
        <f>G147/pageviewspercapita!$E$53*(4-J147)/6</f>
        <v>1.4797054684457009E-2</v>
      </c>
    </row>
    <row r="148" spans="1:11" x14ac:dyDescent="0.25">
      <c r="A148" t="s">
        <v>32</v>
      </c>
      <c r="B148" s="1">
        <v>7.1990740740740739E-3</v>
      </c>
      <c r="C148">
        <v>94</v>
      </c>
      <c r="D148" t="s">
        <v>135</v>
      </c>
      <c r="E148">
        <v>2900872</v>
      </c>
      <c r="F148">
        <v>9.1762333647769471E-3</v>
      </c>
      <c r="G148">
        <f t="shared" si="2"/>
        <v>272681968</v>
      </c>
      <c r="H148" t="s">
        <v>135</v>
      </c>
      <c r="I148" t="s">
        <v>33</v>
      </c>
      <c r="J148">
        <v>3</v>
      </c>
      <c r="K148">
        <f>G148/pageviewspercapita!$E$53*(4-J148)/6</f>
        <v>1.0975413539094645E-3</v>
      </c>
    </row>
    <row r="149" spans="1:11" x14ac:dyDescent="0.25">
      <c r="A149" t="s">
        <v>30</v>
      </c>
      <c r="B149" s="1">
        <v>6.9560185185185185E-3</v>
      </c>
      <c r="C149">
        <v>106</v>
      </c>
      <c r="D149" t="s">
        <v>136</v>
      </c>
      <c r="E149">
        <v>626630</v>
      </c>
      <c r="F149">
        <v>1.9821981505458285E-3</v>
      </c>
      <c r="G149">
        <f t="shared" si="2"/>
        <v>66422780</v>
      </c>
      <c r="H149" t="s">
        <v>136</v>
      </c>
      <c r="I149" t="s">
        <v>18</v>
      </c>
      <c r="J149">
        <v>3</v>
      </c>
      <c r="K149">
        <f>G149/pageviewspercapita!$E$53*(4-J149)/6</f>
        <v>2.6735082054135136E-4</v>
      </c>
    </row>
    <row r="150" spans="1:11" x14ac:dyDescent="0.25">
      <c r="A150" t="s">
        <v>56</v>
      </c>
      <c r="B150" s="1">
        <v>7.5347222222222213E-3</v>
      </c>
      <c r="C150">
        <v>146</v>
      </c>
      <c r="D150" t="s">
        <v>137</v>
      </c>
      <c r="E150">
        <v>8260405</v>
      </c>
      <c r="F150">
        <v>2.6129868524902278E-2</v>
      </c>
      <c r="G150">
        <f t="shared" si="2"/>
        <v>1206019130</v>
      </c>
      <c r="H150" t="s">
        <v>136</v>
      </c>
      <c r="I150" t="s">
        <v>18</v>
      </c>
      <c r="J150">
        <v>3</v>
      </c>
      <c r="K150">
        <f>G150/pageviewspercapita!$E$53*(4-J150)/6</f>
        <v>4.8542112208201258E-3</v>
      </c>
    </row>
    <row r="151" spans="1:11" x14ac:dyDescent="0.25">
      <c r="A151" t="s">
        <v>15</v>
      </c>
      <c r="B151" s="1">
        <v>7.1180555555555554E-3</v>
      </c>
      <c r="C151">
        <v>141</v>
      </c>
      <c r="D151" t="s">
        <v>136</v>
      </c>
      <c r="E151">
        <v>6971406</v>
      </c>
      <c r="F151">
        <v>2.2052420215923421E-2</v>
      </c>
      <c r="G151">
        <f t="shared" si="2"/>
        <v>982968246</v>
      </c>
      <c r="H151" t="s">
        <v>136</v>
      </c>
      <c r="I151" t="s">
        <v>16</v>
      </c>
      <c r="J151">
        <v>3</v>
      </c>
      <c r="K151">
        <f>G151/pageviewspercapita!$E$53*(4-J151)/6</f>
        <v>3.9564343307249847E-3</v>
      </c>
    </row>
    <row r="152" spans="1:11" x14ac:dyDescent="0.25">
      <c r="A152" t="s">
        <v>38</v>
      </c>
      <c r="B152" s="1">
        <v>7.5810185185185182E-3</v>
      </c>
      <c r="C152">
        <v>88</v>
      </c>
      <c r="D152" t="s">
        <v>135</v>
      </c>
      <c r="E152">
        <v>1854304</v>
      </c>
      <c r="F152">
        <v>5.8656590960371067E-3</v>
      </c>
      <c r="G152">
        <f t="shared" si="2"/>
        <v>163178752</v>
      </c>
      <c r="H152" t="s">
        <v>135</v>
      </c>
      <c r="I152" t="s">
        <v>39</v>
      </c>
      <c r="J152">
        <v>3</v>
      </c>
      <c r="K152">
        <f>G152/pageviewspercapita!$E$53*(4-J152)/6</f>
        <v>6.5679234205665103E-4</v>
      </c>
    </row>
    <row r="153" spans="1:11" x14ac:dyDescent="0.25">
      <c r="A153" t="s">
        <v>65</v>
      </c>
      <c r="B153" s="1">
        <v>7.3495370370370372E-3</v>
      </c>
      <c r="C153">
        <v>113</v>
      </c>
      <c r="D153" t="s">
        <v>137</v>
      </c>
      <c r="E153">
        <v>5742713</v>
      </c>
      <c r="F153">
        <v>1.8165735901114671E-2</v>
      </c>
      <c r="G153">
        <f t="shared" si="2"/>
        <v>648926569</v>
      </c>
      <c r="H153" t="s">
        <v>136</v>
      </c>
      <c r="I153" t="s">
        <v>4</v>
      </c>
      <c r="J153">
        <v>3</v>
      </c>
      <c r="K153">
        <f>G153/pageviewspercapita!$E$53*(4-J153)/6</f>
        <v>2.6119209508128662E-3</v>
      </c>
    </row>
    <row r="154" spans="1:11" x14ac:dyDescent="0.25">
      <c r="A154" t="s">
        <v>62</v>
      </c>
      <c r="B154" s="1">
        <v>7.3842592592592597E-3</v>
      </c>
      <c r="C154">
        <v>89</v>
      </c>
      <c r="D154" t="s">
        <v>135</v>
      </c>
      <c r="E154">
        <v>582658</v>
      </c>
      <c r="F154">
        <v>1.8431029634724341E-3</v>
      </c>
      <c r="G154">
        <f t="shared" si="2"/>
        <v>51856562</v>
      </c>
      <c r="H154" t="s">
        <v>135</v>
      </c>
      <c r="I154" t="s">
        <v>64</v>
      </c>
      <c r="J154">
        <v>3</v>
      </c>
      <c r="K154">
        <f>G154/pageviewspercapita!$E$53*(4-J154)/6</f>
        <v>2.0872198365008902E-4</v>
      </c>
    </row>
  </sheetData>
  <autoFilter ref="A1:H53"/>
  <sortState ref="A2:E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9"/>
  <sheetViews>
    <sheetView tabSelected="1" workbookViewId="0">
      <selection activeCell="E9" sqref="E9"/>
    </sheetView>
  </sheetViews>
  <sheetFormatPr defaultRowHeight="15" x14ac:dyDescent="0.25"/>
  <cols>
    <col min="1" max="1" width="20.5703125" bestFit="1" customWidth="1"/>
    <col min="2" max="2" width="16.28515625" bestFit="1" customWidth="1"/>
    <col min="3" max="5" width="12" bestFit="1" customWidth="1"/>
    <col min="6" max="7" width="12" customWidth="1"/>
    <col min="8" max="8" width="19.5703125" customWidth="1"/>
    <col min="9" max="9" width="18.85546875" customWidth="1"/>
    <col min="10" max="10" width="19.5703125" customWidth="1"/>
    <col min="11" max="11" width="20.28515625" customWidth="1"/>
    <col min="12" max="12" width="5.140625" customWidth="1"/>
    <col min="13" max="13" width="7.28515625" customWidth="1"/>
    <col min="14" max="14" width="11.28515625" customWidth="1"/>
    <col min="15" max="15" width="11.28515625" bestFit="1" customWidth="1"/>
  </cols>
  <sheetData>
    <row r="3" spans="1:5" x14ac:dyDescent="0.25">
      <c r="A3" s="2" t="s">
        <v>153</v>
      </c>
      <c r="B3" s="2" t="s">
        <v>74</v>
      </c>
    </row>
    <row r="4" spans="1:5" x14ac:dyDescent="0.25">
      <c r="A4" s="2" t="s">
        <v>76</v>
      </c>
      <c r="B4">
        <v>1</v>
      </c>
      <c r="C4">
        <v>2</v>
      </c>
      <c r="D4">
        <v>3</v>
      </c>
      <c r="E4" t="s">
        <v>75</v>
      </c>
    </row>
    <row r="5" spans="1:5" x14ac:dyDescent="0.25">
      <c r="A5" s="3" t="s">
        <v>51</v>
      </c>
      <c r="B5" s="4">
        <v>5.6032323304596584E-3</v>
      </c>
      <c r="C5" s="4">
        <v>3.7354882203064388E-3</v>
      </c>
      <c r="D5" s="4">
        <v>1.8677441101532194E-3</v>
      </c>
      <c r="E5" s="4">
        <v>1.1206464660919317E-2</v>
      </c>
    </row>
    <row r="6" spans="1:5" x14ac:dyDescent="0.25">
      <c r="A6" s="6" t="s">
        <v>4</v>
      </c>
      <c r="B6" s="4">
        <v>0</v>
      </c>
      <c r="C6" s="4">
        <v>0</v>
      </c>
      <c r="D6" s="4">
        <v>1.8677441101532194E-3</v>
      </c>
      <c r="E6" s="4">
        <v>1.8677441101532194E-3</v>
      </c>
    </row>
    <row r="7" spans="1:5" x14ac:dyDescent="0.25">
      <c r="A7" s="6" t="s">
        <v>49</v>
      </c>
      <c r="B7" s="4">
        <v>5.6032323304596584E-3</v>
      </c>
      <c r="C7" s="4">
        <v>0</v>
      </c>
      <c r="D7" s="4">
        <v>0</v>
      </c>
      <c r="E7" s="4">
        <v>5.6032323304596584E-3</v>
      </c>
    </row>
    <row r="8" spans="1:5" x14ac:dyDescent="0.25">
      <c r="A8" s="6" t="s">
        <v>33</v>
      </c>
      <c r="B8" s="4">
        <v>0</v>
      </c>
      <c r="C8" s="4">
        <v>3.7354882203064388E-3</v>
      </c>
      <c r="D8" s="4">
        <v>0</v>
      </c>
      <c r="E8" s="4">
        <v>3.7354882203064388E-3</v>
      </c>
    </row>
    <row r="9" spans="1:5" x14ac:dyDescent="0.25">
      <c r="A9" s="3" t="s">
        <v>29</v>
      </c>
      <c r="B9" s="4">
        <v>9.409291451392593E-4</v>
      </c>
      <c r="C9" s="4">
        <v>6.2728609675950623E-4</v>
      </c>
      <c r="D9" s="4">
        <v>3.1364304837975312E-4</v>
      </c>
      <c r="E9" s="4">
        <v>1.8818582902785188E-3</v>
      </c>
    </row>
    <row r="10" spans="1:5" x14ac:dyDescent="0.25">
      <c r="A10" s="6" t="s">
        <v>3</v>
      </c>
      <c r="B10" s="4">
        <v>9.409291451392593E-4</v>
      </c>
      <c r="C10" s="4">
        <v>0</v>
      </c>
      <c r="D10" s="4">
        <v>0</v>
      </c>
      <c r="E10" s="4">
        <v>9.409291451392593E-4</v>
      </c>
    </row>
    <row r="11" spans="1:5" x14ac:dyDescent="0.25">
      <c r="A11" s="6" t="s">
        <v>4</v>
      </c>
      <c r="B11" s="4">
        <v>0</v>
      </c>
      <c r="C11" s="4">
        <v>0</v>
      </c>
      <c r="D11" s="4">
        <v>3.1364304837975312E-4</v>
      </c>
      <c r="E11" s="4">
        <v>3.1364304837975312E-4</v>
      </c>
    </row>
    <row r="12" spans="1:5" x14ac:dyDescent="0.25">
      <c r="A12" s="6" t="s">
        <v>16</v>
      </c>
      <c r="B12" s="4">
        <v>0</v>
      </c>
      <c r="C12" s="4">
        <v>6.2728609675950623E-4</v>
      </c>
      <c r="D12" s="4">
        <v>0</v>
      </c>
      <c r="E12" s="4">
        <v>6.2728609675950623E-4</v>
      </c>
    </row>
    <row r="13" spans="1:5" x14ac:dyDescent="0.25">
      <c r="A13" s="3" t="s">
        <v>2</v>
      </c>
      <c r="B13" s="4">
        <v>1.1202271461748287E-2</v>
      </c>
      <c r="C13" s="4">
        <v>7.468180974498858E-3</v>
      </c>
      <c r="D13" s="4">
        <v>3.734090487249429E-3</v>
      </c>
      <c r="E13" s="4">
        <v>2.2404542923496577E-2</v>
      </c>
    </row>
    <row r="14" spans="1:5" x14ac:dyDescent="0.25">
      <c r="A14" s="6" t="s">
        <v>3</v>
      </c>
      <c r="B14" s="4">
        <v>1.1202271461748287E-2</v>
      </c>
      <c r="C14" s="4">
        <v>0</v>
      </c>
      <c r="D14" s="4">
        <v>0</v>
      </c>
      <c r="E14" s="4">
        <v>1.1202271461748287E-2</v>
      </c>
    </row>
    <row r="15" spans="1:5" x14ac:dyDescent="0.25">
      <c r="A15" s="6" t="s">
        <v>4</v>
      </c>
      <c r="B15" s="4">
        <v>0</v>
      </c>
      <c r="C15" s="4">
        <v>7.468180974498858E-3</v>
      </c>
      <c r="D15" s="4">
        <v>0</v>
      </c>
      <c r="E15" s="4">
        <v>7.468180974498858E-3</v>
      </c>
    </row>
    <row r="16" spans="1:5" x14ac:dyDescent="0.25">
      <c r="A16" s="6" t="s">
        <v>5</v>
      </c>
      <c r="B16" s="4">
        <v>0</v>
      </c>
      <c r="C16" s="4">
        <v>0</v>
      </c>
      <c r="D16" s="4">
        <v>3.734090487249429E-3</v>
      </c>
      <c r="E16" s="4">
        <v>3.734090487249429E-3</v>
      </c>
    </row>
    <row r="17" spans="1:5" x14ac:dyDescent="0.25">
      <c r="A17" s="3" t="s">
        <v>36</v>
      </c>
      <c r="B17" s="4">
        <v>2.7515420878584068E-3</v>
      </c>
      <c r="C17" s="4">
        <v>1.8343613919056046E-3</v>
      </c>
      <c r="D17" s="4">
        <v>9.171806959528023E-4</v>
      </c>
      <c r="E17" s="4">
        <v>5.5030841757168136E-3</v>
      </c>
    </row>
    <row r="18" spans="1:5" x14ac:dyDescent="0.25">
      <c r="A18" s="6" t="s">
        <v>3</v>
      </c>
      <c r="B18" s="4">
        <v>0</v>
      </c>
      <c r="C18" s="4">
        <v>0</v>
      </c>
      <c r="D18" s="4">
        <v>9.171806959528023E-4</v>
      </c>
      <c r="E18" s="4">
        <v>9.171806959528023E-4</v>
      </c>
    </row>
    <row r="19" spans="1:5" x14ac:dyDescent="0.25">
      <c r="A19" s="6" t="s">
        <v>4</v>
      </c>
      <c r="B19" s="4">
        <v>2.7515420878584068E-3</v>
      </c>
      <c r="C19" s="4">
        <v>0</v>
      </c>
      <c r="D19" s="4">
        <v>0</v>
      </c>
      <c r="E19" s="4">
        <v>2.7515420878584068E-3</v>
      </c>
    </row>
    <row r="20" spans="1:5" x14ac:dyDescent="0.25">
      <c r="A20" s="6" t="s">
        <v>37</v>
      </c>
      <c r="B20" s="4">
        <v>0</v>
      </c>
      <c r="C20" s="4">
        <v>1.8343613919056046E-3</v>
      </c>
      <c r="D20" s="4">
        <v>0</v>
      </c>
      <c r="E20" s="4">
        <v>1.8343613919056046E-3</v>
      </c>
    </row>
    <row r="21" spans="1:5" x14ac:dyDescent="0.25">
      <c r="A21" s="3" t="s">
        <v>13</v>
      </c>
      <c r="B21" s="4">
        <v>6.6652370877521641E-2</v>
      </c>
      <c r="C21" s="4">
        <v>4.4434913918347758E-2</v>
      </c>
      <c r="D21" s="4">
        <v>2.2217456959173879E-2</v>
      </c>
      <c r="E21" s="4">
        <v>0.13330474175504328</v>
      </c>
    </row>
    <row r="22" spans="1:5" x14ac:dyDescent="0.25">
      <c r="A22" s="6" t="s">
        <v>10</v>
      </c>
      <c r="B22" s="4">
        <v>6.6652370877521641E-2</v>
      </c>
      <c r="C22" s="4">
        <v>0</v>
      </c>
      <c r="D22" s="4">
        <v>0</v>
      </c>
      <c r="E22" s="4">
        <v>6.6652370877521641E-2</v>
      </c>
    </row>
    <row r="23" spans="1:5" x14ac:dyDescent="0.25">
      <c r="A23" s="6" t="s">
        <v>14</v>
      </c>
      <c r="B23" s="4">
        <v>0</v>
      </c>
      <c r="C23" s="4">
        <v>0</v>
      </c>
      <c r="D23" s="4">
        <v>2.2217456959173879E-2</v>
      </c>
      <c r="E23" s="4">
        <v>2.2217456959173879E-2</v>
      </c>
    </row>
    <row r="24" spans="1:5" x14ac:dyDescent="0.25">
      <c r="A24" s="6" t="s">
        <v>5</v>
      </c>
      <c r="B24" s="4">
        <v>0</v>
      </c>
      <c r="C24" s="4">
        <v>4.4434913918347758E-2</v>
      </c>
      <c r="D24" s="4">
        <v>0</v>
      </c>
      <c r="E24" s="4">
        <v>4.4434913918347758E-2</v>
      </c>
    </row>
    <row r="25" spans="1:5" x14ac:dyDescent="0.25">
      <c r="A25" s="3" t="s">
        <v>43</v>
      </c>
      <c r="B25" s="4">
        <v>1.0114836636665016E-2</v>
      </c>
      <c r="C25" s="4">
        <v>6.7432244244433441E-3</v>
      </c>
      <c r="D25" s="4">
        <v>3.3716122122216721E-3</v>
      </c>
      <c r="E25" s="4">
        <v>2.0229673273330032E-2</v>
      </c>
    </row>
    <row r="26" spans="1:5" x14ac:dyDescent="0.25">
      <c r="A26" s="6" t="s">
        <v>3</v>
      </c>
      <c r="B26" s="4">
        <v>0</v>
      </c>
      <c r="C26" s="4">
        <v>0</v>
      </c>
      <c r="D26" s="4">
        <v>3.3716122122216721E-3</v>
      </c>
      <c r="E26" s="4">
        <v>3.3716122122216721E-3</v>
      </c>
    </row>
    <row r="27" spans="1:5" x14ac:dyDescent="0.25">
      <c r="A27" s="6" t="s">
        <v>4</v>
      </c>
      <c r="B27" s="4">
        <v>1.0114836636665016E-2</v>
      </c>
      <c r="C27" s="4">
        <v>0</v>
      </c>
      <c r="D27" s="4">
        <v>0</v>
      </c>
      <c r="E27" s="4">
        <v>1.0114836636665016E-2</v>
      </c>
    </row>
    <row r="28" spans="1:5" x14ac:dyDescent="0.25">
      <c r="A28" s="6" t="s">
        <v>5</v>
      </c>
      <c r="B28" s="4">
        <v>0</v>
      </c>
      <c r="C28" s="4">
        <v>6.7432244244433441E-3</v>
      </c>
      <c r="D28" s="4">
        <v>0</v>
      </c>
      <c r="E28" s="4">
        <v>6.7432244244433441E-3</v>
      </c>
    </row>
    <row r="29" spans="1:5" x14ac:dyDescent="0.25">
      <c r="A29" s="3" t="s">
        <v>20</v>
      </c>
      <c r="B29" s="4">
        <v>5.297548033611924E-3</v>
      </c>
      <c r="C29" s="4">
        <v>3.5316986890746162E-3</v>
      </c>
      <c r="D29" s="4">
        <v>1.7658493445373081E-3</v>
      </c>
      <c r="E29" s="4">
        <v>1.0595096067223848E-2</v>
      </c>
    </row>
    <row r="30" spans="1:5" x14ac:dyDescent="0.25">
      <c r="A30" s="6" t="s">
        <v>18</v>
      </c>
      <c r="B30" s="4">
        <v>5.297548033611924E-3</v>
      </c>
      <c r="C30" s="4">
        <v>0</v>
      </c>
      <c r="D30" s="4">
        <v>0</v>
      </c>
      <c r="E30" s="4">
        <v>5.297548033611924E-3</v>
      </c>
    </row>
    <row r="31" spans="1:5" x14ac:dyDescent="0.25">
      <c r="A31" s="6" t="s">
        <v>7</v>
      </c>
      <c r="B31" s="4">
        <v>0</v>
      </c>
      <c r="C31" s="4">
        <v>3.5316986890746162E-3</v>
      </c>
      <c r="D31" s="4">
        <v>0</v>
      </c>
      <c r="E31" s="4">
        <v>3.5316986890746162E-3</v>
      </c>
    </row>
    <row r="32" spans="1:5" x14ac:dyDescent="0.25">
      <c r="A32" s="6" t="s">
        <v>16</v>
      </c>
      <c r="B32" s="4">
        <v>0</v>
      </c>
      <c r="C32" s="4">
        <v>0</v>
      </c>
      <c r="D32" s="4">
        <v>1.7658493445373081E-3</v>
      </c>
      <c r="E32" s="4">
        <v>1.7658493445373081E-3</v>
      </c>
    </row>
    <row r="33" spans="1:5" x14ac:dyDescent="0.25">
      <c r="A33" s="3" t="s">
        <v>60</v>
      </c>
      <c r="B33" s="4">
        <v>1.4420113866686218E-3</v>
      </c>
      <c r="C33" s="4">
        <v>9.6134092444574801E-4</v>
      </c>
      <c r="D33" s="4">
        <v>4.8067046222287401E-4</v>
      </c>
      <c r="E33" s="4">
        <v>2.884022773337244E-3</v>
      </c>
    </row>
    <row r="34" spans="1:5" x14ac:dyDescent="0.25">
      <c r="A34" s="6" t="s">
        <v>18</v>
      </c>
      <c r="B34" s="4">
        <v>0</v>
      </c>
      <c r="C34" s="4">
        <v>0</v>
      </c>
      <c r="D34" s="4">
        <v>4.8067046222287401E-4</v>
      </c>
      <c r="E34" s="4">
        <v>4.8067046222287401E-4</v>
      </c>
    </row>
    <row r="35" spans="1:5" x14ac:dyDescent="0.25">
      <c r="A35" s="6" t="s">
        <v>7</v>
      </c>
      <c r="B35" s="4">
        <v>1.4420113866686218E-3</v>
      </c>
      <c r="C35" s="4">
        <v>0</v>
      </c>
      <c r="D35" s="4">
        <v>0</v>
      </c>
      <c r="E35" s="4">
        <v>1.4420113866686218E-3</v>
      </c>
    </row>
    <row r="36" spans="1:5" x14ac:dyDescent="0.25">
      <c r="A36" s="6" t="s">
        <v>5</v>
      </c>
      <c r="B36" s="4">
        <v>0</v>
      </c>
      <c r="C36" s="4">
        <v>9.6134092444574801E-4</v>
      </c>
      <c r="D36" s="4">
        <v>0</v>
      </c>
      <c r="E36" s="4">
        <v>9.6134092444574801E-4</v>
      </c>
    </row>
    <row r="37" spans="1:5" x14ac:dyDescent="0.25">
      <c r="A37" s="3" t="s">
        <v>53</v>
      </c>
      <c r="B37" s="4">
        <v>9.0547817126400518E-4</v>
      </c>
      <c r="C37" s="4">
        <v>6.0365211417600349E-4</v>
      </c>
      <c r="D37" s="4">
        <v>3.0182605708800175E-4</v>
      </c>
      <c r="E37" s="4">
        <v>1.8109563425280104E-3</v>
      </c>
    </row>
    <row r="38" spans="1:5" x14ac:dyDescent="0.25">
      <c r="A38" s="6" t="s">
        <v>49</v>
      </c>
      <c r="B38" s="4">
        <v>9.0547817126400518E-4</v>
      </c>
      <c r="C38" s="4">
        <v>0</v>
      </c>
      <c r="D38" s="4">
        <v>0</v>
      </c>
      <c r="E38" s="4">
        <v>9.0547817126400518E-4</v>
      </c>
    </row>
    <row r="39" spans="1:5" x14ac:dyDescent="0.25">
      <c r="A39" s="6" t="s">
        <v>7</v>
      </c>
      <c r="B39" s="4">
        <v>0</v>
      </c>
      <c r="C39" s="4">
        <v>6.0365211417600349E-4</v>
      </c>
      <c r="D39" s="4">
        <v>0</v>
      </c>
      <c r="E39" s="4">
        <v>6.0365211417600349E-4</v>
      </c>
    </row>
    <row r="40" spans="1:5" x14ac:dyDescent="0.25">
      <c r="A40" s="6" t="s">
        <v>5</v>
      </c>
      <c r="B40" s="4">
        <v>0</v>
      </c>
      <c r="C40" s="4">
        <v>0</v>
      </c>
      <c r="D40" s="4">
        <v>3.0182605708800175E-4</v>
      </c>
      <c r="E40" s="4">
        <v>3.0182605708800175E-4</v>
      </c>
    </row>
    <row r="41" spans="1:5" x14ac:dyDescent="0.25">
      <c r="A41" s="3" t="s">
        <v>6</v>
      </c>
      <c r="B41" s="4">
        <v>2.9984702173537353E-2</v>
      </c>
      <c r="C41" s="4">
        <v>1.9989801449024902E-2</v>
      </c>
      <c r="D41" s="4">
        <v>9.994900724512451E-3</v>
      </c>
      <c r="E41" s="4">
        <v>5.9969404347074706E-2</v>
      </c>
    </row>
    <row r="42" spans="1:5" x14ac:dyDescent="0.25">
      <c r="A42" s="6" t="s">
        <v>4</v>
      </c>
      <c r="B42" s="4">
        <v>2.9984702173537353E-2</v>
      </c>
      <c r="C42" s="4">
        <v>0</v>
      </c>
      <c r="D42" s="4">
        <v>0</v>
      </c>
      <c r="E42" s="4">
        <v>2.9984702173537353E-2</v>
      </c>
    </row>
    <row r="43" spans="1:5" x14ac:dyDescent="0.25">
      <c r="A43" s="6" t="s">
        <v>7</v>
      </c>
      <c r="B43" s="4">
        <v>0</v>
      </c>
      <c r="C43" s="4">
        <v>0</v>
      </c>
      <c r="D43" s="4">
        <v>9.994900724512451E-3</v>
      </c>
      <c r="E43" s="4">
        <v>9.994900724512451E-3</v>
      </c>
    </row>
    <row r="44" spans="1:5" x14ac:dyDescent="0.25">
      <c r="A44" s="6" t="s">
        <v>5</v>
      </c>
      <c r="B44" s="4">
        <v>0</v>
      </c>
      <c r="C44" s="4">
        <v>1.9989801449024902E-2</v>
      </c>
      <c r="D44" s="4">
        <v>0</v>
      </c>
      <c r="E44" s="4">
        <v>1.9989801449024902E-2</v>
      </c>
    </row>
    <row r="45" spans="1:5" x14ac:dyDescent="0.25">
      <c r="A45" s="3" t="s">
        <v>50</v>
      </c>
      <c r="B45" s="4">
        <v>1.7494978532963428E-2</v>
      </c>
      <c r="C45" s="4">
        <v>1.1663319021975619E-2</v>
      </c>
      <c r="D45" s="4">
        <v>5.8316595109878097E-3</v>
      </c>
      <c r="E45" s="4">
        <v>3.4989957065926856E-2</v>
      </c>
    </row>
    <row r="46" spans="1:5" x14ac:dyDescent="0.25">
      <c r="A46" s="6" t="s">
        <v>4</v>
      </c>
      <c r="B46" s="4">
        <v>0</v>
      </c>
      <c r="C46" s="4">
        <v>1.1663319021975619E-2</v>
      </c>
      <c r="D46" s="4">
        <v>0</v>
      </c>
      <c r="E46" s="4">
        <v>1.1663319021975619E-2</v>
      </c>
    </row>
    <row r="47" spans="1:5" x14ac:dyDescent="0.25">
      <c r="A47" s="6" t="s">
        <v>49</v>
      </c>
      <c r="B47" s="4">
        <v>1.7494978532963428E-2</v>
      </c>
      <c r="C47" s="4">
        <v>0</v>
      </c>
      <c r="D47" s="4">
        <v>0</v>
      </c>
      <c r="E47" s="4">
        <v>1.7494978532963428E-2</v>
      </c>
    </row>
    <row r="48" spans="1:5" x14ac:dyDescent="0.25">
      <c r="A48" s="6" t="s">
        <v>7</v>
      </c>
      <c r="B48" s="4">
        <v>0</v>
      </c>
      <c r="C48" s="4">
        <v>0</v>
      </c>
      <c r="D48" s="4">
        <v>5.8316595109878097E-3</v>
      </c>
      <c r="E48" s="4">
        <v>5.8316595109878097E-3</v>
      </c>
    </row>
    <row r="49" spans="1:5" x14ac:dyDescent="0.25">
      <c r="A49" s="3" t="s">
        <v>11</v>
      </c>
      <c r="B49" s="4">
        <v>2.5261306448783358E-3</v>
      </c>
      <c r="C49" s="4">
        <v>1.6840870965855572E-3</v>
      </c>
      <c r="D49" s="4">
        <v>8.4204354829277859E-4</v>
      </c>
      <c r="E49" s="4">
        <v>5.0522612897566715E-3</v>
      </c>
    </row>
    <row r="50" spans="1:5" x14ac:dyDescent="0.25">
      <c r="A50" s="6" t="s">
        <v>10</v>
      </c>
      <c r="B50" s="4">
        <v>2.5261306448783358E-3</v>
      </c>
      <c r="C50" s="4">
        <v>0</v>
      </c>
      <c r="D50" s="4">
        <v>0</v>
      </c>
      <c r="E50" s="4">
        <v>2.5261306448783358E-3</v>
      </c>
    </row>
    <row r="51" spans="1:5" x14ac:dyDescent="0.25">
      <c r="A51" s="6" t="s">
        <v>4</v>
      </c>
      <c r="B51" s="4">
        <v>0</v>
      </c>
      <c r="C51" s="4">
        <v>0</v>
      </c>
      <c r="D51" s="4">
        <v>8.4204354829277859E-4</v>
      </c>
      <c r="E51" s="4">
        <v>8.4204354829277859E-4</v>
      </c>
    </row>
    <row r="52" spans="1:5" x14ac:dyDescent="0.25">
      <c r="A52" s="6" t="s">
        <v>12</v>
      </c>
      <c r="B52" s="4">
        <v>0</v>
      </c>
      <c r="C52" s="4">
        <v>1.6840870965855572E-3</v>
      </c>
      <c r="D52" s="4">
        <v>0</v>
      </c>
      <c r="E52" s="4">
        <v>1.6840870965855572E-3</v>
      </c>
    </row>
    <row r="53" spans="1:5" x14ac:dyDescent="0.25">
      <c r="A53" s="3" t="s">
        <v>27</v>
      </c>
      <c r="B53" s="4">
        <v>1.5573183143165713E-3</v>
      </c>
      <c r="C53" s="4">
        <v>1.0382122095443809E-3</v>
      </c>
      <c r="D53" s="4">
        <v>5.1910610477219046E-4</v>
      </c>
      <c r="E53" s="4">
        <v>3.114636628633143E-3</v>
      </c>
    </row>
    <row r="54" spans="1:5" x14ac:dyDescent="0.25">
      <c r="A54" s="6" t="s">
        <v>3</v>
      </c>
      <c r="B54" s="4">
        <v>1.5573183143165713E-3</v>
      </c>
      <c r="C54" s="4">
        <v>0</v>
      </c>
      <c r="D54" s="4">
        <v>0</v>
      </c>
      <c r="E54" s="4">
        <v>1.5573183143165713E-3</v>
      </c>
    </row>
    <row r="55" spans="1:5" x14ac:dyDescent="0.25">
      <c r="A55" s="6" t="s">
        <v>4</v>
      </c>
      <c r="B55" s="4">
        <v>0</v>
      </c>
      <c r="C55" s="4">
        <v>1.0382122095443809E-3</v>
      </c>
      <c r="D55" s="4">
        <v>0</v>
      </c>
      <c r="E55" s="4">
        <v>1.0382122095443809E-3</v>
      </c>
    </row>
    <row r="56" spans="1:5" x14ac:dyDescent="0.25">
      <c r="A56" s="6" t="s">
        <v>28</v>
      </c>
      <c r="B56" s="4">
        <v>0</v>
      </c>
      <c r="C56" s="4">
        <v>0</v>
      </c>
      <c r="D56" s="4">
        <v>5.1910610477219046E-4</v>
      </c>
      <c r="E56" s="4">
        <v>5.1910610477219046E-4</v>
      </c>
    </row>
    <row r="57" spans="1:5" x14ac:dyDescent="0.25">
      <c r="A57" s="3" t="s">
        <v>57</v>
      </c>
      <c r="B57" s="4">
        <v>2.5043755201505636E-2</v>
      </c>
      <c r="C57" s="4">
        <v>1.6695836801003758E-2</v>
      </c>
      <c r="D57" s="4">
        <v>8.3479184005018792E-3</v>
      </c>
      <c r="E57" s="4">
        <v>5.0087510403011272E-2</v>
      </c>
    </row>
    <row r="58" spans="1:5" x14ac:dyDescent="0.25">
      <c r="A58" s="6" t="s">
        <v>18</v>
      </c>
      <c r="B58" s="4">
        <v>0</v>
      </c>
      <c r="C58" s="4">
        <v>1.6695836801003758E-2</v>
      </c>
      <c r="D58" s="4">
        <v>0</v>
      </c>
      <c r="E58" s="4">
        <v>1.6695836801003758E-2</v>
      </c>
    </row>
    <row r="59" spans="1:5" x14ac:dyDescent="0.25">
      <c r="A59" s="6" t="s">
        <v>7</v>
      </c>
      <c r="B59" s="4">
        <v>2.5043755201505636E-2</v>
      </c>
      <c r="C59" s="4">
        <v>0</v>
      </c>
      <c r="D59" s="4">
        <v>0</v>
      </c>
      <c r="E59" s="4">
        <v>2.5043755201505636E-2</v>
      </c>
    </row>
    <row r="60" spans="1:5" x14ac:dyDescent="0.25">
      <c r="A60" s="6" t="s">
        <v>5</v>
      </c>
      <c r="B60" s="4">
        <v>0</v>
      </c>
      <c r="C60" s="4">
        <v>0</v>
      </c>
      <c r="D60" s="4">
        <v>8.3479184005018792E-3</v>
      </c>
      <c r="E60" s="4">
        <v>8.3479184005018792E-3</v>
      </c>
    </row>
    <row r="61" spans="1:5" x14ac:dyDescent="0.25">
      <c r="A61" s="3" t="s">
        <v>41</v>
      </c>
      <c r="B61" s="4">
        <v>8.0136817601315757E-3</v>
      </c>
      <c r="C61" s="4">
        <v>5.3424545067543841E-3</v>
      </c>
      <c r="D61" s="4">
        <v>2.671227253377192E-3</v>
      </c>
      <c r="E61" s="4">
        <v>1.6027363520263151E-2</v>
      </c>
    </row>
    <row r="62" spans="1:5" x14ac:dyDescent="0.25">
      <c r="A62" s="6" t="s">
        <v>18</v>
      </c>
      <c r="B62" s="4">
        <v>0</v>
      </c>
      <c r="C62" s="4">
        <v>0</v>
      </c>
      <c r="D62" s="4">
        <v>2.671227253377192E-3</v>
      </c>
      <c r="E62" s="4">
        <v>2.671227253377192E-3</v>
      </c>
    </row>
    <row r="63" spans="1:5" x14ac:dyDescent="0.25">
      <c r="A63" s="6" t="s">
        <v>4</v>
      </c>
      <c r="B63" s="4">
        <v>8.0136817601315757E-3</v>
      </c>
      <c r="C63" s="4">
        <v>0</v>
      </c>
      <c r="D63" s="4">
        <v>0</v>
      </c>
      <c r="E63" s="4">
        <v>8.0136817601315757E-3</v>
      </c>
    </row>
    <row r="64" spans="1:5" x14ac:dyDescent="0.25">
      <c r="A64" s="6" t="s">
        <v>5</v>
      </c>
      <c r="B64" s="4">
        <v>0</v>
      </c>
      <c r="C64" s="4">
        <v>5.3424545067543841E-3</v>
      </c>
      <c r="D64" s="4">
        <v>0</v>
      </c>
      <c r="E64" s="4">
        <v>5.3424545067543841E-3</v>
      </c>
    </row>
    <row r="65" spans="1:5" x14ac:dyDescent="0.25">
      <c r="A65" s="3" t="s">
        <v>17</v>
      </c>
      <c r="B65" s="4">
        <v>4.4033649255360704E-3</v>
      </c>
      <c r="C65" s="4">
        <v>2.9355766170240469E-3</v>
      </c>
      <c r="D65" s="4">
        <v>1.4677883085120235E-3</v>
      </c>
      <c r="E65" s="4">
        <v>8.8067298510721408E-3</v>
      </c>
    </row>
    <row r="66" spans="1:5" x14ac:dyDescent="0.25">
      <c r="A66" s="6" t="s">
        <v>18</v>
      </c>
      <c r="B66" s="4">
        <v>4.4033649255360704E-3</v>
      </c>
      <c r="C66" s="4">
        <v>0</v>
      </c>
      <c r="D66" s="4">
        <v>0</v>
      </c>
      <c r="E66" s="4">
        <v>4.4033649255360704E-3</v>
      </c>
    </row>
    <row r="67" spans="1:5" x14ac:dyDescent="0.25">
      <c r="A67" s="6" t="s">
        <v>4</v>
      </c>
      <c r="B67" s="4">
        <v>0</v>
      </c>
      <c r="C67" s="4">
        <v>2.9355766170240469E-3</v>
      </c>
      <c r="D67" s="4">
        <v>0</v>
      </c>
      <c r="E67" s="4">
        <v>2.9355766170240469E-3</v>
      </c>
    </row>
    <row r="68" spans="1:5" x14ac:dyDescent="0.25">
      <c r="A68" s="6" t="s">
        <v>16</v>
      </c>
      <c r="B68" s="4">
        <v>0</v>
      </c>
      <c r="C68" s="4">
        <v>0</v>
      </c>
      <c r="D68" s="4">
        <v>1.4677883085120235E-3</v>
      </c>
      <c r="E68" s="4">
        <v>1.4677883085120235E-3</v>
      </c>
    </row>
    <row r="69" spans="1:5" x14ac:dyDescent="0.25">
      <c r="A69" s="3" t="s">
        <v>42</v>
      </c>
      <c r="B69" s="4">
        <v>6.7792169361584609E-3</v>
      </c>
      <c r="C69" s="4">
        <v>4.5194779574389736E-3</v>
      </c>
      <c r="D69" s="4">
        <v>2.2597389787194868E-3</v>
      </c>
      <c r="E69" s="4">
        <v>1.3558433872316922E-2</v>
      </c>
    </row>
    <row r="70" spans="1:5" x14ac:dyDescent="0.25">
      <c r="A70" s="6" t="s">
        <v>18</v>
      </c>
      <c r="B70" s="4">
        <v>0</v>
      </c>
      <c r="C70" s="4">
        <v>0</v>
      </c>
      <c r="D70" s="4">
        <v>2.2597389787194868E-3</v>
      </c>
      <c r="E70" s="4">
        <v>2.2597389787194868E-3</v>
      </c>
    </row>
    <row r="71" spans="1:5" x14ac:dyDescent="0.25">
      <c r="A71" s="6" t="s">
        <v>4</v>
      </c>
      <c r="B71" s="4">
        <v>6.7792169361584609E-3</v>
      </c>
      <c r="C71" s="4">
        <v>0</v>
      </c>
      <c r="D71" s="4">
        <v>0</v>
      </c>
      <c r="E71" s="4">
        <v>6.7792169361584609E-3</v>
      </c>
    </row>
    <row r="72" spans="1:5" x14ac:dyDescent="0.25">
      <c r="A72" s="6" t="s">
        <v>5</v>
      </c>
      <c r="B72" s="4">
        <v>0</v>
      </c>
      <c r="C72" s="4">
        <v>4.5194779574389736E-3</v>
      </c>
      <c r="D72" s="4">
        <v>0</v>
      </c>
      <c r="E72" s="4">
        <v>4.5194779574389736E-3</v>
      </c>
    </row>
    <row r="73" spans="1:5" x14ac:dyDescent="0.25">
      <c r="A73" s="3" t="s">
        <v>55</v>
      </c>
      <c r="B73" s="4">
        <v>6.421834769517046E-3</v>
      </c>
      <c r="C73" s="4">
        <v>4.2812231796780309E-3</v>
      </c>
      <c r="D73" s="4">
        <v>2.1406115898390155E-3</v>
      </c>
      <c r="E73" s="4">
        <v>1.2843669539034092E-2</v>
      </c>
    </row>
    <row r="74" spans="1:5" x14ac:dyDescent="0.25">
      <c r="A74" s="6" t="s">
        <v>18</v>
      </c>
      <c r="B74" s="4">
        <v>0</v>
      </c>
      <c r="C74" s="4">
        <v>4.2812231796780309E-3</v>
      </c>
      <c r="D74" s="4">
        <v>0</v>
      </c>
      <c r="E74" s="4">
        <v>4.2812231796780309E-3</v>
      </c>
    </row>
    <row r="75" spans="1:5" x14ac:dyDescent="0.25">
      <c r="A75" s="6" t="s">
        <v>33</v>
      </c>
      <c r="B75" s="4">
        <v>6.421834769517046E-3</v>
      </c>
      <c r="C75" s="4">
        <v>0</v>
      </c>
      <c r="D75" s="4">
        <v>0</v>
      </c>
      <c r="E75" s="4">
        <v>6.421834769517046E-3</v>
      </c>
    </row>
    <row r="76" spans="1:5" x14ac:dyDescent="0.25">
      <c r="A76" s="6" t="s">
        <v>5</v>
      </c>
      <c r="B76" s="4">
        <v>0</v>
      </c>
      <c r="C76" s="4">
        <v>0</v>
      </c>
      <c r="D76" s="4">
        <v>2.1406115898390155E-3</v>
      </c>
      <c r="E76" s="4">
        <v>2.1406115898390155E-3</v>
      </c>
    </row>
    <row r="77" spans="1:5" x14ac:dyDescent="0.25">
      <c r="A77" s="3" t="s">
        <v>54</v>
      </c>
      <c r="B77" s="4">
        <v>5.9203510838424797E-3</v>
      </c>
      <c r="C77" s="4">
        <v>3.9469007225616535E-3</v>
      </c>
      <c r="D77" s="4">
        <v>1.9734503612808267E-3</v>
      </c>
      <c r="E77" s="4">
        <v>1.1840702167684961E-2</v>
      </c>
    </row>
    <row r="78" spans="1:5" x14ac:dyDescent="0.25">
      <c r="A78" s="6" t="s">
        <v>49</v>
      </c>
      <c r="B78" s="4">
        <v>5.9203510838424797E-3</v>
      </c>
      <c r="C78" s="4">
        <v>0</v>
      </c>
      <c r="D78" s="4">
        <v>0</v>
      </c>
      <c r="E78" s="4">
        <v>5.9203510838424797E-3</v>
      </c>
    </row>
    <row r="79" spans="1:5" x14ac:dyDescent="0.25">
      <c r="A79" s="6" t="s">
        <v>7</v>
      </c>
      <c r="B79" s="4">
        <v>0</v>
      </c>
      <c r="C79" s="4">
        <v>0</v>
      </c>
      <c r="D79" s="4">
        <v>1.9734503612808267E-3</v>
      </c>
      <c r="E79" s="4">
        <v>1.9734503612808267E-3</v>
      </c>
    </row>
    <row r="80" spans="1:5" x14ac:dyDescent="0.25">
      <c r="A80" s="6" t="s">
        <v>5</v>
      </c>
      <c r="B80" s="4">
        <v>0</v>
      </c>
      <c r="C80" s="4">
        <v>3.9469007225616535E-3</v>
      </c>
      <c r="D80" s="4">
        <v>0</v>
      </c>
      <c r="E80" s="4">
        <v>3.9469007225616535E-3</v>
      </c>
    </row>
    <row r="81" spans="1:5" x14ac:dyDescent="0.25">
      <c r="A81" s="3" t="s">
        <v>31</v>
      </c>
      <c r="B81" s="4">
        <v>1.4756058957028624E-3</v>
      </c>
      <c r="C81" s="4">
        <v>9.8373726380190821E-4</v>
      </c>
      <c r="D81" s="4">
        <v>4.918686319009541E-4</v>
      </c>
      <c r="E81" s="4">
        <v>2.9512117914057244E-3</v>
      </c>
    </row>
    <row r="82" spans="1:5" x14ac:dyDescent="0.25">
      <c r="A82" s="6" t="s">
        <v>3</v>
      </c>
      <c r="B82" s="4">
        <v>1.4756058957028624E-3</v>
      </c>
      <c r="C82" s="4">
        <v>0</v>
      </c>
      <c r="D82" s="4">
        <v>0</v>
      </c>
      <c r="E82" s="4">
        <v>1.4756058957028624E-3</v>
      </c>
    </row>
    <row r="83" spans="1:5" x14ac:dyDescent="0.25">
      <c r="A83" s="6" t="s">
        <v>4</v>
      </c>
      <c r="B83" s="4">
        <v>0</v>
      </c>
      <c r="C83" s="4">
        <v>0</v>
      </c>
      <c r="D83" s="4">
        <v>4.918686319009541E-4</v>
      </c>
      <c r="E83" s="4">
        <v>4.918686319009541E-4</v>
      </c>
    </row>
    <row r="84" spans="1:5" x14ac:dyDescent="0.25">
      <c r="A84" s="6" t="s">
        <v>5</v>
      </c>
      <c r="B84" s="4">
        <v>0</v>
      </c>
      <c r="C84" s="4">
        <v>9.8373726380190821E-4</v>
      </c>
      <c r="D84" s="4">
        <v>0</v>
      </c>
      <c r="E84" s="4">
        <v>9.8373726380190821E-4</v>
      </c>
    </row>
    <row r="85" spans="1:5" x14ac:dyDescent="0.25">
      <c r="A85" s="3" t="s">
        <v>48</v>
      </c>
      <c r="B85" s="4">
        <v>9.0203647418040222E-3</v>
      </c>
      <c r="C85" s="4">
        <v>6.0135764945360151E-3</v>
      </c>
      <c r="D85" s="4">
        <v>3.0067882472680075E-3</v>
      </c>
      <c r="E85" s="4">
        <v>1.8040729483608044E-2</v>
      </c>
    </row>
    <row r="86" spans="1:5" x14ac:dyDescent="0.25">
      <c r="A86" s="6" t="s">
        <v>18</v>
      </c>
      <c r="B86" s="4">
        <v>0</v>
      </c>
      <c r="C86" s="4">
        <v>6.0135764945360151E-3</v>
      </c>
      <c r="D86" s="4">
        <v>0</v>
      </c>
      <c r="E86" s="4">
        <v>6.0135764945360151E-3</v>
      </c>
    </row>
    <row r="87" spans="1:5" x14ac:dyDescent="0.25">
      <c r="A87" s="6" t="s">
        <v>49</v>
      </c>
      <c r="B87" s="4">
        <v>9.0203647418040222E-3</v>
      </c>
      <c r="C87" s="4">
        <v>0</v>
      </c>
      <c r="D87" s="4">
        <v>0</v>
      </c>
      <c r="E87" s="4">
        <v>9.0203647418040222E-3</v>
      </c>
    </row>
    <row r="88" spans="1:5" x14ac:dyDescent="0.25">
      <c r="A88" s="6" t="s">
        <v>7</v>
      </c>
      <c r="B88" s="4">
        <v>0</v>
      </c>
      <c r="C88" s="4">
        <v>0</v>
      </c>
      <c r="D88" s="4">
        <v>3.0067882472680075E-3</v>
      </c>
      <c r="E88" s="4">
        <v>3.0067882472680075E-3</v>
      </c>
    </row>
    <row r="89" spans="1:5" x14ac:dyDescent="0.25">
      <c r="A89" s="3" t="s">
        <v>52</v>
      </c>
      <c r="B89" s="4">
        <v>1.236478483068206E-2</v>
      </c>
      <c r="C89" s="4">
        <v>8.2431898871213726E-3</v>
      </c>
      <c r="D89" s="4">
        <v>4.1215949435606863E-3</v>
      </c>
      <c r="E89" s="4">
        <v>2.472956966136412E-2</v>
      </c>
    </row>
    <row r="90" spans="1:5" x14ac:dyDescent="0.25">
      <c r="A90" s="6" t="s">
        <v>49</v>
      </c>
      <c r="B90" s="4">
        <v>1.236478483068206E-2</v>
      </c>
      <c r="C90" s="4">
        <v>0</v>
      </c>
      <c r="D90" s="4">
        <v>0</v>
      </c>
      <c r="E90" s="4">
        <v>1.236478483068206E-2</v>
      </c>
    </row>
    <row r="91" spans="1:5" x14ac:dyDescent="0.25">
      <c r="A91" s="6" t="s">
        <v>33</v>
      </c>
      <c r="B91" s="4">
        <v>0</v>
      </c>
      <c r="C91" s="4">
        <v>8.2431898871213726E-3</v>
      </c>
      <c r="D91" s="4">
        <v>0</v>
      </c>
      <c r="E91" s="4">
        <v>8.2431898871213726E-3</v>
      </c>
    </row>
    <row r="92" spans="1:5" x14ac:dyDescent="0.25">
      <c r="A92" s="6" t="s">
        <v>16</v>
      </c>
      <c r="B92" s="4">
        <v>0</v>
      </c>
      <c r="C92" s="4">
        <v>0</v>
      </c>
      <c r="D92" s="4">
        <v>4.1215949435606863E-3</v>
      </c>
      <c r="E92" s="4">
        <v>4.1215949435606863E-3</v>
      </c>
    </row>
    <row r="93" spans="1:5" x14ac:dyDescent="0.25">
      <c r="A93" s="3" t="s">
        <v>67</v>
      </c>
      <c r="B93" s="4">
        <v>1.5533602146314092E-2</v>
      </c>
      <c r="C93" s="4">
        <v>1.0355734764209394E-2</v>
      </c>
      <c r="D93" s="4">
        <v>5.1778673821046969E-3</v>
      </c>
      <c r="E93" s="4">
        <v>3.106720429262818E-2</v>
      </c>
    </row>
    <row r="94" spans="1:5" x14ac:dyDescent="0.25">
      <c r="A94" s="6" t="s">
        <v>4</v>
      </c>
      <c r="B94" s="4">
        <v>0</v>
      </c>
      <c r="C94" s="4">
        <v>1.0355734764209394E-2</v>
      </c>
      <c r="D94" s="4">
        <v>0</v>
      </c>
      <c r="E94" s="4">
        <v>1.0355734764209394E-2</v>
      </c>
    </row>
    <row r="95" spans="1:5" x14ac:dyDescent="0.25">
      <c r="A95" s="6" t="s">
        <v>7</v>
      </c>
      <c r="B95" s="4">
        <v>0</v>
      </c>
      <c r="C95" s="4">
        <v>0</v>
      </c>
      <c r="D95" s="4">
        <v>5.1778673821046969E-3</v>
      </c>
      <c r="E95" s="4">
        <v>5.1778673821046969E-3</v>
      </c>
    </row>
    <row r="96" spans="1:5" x14ac:dyDescent="0.25">
      <c r="A96" s="6" t="s">
        <v>5</v>
      </c>
      <c r="B96" s="4">
        <v>1.5533602146314092E-2</v>
      </c>
      <c r="C96" s="4">
        <v>0</v>
      </c>
      <c r="D96" s="4">
        <v>0</v>
      </c>
      <c r="E96" s="4">
        <v>1.5533602146314092E-2</v>
      </c>
    </row>
    <row r="97" spans="1:5" x14ac:dyDescent="0.25">
      <c r="A97" s="3" t="s">
        <v>21</v>
      </c>
      <c r="B97" s="4">
        <v>8.9013191044328369E-3</v>
      </c>
      <c r="C97" s="4">
        <v>5.9342127362885582E-3</v>
      </c>
      <c r="D97" s="4">
        <v>2.9671063681442791E-3</v>
      </c>
      <c r="E97" s="4">
        <v>1.7802638208865674E-2</v>
      </c>
    </row>
    <row r="98" spans="1:5" x14ac:dyDescent="0.25">
      <c r="A98" s="6" t="s">
        <v>18</v>
      </c>
      <c r="B98" s="4">
        <v>8.9013191044328369E-3</v>
      </c>
      <c r="C98" s="4">
        <v>0</v>
      </c>
      <c r="D98" s="4">
        <v>0</v>
      </c>
      <c r="E98" s="4">
        <v>8.9013191044328369E-3</v>
      </c>
    </row>
    <row r="99" spans="1:5" x14ac:dyDescent="0.25">
      <c r="A99" s="6" t="s">
        <v>4</v>
      </c>
      <c r="B99" s="4">
        <v>0</v>
      </c>
      <c r="C99" s="4">
        <v>0</v>
      </c>
      <c r="D99" s="4">
        <v>2.9671063681442791E-3</v>
      </c>
      <c r="E99" s="4">
        <v>2.9671063681442791E-3</v>
      </c>
    </row>
    <row r="100" spans="1:5" x14ac:dyDescent="0.25">
      <c r="A100" s="6" t="s">
        <v>5</v>
      </c>
      <c r="B100" s="4">
        <v>0</v>
      </c>
      <c r="C100" s="4">
        <v>5.9342127362885582E-3</v>
      </c>
      <c r="D100" s="4">
        <v>0</v>
      </c>
      <c r="E100" s="4">
        <v>5.9342127362885582E-3</v>
      </c>
    </row>
    <row r="101" spans="1:5" x14ac:dyDescent="0.25">
      <c r="A101" s="3" t="s">
        <v>69</v>
      </c>
      <c r="B101" s="4">
        <v>4.081413905684352E-3</v>
      </c>
      <c r="C101" s="4">
        <v>2.7209426037895679E-3</v>
      </c>
      <c r="D101" s="4">
        <v>1.3604713018947839E-3</v>
      </c>
      <c r="E101" s="4">
        <v>8.1628278113687041E-3</v>
      </c>
    </row>
    <row r="102" spans="1:5" x14ac:dyDescent="0.25">
      <c r="A102" s="6" t="s">
        <v>4</v>
      </c>
      <c r="B102" s="4">
        <v>0</v>
      </c>
      <c r="C102" s="4">
        <v>2.7209426037895679E-3</v>
      </c>
      <c r="D102" s="4">
        <v>0</v>
      </c>
      <c r="E102" s="4">
        <v>2.7209426037895679E-3</v>
      </c>
    </row>
    <row r="103" spans="1:5" x14ac:dyDescent="0.25">
      <c r="A103" s="6" t="s">
        <v>7</v>
      </c>
      <c r="B103" s="4">
        <v>0</v>
      </c>
      <c r="C103" s="4">
        <v>0</v>
      </c>
      <c r="D103" s="4">
        <v>1.3604713018947839E-3</v>
      </c>
      <c r="E103" s="4">
        <v>1.3604713018947839E-3</v>
      </c>
    </row>
    <row r="104" spans="1:5" x14ac:dyDescent="0.25">
      <c r="A104" s="6" t="s">
        <v>5</v>
      </c>
      <c r="B104" s="4">
        <v>4.081413905684352E-3</v>
      </c>
      <c r="C104" s="4">
        <v>0</v>
      </c>
      <c r="D104" s="4">
        <v>0</v>
      </c>
      <c r="E104" s="4">
        <v>4.081413905684352E-3</v>
      </c>
    </row>
    <row r="105" spans="1:5" x14ac:dyDescent="0.25">
      <c r="A105" s="3" t="s">
        <v>66</v>
      </c>
      <c r="B105" s="4">
        <v>9.1228909513925791E-3</v>
      </c>
      <c r="C105" s="4">
        <v>6.0819273009283864E-3</v>
      </c>
      <c r="D105" s="4">
        <v>3.0409636504641932E-3</v>
      </c>
      <c r="E105" s="4">
        <v>1.8245781902785158E-2</v>
      </c>
    </row>
    <row r="106" spans="1:5" x14ac:dyDescent="0.25">
      <c r="A106" s="6" t="s">
        <v>3</v>
      </c>
      <c r="B106" s="4">
        <v>0</v>
      </c>
      <c r="C106" s="4">
        <v>6.0819273009283864E-3</v>
      </c>
      <c r="D106" s="4">
        <v>0</v>
      </c>
      <c r="E106" s="4">
        <v>6.0819273009283864E-3</v>
      </c>
    </row>
    <row r="107" spans="1:5" x14ac:dyDescent="0.25">
      <c r="A107" s="6" t="s">
        <v>7</v>
      </c>
      <c r="B107" s="4">
        <v>0</v>
      </c>
      <c r="C107" s="4">
        <v>0</v>
      </c>
      <c r="D107" s="4">
        <v>3.0409636504641932E-3</v>
      </c>
      <c r="E107" s="4">
        <v>3.0409636504641932E-3</v>
      </c>
    </row>
    <row r="108" spans="1:5" x14ac:dyDescent="0.25">
      <c r="A108" s="6" t="s">
        <v>5</v>
      </c>
      <c r="B108" s="4">
        <v>9.1228909513925791E-3</v>
      </c>
      <c r="C108" s="4">
        <v>0</v>
      </c>
      <c r="D108" s="4">
        <v>0</v>
      </c>
      <c r="E108" s="4">
        <v>9.1228909513925791E-3</v>
      </c>
    </row>
    <row r="109" spans="1:5" x14ac:dyDescent="0.25">
      <c r="A109" s="3" t="s">
        <v>23</v>
      </c>
      <c r="B109" s="4">
        <v>1.1032269779797299E-3</v>
      </c>
      <c r="C109" s="4">
        <v>7.3548465198648662E-4</v>
      </c>
      <c r="D109" s="4">
        <v>3.6774232599324331E-4</v>
      </c>
      <c r="E109" s="4">
        <v>2.2064539559594597E-3</v>
      </c>
    </row>
    <row r="110" spans="1:5" x14ac:dyDescent="0.25">
      <c r="A110" s="6" t="s">
        <v>24</v>
      </c>
      <c r="B110" s="4">
        <v>0</v>
      </c>
      <c r="C110" s="4">
        <v>7.3548465198648662E-4</v>
      </c>
      <c r="D110" s="4">
        <v>0</v>
      </c>
      <c r="E110" s="4">
        <v>7.3548465198648662E-4</v>
      </c>
    </row>
    <row r="111" spans="1:5" x14ac:dyDescent="0.25">
      <c r="A111" s="6" t="s">
        <v>3</v>
      </c>
      <c r="B111" s="4">
        <v>1.1032269779797299E-3</v>
      </c>
      <c r="C111" s="4">
        <v>0</v>
      </c>
      <c r="D111" s="4">
        <v>0</v>
      </c>
      <c r="E111" s="4">
        <v>1.1032269779797299E-3</v>
      </c>
    </row>
    <row r="112" spans="1:5" x14ac:dyDescent="0.25">
      <c r="A112" s="6" t="s">
        <v>25</v>
      </c>
      <c r="B112" s="4">
        <v>0</v>
      </c>
      <c r="C112" s="4">
        <v>0</v>
      </c>
      <c r="D112" s="4">
        <v>3.6774232599324331E-4</v>
      </c>
      <c r="E112" s="4">
        <v>3.6774232599324331E-4</v>
      </c>
    </row>
    <row r="113" spans="1:5" x14ac:dyDescent="0.25">
      <c r="A113" s="3" t="s">
        <v>46</v>
      </c>
      <c r="B113" s="4">
        <v>2.9105312003280663E-3</v>
      </c>
      <c r="C113" s="4">
        <v>1.9403541335520442E-3</v>
      </c>
      <c r="D113" s="4">
        <v>9.7017706677602212E-4</v>
      </c>
      <c r="E113" s="4">
        <v>5.8210624006561325E-3</v>
      </c>
    </row>
    <row r="114" spans="1:5" x14ac:dyDescent="0.25">
      <c r="A114" s="6" t="s">
        <v>4</v>
      </c>
      <c r="B114" s="4">
        <v>2.9105312003280663E-3</v>
      </c>
      <c r="C114" s="4">
        <v>0</v>
      </c>
      <c r="D114" s="4">
        <v>0</v>
      </c>
      <c r="E114" s="4">
        <v>2.9105312003280663E-3</v>
      </c>
    </row>
    <row r="115" spans="1:5" x14ac:dyDescent="0.25">
      <c r="A115" s="6" t="s">
        <v>7</v>
      </c>
      <c r="B115" s="4">
        <v>0</v>
      </c>
      <c r="C115" s="4">
        <v>0</v>
      </c>
      <c r="D115" s="4">
        <v>9.7017706677602212E-4</v>
      </c>
      <c r="E115" s="4">
        <v>9.7017706677602212E-4</v>
      </c>
    </row>
    <row r="116" spans="1:5" x14ac:dyDescent="0.25">
      <c r="A116" s="6" t="s">
        <v>5</v>
      </c>
      <c r="B116" s="4">
        <v>0</v>
      </c>
      <c r="C116" s="4">
        <v>1.9403541335520442E-3</v>
      </c>
      <c r="D116" s="4">
        <v>0</v>
      </c>
      <c r="E116" s="4">
        <v>1.9403541335520442E-3</v>
      </c>
    </row>
    <row r="117" spans="1:5" x14ac:dyDescent="0.25">
      <c r="A117" s="3" t="s">
        <v>8</v>
      </c>
      <c r="B117" s="4">
        <v>5.5926699275901728E-3</v>
      </c>
      <c r="C117" s="4">
        <v>3.7284466183934487E-3</v>
      </c>
      <c r="D117" s="4">
        <v>1.8642233091967244E-3</v>
      </c>
      <c r="E117" s="4">
        <v>1.1185339855180346E-2</v>
      </c>
    </row>
    <row r="118" spans="1:5" x14ac:dyDescent="0.25">
      <c r="A118" s="6" t="s">
        <v>9</v>
      </c>
      <c r="B118" s="4">
        <v>5.5926699275901728E-3</v>
      </c>
      <c r="C118" s="4">
        <v>0</v>
      </c>
      <c r="D118" s="4">
        <v>0</v>
      </c>
      <c r="E118" s="4">
        <v>5.5926699275901728E-3</v>
      </c>
    </row>
    <row r="119" spans="1:5" x14ac:dyDescent="0.25">
      <c r="A119" s="6" t="s">
        <v>10</v>
      </c>
      <c r="B119" s="4">
        <v>0</v>
      </c>
      <c r="C119" s="4">
        <v>3.7284466183934487E-3</v>
      </c>
      <c r="D119" s="4">
        <v>0</v>
      </c>
      <c r="E119" s="4">
        <v>3.7284466183934487E-3</v>
      </c>
    </row>
    <row r="120" spans="1:5" x14ac:dyDescent="0.25">
      <c r="A120" s="6" t="s">
        <v>5</v>
      </c>
      <c r="B120" s="4">
        <v>0</v>
      </c>
      <c r="C120" s="4">
        <v>0</v>
      </c>
      <c r="D120" s="4">
        <v>1.8642233091967244E-3</v>
      </c>
      <c r="E120" s="4">
        <v>1.8642233091967244E-3</v>
      </c>
    </row>
    <row r="121" spans="1:5" x14ac:dyDescent="0.25">
      <c r="A121" s="3" t="s">
        <v>26</v>
      </c>
      <c r="B121" s="4">
        <v>2.0615122973819773E-3</v>
      </c>
      <c r="C121" s="4">
        <v>1.3743415315879848E-3</v>
      </c>
      <c r="D121" s="4">
        <v>6.8717076579399242E-4</v>
      </c>
      <c r="E121" s="4">
        <v>4.1230245947639545E-3</v>
      </c>
    </row>
    <row r="122" spans="1:5" x14ac:dyDescent="0.25">
      <c r="A122" s="6" t="s">
        <v>18</v>
      </c>
      <c r="B122" s="4">
        <v>0</v>
      </c>
      <c r="C122" s="4">
        <v>0</v>
      </c>
      <c r="D122" s="4">
        <v>6.8717076579399242E-4</v>
      </c>
      <c r="E122" s="4">
        <v>6.8717076579399242E-4</v>
      </c>
    </row>
    <row r="123" spans="1:5" x14ac:dyDescent="0.25">
      <c r="A123" s="6" t="s">
        <v>3</v>
      </c>
      <c r="B123" s="4">
        <v>2.0615122973819773E-3</v>
      </c>
      <c r="C123" s="4">
        <v>0</v>
      </c>
      <c r="D123" s="4">
        <v>0</v>
      </c>
      <c r="E123" s="4">
        <v>2.0615122973819773E-3</v>
      </c>
    </row>
    <row r="124" spans="1:5" x14ac:dyDescent="0.25">
      <c r="A124" s="6" t="s">
        <v>4</v>
      </c>
      <c r="B124" s="4">
        <v>0</v>
      </c>
      <c r="C124" s="4">
        <v>1.3743415315879848E-3</v>
      </c>
      <c r="D124" s="4">
        <v>0</v>
      </c>
      <c r="E124" s="4">
        <v>1.3743415315879848E-3</v>
      </c>
    </row>
    <row r="125" spans="1:5" x14ac:dyDescent="0.25">
      <c r="A125" s="3" t="s">
        <v>59</v>
      </c>
      <c r="B125" s="4">
        <v>1.4506987835948568E-2</v>
      </c>
      <c r="C125" s="4">
        <v>9.671325223965712E-3</v>
      </c>
      <c r="D125" s="4">
        <v>4.835662611982856E-3</v>
      </c>
      <c r="E125" s="4">
        <v>2.9013975671897136E-2</v>
      </c>
    </row>
    <row r="126" spans="1:5" x14ac:dyDescent="0.25">
      <c r="A126" s="6" t="s">
        <v>14</v>
      </c>
      <c r="B126" s="4">
        <v>0</v>
      </c>
      <c r="C126" s="4">
        <v>0</v>
      </c>
      <c r="D126" s="4">
        <v>4.835662611982856E-3</v>
      </c>
      <c r="E126" s="4">
        <v>4.835662611982856E-3</v>
      </c>
    </row>
    <row r="127" spans="1:5" x14ac:dyDescent="0.25">
      <c r="A127" s="6" t="s">
        <v>7</v>
      </c>
      <c r="B127" s="4">
        <v>1.4506987835948568E-2</v>
      </c>
      <c r="C127" s="4">
        <v>0</v>
      </c>
      <c r="D127" s="4">
        <v>0</v>
      </c>
      <c r="E127" s="4">
        <v>1.4506987835948568E-2</v>
      </c>
    </row>
    <row r="128" spans="1:5" x14ac:dyDescent="0.25">
      <c r="A128" s="6" t="s">
        <v>16</v>
      </c>
      <c r="B128" s="4">
        <v>0</v>
      </c>
      <c r="C128" s="4">
        <v>9.671325223965712E-3</v>
      </c>
      <c r="D128" s="4">
        <v>0</v>
      </c>
      <c r="E128" s="4">
        <v>9.671325223965712E-3</v>
      </c>
    </row>
    <row r="129" spans="1:5" x14ac:dyDescent="0.25">
      <c r="A129" s="3" t="s">
        <v>47</v>
      </c>
      <c r="B129" s="4">
        <v>2.3417175576431067E-3</v>
      </c>
      <c r="C129" s="4">
        <v>1.5611450384287377E-3</v>
      </c>
      <c r="D129" s="4">
        <v>7.8057251921436887E-4</v>
      </c>
      <c r="E129" s="4">
        <v>4.6834351152862134E-3</v>
      </c>
    </row>
    <row r="130" spans="1:5" x14ac:dyDescent="0.25">
      <c r="A130" s="6" t="s">
        <v>4</v>
      </c>
      <c r="B130" s="4">
        <v>2.3417175576431067E-3</v>
      </c>
      <c r="C130" s="4">
        <v>0</v>
      </c>
      <c r="D130" s="4">
        <v>0</v>
      </c>
      <c r="E130" s="4">
        <v>2.3417175576431067E-3</v>
      </c>
    </row>
    <row r="131" spans="1:5" x14ac:dyDescent="0.25">
      <c r="A131" s="6" t="s">
        <v>16</v>
      </c>
      <c r="B131" s="4">
        <v>0</v>
      </c>
      <c r="C131" s="4">
        <v>0</v>
      </c>
      <c r="D131" s="4">
        <v>7.8057251921436887E-4</v>
      </c>
      <c r="E131" s="4">
        <v>7.8057251921436887E-4</v>
      </c>
    </row>
    <row r="132" spans="1:5" x14ac:dyDescent="0.25">
      <c r="A132" s="6" t="s">
        <v>5</v>
      </c>
      <c r="B132" s="4">
        <v>0</v>
      </c>
      <c r="C132" s="4">
        <v>1.5611450384287377E-3</v>
      </c>
      <c r="D132" s="4">
        <v>0</v>
      </c>
      <c r="E132" s="4">
        <v>1.5611450384287377E-3</v>
      </c>
    </row>
    <row r="133" spans="1:5" x14ac:dyDescent="0.25">
      <c r="A133" s="3" t="s">
        <v>19</v>
      </c>
      <c r="B133" s="4">
        <v>3.5118414917855938E-2</v>
      </c>
      <c r="C133" s="4">
        <v>2.3412276611903957E-2</v>
      </c>
      <c r="D133" s="4">
        <v>1.1706138305951979E-2</v>
      </c>
      <c r="E133" s="4">
        <v>7.0236829835711875E-2</v>
      </c>
    </row>
    <row r="134" spans="1:5" x14ac:dyDescent="0.25">
      <c r="A134" s="6" t="s">
        <v>18</v>
      </c>
      <c r="B134" s="4">
        <v>3.5118414917855938E-2</v>
      </c>
      <c r="C134" s="4">
        <v>0</v>
      </c>
      <c r="D134" s="4">
        <v>0</v>
      </c>
      <c r="E134" s="4">
        <v>3.5118414917855938E-2</v>
      </c>
    </row>
    <row r="135" spans="1:5" x14ac:dyDescent="0.25">
      <c r="A135" s="6" t="s">
        <v>14</v>
      </c>
      <c r="B135" s="4">
        <v>0</v>
      </c>
      <c r="C135" s="4">
        <v>2.3412276611903957E-2</v>
      </c>
      <c r="D135" s="4">
        <v>0</v>
      </c>
      <c r="E135" s="4">
        <v>2.3412276611903957E-2</v>
      </c>
    </row>
    <row r="136" spans="1:5" x14ac:dyDescent="0.25">
      <c r="A136" s="6" t="s">
        <v>7</v>
      </c>
      <c r="B136" s="4">
        <v>0</v>
      </c>
      <c r="C136" s="4">
        <v>0</v>
      </c>
      <c r="D136" s="4">
        <v>1.1706138305951979E-2</v>
      </c>
      <c r="E136" s="4">
        <v>1.1706138305951979E-2</v>
      </c>
    </row>
    <row r="137" spans="1:5" x14ac:dyDescent="0.25">
      <c r="A137" s="3" t="s">
        <v>58</v>
      </c>
      <c r="B137" s="4">
        <v>1.3794132807535006E-2</v>
      </c>
      <c r="C137" s="4">
        <v>9.1960885383566716E-3</v>
      </c>
      <c r="D137" s="4">
        <v>4.5980442691783358E-3</v>
      </c>
      <c r="E137" s="4">
        <v>2.7588265615070016E-2</v>
      </c>
    </row>
    <row r="138" spans="1:5" x14ac:dyDescent="0.25">
      <c r="A138" s="6" t="s">
        <v>4</v>
      </c>
      <c r="B138" s="4">
        <v>0</v>
      </c>
      <c r="C138" s="4">
        <v>9.1960885383566716E-3</v>
      </c>
      <c r="D138" s="4">
        <v>0</v>
      </c>
      <c r="E138" s="4">
        <v>9.1960885383566716E-3</v>
      </c>
    </row>
    <row r="139" spans="1:5" x14ac:dyDescent="0.25">
      <c r="A139" s="6" t="s">
        <v>49</v>
      </c>
      <c r="B139" s="4">
        <v>0</v>
      </c>
      <c r="C139" s="4">
        <v>0</v>
      </c>
      <c r="D139" s="4">
        <v>4.5980442691783358E-3</v>
      </c>
      <c r="E139" s="4">
        <v>4.5980442691783358E-3</v>
      </c>
    </row>
    <row r="140" spans="1:5" x14ac:dyDescent="0.25">
      <c r="A140" s="6" t="s">
        <v>7</v>
      </c>
      <c r="B140" s="4">
        <v>1.3794132807535006E-2</v>
      </c>
      <c r="C140" s="4">
        <v>0</v>
      </c>
      <c r="D140" s="4">
        <v>0</v>
      </c>
      <c r="E140" s="4">
        <v>1.3794132807535006E-2</v>
      </c>
    </row>
    <row r="141" spans="1:5" x14ac:dyDescent="0.25">
      <c r="A141" s="3" t="s">
        <v>44</v>
      </c>
      <c r="B141" s="4">
        <v>1.0743978763566948E-3</v>
      </c>
      <c r="C141" s="4">
        <v>7.1626525090446322E-4</v>
      </c>
      <c r="D141" s="4">
        <v>3.5813262545223161E-4</v>
      </c>
      <c r="E141" s="4">
        <v>2.1487957527133897E-3</v>
      </c>
    </row>
    <row r="142" spans="1:5" x14ac:dyDescent="0.25">
      <c r="A142" s="6" t="s">
        <v>4</v>
      </c>
      <c r="B142" s="4">
        <v>1.0743978763566948E-3</v>
      </c>
      <c r="C142" s="4">
        <v>0</v>
      </c>
      <c r="D142" s="4">
        <v>0</v>
      </c>
      <c r="E142" s="4">
        <v>1.0743978763566948E-3</v>
      </c>
    </row>
    <row r="143" spans="1:5" x14ac:dyDescent="0.25">
      <c r="A143" s="6" t="s">
        <v>7</v>
      </c>
      <c r="B143" s="4">
        <v>0</v>
      </c>
      <c r="C143" s="4">
        <v>0</v>
      </c>
      <c r="D143" s="4">
        <v>3.5813262545223161E-4</v>
      </c>
      <c r="E143" s="4">
        <v>3.5813262545223161E-4</v>
      </c>
    </row>
    <row r="144" spans="1:5" x14ac:dyDescent="0.25">
      <c r="A144" s="6" t="s">
        <v>5</v>
      </c>
      <c r="B144" s="4">
        <v>0</v>
      </c>
      <c r="C144" s="4">
        <v>7.1626525090446322E-4</v>
      </c>
      <c r="D144" s="4">
        <v>0</v>
      </c>
      <c r="E144" s="4">
        <v>7.1626525090446322E-4</v>
      </c>
    </row>
    <row r="145" spans="1:5" x14ac:dyDescent="0.25">
      <c r="A145" s="3" t="s">
        <v>45</v>
      </c>
      <c r="B145" s="4">
        <v>1.6207178088119743E-2</v>
      </c>
      <c r="C145" s="4">
        <v>1.0804785392079829E-2</v>
      </c>
      <c r="D145" s="4">
        <v>5.4023926960399147E-3</v>
      </c>
      <c r="E145" s="4">
        <v>3.2414356176239487E-2</v>
      </c>
    </row>
    <row r="146" spans="1:5" x14ac:dyDescent="0.25">
      <c r="A146" s="6" t="s">
        <v>4</v>
      </c>
      <c r="B146" s="4">
        <v>1.6207178088119743E-2</v>
      </c>
      <c r="C146" s="4">
        <v>0</v>
      </c>
      <c r="D146" s="4">
        <v>0</v>
      </c>
      <c r="E146" s="4">
        <v>1.6207178088119743E-2</v>
      </c>
    </row>
    <row r="147" spans="1:5" x14ac:dyDescent="0.25">
      <c r="A147" s="6" t="s">
        <v>7</v>
      </c>
      <c r="B147" s="4">
        <v>0</v>
      </c>
      <c r="C147" s="4">
        <v>0</v>
      </c>
      <c r="D147" s="4">
        <v>5.4023926960399147E-3</v>
      </c>
      <c r="E147" s="4">
        <v>5.4023926960399147E-3</v>
      </c>
    </row>
    <row r="148" spans="1:5" x14ac:dyDescent="0.25">
      <c r="A148" s="6" t="s">
        <v>5</v>
      </c>
      <c r="B148" s="4">
        <v>0</v>
      </c>
      <c r="C148" s="4">
        <v>1.0804785392079829E-2</v>
      </c>
      <c r="D148" s="4">
        <v>0</v>
      </c>
      <c r="E148" s="4">
        <v>1.0804785392079829E-2</v>
      </c>
    </row>
    <row r="149" spans="1:5" x14ac:dyDescent="0.25">
      <c r="A149" s="3" t="s">
        <v>35</v>
      </c>
      <c r="B149" s="4">
        <v>5.8584276422095254E-3</v>
      </c>
      <c r="C149" s="4">
        <v>3.9056184281396843E-3</v>
      </c>
      <c r="D149" s="4">
        <v>1.9528092140698422E-3</v>
      </c>
      <c r="E149" s="4">
        <v>1.1716855284419053E-2</v>
      </c>
    </row>
    <row r="150" spans="1:5" x14ac:dyDescent="0.25">
      <c r="A150" s="6" t="s">
        <v>24</v>
      </c>
      <c r="B150" s="4">
        <v>0</v>
      </c>
      <c r="C150" s="4">
        <v>0</v>
      </c>
      <c r="D150" s="4">
        <v>1.9528092140698422E-3</v>
      </c>
      <c r="E150" s="4">
        <v>1.9528092140698422E-3</v>
      </c>
    </row>
    <row r="151" spans="1:5" x14ac:dyDescent="0.25">
      <c r="A151" s="6" t="s">
        <v>4</v>
      </c>
      <c r="B151" s="4">
        <v>5.8584276422095254E-3</v>
      </c>
      <c r="C151" s="4">
        <v>0</v>
      </c>
      <c r="D151" s="4">
        <v>0</v>
      </c>
      <c r="E151" s="4">
        <v>5.8584276422095254E-3</v>
      </c>
    </row>
    <row r="152" spans="1:5" x14ac:dyDescent="0.25">
      <c r="A152" s="6" t="s">
        <v>33</v>
      </c>
      <c r="B152" s="4">
        <v>0</v>
      </c>
      <c r="C152" s="4">
        <v>3.9056184281396843E-3</v>
      </c>
      <c r="D152" s="4">
        <v>0</v>
      </c>
      <c r="E152" s="4">
        <v>3.9056184281396843E-3</v>
      </c>
    </row>
    <row r="153" spans="1:5" x14ac:dyDescent="0.25">
      <c r="A153" s="3" t="s">
        <v>71</v>
      </c>
      <c r="B153" s="4">
        <v>5.3624580115128702E-3</v>
      </c>
      <c r="C153" s="4">
        <v>3.5749720076752463E-3</v>
      </c>
      <c r="D153" s="4">
        <v>1.7874860038376232E-3</v>
      </c>
      <c r="E153" s="4">
        <v>1.0724916023025739E-2</v>
      </c>
    </row>
    <row r="154" spans="1:5" x14ac:dyDescent="0.25">
      <c r="A154" s="6" t="s">
        <v>3</v>
      </c>
      <c r="B154" s="4">
        <v>0</v>
      </c>
      <c r="C154" s="4">
        <v>0</v>
      </c>
      <c r="D154" s="4">
        <v>1.7874860038376232E-3</v>
      </c>
      <c r="E154" s="4">
        <v>1.7874860038376232E-3</v>
      </c>
    </row>
    <row r="155" spans="1:5" x14ac:dyDescent="0.25">
      <c r="A155" s="6" t="s">
        <v>16</v>
      </c>
      <c r="B155" s="4">
        <v>0</v>
      </c>
      <c r="C155" s="4">
        <v>3.5749720076752463E-3</v>
      </c>
      <c r="D155" s="4">
        <v>0</v>
      </c>
      <c r="E155" s="4">
        <v>3.5749720076752463E-3</v>
      </c>
    </row>
    <row r="156" spans="1:5" x14ac:dyDescent="0.25">
      <c r="A156" s="6" t="s">
        <v>5</v>
      </c>
      <c r="B156" s="4">
        <v>5.3624580115128702E-3</v>
      </c>
      <c r="C156" s="4">
        <v>0</v>
      </c>
      <c r="D156" s="4">
        <v>0</v>
      </c>
      <c r="E156" s="4">
        <v>5.3624580115128702E-3</v>
      </c>
    </row>
    <row r="157" spans="1:5" x14ac:dyDescent="0.25">
      <c r="A157" s="3" t="s">
        <v>22</v>
      </c>
      <c r="B157" s="4">
        <v>1.928039321815837E-2</v>
      </c>
      <c r="C157" s="4">
        <v>1.2853595478772246E-2</v>
      </c>
      <c r="D157" s="4">
        <v>6.4267977393861232E-3</v>
      </c>
      <c r="E157" s="4">
        <v>3.8560786436316739E-2</v>
      </c>
    </row>
    <row r="158" spans="1:5" x14ac:dyDescent="0.25">
      <c r="A158" s="6" t="s">
        <v>18</v>
      </c>
      <c r="B158" s="4">
        <v>1.928039321815837E-2</v>
      </c>
      <c r="C158" s="4">
        <v>0</v>
      </c>
      <c r="D158" s="4">
        <v>0</v>
      </c>
      <c r="E158" s="4">
        <v>1.928039321815837E-2</v>
      </c>
    </row>
    <row r="159" spans="1:5" x14ac:dyDescent="0.25">
      <c r="A159" s="6" t="s">
        <v>7</v>
      </c>
      <c r="B159" s="4">
        <v>0</v>
      </c>
      <c r="C159" s="4">
        <v>0</v>
      </c>
      <c r="D159" s="4">
        <v>6.4267977393861232E-3</v>
      </c>
      <c r="E159" s="4">
        <v>6.4267977393861232E-3</v>
      </c>
    </row>
    <row r="160" spans="1:5" x14ac:dyDescent="0.25">
      <c r="A160" s="6" t="s">
        <v>5</v>
      </c>
      <c r="B160" s="4">
        <v>0</v>
      </c>
      <c r="C160" s="4">
        <v>1.2853595478772246E-2</v>
      </c>
      <c r="D160" s="4">
        <v>0</v>
      </c>
      <c r="E160" s="4">
        <v>1.2853595478772246E-2</v>
      </c>
    </row>
    <row r="161" spans="1:5" x14ac:dyDescent="0.25">
      <c r="A161" s="3" t="s">
        <v>34</v>
      </c>
      <c r="B161" s="4">
        <v>1.637907073307462E-3</v>
      </c>
      <c r="C161" s="4">
        <v>1.0919380488716413E-3</v>
      </c>
      <c r="D161" s="4">
        <v>5.4596902443582065E-4</v>
      </c>
      <c r="E161" s="4">
        <v>3.2758141466149239E-3</v>
      </c>
    </row>
    <row r="162" spans="1:5" x14ac:dyDescent="0.25">
      <c r="A162" s="6" t="s">
        <v>18</v>
      </c>
      <c r="B162" s="4">
        <v>0</v>
      </c>
      <c r="C162" s="4">
        <v>0</v>
      </c>
      <c r="D162" s="4">
        <v>5.4596902443582065E-4</v>
      </c>
      <c r="E162" s="4">
        <v>5.4596902443582065E-4</v>
      </c>
    </row>
    <row r="163" spans="1:5" x14ac:dyDescent="0.25">
      <c r="A163" s="6" t="s">
        <v>3</v>
      </c>
      <c r="B163" s="4">
        <v>0</v>
      </c>
      <c r="C163" s="4">
        <v>1.0919380488716413E-3</v>
      </c>
      <c r="D163" s="4">
        <v>0</v>
      </c>
      <c r="E163" s="4">
        <v>1.0919380488716413E-3</v>
      </c>
    </row>
    <row r="164" spans="1:5" x14ac:dyDescent="0.25">
      <c r="A164" s="6" t="s">
        <v>4</v>
      </c>
      <c r="B164" s="4">
        <v>1.637907073307462E-3</v>
      </c>
      <c r="C164" s="4">
        <v>0</v>
      </c>
      <c r="D164" s="4">
        <v>0</v>
      </c>
      <c r="E164" s="4">
        <v>1.637907073307462E-3</v>
      </c>
    </row>
    <row r="165" spans="1:5" x14ac:dyDescent="0.25">
      <c r="A165" s="3" t="s">
        <v>70</v>
      </c>
      <c r="B165" s="4">
        <v>5.1890394175427203E-3</v>
      </c>
      <c r="C165" s="4">
        <v>3.4593596116951468E-3</v>
      </c>
      <c r="D165" s="4">
        <v>1.7296798058475734E-3</v>
      </c>
      <c r="E165" s="4">
        <v>1.0378078835085441E-2</v>
      </c>
    </row>
    <row r="166" spans="1:5" x14ac:dyDescent="0.25">
      <c r="A166" s="6" t="s">
        <v>49</v>
      </c>
      <c r="B166" s="4">
        <v>0</v>
      </c>
      <c r="C166" s="4">
        <v>0</v>
      </c>
      <c r="D166" s="4">
        <v>1.7296798058475734E-3</v>
      </c>
      <c r="E166" s="4">
        <v>1.7296798058475734E-3</v>
      </c>
    </row>
    <row r="167" spans="1:5" x14ac:dyDescent="0.25">
      <c r="A167" s="6" t="s">
        <v>7</v>
      </c>
      <c r="B167" s="4">
        <v>0</v>
      </c>
      <c r="C167" s="4">
        <v>3.4593596116951468E-3</v>
      </c>
      <c r="D167" s="4">
        <v>0</v>
      </c>
      <c r="E167" s="4">
        <v>3.4593596116951468E-3</v>
      </c>
    </row>
    <row r="168" spans="1:5" x14ac:dyDescent="0.25">
      <c r="A168" s="6" t="s">
        <v>5</v>
      </c>
      <c r="B168" s="4">
        <v>5.1890394175427203E-3</v>
      </c>
      <c r="C168" s="4">
        <v>0</v>
      </c>
      <c r="D168" s="4">
        <v>0</v>
      </c>
      <c r="E168" s="4">
        <v>5.1890394175427203E-3</v>
      </c>
    </row>
    <row r="169" spans="1:5" x14ac:dyDescent="0.25">
      <c r="A169" s="3" t="s">
        <v>61</v>
      </c>
      <c r="B169" s="4">
        <v>8.9776338223904564E-4</v>
      </c>
      <c r="C169" s="4">
        <v>5.9850892149269713E-4</v>
      </c>
      <c r="D169" s="4">
        <v>2.9925446074634856E-4</v>
      </c>
      <c r="E169" s="4">
        <v>1.7955267644780913E-3</v>
      </c>
    </row>
    <row r="170" spans="1:5" x14ac:dyDescent="0.25">
      <c r="A170" s="6" t="s">
        <v>7</v>
      </c>
      <c r="B170" s="4">
        <v>0</v>
      </c>
      <c r="C170" s="4">
        <v>5.9850892149269713E-4</v>
      </c>
      <c r="D170" s="4">
        <v>0</v>
      </c>
      <c r="E170" s="4">
        <v>5.9850892149269713E-4</v>
      </c>
    </row>
    <row r="171" spans="1:5" x14ac:dyDescent="0.25">
      <c r="A171" s="6" t="s">
        <v>16</v>
      </c>
      <c r="B171" s="4">
        <v>8.9776338223904564E-4</v>
      </c>
      <c r="C171" s="4">
        <v>0</v>
      </c>
      <c r="D171" s="4">
        <v>0</v>
      </c>
      <c r="E171" s="4">
        <v>8.9776338223904564E-4</v>
      </c>
    </row>
    <row r="172" spans="1:5" x14ac:dyDescent="0.25">
      <c r="A172" s="6" t="s">
        <v>5</v>
      </c>
      <c r="B172" s="4">
        <v>0</v>
      </c>
      <c r="C172" s="4">
        <v>0</v>
      </c>
      <c r="D172" s="4">
        <v>2.9925446074634856E-4</v>
      </c>
      <c r="E172" s="4">
        <v>2.9925446074634856E-4</v>
      </c>
    </row>
    <row r="173" spans="1:5" x14ac:dyDescent="0.25">
      <c r="A173" s="3" t="s">
        <v>40</v>
      </c>
      <c r="B173" s="4">
        <v>8.1576226580367863E-3</v>
      </c>
      <c r="C173" s="4">
        <v>5.4384151053578573E-3</v>
      </c>
      <c r="D173" s="4">
        <v>2.7192075526789286E-3</v>
      </c>
      <c r="E173" s="4">
        <v>1.6315245316073573E-2</v>
      </c>
    </row>
    <row r="174" spans="1:5" x14ac:dyDescent="0.25">
      <c r="A174" s="6" t="s">
        <v>4</v>
      </c>
      <c r="B174" s="4">
        <v>8.1576226580367863E-3</v>
      </c>
      <c r="C174" s="4">
        <v>0</v>
      </c>
      <c r="D174" s="4">
        <v>0</v>
      </c>
      <c r="E174" s="4">
        <v>8.1576226580367863E-3</v>
      </c>
    </row>
    <row r="175" spans="1:5" x14ac:dyDescent="0.25">
      <c r="A175" s="6" t="s">
        <v>7</v>
      </c>
      <c r="B175" s="4">
        <v>0</v>
      </c>
      <c r="C175" s="4">
        <v>5.4384151053578573E-3</v>
      </c>
      <c r="D175" s="4">
        <v>0</v>
      </c>
      <c r="E175" s="4">
        <v>5.4384151053578573E-3</v>
      </c>
    </row>
    <row r="176" spans="1:5" x14ac:dyDescent="0.25">
      <c r="A176" s="6" t="s">
        <v>5</v>
      </c>
      <c r="B176" s="4">
        <v>0</v>
      </c>
      <c r="C176" s="4">
        <v>0</v>
      </c>
      <c r="D176" s="4">
        <v>2.7192075526789286E-3</v>
      </c>
      <c r="E176" s="4">
        <v>2.7192075526789286E-3</v>
      </c>
    </row>
    <row r="177" spans="1:5" x14ac:dyDescent="0.25">
      <c r="A177" s="3" t="s">
        <v>68</v>
      </c>
      <c r="B177" s="4">
        <v>4.4391164053371034E-2</v>
      </c>
      <c r="C177" s="4">
        <v>2.9594109368914018E-2</v>
      </c>
      <c r="D177" s="4">
        <v>1.4797054684457009E-2</v>
      </c>
      <c r="E177" s="4">
        <v>8.8782328106742053E-2</v>
      </c>
    </row>
    <row r="178" spans="1:5" x14ac:dyDescent="0.25">
      <c r="A178" s="6" t="s">
        <v>4</v>
      </c>
      <c r="B178" s="4">
        <v>0</v>
      </c>
      <c r="C178" s="4">
        <v>2.9594109368914018E-2</v>
      </c>
      <c r="D178" s="4">
        <v>0</v>
      </c>
      <c r="E178" s="4">
        <v>2.9594109368914018E-2</v>
      </c>
    </row>
    <row r="179" spans="1:5" x14ac:dyDescent="0.25">
      <c r="A179" s="6" t="s">
        <v>7</v>
      </c>
      <c r="B179" s="4">
        <v>0</v>
      </c>
      <c r="C179" s="4">
        <v>0</v>
      </c>
      <c r="D179" s="4">
        <v>1.4797054684457009E-2</v>
      </c>
      <c r="E179" s="4">
        <v>1.4797054684457009E-2</v>
      </c>
    </row>
    <row r="180" spans="1:5" x14ac:dyDescent="0.25">
      <c r="A180" s="6" t="s">
        <v>5</v>
      </c>
      <c r="B180" s="4">
        <v>4.4391164053371034E-2</v>
      </c>
      <c r="C180" s="4">
        <v>0</v>
      </c>
      <c r="D180" s="4">
        <v>0</v>
      </c>
      <c r="E180" s="4">
        <v>4.4391164053371034E-2</v>
      </c>
    </row>
    <row r="181" spans="1:5" x14ac:dyDescent="0.25">
      <c r="A181" s="3" t="s">
        <v>32</v>
      </c>
      <c r="B181" s="4">
        <v>3.2926240617283937E-3</v>
      </c>
      <c r="C181" s="4">
        <v>2.195082707818929E-3</v>
      </c>
      <c r="D181" s="4">
        <v>1.0975413539094645E-3</v>
      </c>
      <c r="E181" s="4">
        <v>6.5852481234567866E-3</v>
      </c>
    </row>
    <row r="182" spans="1:5" x14ac:dyDescent="0.25">
      <c r="A182" s="6" t="s">
        <v>3</v>
      </c>
      <c r="B182" s="4">
        <v>3.2926240617283937E-3</v>
      </c>
      <c r="C182" s="4">
        <v>0</v>
      </c>
      <c r="D182" s="4">
        <v>0</v>
      </c>
      <c r="E182" s="4">
        <v>3.2926240617283937E-3</v>
      </c>
    </row>
    <row r="183" spans="1:5" x14ac:dyDescent="0.25">
      <c r="A183" s="6" t="s">
        <v>33</v>
      </c>
      <c r="B183" s="4">
        <v>0</v>
      </c>
      <c r="C183" s="4">
        <v>0</v>
      </c>
      <c r="D183" s="4">
        <v>1.0975413539094645E-3</v>
      </c>
      <c r="E183" s="4">
        <v>1.0975413539094645E-3</v>
      </c>
    </row>
    <row r="184" spans="1:5" x14ac:dyDescent="0.25">
      <c r="A184" s="6" t="s">
        <v>5</v>
      </c>
      <c r="B184" s="4">
        <v>0</v>
      </c>
      <c r="C184" s="4">
        <v>2.195082707818929E-3</v>
      </c>
      <c r="D184" s="4">
        <v>0</v>
      </c>
      <c r="E184" s="4">
        <v>2.195082707818929E-3</v>
      </c>
    </row>
    <row r="185" spans="1:5" x14ac:dyDescent="0.25">
      <c r="A185" s="3" t="s">
        <v>30</v>
      </c>
      <c r="B185" s="4">
        <v>8.0205246162405391E-4</v>
      </c>
      <c r="C185" s="4">
        <v>5.3470164108270271E-4</v>
      </c>
      <c r="D185" s="4">
        <v>2.6735082054135136E-4</v>
      </c>
      <c r="E185" s="4">
        <v>1.604104923248108E-3</v>
      </c>
    </row>
    <row r="186" spans="1:5" x14ac:dyDescent="0.25">
      <c r="A186" s="6" t="s">
        <v>18</v>
      </c>
      <c r="B186" s="4">
        <v>0</v>
      </c>
      <c r="C186" s="4">
        <v>0</v>
      </c>
      <c r="D186" s="4">
        <v>2.6735082054135136E-4</v>
      </c>
      <c r="E186" s="4">
        <v>2.6735082054135136E-4</v>
      </c>
    </row>
    <row r="187" spans="1:5" x14ac:dyDescent="0.25">
      <c r="A187" s="6" t="s">
        <v>3</v>
      </c>
      <c r="B187" s="4">
        <v>8.0205246162405391E-4</v>
      </c>
      <c r="C187" s="4">
        <v>0</v>
      </c>
      <c r="D187" s="4">
        <v>0</v>
      </c>
      <c r="E187" s="4">
        <v>8.0205246162405391E-4</v>
      </c>
    </row>
    <row r="188" spans="1:5" x14ac:dyDescent="0.25">
      <c r="A188" s="6" t="s">
        <v>5</v>
      </c>
      <c r="B188" s="4">
        <v>0</v>
      </c>
      <c r="C188" s="4">
        <v>5.3470164108270271E-4</v>
      </c>
      <c r="D188" s="4">
        <v>0</v>
      </c>
      <c r="E188" s="4">
        <v>5.3470164108270271E-4</v>
      </c>
    </row>
    <row r="189" spans="1:5" x14ac:dyDescent="0.25">
      <c r="A189" s="3" t="s">
        <v>56</v>
      </c>
      <c r="B189" s="4">
        <v>1.4562633662460378E-2</v>
      </c>
      <c r="C189" s="4">
        <v>9.7084224416402517E-3</v>
      </c>
      <c r="D189" s="4">
        <v>4.8542112208201258E-3</v>
      </c>
      <c r="E189" s="4">
        <v>2.9125267324920753E-2</v>
      </c>
    </row>
    <row r="190" spans="1:5" x14ac:dyDescent="0.25">
      <c r="A190" s="6" t="s">
        <v>18</v>
      </c>
      <c r="B190" s="4">
        <v>0</v>
      </c>
      <c r="C190" s="4">
        <v>0</v>
      </c>
      <c r="D190" s="4">
        <v>4.8542112208201258E-3</v>
      </c>
      <c r="E190" s="4">
        <v>4.8542112208201258E-3</v>
      </c>
    </row>
    <row r="191" spans="1:5" x14ac:dyDescent="0.25">
      <c r="A191" s="6" t="s">
        <v>4</v>
      </c>
      <c r="B191" s="4">
        <v>0</v>
      </c>
      <c r="C191" s="4">
        <v>9.7084224416402517E-3</v>
      </c>
      <c r="D191" s="4">
        <v>0</v>
      </c>
      <c r="E191" s="4">
        <v>9.7084224416402517E-3</v>
      </c>
    </row>
    <row r="192" spans="1:5" x14ac:dyDescent="0.25">
      <c r="A192" s="6" t="s">
        <v>33</v>
      </c>
      <c r="B192" s="4">
        <v>1.4562633662460378E-2</v>
      </c>
      <c r="C192" s="4">
        <v>0</v>
      </c>
      <c r="D192" s="4">
        <v>0</v>
      </c>
      <c r="E192" s="4">
        <v>1.4562633662460378E-2</v>
      </c>
    </row>
    <row r="193" spans="1:5" x14ac:dyDescent="0.25">
      <c r="A193" s="3" t="s">
        <v>15</v>
      </c>
      <c r="B193" s="4">
        <v>1.1869302992174953E-2</v>
      </c>
      <c r="C193" s="4">
        <v>7.9128686614499694E-3</v>
      </c>
      <c r="D193" s="4">
        <v>3.9564343307249847E-3</v>
      </c>
      <c r="E193" s="4">
        <v>2.373860598434991E-2</v>
      </c>
    </row>
    <row r="194" spans="1:5" x14ac:dyDescent="0.25">
      <c r="A194" s="6" t="s">
        <v>10</v>
      </c>
      <c r="B194" s="4">
        <v>1.1869302992174953E-2</v>
      </c>
      <c r="C194" s="4">
        <v>0</v>
      </c>
      <c r="D194" s="4">
        <v>0</v>
      </c>
      <c r="E194" s="4">
        <v>1.1869302992174953E-2</v>
      </c>
    </row>
    <row r="195" spans="1:5" x14ac:dyDescent="0.25">
      <c r="A195" s="6" t="s">
        <v>16</v>
      </c>
      <c r="B195" s="4">
        <v>0</v>
      </c>
      <c r="C195" s="4">
        <v>0</v>
      </c>
      <c r="D195" s="4">
        <v>3.9564343307249847E-3</v>
      </c>
      <c r="E195" s="4">
        <v>3.9564343307249847E-3</v>
      </c>
    </row>
    <row r="196" spans="1:5" x14ac:dyDescent="0.25">
      <c r="A196" s="6" t="s">
        <v>5</v>
      </c>
      <c r="B196" s="4">
        <v>0</v>
      </c>
      <c r="C196" s="4">
        <v>7.9128686614499694E-3</v>
      </c>
      <c r="D196" s="4">
        <v>0</v>
      </c>
      <c r="E196" s="4">
        <v>7.9128686614499694E-3</v>
      </c>
    </row>
    <row r="197" spans="1:5" x14ac:dyDescent="0.25">
      <c r="A197" s="3" t="s">
        <v>38</v>
      </c>
      <c r="B197" s="4">
        <v>1.9703770261699531E-3</v>
      </c>
      <c r="C197" s="4">
        <v>1.3135846841133021E-3</v>
      </c>
      <c r="D197" s="4">
        <v>6.5679234205665103E-4</v>
      </c>
      <c r="E197" s="4">
        <v>3.9407540523399062E-3</v>
      </c>
    </row>
    <row r="198" spans="1:5" x14ac:dyDescent="0.25">
      <c r="A198" s="6" t="s">
        <v>39</v>
      </c>
      <c r="B198" s="4">
        <v>0</v>
      </c>
      <c r="C198" s="4">
        <v>0</v>
      </c>
      <c r="D198" s="4">
        <v>6.5679234205665103E-4</v>
      </c>
      <c r="E198" s="4">
        <v>6.5679234205665103E-4</v>
      </c>
    </row>
    <row r="199" spans="1:5" x14ac:dyDescent="0.25">
      <c r="A199" s="6" t="s">
        <v>4</v>
      </c>
      <c r="B199" s="4">
        <v>1.9703770261699531E-3</v>
      </c>
      <c r="C199" s="4">
        <v>0</v>
      </c>
      <c r="D199" s="4">
        <v>0</v>
      </c>
      <c r="E199" s="4">
        <v>1.9703770261699531E-3</v>
      </c>
    </row>
    <row r="200" spans="1:5" x14ac:dyDescent="0.25">
      <c r="A200" s="6" t="s">
        <v>7</v>
      </c>
      <c r="B200" s="4">
        <v>0</v>
      </c>
      <c r="C200" s="4">
        <v>1.3135846841133021E-3</v>
      </c>
      <c r="D200" s="4">
        <v>0</v>
      </c>
      <c r="E200" s="4">
        <v>1.3135846841133021E-3</v>
      </c>
    </row>
    <row r="201" spans="1:5" x14ac:dyDescent="0.25">
      <c r="A201" s="3" t="s">
        <v>65</v>
      </c>
      <c r="B201" s="4">
        <v>7.8357628524385985E-3</v>
      </c>
      <c r="C201" s="4">
        <v>5.2238419016257323E-3</v>
      </c>
      <c r="D201" s="4">
        <v>2.6119209508128662E-3</v>
      </c>
      <c r="E201" s="4">
        <v>1.5671525704877197E-2</v>
      </c>
    </row>
    <row r="202" spans="1:5" x14ac:dyDescent="0.25">
      <c r="A202" s="6" t="s">
        <v>18</v>
      </c>
      <c r="B202" s="4">
        <v>0</v>
      </c>
      <c r="C202" s="4">
        <v>5.2238419016257323E-3</v>
      </c>
      <c r="D202" s="4">
        <v>0</v>
      </c>
      <c r="E202" s="4">
        <v>5.2238419016257323E-3</v>
      </c>
    </row>
    <row r="203" spans="1:5" x14ac:dyDescent="0.25">
      <c r="A203" s="6" t="s">
        <v>4</v>
      </c>
      <c r="B203" s="4">
        <v>0</v>
      </c>
      <c r="C203" s="4">
        <v>0</v>
      </c>
      <c r="D203" s="4">
        <v>2.6119209508128662E-3</v>
      </c>
      <c r="E203" s="4">
        <v>2.6119209508128662E-3</v>
      </c>
    </row>
    <row r="204" spans="1:5" x14ac:dyDescent="0.25">
      <c r="A204" s="6" t="s">
        <v>5</v>
      </c>
      <c r="B204" s="4">
        <v>7.8357628524385985E-3</v>
      </c>
      <c r="C204" s="4">
        <v>0</v>
      </c>
      <c r="D204" s="4">
        <v>0</v>
      </c>
      <c r="E204" s="4">
        <v>7.8357628524385985E-3</v>
      </c>
    </row>
    <row r="205" spans="1:5" x14ac:dyDescent="0.25">
      <c r="A205" s="3" t="s">
        <v>62</v>
      </c>
      <c r="B205" s="4">
        <v>6.2616595095026702E-4</v>
      </c>
      <c r="C205" s="4">
        <v>4.1744396730017803E-4</v>
      </c>
      <c r="D205" s="4">
        <v>2.0872198365008902E-4</v>
      </c>
      <c r="E205" s="4">
        <v>1.252331901900534E-3</v>
      </c>
    </row>
    <row r="206" spans="1:5" x14ac:dyDescent="0.25">
      <c r="A206" s="6" t="s">
        <v>64</v>
      </c>
      <c r="B206" s="4">
        <v>0</v>
      </c>
      <c r="C206" s="4">
        <v>0</v>
      </c>
      <c r="D206" s="4">
        <v>2.0872198365008902E-4</v>
      </c>
      <c r="E206" s="4">
        <v>2.0872198365008902E-4</v>
      </c>
    </row>
    <row r="207" spans="1:5" x14ac:dyDescent="0.25">
      <c r="A207" s="6" t="s">
        <v>63</v>
      </c>
      <c r="B207" s="4">
        <v>6.2616595095026702E-4</v>
      </c>
      <c r="C207" s="4">
        <v>0</v>
      </c>
      <c r="D207" s="4">
        <v>0</v>
      </c>
      <c r="E207" s="4">
        <v>6.2616595095026702E-4</v>
      </c>
    </row>
    <row r="208" spans="1:5" x14ac:dyDescent="0.25">
      <c r="A208" s="6" t="s">
        <v>5</v>
      </c>
      <c r="B208" s="4">
        <v>0</v>
      </c>
      <c r="C208" s="4">
        <v>4.1744396730017803E-4</v>
      </c>
      <c r="D208" s="4">
        <v>0</v>
      </c>
      <c r="E208" s="4">
        <v>4.1744396730017803E-4</v>
      </c>
    </row>
    <row r="209" spans="1:5" x14ac:dyDescent="0.25">
      <c r="A209" s="3" t="s">
        <v>75</v>
      </c>
      <c r="B209" s="4">
        <v>0.49999999999999994</v>
      </c>
      <c r="C209" s="4">
        <v>0.33333333333333337</v>
      </c>
      <c r="D209" s="4">
        <v>0.16666666666666669</v>
      </c>
      <c r="E209" s="4">
        <v>0.99999999999999978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15" sqref="C15"/>
    </sheetView>
  </sheetViews>
  <sheetFormatPr defaultRowHeight="15" x14ac:dyDescent="0.25"/>
  <cols>
    <col min="3" max="3" width="15.28515625" bestFit="1" customWidth="1"/>
    <col min="5" max="5" width="12" bestFit="1" customWidth="1"/>
    <col min="10" max="10" width="12" bestFit="1" customWidth="1"/>
    <col min="11" max="11" width="10" bestFit="1" customWidth="1"/>
  </cols>
  <sheetData>
    <row r="1" spans="1:11" x14ac:dyDescent="0.25">
      <c r="A1" t="s">
        <v>77</v>
      </c>
      <c r="B1" t="s">
        <v>77</v>
      </c>
      <c r="C1" t="s">
        <v>0</v>
      </c>
      <c r="D1" t="s">
        <v>78</v>
      </c>
      <c r="E1" t="s">
        <v>141</v>
      </c>
      <c r="F1" t="s">
        <v>79</v>
      </c>
    </row>
    <row r="2" spans="1:11" x14ac:dyDescent="0.25">
      <c r="A2" t="s">
        <v>135</v>
      </c>
      <c r="B2" t="s">
        <v>135</v>
      </c>
      <c r="C2" t="s">
        <v>124</v>
      </c>
      <c r="D2">
        <v>96</v>
      </c>
      <c r="E2">
        <v>464037312</v>
      </c>
      <c r="J2" t="s">
        <v>142</v>
      </c>
      <c r="K2" t="s">
        <v>144</v>
      </c>
    </row>
    <row r="3" spans="1:11" x14ac:dyDescent="0.25">
      <c r="A3" t="s">
        <v>135</v>
      </c>
      <c r="B3" t="s">
        <v>135</v>
      </c>
      <c r="C3" t="s">
        <v>119</v>
      </c>
      <c r="D3">
        <v>106</v>
      </c>
      <c r="E3">
        <v>77923992</v>
      </c>
      <c r="J3">
        <v>5519883024</v>
      </c>
      <c r="K3">
        <v>38332521</v>
      </c>
    </row>
    <row r="4" spans="1:11" x14ac:dyDescent="0.25">
      <c r="A4" t="s">
        <v>135</v>
      </c>
      <c r="B4" t="s">
        <v>135</v>
      </c>
      <c r="C4" t="s">
        <v>96</v>
      </c>
      <c r="D4">
        <v>140</v>
      </c>
      <c r="E4">
        <v>927727360</v>
      </c>
      <c r="J4">
        <v>837670353</v>
      </c>
      <c r="K4">
        <v>5268367</v>
      </c>
    </row>
    <row r="5" spans="1:11" x14ac:dyDescent="0.25">
      <c r="A5" t="s">
        <v>135</v>
      </c>
      <c r="B5" t="s">
        <v>135</v>
      </c>
      <c r="C5" t="s">
        <v>134</v>
      </c>
      <c r="D5">
        <v>77</v>
      </c>
      <c r="E5">
        <v>227871721</v>
      </c>
      <c r="J5">
        <v>438721760</v>
      </c>
      <c r="K5">
        <v>3596080</v>
      </c>
    </row>
    <row r="6" spans="1:11" x14ac:dyDescent="0.25">
      <c r="A6" t="s">
        <v>136</v>
      </c>
      <c r="B6" t="s">
        <v>136</v>
      </c>
      <c r="C6" t="s">
        <v>94</v>
      </c>
      <c r="D6">
        <v>144</v>
      </c>
      <c r="E6">
        <v>5519883024</v>
      </c>
      <c r="J6">
        <v>119421621</v>
      </c>
      <c r="K6">
        <v>925749</v>
      </c>
    </row>
    <row r="7" spans="1:11" x14ac:dyDescent="0.25">
      <c r="A7" t="s">
        <v>136</v>
      </c>
      <c r="B7" t="s">
        <v>137</v>
      </c>
      <c r="C7" t="s">
        <v>88</v>
      </c>
      <c r="D7">
        <v>159</v>
      </c>
      <c r="E7">
        <v>837670353</v>
      </c>
      <c r="J7">
        <v>2483213220</v>
      </c>
      <c r="K7">
        <v>19552860</v>
      </c>
    </row>
    <row r="8" spans="1:11" x14ac:dyDescent="0.25">
      <c r="A8" t="s">
        <v>136</v>
      </c>
      <c r="B8" t="s">
        <v>136</v>
      </c>
      <c r="C8" t="s">
        <v>111</v>
      </c>
      <c r="D8">
        <v>122</v>
      </c>
      <c r="E8">
        <v>438721760</v>
      </c>
      <c r="J8">
        <v>209204046</v>
      </c>
      <c r="K8">
        <v>1404054</v>
      </c>
    </row>
    <row r="9" spans="1:11" x14ac:dyDescent="0.25">
      <c r="A9" t="s">
        <v>136</v>
      </c>
      <c r="B9" t="s">
        <v>136</v>
      </c>
      <c r="C9" t="s">
        <v>101</v>
      </c>
      <c r="D9">
        <v>129</v>
      </c>
      <c r="E9">
        <v>119421621</v>
      </c>
      <c r="J9">
        <v>2074023735</v>
      </c>
      <c r="K9">
        <v>12882135</v>
      </c>
    </row>
    <row r="10" spans="1:11" x14ac:dyDescent="0.25">
      <c r="A10" t="s">
        <v>136</v>
      </c>
      <c r="B10" t="s">
        <v>136</v>
      </c>
      <c r="C10" t="s">
        <v>150</v>
      </c>
      <c r="D10">
        <v>116</v>
      </c>
      <c r="E10">
        <v>74988084</v>
      </c>
      <c r="F10" t="s">
        <v>151</v>
      </c>
      <c r="J10">
        <v>364669088</v>
      </c>
      <c r="K10">
        <v>3090416</v>
      </c>
    </row>
    <row r="11" spans="1:11" x14ac:dyDescent="0.25">
      <c r="A11" t="s">
        <v>136</v>
      </c>
      <c r="B11" t="s">
        <v>137</v>
      </c>
      <c r="C11" t="s">
        <v>105</v>
      </c>
      <c r="D11">
        <v>127</v>
      </c>
      <c r="E11">
        <v>2483213220</v>
      </c>
      <c r="J11">
        <v>122203784</v>
      </c>
      <c r="K11">
        <v>1328302</v>
      </c>
    </row>
    <row r="12" spans="1:11" x14ac:dyDescent="0.25">
      <c r="A12" t="s">
        <v>135</v>
      </c>
      <c r="B12" t="s">
        <v>135</v>
      </c>
      <c r="C12" t="s">
        <v>93</v>
      </c>
      <c r="D12">
        <v>145</v>
      </c>
      <c r="E12">
        <v>1448864215</v>
      </c>
      <c r="J12">
        <v>747030564</v>
      </c>
      <c r="K12">
        <v>5928814</v>
      </c>
    </row>
    <row r="13" spans="1:11" x14ac:dyDescent="0.25">
      <c r="A13" t="s">
        <v>136</v>
      </c>
      <c r="B13" t="s">
        <v>136</v>
      </c>
      <c r="C13" t="s">
        <v>90</v>
      </c>
      <c r="D13">
        <v>149</v>
      </c>
      <c r="E13">
        <v>209204046</v>
      </c>
      <c r="J13">
        <v>1024002072</v>
      </c>
      <c r="K13">
        <v>6692824</v>
      </c>
    </row>
    <row r="14" spans="1:11" x14ac:dyDescent="0.25">
      <c r="A14" t="s">
        <v>135</v>
      </c>
      <c r="B14" t="s">
        <v>135</v>
      </c>
      <c r="C14" t="s">
        <v>133</v>
      </c>
      <c r="D14">
        <v>80</v>
      </c>
      <c r="E14">
        <v>128970880</v>
      </c>
      <c r="J14">
        <v>1286430860</v>
      </c>
      <c r="K14">
        <v>9895622</v>
      </c>
    </row>
    <row r="15" spans="1:11" x14ac:dyDescent="0.25">
      <c r="A15" t="s">
        <v>136</v>
      </c>
      <c r="B15" t="s">
        <v>136</v>
      </c>
      <c r="C15" t="s">
        <v>87</v>
      </c>
      <c r="D15">
        <v>161</v>
      </c>
      <c r="E15">
        <v>2074023735</v>
      </c>
      <c r="J15">
        <v>737171680</v>
      </c>
      <c r="K15">
        <v>5420380</v>
      </c>
    </row>
    <row r="16" spans="1:11" x14ac:dyDescent="0.25">
      <c r="A16" t="s">
        <v>135</v>
      </c>
      <c r="B16" t="s">
        <v>135</v>
      </c>
      <c r="C16" t="s">
        <v>123</v>
      </c>
      <c r="D16">
        <v>101</v>
      </c>
      <c r="E16">
        <v>663661102</v>
      </c>
      <c r="J16">
        <v>463162576</v>
      </c>
      <c r="K16">
        <v>2790136</v>
      </c>
    </row>
    <row r="17" spans="1:11" x14ac:dyDescent="0.25">
      <c r="A17" t="s">
        <v>136</v>
      </c>
      <c r="B17" t="s">
        <v>137</v>
      </c>
      <c r="C17" t="s">
        <v>113</v>
      </c>
      <c r="D17">
        <v>118</v>
      </c>
      <c r="E17">
        <v>364669088</v>
      </c>
      <c r="J17">
        <v>170726211</v>
      </c>
      <c r="K17">
        <v>1323459</v>
      </c>
    </row>
    <row r="18" spans="1:11" x14ac:dyDescent="0.25">
      <c r="A18" t="s">
        <v>135</v>
      </c>
      <c r="B18" t="s">
        <v>135</v>
      </c>
      <c r="C18" t="s">
        <v>85</v>
      </c>
      <c r="D18">
        <v>194</v>
      </c>
      <c r="E18">
        <v>561427658</v>
      </c>
      <c r="J18">
        <v>1201410765</v>
      </c>
      <c r="K18">
        <v>8899339</v>
      </c>
    </row>
    <row r="19" spans="1:11" x14ac:dyDescent="0.25">
      <c r="A19" t="s">
        <v>135</v>
      </c>
      <c r="B19" t="s">
        <v>135</v>
      </c>
      <c r="C19" t="s">
        <v>112</v>
      </c>
      <c r="D19">
        <v>121</v>
      </c>
      <c r="E19">
        <v>531830695</v>
      </c>
      <c r="J19">
        <v>193931691</v>
      </c>
      <c r="K19">
        <v>2085287</v>
      </c>
    </row>
    <row r="20" spans="1:11" x14ac:dyDescent="0.25">
      <c r="A20" t="s">
        <v>135</v>
      </c>
      <c r="B20" t="s">
        <v>135</v>
      </c>
      <c r="C20" t="s">
        <v>120</v>
      </c>
      <c r="D20">
        <v>106</v>
      </c>
      <c r="E20">
        <v>490299820</v>
      </c>
      <c r="J20">
        <v>2908366796</v>
      </c>
      <c r="K20">
        <v>19651127</v>
      </c>
    </row>
    <row r="21" spans="1:11" x14ac:dyDescent="0.25">
      <c r="A21" t="s">
        <v>136</v>
      </c>
      <c r="B21" t="s">
        <v>136</v>
      </c>
      <c r="C21" t="s">
        <v>127</v>
      </c>
      <c r="D21">
        <v>92</v>
      </c>
      <c r="E21">
        <v>122203784</v>
      </c>
      <c r="J21">
        <v>1342213728</v>
      </c>
      <c r="K21">
        <v>11570808</v>
      </c>
    </row>
    <row r="22" spans="1:11" x14ac:dyDescent="0.25">
      <c r="A22" t="s">
        <v>136</v>
      </c>
      <c r="B22" t="s">
        <v>136</v>
      </c>
      <c r="C22" t="s">
        <v>106</v>
      </c>
      <c r="D22">
        <v>126</v>
      </c>
      <c r="E22">
        <v>747030564</v>
      </c>
      <c r="J22">
        <v>444097345</v>
      </c>
      <c r="K22">
        <v>3930065</v>
      </c>
    </row>
    <row r="23" spans="1:11" x14ac:dyDescent="0.25">
      <c r="A23" t="s">
        <v>136</v>
      </c>
      <c r="B23" t="s">
        <v>136</v>
      </c>
      <c r="C23" t="s">
        <v>89</v>
      </c>
      <c r="D23">
        <v>153</v>
      </c>
      <c r="E23">
        <v>1024002072</v>
      </c>
      <c r="J23">
        <v>1596725125</v>
      </c>
      <c r="K23">
        <v>12773801</v>
      </c>
    </row>
    <row r="24" spans="1:11" x14ac:dyDescent="0.25">
      <c r="A24" t="s">
        <v>136</v>
      </c>
      <c r="B24" t="s">
        <v>137</v>
      </c>
      <c r="C24" t="s">
        <v>100</v>
      </c>
      <c r="D24">
        <v>130</v>
      </c>
      <c r="E24">
        <v>1286430860</v>
      </c>
      <c r="J24">
        <v>135644919</v>
      </c>
      <c r="K24">
        <v>1051511</v>
      </c>
    </row>
    <row r="25" spans="1:11" x14ac:dyDescent="0.25">
      <c r="A25" t="s">
        <v>136</v>
      </c>
      <c r="B25" t="s">
        <v>136</v>
      </c>
      <c r="C25" t="s">
        <v>98</v>
      </c>
      <c r="D25">
        <v>136</v>
      </c>
      <c r="E25">
        <v>737171680</v>
      </c>
      <c r="J25">
        <v>66422780</v>
      </c>
      <c r="K25">
        <v>626630</v>
      </c>
    </row>
    <row r="26" spans="1:11" x14ac:dyDescent="0.25">
      <c r="A26" t="s">
        <v>135</v>
      </c>
      <c r="B26" t="s">
        <v>135</v>
      </c>
      <c r="C26" t="s">
        <v>116</v>
      </c>
      <c r="D26">
        <v>113</v>
      </c>
      <c r="E26">
        <v>338006391</v>
      </c>
      <c r="J26">
        <v>1206019130</v>
      </c>
      <c r="K26">
        <v>8260405</v>
      </c>
    </row>
    <row r="27" spans="1:11" x14ac:dyDescent="0.25">
      <c r="A27" t="s">
        <v>135</v>
      </c>
      <c r="B27" t="s">
        <v>135</v>
      </c>
      <c r="C27" t="s">
        <v>108</v>
      </c>
      <c r="D27">
        <v>125</v>
      </c>
      <c r="E27">
        <v>755521375</v>
      </c>
      <c r="J27">
        <v>982968246</v>
      </c>
      <c r="K27">
        <v>6971406</v>
      </c>
    </row>
    <row r="28" spans="1:11" x14ac:dyDescent="0.25">
      <c r="A28" t="s">
        <v>135</v>
      </c>
      <c r="B28" t="s">
        <v>135</v>
      </c>
      <c r="C28" t="s">
        <v>128</v>
      </c>
      <c r="D28">
        <v>90</v>
      </c>
      <c r="E28">
        <v>91364850</v>
      </c>
      <c r="J28">
        <v>648926569</v>
      </c>
      <c r="K28">
        <v>5742713</v>
      </c>
    </row>
    <row r="29" spans="1:11" x14ac:dyDescent="0.25">
      <c r="A29" t="s">
        <v>135</v>
      </c>
      <c r="B29" t="s">
        <v>135</v>
      </c>
      <c r="C29" t="s">
        <v>102</v>
      </c>
      <c r="D29">
        <v>129</v>
      </c>
      <c r="E29">
        <v>241038564</v>
      </c>
      <c r="I29" t="s">
        <v>143</v>
      </c>
      <c r="J29">
        <f>SUM(J3:J28)</f>
        <v>27324261688</v>
      </c>
      <c r="K29">
        <f>SUM(K3:K28)</f>
        <v>199994811</v>
      </c>
    </row>
    <row r="30" spans="1:11" x14ac:dyDescent="0.25">
      <c r="A30" t="s">
        <v>136</v>
      </c>
      <c r="B30" t="s">
        <v>137</v>
      </c>
      <c r="C30" t="s">
        <v>86</v>
      </c>
      <c r="D30">
        <v>166</v>
      </c>
      <c r="E30">
        <v>463162576</v>
      </c>
      <c r="I30" t="s">
        <v>138</v>
      </c>
      <c r="J30">
        <f>J31-J29</f>
        <v>75027419</v>
      </c>
      <c r="K30">
        <v>646449</v>
      </c>
    </row>
    <row r="31" spans="1:11" x14ac:dyDescent="0.25">
      <c r="A31" t="s">
        <v>136</v>
      </c>
      <c r="B31" t="s">
        <v>137</v>
      </c>
      <c r="C31" t="s">
        <v>103</v>
      </c>
      <c r="D31">
        <v>129</v>
      </c>
      <c r="E31">
        <v>170726211</v>
      </c>
      <c r="G31" t="s">
        <v>145</v>
      </c>
      <c r="H31">
        <v>137</v>
      </c>
      <c r="I31" t="s">
        <v>159</v>
      </c>
      <c r="J31">
        <f>H31*K29</f>
        <v>27399289107</v>
      </c>
    </row>
    <row r="32" spans="1:11" x14ac:dyDescent="0.25">
      <c r="A32" t="s">
        <v>136</v>
      </c>
      <c r="B32" t="s">
        <v>136</v>
      </c>
      <c r="C32" t="s">
        <v>99</v>
      </c>
      <c r="D32">
        <v>135</v>
      </c>
      <c r="E32">
        <v>1201410765</v>
      </c>
      <c r="I32" t="s">
        <v>160</v>
      </c>
      <c r="J32" t="s">
        <v>161</v>
      </c>
    </row>
    <row r="33" spans="1:10" x14ac:dyDescent="0.25">
      <c r="A33" t="s">
        <v>136</v>
      </c>
      <c r="B33" t="s">
        <v>137</v>
      </c>
      <c r="C33" t="s">
        <v>126</v>
      </c>
      <c r="D33">
        <v>93</v>
      </c>
      <c r="E33">
        <v>193931691</v>
      </c>
      <c r="I33" s="5" t="s">
        <v>146</v>
      </c>
      <c r="J33" s="5">
        <f>J30/K30</f>
        <v>116.06084780083192</v>
      </c>
    </row>
    <row r="34" spans="1:10" x14ac:dyDescent="0.25">
      <c r="A34" t="s">
        <v>136</v>
      </c>
      <c r="B34" t="s">
        <v>136</v>
      </c>
      <c r="C34" t="s">
        <v>91</v>
      </c>
      <c r="D34">
        <v>148</v>
      </c>
      <c r="E34">
        <v>2908366796</v>
      </c>
    </row>
    <row r="35" spans="1:10" x14ac:dyDescent="0.25">
      <c r="A35" t="s">
        <v>135</v>
      </c>
      <c r="B35" t="s">
        <v>137</v>
      </c>
      <c r="C35" t="s">
        <v>114</v>
      </c>
      <c r="D35">
        <v>116</v>
      </c>
      <c r="E35">
        <v>1142374960</v>
      </c>
      <c r="I35" s="5" t="s">
        <v>148</v>
      </c>
      <c r="J35" s="5">
        <v>194</v>
      </c>
    </row>
    <row r="36" spans="1:10" x14ac:dyDescent="0.25">
      <c r="A36" t="s">
        <v>135</v>
      </c>
      <c r="B36" t="s">
        <v>135</v>
      </c>
      <c r="C36" t="s">
        <v>110</v>
      </c>
      <c r="D36">
        <v>123</v>
      </c>
      <c r="E36">
        <v>88977339</v>
      </c>
      <c r="I36" s="5" t="s">
        <v>149</v>
      </c>
      <c r="J36" s="5">
        <v>77</v>
      </c>
    </row>
    <row r="37" spans="1:10" x14ac:dyDescent="0.25">
      <c r="A37" t="s">
        <v>136</v>
      </c>
      <c r="B37" t="s">
        <v>137</v>
      </c>
      <c r="C37" t="s">
        <v>115</v>
      </c>
      <c r="D37">
        <v>116</v>
      </c>
      <c r="E37">
        <v>1342213728</v>
      </c>
    </row>
    <row r="38" spans="1:10" x14ac:dyDescent="0.25">
      <c r="A38" t="s">
        <v>135</v>
      </c>
      <c r="B38" t="s">
        <v>135</v>
      </c>
      <c r="C38" t="s">
        <v>107</v>
      </c>
      <c r="D38">
        <v>126</v>
      </c>
      <c r="E38">
        <v>485171568</v>
      </c>
    </row>
    <row r="39" spans="1:10" x14ac:dyDescent="0.25">
      <c r="A39" t="s">
        <v>136</v>
      </c>
      <c r="B39" t="s">
        <v>136</v>
      </c>
      <c r="C39" t="s">
        <v>117</v>
      </c>
      <c r="D39">
        <v>113</v>
      </c>
      <c r="E39">
        <v>444097345</v>
      </c>
    </row>
    <row r="40" spans="1:10" x14ac:dyDescent="0.25">
      <c r="A40" t="s">
        <v>136</v>
      </c>
      <c r="B40" t="s">
        <v>137</v>
      </c>
      <c r="C40" t="s">
        <v>109</v>
      </c>
      <c r="D40">
        <v>125</v>
      </c>
      <c r="E40">
        <v>1596725125</v>
      </c>
    </row>
    <row r="41" spans="1:10" x14ac:dyDescent="0.25">
      <c r="A41" t="s">
        <v>136</v>
      </c>
      <c r="B41" t="s">
        <v>136</v>
      </c>
      <c r="C41" t="s">
        <v>104</v>
      </c>
      <c r="D41">
        <v>129</v>
      </c>
      <c r="E41">
        <v>135644919</v>
      </c>
    </row>
    <row r="42" spans="1:10" x14ac:dyDescent="0.25">
      <c r="A42" t="s">
        <v>135</v>
      </c>
      <c r="B42" t="s">
        <v>135</v>
      </c>
      <c r="C42" t="s">
        <v>129</v>
      </c>
      <c r="D42">
        <v>90</v>
      </c>
      <c r="E42">
        <v>429735510</v>
      </c>
    </row>
    <row r="43" spans="1:10" x14ac:dyDescent="0.25">
      <c r="A43" t="s">
        <v>135</v>
      </c>
      <c r="B43" t="s">
        <v>135</v>
      </c>
      <c r="C43" t="s">
        <v>131</v>
      </c>
      <c r="D43">
        <v>88</v>
      </c>
      <c r="E43">
        <v>74349176</v>
      </c>
    </row>
    <row r="44" spans="1:10" x14ac:dyDescent="0.25">
      <c r="A44" t="s">
        <v>135</v>
      </c>
      <c r="B44" t="s">
        <v>135</v>
      </c>
      <c r="C44" t="s">
        <v>122</v>
      </c>
      <c r="D44">
        <v>104</v>
      </c>
      <c r="E44">
        <v>675581712</v>
      </c>
    </row>
    <row r="45" spans="1:10" x14ac:dyDescent="0.25">
      <c r="A45" t="s">
        <v>135</v>
      </c>
      <c r="B45" t="s">
        <v>135</v>
      </c>
      <c r="C45" t="s">
        <v>97</v>
      </c>
      <c r="D45">
        <v>139</v>
      </c>
      <c r="E45">
        <v>3676298827</v>
      </c>
    </row>
    <row r="46" spans="1:10" x14ac:dyDescent="0.25">
      <c r="A46" t="s">
        <v>135</v>
      </c>
      <c r="B46" t="s">
        <v>135</v>
      </c>
      <c r="C46" t="s">
        <v>125</v>
      </c>
      <c r="D46">
        <v>94</v>
      </c>
      <c r="E46">
        <v>272681968</v>
      </c>
    </row>
    <row r="47" spans="1:10" x14ac:dyDescent="0.25">
      <c r="A47" t="s">
        <v>136</v>
      </c>
      <c r="B47" t="s">
        <v>136</v>
      </c>
      <c r="C47" t="s">
        <v>121</v>
      </c>
      <c r="D47">
        <v>106</v>
      </c>
      <c r="E47">
        <v>66422780</v>
      </c>
    </row>
    <row r="48" spans="1:10" x14ac:dyDescent="0.25">
      <c r="A48" t="s">
        <v>136</v>
      </c>
      <c r="B48" t="s">
        <v>137</v>
      </c>
      <c r="C48" t="s">
        <v>92</v>
      </c>
      <c r="D48">
        <v>146</v>
      </c>
      <c r="E48">
        <v>1206019130</v>
      </c>
    </row>
    <row r="49" spans="1:6" x14ac:dyDescent="0.25">
      <c r="A49" t="s">
        <v>136</v>
      </c>
      <c r="B49" t="s">
        <v>136</v>
      </c>
      <c r="C49" t="s">
        <v>95</v>
      </c>
      <c r="D49">
        <v>141</v>
      </c>
      <c r="E49">
        <v>982968246</v>
      </c>
    </row>
    <row r="50" spans="1:6" x14ac:dyDescent="0.25">
      <c r="A50" t="s">
        <v>135</v>
      </c>
      <c r="B50" t="s">
        <v>135</v>
      </c>
      <c r="C50" t="s">
        <v>132</v>
      </c>
      <c r="D50">
        <v>88</v>
      </c>
      <c r="E50">
        <v>163178752</v>
      </c>
    </row>
    <row r="51" spans="1:6" x14ac:dyDescent="0.25">
      <c r="A51" t="s">
        <v>136</v>
      </c>
      <c r="B51" t="s">
        <v>137</v>
      </c>
      <c r="C51" t="s">
        <v>118</v>
      </c>
      <c r="D51">
        <v>113</v>
      </c>
      <c r="E51">
        <v>648926569</v>
      </c>
    </row>
    <row r="52" spans="1:6" x14ac:dyDescent="0.25">
      <c r="A52" t="s">
        <v>135</v>
      </c>
      <c r="B52" t="s">
        <v>135</v>
      </c>
      <c r="C52" t="s">
        <v>130</v>
      </c>
      <c r="D52">
        <v>89</v>
      </c>
      <c r="E52">
        <v>51856562</v>
      </c>
    </row>
    <row r="53" spans="1:6" x14ac:dyDescent="0.25">
      <c r="D53" s="5" t="s">
        <v>152</v>
      </c>
      <c r="E53" s="5">
        <f>SUM(E2:E52)</f>
        <v>41408002081</v>
      </c>
      <c r="F53">
        <f>E53/10^9</f>
        <v>41.408002080999999</v>
      </c>
    </row>
  </sheetData>
  <autoFilter ref="A1:D52">
    <sortState ref="A2:D51">
      <sortCondition ref="C1:C51"/>
    </sortState>
  </autoFilter>
  <sortState ref="B2:D51">
    <sortCondition ref="C2:C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workbookViewId="0">
      <selection activeCell="C45" sqref="C45"/>
    </sheetView>
  </sheetViews>
  <sheetFormatPr defaultRowHeight="15" x14ac:dyDescent="0.25"/>
  <sheetData>
    <row r="1" spans="1:6" x14ac:dyDescent="0.25">
      <c r="A1" t="s">
        <v>81</v>
      </c>
      <c r="B1" t="s">
        <v>80</v>
      </c>
      <c r="C1" t="s">
        <v>83</v>
      </c>
      <c r="E1" t="s">
        <v>84</v>
      </c>
      <c r="F1">
        <v>316128839</v>
      </c>
    </row>
    <row r="2" spans="1:6" x14ac:dyDescent="0.25">
      <c r="A2" t="s">
        <v>51</v>
      </c>
      <c r="B2">
        <v>4833722</v>
      </c>
      <c r="C2">
        <f>B2/$F$1</f>
        <v>1.5290354449440154E-2</v>
      </c>
    </row>
    <row r="3" spans="1:6" x14ac:dyDescent="0.25">
      <c r="A3" t="s">
        <v>29</v>
      </c>
      <c r="B3">
        <v>735132</v>
      </c>
      <c r="C3">
        <f t="shared" ref="C3:C53" si="0">B3/$F$1</f>
        <v>2.3254189726107208E-3</v>
      </c>
    </row>
    <row r="4" spans="1:6" x14ac:dyDescent="0.25">
      <c r="A4" t="s">
        <v>2</v>
      </c>
      <c r="B4">
        <v>6626624</v>
      </c>
      <c r="C4">
        <f t="shared" si="0"/>
        <v>2.0961782610412205E-2</v>
      </c>
    </row>
    <row r="5" spans="1:6" x14ac:dyDescent="0.25">
      <c r="A5" t="s">
        <v>36</v>
      </c>
      <c r="B5">
        <v>2959373</v>
      </c>
      <c r="C5">
        <f t="shared" si="0"/>
        <v>9.3612876615790184E-3</v>
      </c>
    </row>
    <row r="6" spans="1:6" x14ac:dyDescent="0.25">
      <c r="A6" t="s">
        <v>13</v>
      </c>
      <c r="B6">
        <v>38332521</v>
      </c>
      <c r="C6">
        <f t="shared" si="0"/>
        <v>0.12125600790252483</v>
      </c>
    </row>
    <row r="7" spans="1:6" x14ac:dyDescent="0.25">
      <c r="A7" t="s">
        <v>43</v>
      </c>
      <c r="B7">
        <v>5268367</v>
      </c>
      <c r="C7">
        <f t="shared" si="0"/>
        <v>1.6665252738931546E-2</v>
      </c>
    </row>
    <row r="8" spans="1:6" x14ac:dyDescent="0.25">
      <c r="A8" t="s">
        <v>20</v>
      </c>
      <c r="B8">
        <v>3596080</v>
      </c>
      <c r="C8">
        <f t="shared" si="0"/>
        <v>1.1375362056101436E-2</v>
      </c>
    </row>
    <row r="9" spans="1:6" x14ac:dyDescent="0.25">
      <c r="A9" t="s">
        <v>60</v>
      </c>
      <c r="B9">
        <v>925749</v>
      </c>
      <c r="C9">
        <f t="shared" si="0"/>
        <v>2.9283914840809574E-3</v>
      </c>
    </row>
    <row r="10" spans="1:6" x14ac:dyDescent="0.25">
      <c r="A10" t="s">
        <v>53</v>
      </c>
      <c r="B10">
        <v>646449</v>
      </c>
      <c r="C10">
        <f t="shared" si="0"/>
        <v>2.0448909439736373E-3</v>
      </c>
    </row>
    <row r="11" spans="1:6" x14ac:dyDescent="0.25">
      <c r="A11" t="s">
        <v>6</v>
      </c>
      <c r="B11">
        <v>19552860</v>
      </c>
      <c r="C11">
        <f t="shared" si="0"/>
        <v>6.1850921484578637E-2</v>
      </c>
    </row>
    <row r="12" spans="1:6" x14ac:dyDescent="0.25">
      <c r="A12" t="s">
        <v>50</v>
      </c>
      <c r="B12">
        <v>9992167</v>
      </c>
      <c r="C12">
        <f t="shared" si="0"/>
        <v>3.1607894526826136E-2</v>
      </c>
    </row>
    <row r="13" spans="1:6" x14ac:dyDescent="0.25">
      <c r="A13" t="s">
        <v>11</v>
      </c>
      <c r="B13">
        <v>1404054</v>
      </c>
      <c r="C13">
        <f t="shared" si="0"/>
        <v>4.4413980212668928E-3</v>
      </c>
    </row>
    <row r="14" spans="1:6" x14ac:dyDescent="0.25">
      <c r="A14" t="s">
        <v>27</v>
      </c>
      <c r="B14">
        <v>1612136</v>
      </c>
      <c r="C14">
        <f t="shared" si="0"/>
        <v>5.0996169950821854E-3</v>
      </c>
    </row>
    <row r="15" spans="1:6" x14ac:dyDescent="0.25">
      <c r="A15" t="s">
        <v>57</v>
      </c>
      <c r="B15">
        <v>12882135</v>
      </c>
      <c r="C15">
        <f t="shared" si="0"/>
        <v>4.0749635625619084E-2</v>
      </c>
    </row>
    <row r="16" spans="1:6" x14ac:dyDescent="0.25">
      <c r="A16" t="s">
        <v>41</v>
      </c>
      <c r="B16">
        <v>6570902</v>
      </c>
      <c r="C16">
        <f t="shared" si="0"/>
        <v>2.0785519033269851E-2</v>
      </c>
    </row>
    <row r="17" spans="1:3" x14ac:dyDescent="0.25">
      <c r="A17" t="s">
        <v>17</v>
      </c>
      <c r="B17">
        <v>3090416</v>
      </c>
      <c r="C17">
        <f t="shared" si="0"/>
        <v>9.7758116904987594E-3</v>
      </c>
    </row>
    <row r="18" spans="1:3" x14ac:dyDescent="0.25">
      <c r="A18" t="s">
        <v>42</v>
      </c>
      <c r="B18">
        <v>2893957</v>
      </c>
      <c r="C18">
        <f t="shared" si="0"/>
        <v>9.1543593718129597E-3</v>
      </c>
    </row>
    <row r="19" spans="1:3" x14ac:dyDescent="0.25">
      <c r="A19" t="s">
        <v>55</v>
      </c>
      <c r="B19">
        <v>4395295</v>
      </c>
      <c r="C19">
        <f t="shared" si="0"/>
        <v>1.3903492683247415E-2</v>
      </c>
    </row>
    <row r="20" spans="1:3" x14ac:dyDescent="0.25">
      <c r="A20" t="s">
        <v>54</v>
      </c>
      <c r="B20">
        <v>4625470</v>
      </c>
      <c r="C20">
        <f t="shared" si="0"/>
        <v>1.4631597720194076E-2</v>
      </c>
    </row>
    <row r="21" spans="1:3" x14ac:dyDescent="0.25">
      <c r="A21" t="s">
        <v>31</v>
      </c>
      <c r="B21">
        <v>1328302</v>
      </c>
      <c r="C21">
        <f t="shared" si="0"/>
        <v>4.2017742013091058E-3</v>
      </c>
    </row>
    <row r="22" spans="1:3" x14ac:dyDescent="0.25">
      <c r="A22" t="s">
        <v>48</v>
      </c>
      <c r="B22">
        <v>5928814</v>
      </c>
      <c r="C22">
        <f t="shared" si="0"/>
        <v>1.8754423097729466E-2</v>
      </c>
    </row>
    <row r="23" spans="1:3" x14ac:dyDescent="0.25">
      <c r="A23" t="s">
        <v>52</v>
      </c>
      <c r="B23">
        <v>6692824</v>
      </c>
      <c r="C23">
        <f t="shared" si="0"/>
        <v>2.1171190901694358E-2</v>
      </c>
    </row>
    <row r="24" spans="1:3" x14ac:dyDescent="0.25">
      <c r="A24" t="s">
        <v>67</v>
      </c>
      <c r="B24">
        <v>9895622</v>
      </c>
      <c r="C24">
        <f t="shared" si="0"/>
        <v>3.1302496891148862E-2</v>
      </c>
    </row>
    <row r="25" spans="1:3" x14ac:dyDescent="0.25">
      <c r="A25" t="s">
        <v>21</v>
      </c>
      <c r="B25">
        <v>5420380</v>
      </c>
      <c r="C25">
        <f t="shared" si="0"/>
        <v>1.7146110481872236E-2</v>
      </c>
    </row>
    <row r="26" spans="1:3" x14ac:dyDescent="0.25">
      <c r="A26" t="s">
        <v>69</v>
      </c>
      <c r="B26">
        <v>2991207</v>
      </c>
      <c r="C26">
        <f t="shared" si="0"/>
        <v>9.4619871108943647E-3</v>
      </c>
    </row>
    <row r="27" spans="1:3" x14ac:dyDescent="0.25">
      <c r="A27" t="s">
        <v>66</v>
      </c>
      <c r="B27">
        <v>6044171</v>
      </c>
      <c r="C27">
        <f t="shared" si="0"/>
        <v>1.9119328116723955E-2</v>
      </c>
    </row>
    <row r="28" spans="1:3" x14ac:dyDescent="0.25">
      <c r="A28" t="s">
        <v>23</v>
      </c>
      <c r="B28">
        <v>1015165</v>
      </c>
      <c r="C28">
        <f t="shared" si="0"/>
        <v>3.211238187604896E-3</v>
      </c>
    </row>
    <row r="29" spans="1:3" x14ac:dyDescent="0.25">
      <c r="A29" t="s">
        <v>46</v>
      </c>
      <c r="B29">
        <v>1868516</v>
      </c>
      <c r="C29">
        <f t="shared" si="0"/>
        <v>5.9106154500507303E-3</v>
      </c>
    </row>
    <row r="30" spans="1:3" x14ac:dyDescent="0.25">
      <c r="A30" t="s">
        <v>8</v>
      </c>
      <c r="B30">
        <v>2790136</v>
      </c>
      <c r="C30">
        <f t="shared" si="0"/>
        <v>8.8259458036980924E-3</v>
      </c>
    </row>
    <row r="31" spans="1:3" x14ac:dyDescent="0.25">
      <c r="A31" t="s">
        <v>26</v>
      </c>
      <c r="B31">
        <v>1323459</v>
      </c>
      <c r="C31">
        <f t="shared" si="0"/>
        <v>4.1864544980662142E-3</v>
      </c>
    </row>
    <row r="32" spans="1:3" x14ac:dyDescent="0.25">
      <c r="A32" t="s">
        <v>59</v>
      </c>
      <c r="B32">
        <v>8899339</v>
      </c>
      <c r="C32">
        <f t="shared" si="0"/>
        <v>2.815098751556798E-2</v>
      </c>
    </row>
    <row r="33" spans="1:3" x14ac:dyDescent="0.25">
      <c r="A33" t="s">
        <v>47</v>
      </c>
      <c r="B33">
        <v>2085287</v>
      </c>
      <c r="C33">
        <f t="shared" si="0"/>
        <v>6.5963200529136163E-3</v>
      </c>
    </row>
    <row r="34" spans="1:3" x14ac:dyDescent="0.25">
      <c r="A34" t="s">
        <v>19</v>
      </c>
      <c r="B34">
        <v>19651127</v>
      </c>
      <c r="C34">
        <f t="shared" si="0"/>
        <v>6.2161766266443028E-2</v>
      </c>
    </row>
    <row r="35" spans="1:3" x14ac:dyDescent="0.25">
      <c r="A35" t="s">
        <v>58</v>
      </c>
      <c r="B35">
        <v>9848060</v>
      </c>
      <c r="C35">
        <f t="shared" si="0"/>
        <v>3.1152045574684189E-2</v>
      </c>
    </row>
    <row r="36" spans="1:3" x14ac:dyDescent="0.25">
      <c r="A36" t="s">
        <v>44</v>
      </c>
      <c r="B36">
        <v>723393</v>
      </c>
      <c r="C36">
        <f t="shared" si="0"/>
        <v>2.2882853784813983E-3</v>
      </c>
    </row>
    <row r="37" spans="1:3" x14ac:dyDescent="0.25">
      <c r="A37" t="s">
        <v>45</v>
      </c>
      <c r="B37">
        <v>11570808</v>
      </c>
      <c r="C37">
        <f t="shared" si="0"/>
        <v>3.6601557885707479E-2</v>
      </c>
    </row>
    <row r="38" spans="1:3" x14ac:dyDescent="0.25">
      <c r="A38" t="s">
        <v>35</v>
      </c>
      <c r="B38">
        <v>3850568</v>
      </c>
      <c r="C38">
        <f t="shared" si="0"/>
        <v>1.2180375609452069E-2</v>
      </c>
    </row>
    <row r="39" spans="1:3" x14ac:dyDescent="0.25">
      <c r="A39" t="s">
        <v>71</v>
      </c>
      <c r="B39">
        <v>3930065</v>
      </c>
      <c r="C39">
        <f t="shared" si="0"/>
        <v>1.2431845865223324E-2</v>
      </c>
    </row>
    <row r="40" spans="1:3" x14ac:dyDescent="0.25">
      <c r="A40" t="s">
        <v>22</v>
      </c>
      <c r="B40">
        <v>12773801</v>
      </c>
      <c r="C40">
        <f t="shared" si="0"/>
        <v>4.0406946232450495E-2</v>
      </c>
    </row>
    <row r="41" spans="1:3" x14ac:dyDescent="0.25">
      <c r="A41" t="s">
        <v>34</v>
      </c>
      <c r="B41">
        <v>1051511</v>
      </c>
      <c r="C41">
        <f t="shared" si="0"/>
        <v>3.3262102987067243E-3</v>
      </c>
    </row>
    <row r="42" spans="1:3" x14ac:dyDescent="0.25">
      <c r="A42" t="s">
        <v>70</v>
      </c>
      <c r="B42">
        <v>4774839</v>
      </c>
      <c r="C42">
        <f t="shared" si="0"/>
        <v>1.5104091784552437E-2</v>
      </c>
    </row>
    <row r="43" spans="1:3" x14ac:dyDescent="0.25">
      <c r="A43" t="s">
        <v>61</v>
      </c>
      <c r="B43">
        <v>844877</v>
      </c>
      <c r="C43">
        <f t="shared" si="0"/>
        <v>2.6725717358548236E-3</v>
      </c>
    </row>
    <row r="44" spans="1:3" x14ac:dyDescent="0.25">
      <c r="A44" t="s">
        <v>40</v>
      </c>
      <c r="B44">
        <v>6495978</v>
      </c>
      <c r="C44">
        <f t="shared" si="0"/>
        <v>2.0548514398586709E-2</v>
      </c>
    </row>
    <row r="45" spans="1:3" x14ac:dyDescent="0.25">
      <c r="A45" t="s">
        <v>68</v>
      </c>
      <c r="B45">
        <v>26448193</v>
      </c>
      <c r="C45">
        <f t="shared" si="0"/>
        <v>8.3662702471760261E-2</v>
      </c>
    </row>
    <row r="46" spans="1:3" x14ac:dyDescent="0.25">
      <c r="A46" t="s">
        <v>32</v>
      </c>
      <c r="B46">
        <v>2900872</v>
      </c>
      <c r="C46">
        <f t="shared" si="0"/>
        <v>9.1762333647769471E-3</v>
      </c>
    </row>
    <row r="47" spans="1:3" x14ac:dyDescent="0.25">
      <c r="A47" t="s">
        <v>30</v>
      </c>
      <c r="B47">
        <v>626630</v>
      </c>
      <c r="C47">
        <f t="shared" si="0"/>
        <v>1.9821981505458285E-3</v>
      </c>
    </row>
    <row r="48" spans="1:3" x14ac:dyDescent="0.25">
      <c r="A48" t="s">
        <v>56</v>
      </c>
      <c r="B48">
        <v>8260405</v>
      </c>
      <c r="C48">
        <f t="shared" si="0"/>
        <v>2.6129868524902278E-2</v>
      </c>
    </row>
    <row r="49" spans="1:3" x14ac:dyDescent="0.25">
      <c r="A49" t="s">
        <v>15</v>
      </c>
      <c r="B49">
        <v>6971406</v>
      </c>
      <c r="C49">
        <f t="shared" si="0"/>
        <v>2.2052420215923421E-2</v>
      </c>
    </row>
    <row r="50" spans="1:3" x14ac:dyDescent="0.25">
      <c r="A50" t="s">
        <v>38</v>
      </c>
      <c r="B50">
        <v>1854304</v>
      </c>
      <c r="C50">
        <f t="shared" si="0"/>
        <v>5.8656590960371067E-3</v>
      </c>
    </row>
    <row r="51" spans="1:3" x14ac:dyDescent="0.25">
      <c r="A51" t="s">
        <v>65</v>
      </c>
      <c r="B51">
        <v>5742713</v>
      </c>
      <c r="C51">
        <f t="shared" si="0"/>
        <v>1.8165735901114671E-2</v>
      </c>
    </row>
    <row r="52" spans="1:3" x14ac:dyDescent="0.25">
      <c r="A52" t="s">
        <v>62</v>
      </c>
      <c r="B52">
        <v>582658</v>
      </c>
      <c r="C52">
        <f t="shared" si="0"/>
        <v>1.8431029634724341E-3</v>
      </c>
    </row>
    <row r="53" spans="1:3" x14ac:dyDescent="0.25">
      <c r="A53" t="s">
        <v>82</v>
      </c>
      <c r="B53">
        <v>3615086</v>
      </c>
      <c r="C53">
        <f t="shared" si="0"/>
        <v>1.1435483113263197E-2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14" sqref="D14"/>
    </sheetView>
  </sheetViews>
  <sheetFormatPr defaultRowHeight="15" x14ac:dyDescent="0.25"/>
  <sheetData>
    <row r="1" spans="1:9" x14ac:dyDescent="0.25">
      <c r="B1" t="s">
        <v>74</v>
      </c>
    </row>
    <row r="2" spans="1:9" x14ac:dyDescent="0.25">
      <c r="B2" t="s">
        <v>155</v>
      </c>
      <c r="E2" t="s">
        <v>156</v>
      </c>
    </row>
    <row r="3" spans="1:9" x14ac:dyDescent="0.25">
      <c r="A3" t="s">
        <v>154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 t="s">
        <v>157</v>
      </c>
      <c r="I3" t="s">
        <v>158</v>
      </c>
    </row>
    <row r="4" spans="1:9" x14ac:dyDescent="0.25">
      <c r="A4" t="s">
        <v>5</v>
      </c>
      <c r="B4">
        <v>7</v>
      </c>
      <c r="C4">
        <v>18</v>
      </c>
      <c r="D4">
        <v>7</v>
      </c>
      <c r="E4">
        <v>9.1516331338256249E-2</v>
      </c>
      <c r="F4">
        <v>0.1317923061744963</v>
      </c>
      <c r="G4">
        <v>1.9407131857300329E-2</v>
      </c>
      <c r="H4">
        <v>32</v>
      </c>
      <c r="I4">
        <v>0.24271576937005293</v>
      </c>
    </row>
    <row r="5" spans="1:9" x14ac:dyDescent="0.25">
      <c r="A5" t="s">
        <v>4</v>
      </c>
      <c r="B5">
        <v>13</v>
      </c>
      <c r="C5">
        <v>10</v>
      </c>
      <c r="D5">
        <v>6</v>
      </c>
      <c r="E5">
        <v>9.7802138716522158E-2</v>
      </c>
      <c r="F5">
        <v>8.605492807154079E-2</v>
      </c>
      <c r="G5">
        <v>9.0943266576838516E-3</v>
      </c>
      <c r="H5">
        <v>29</v>
      </c>
      <c r="I5">
        <v>0.19295139344574685</v>
      </c>
    </row>
    <row r="6" spans="1:9" x14ac:dyDescent="0.25">
      <c r="A6" t="s">
        <v>7</v>
      </c>
      <c r="B6">
        <v>4</v>
      </c>
      <c r="C6">
        <v>6</v>
      </c>
      <c r="D6">
        <v>13</v>
      </c>
      <c r="E6">
        <v>5.4786887231657831E-2</v>
      </c>
      <c r="F6">
        <v>1.4945219125909624E-2</v>
      </c>
      <c r="G6">
        <v>7.0046794296576051E-2</v>
      </c>
      <c r="H6">
        <v>23</v>
      </c>
      <c r="I6">
        <v>0.1397789006541435</v>
      </c>
    </row>
    <row r="7" spans="1:9" x14ac:dyDescent="0.25">
      <c r="A7" t="s">
        <v>18</v>
      </c>
      <c r="B7">
        <v>5</v>
      </c>
      <c r="C7">
        <v>4</v>
      </c>
      <c r="D7">
        <v>7</v>
      </c>
      <c r="E7">
        <v>7.3001040199595135E-2</v>
      </c>
      <c r="F7">
        <v>3.2214478376843533E-2</v>
      </c>
      <c r="G7">
        <v>1.1766338525910844E-2</v>
      </c>
      <c r="H7">
        <v>16</v>
      </c>
      <c r="I7">
        <v>0.11698185710234954</v>
      </c>
    </row>
    <row r="8" spans="1:9" x14ac:dyDescent="0.25">
      <c r="A8" t="s">
        <v>10</v>
      </c>
      <c r="B8">
        <v>3</v>
      </c>
      <c r="C8">
        <v>1</v>
      </c>
      <c r="D8">
        <v>0</v>
      </c>
      <c r="E8">
        <v>8.1047804514574925E-2</v>
      </c>
      <c r="F8">
        <v>3.7284466183934487E-3</v>
      </c>
      <c r="G8">
        <v>0</v>
      </c>
      <c r="H8">
        <v>4</v>
      </c>
      <c r="I8">
        <v>8.4776251132968369E-2</v>
      </c>
    </row>
    <row r="9" spans="1:9" x14ac:dyDescent="0.25">
      <c r="A9" t="s">
        <v>49</v>
      </c>
      <c r="B9">
        <v>6</v>
      </c>
      <c r="C9">
        <v>0</v>
      </c>
      <c r="D9">
        <v>2</v>
      </c>
      <c r="E9">
        <v>5.1309189691015653E-2</v>
      </c>
      <c r="F9">
        <v>0</v>
      </c>
      <c r="G9">
        <v>6.3277240750259089E-3</v>
      </c>
      <c r="H9">
        <v>8</v>
      </c>
      <c r="I9">
        <v>5.7636913766041561E-2</v>
      </c>
    </row>
    <row r="10" spans="1:9" x14ac:dyDescent="0.25">
      <c r="A10" t="s">
        <v>14</v>
      </c>
      <c r="B10">
        <v>0</v>
      </c>
      <c r="C10">
        <v>1</v>
      </c>
      <c r="D10">
        <v>2</v>
      </c>
      <c r="E10">
        <v>0</v>
      </c>
      <c r="F10">
        <v>2.3412276611903957E-2</v>
      </c>
      <c r="G10">
        <v>2.7053119571156733E-2</v>
      </c>
      <c r="H10">
        <v>3</v>
      </c>
      <c r="I10">
        <v>5.0465396183060694E-2</v>
      </c>
    </row>
    <row r="11" spans="1:9" x14ac:dyDescent="0.25">
      <c r="A11" t="s">
        <v>33</v>
      </c>
      <c r="B11">
        <v>2</v>
      </c>
      <c r="C11">
        <v>3</v>
      </c>
      <c r="D11">
        <v>1</v>
      </c>
      <c r="E11">
        <v>2.0984468431977425E-2</v>
      </c>
      <c r="F11">
        <v>1.5884296535567496E-2</v>
      </c>
      <c r="G11">
        <v>1.0975413539094645E-3</v>
      </c>
      <c r="H11">
        <v>6</v>
      </c>
      <c r="I11">
        <v>3.7966306321454382E-2</v>
      </c>
    </row>
    <row r="12" spans="1:9" x14ac:dyDescent="0.25">
      <c r="A12" t="s">
        <v>3</v>
      </c>
      <c r="B12">
        <v>8</v>
      </c>
      <c r="C12">
        <v>2</v>
      </c>
      <c r="D12">
        <v>3</v>
      </c>
      <c r="E12">
        <v>2.2435540615621134E-2</v>
      </c>
      <c r="F12">
        <v>7.1738653498000272E-3</v>
      </c>
      <c r="G12">
        <v>6.0762789120120978E-3</v>
      </c>
      <c r="H12">
        <v>13</v>
      </c>
      <c r="I12">
        <v>3.568568487743326E-2</v>
      </c>
    </row>
    <row r="13" spans="1:9" x14ac:dyDescent="0.25">
      <c r="A13" t="s">
        <v>16</v>
      </c>
      <c r="B13">
        <v>1</v>
      </c>
      <c r="C13">
        <v>3</v>
      </c>
      <c r="D13">
        <v>5</v>
      </c>
      <c r="E13">
        <v>8.9776338223904564E-4</v>
      </c>
      <c r="F13">
        <v>1.3873583328400465E-2</v>
      </c>
      <c r="G13">
        <v>1.2092239446549372E-2</v>
      </c>
      <c r="H13">
        <v>9</v>
      </c>
      <c r="I13">
        <v>2.6863586157188882E-2</v>
      </c>
    </row>
    <row r="14" spans="1:9" x14ac:dyDescent="0.25">
      <c r="A14" t="s">
        <v>9</v>
      </c>
      <c r="B14">
        <v>1</v>
      </c>
      <c r="C14">
        <v>0</v>
      </c>
      <c r="D14">
        <v>0</v>
      </c>
      <c r="E14">
        <v>5.5926699275901728E-3</v>
      </c>
      <c r="F14">
        <v>0</v>
      </c>
      <c r="G14">
        <v>0</v>
      </c>
      <c r="H14">
        <v>1</v>
      </c>
      <c r="I14">
        <v>5.5926699275901728E-3</v>
      </c>
    </row>
    <row r="15" spans="1:9" x14ac:dyDescent="0.25">
      <c r="A15" t="s">
        <v>24</v>
      </c>
      <c r="B15">
        <v>0</v>
      </c>
      <c r="C15">
        <v>1</v>
      </c>
      <c r="D15">
        <v>1</v>
      </c>
      <c r="E15">
        <v>0</v>
      </c>
      <c r="F15">
        <v>7.3548465198648662E-4</v>
      </c>
      <c r="G15">
        <v>1.9528092140698422E-3</v>
      </c>
      <c r="H15">
        <v>2</v>
      </c>
      <c r="I15">
        <v>2.6882938660563287E-3</v>
      </c>
    </row>
    <row r="16" spans="1:9" x14ac:dyDescent="0.25">
      <c r="A16" t="s">
        <v>37</v>
      </c>
      <c r="B16">
        <v>0</v>
      </c>
      <c r="C16">
        <v>1</v>
      </c>
      <c r="D16">
        <v>0</v>
      </c>
      <c r="E16">
        <v>0</v>
      </c>
      <c r="F16">
        <v>1.8343613919056046E-3</v>
      </c>
      <c r="G16">
        <v>0</v>
      </c>
      <c r="H16">
        <v>1</v>
      </c>
      <c r="I16">
        <v>1.8343613919056046E-3</v>
      </c>
    </row>
    <row r="17" spans="1:9" x14ac:dyDescent="0.25">
      <c r="A17" t="s">
        <v>12</v>
      </c>
      <c r="B17">
        <v>0</v>
      </c>
      <c r="C17">
        <v>1</v>
      </c>
      <c r="D17">
        <v>0</v>
      </c>
      <c r="E17">
        <v>0</v>
      </c>
      <c r="F17">
        <v>1.6840870965855572E-3</v>
      </c>
      <c r="G17">
        <v>0</v>
      </c>
      <c r="H17">
        <v>1</v>
      </c>
      <c r="I17">
        <v>1.6840870965855572E-3</v>
      </c>
    </row>
    <row r="18" spans="1:9" x14ac:dyDescent="0.25">
      <c r="A18" t="s">
        <v>39</v>
      </c>
      <c r="B18">
        <v>0</v>
      </c>
      <c r="C18">
        <v>0</v>
      </c>
      <c r="D18">
        <v>1</v>
      </c>
      <c r="E18">
        <v>0</v>
      </c>
      <c r="F18">
        <v>0</v>
      </c>
      <c r="G18">
        <v>6.5679234205665103E-4</v>
      </c>
      <c r="H18">
        <v>1</v>
      </c>
      <c r="I18">
        <v>6.5679234205665103E-4</v>
      </c>
    </row>
    <row r="19" spans="1:9" x14ac:dyDescent="0.25">
      <c r="A19" t="s">
        <v>63</v>
      </c>
      <c r="B19">
        <v>1</v>
      </c>
      <c r="C19">
        <v>0</v>
      </c>
      <c r="D19">
        <v>0</v>
      </c>
      <c r="E19">
        <v>6.2616595095026702E-4</v>
      </c>
      <c r="F19">
        <v>0</v>
      </c>
      <c r="G19">
        <v>0</v>
      </c>
      <c r="H19">
        <v>1</v>
      </c>
      <c r="I19">
        <v>6.2616595095026702E-4</v>
      </c>
    </row>
    <row r="20" spans="1:9" x14ac:dyDescent="0.25">
      <c r="A20" t="s">
        <v>28</v>
      </c>
      <c r="B20">
        <v>0</v>
      </c>
      <c r="C20">
        <v>0</v>
      </c>
      <c r="D20">
        <v>1</v>
      </c>
      <c r="E20">
        <v>0</v>
      </c>
      <c r="F20">
        <v>0</v>
      </c>
      <c r="G20">
        <v>5.1910610477219046E-4</v>
      </c>
      <c r="H20">
        <v>1</v>
      </c>
      <c r="I20">
        <v>5.1910610477219046E-4</v>
      </c>
    </row>
    <row r="21" spans="1:9" x14ac:dyDescent="0.25">
      <c r="A21" t="s">
        <v>25</v>
      </c>
      <c r="B21">
        <v>0</v>
      </c>
      <c r="C21">
        <v>0</v>
      </c>
      <c r="D21">
        <v>1</v>
      </c>
      <c r="E21">
        <v>0</v>
      </c>
      <c r="F21">
        <v>0</v>
      </c>
      <c r="G21">
        <v>3.6774232599324331E-4</v>
      </c>
      <c r="H21">
        <v>1</v>
      </c>
      <c r="I21">
        <v>3.6774232599324331E-4</v>
      </c>
    </row>
    <row r="22" spans="1:9" x14ac:dyDescent="0.25">
      <c r="A22" t="s">
        <v>64</v>
      </c>
      <c r="B22">
        <v>0</v>
      </c>
      <c r="C22">
        <v>0</v>
      </c>
      <c r="D22">
        <v>1</v>
      </c>
      <c r="E22">
        <v>0</v>
      </c>
      <c r="F22">
        <v>0</v>
      </c>
      <c r="G22">
        <v>2.0872198365008902E-4</v>
      </c>
      <c r="H22">
        <v>1</v>
      </c>
      <c r="I22">
        <v>2.0872198365008902E-4</v>
      </c>
    </row>
    <row r="23" spans="1:9" x14ac:dyDescent="0.25">
      <c r="A23" t="s">
        <v>75</v>
      </c>
      <c r="B23">
        <v>51</v>
      </c>
      <c r="C23">
        <v>51</v>
      </c>
      <c r="D23">
        <v>51</v>
      </c>
      <c r="E23">
        <v>0.49999999999999989</v>
      </c>
      <c r="F23">
        <v>0.33333333333333331</v>
      </c>
      <c r="G23">
        <v>0.16666666666666669</v>
      </c>
      <c r="H23">
        <v>153</v>
      </c>
      <c r="I23">
        <v>1.0000000000000002</v>
      </c>
    </row>
  </sheetData>
  <autoFilter ref="A3:I3">
    <sortState ref="A4:I23">
      <sortCondition descending="1" ref="I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pornhub_analysis</vt:lpstr>
      <vt:lpstr>pornhub_analysis_PIVOT</vt:lpstr>
      <vt:lpstr>pageviewspercapita</vt:lpstr>
      <vt:lpstr>population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2014-05-01T10:47:36Z</dcterms:created>
  <dcterms:modified xsi:type="dcterms:W3CDTF">2014-05-02T08:13:48Z</dcterms:modified>
</cp:coreProperties>
</file>