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E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CoE!$A$1:$K$177</definedName>
    <definedName function="false" hidden="false" name="ApprovalClass_List" vbProcedure="false">[1]Config!$M$54:$M$56</definedName>
    <definedName function="false" hidden="false" name="Country_List" vbProcedure="false">[1]Config!$C$54</definedName>
    <definedName function="false" hidden="false" name="Discipline_List" vbProcedure="false">[1]Config!$G$54:$G$80</definedName>
    <definedName function="false" hidden="false" name="DocType_List" vbProcedure="false">[1]Config!$H$54:$H$91</definedName>
    <definedName function="false" hidden="false" name="EquipmentClass_List" vbProcedure="false">[1]Config!$L$54:$L$282</definedName>
    <definedName function="false" hidden="false" name="EquipmentFamily_List" vbProcedure="false">[1]Config!$K$54:$K$73</definedName>
    <definedName function="false" hidden="false" name="nom_attribut" vbProcedure="false">#REF!</definedName>
    <definedName function="false" hidden="false" name="OriginatorTsin_list" vbProcedure="false">[1]Config!$Q$54:$Q$59</definedName>
    <definedName function="false" hidden="false" name="Originator_List" vbProcedure="false">[1]Config!$F$54:$F$141</definedName>
    <definedName function="false" hidden="false" name="pays" vbProcedure="false">#REF!</definedName>
    <definedName function="false" hidden="false" name="pays_list" vbProcedure="false">#REF!</definedName>
    <definedName function="false" hidden="false" name="Phase_List" vbProcedure="false">[1]Config!$P$54:$P$59</definedName>
    <definedName function="false" hidden="false" name="Recipient_List" vbProcedure="false">[1]Config!$O$54</definedName>
    <definedName function="false" hidden="false" name="Sector_List" vbProcedure="false">[1]Config!$E$54:$E$73</definedName>
    <definedName function="false" hidden="false" name="Site_List" vbProcedure="false">[1]Config!$D$54</definedName>
    <definedName function="false" hidden="false" name="Status_List" vbProcedure="false">[1]Config!$N$54:$N$61</definedName>
    <definedName function="false" hidden="false" name="System_List" vbProcedure="false">[1]Config!$I$54:$I$64</definedName>
    <definedName function="false" hidden="false" name="Unit_List" vbProcedure="false">[1]Config!$J$54:$J$130</definedName>
    <definedName function="false" hidden="false" localSheetId="0" name="_xlnm._FilterDatabase_0" vbProcedure="false">CoE!$A$1:$K$134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<sst xmlns="http://schemas.openxmlformats.org/spreadsheetml/2006/main" count="1015" uniqueCount="330">
  <si>
    <t xml:space="preserve">TAG_NO</t>
  </si>
  <si>
    <t xml:space="preserve">ITEM_ID</t>
  </si>
  <si>
    <t xml:space="preserve">ITEM_NAME</t>
  </si>
  <si>
    <t xml:space="preserve">X</t>
  </si>
  <si>
    <t xml:space="preserve">Y</t>
  </si>
  <si>
    <t xml:space="preserve">Z</t>
  </si>
  <si>
    <t xml:space="preserve">MODULE</t>
  </si>
  <si>
    <t xml:space="preserve">LEVEL</t>
  </si>
  <si>
    <t xml:space="preserve">Orientation</t>
  </si>
  <si>
    <t xml:space="preserve">DD</t>
  </si>
  <si>
    <t xml:space="preserve">HH</t>
  </si>
  <si>
    <t xml:space="preserve">013-PC-001-A</t>
  </si>
  <si>
    <t xml:space="preserve">Pumps</t>
  </si>
  <si>
    <t xml:space="preserve">CIRCULATION PUMP</t>
  </si>
  <si>
    <t xml:space="preserve">HullDeck</t>
  </si>
  <si>
    <t xml:space="preserve">013-PC-001-B</t>
  </si>
  <si>
    <t xml:space="preserve">013-PC-002-A</t>
  </si>
  <si>
    <t xml:space="preserve">OFF-SPEC CONDENSATE BOOSTER PUMP</t>
  </si>
  <si>
    <t xml:space="preserve">013-PC-002-B</t>
  </si>
  <si>
    <t xml:space="preserve">013-ES-001</t>
  </si>
  <si>
    <t xml:space="preserve">Exchangers</t>
  </si>
  <si>
    <t xml:space="preserve">CONDENSATE CIRCULATION HEATER</t>
  </si>
  <si>
    <t xml:space="preserve">020-VZ-001</t>
  </si>
  <si>
    <t xml:space="preserve">Vessels/Tanks</t>
  </si>
  <si>
    <t xml:space="preserve">SLUG CATCHER</t>
  </si>
  <si>
    <t xml:space="preserve">S05</t>
  </si>
  <si>
    <t xml:space="preserve">Deck A</t>
  </si>
  <si>
    <t xml:space="preserve">020-ES-004</t>
  </si>
  <si>
    <t xml:space="preserve">HP SEPARATOR INLET HEATER</t>
  </si>
  <si>
    <t xml:space="preserve">Deck B</t>
  </si>
  <si>
    <t xml:space="preserve">020-VZ-002</t>
  </si>
  <si>
    <t xml:space="preserve">HP SEPARATOR</t>
  </si>
  <si>
    <t xml:space="preserve">020-VZ-005</t>
  </si>
  <si>
    <t xml:space="preserve">TEST SEPARATOR</t>
  </si>
  <si>
    <t xml:space="preserve">020-ES-003</t>
  </si>
  <si>
    <t xml:space="preserve">TEST SEPARATOR INLET HEATER</t>
  </si>
  <si>
    <t xml:space="preserve">020-EP-002-A</t>
  </si>
  <si>
    <t xml:space="preserve">CONDENSATE/SW COOLER</t>
  </si>
  <si>
    <t xml:space="preserve">S04</t>
  </si>
  <si>
    <t xml:space="preserve">020-EP-002-B</t>
  </si>
  <si>
    <t xml:space="preserve">020-PC-001-A</t>
  </si>
  <si>
    <t xml:space="preserve">CONDENSATE PUMP</t>
  </si>
  <si>
    <t xml:space="preserve">020-PC-001-B</t>
  </si>
  <si>
    <t xml:space="preserve">020-PC-001-C</t>
  </si>
  <si>
    <t xml:space="preserve">020-ES-001</t>
  </si>
  <si>
    <t xml:space="preserve">CONDENSATE CROSS EXCHANGER</t>
  </si>
  <si>
    <t xml:space="preserve">020-VZ-003</t>
  </si>
  <si>
    <t xml:space="preserve">MP SEPARATOR</t>
  </si>
  <si>
    <t xml:space="preserve">020-VZ-004</t>
  </si>
  <si>
    <t xml:space="preserve">LP SEPARATOR</t>
  </si>
  <si>
    <t xml:space="preserve">020-ES-002</t>
  </si>
  <si>
    <t xml:space="preserve">CONDENSATE HEATER</t>
  </si>
  <si>
    <t xml:space="preserve">020-VC-001</t>
  </si>
  <si>
    <t xml:space="preserve">CONDENSATE MERCURY REMOVAL VESSEL</t>
  </si>
  <si>
    <t xml:space="preserve">020-VF-001-A</t>
  </si>
  <si>
    <t xml:space="preserve">Condensate Mercurty Pre Filter</t>
  </si>
  <si>
    <t xml:space="preserve">020-VF-001-B</t>
  </si>
  <si>
    <t xml:space="preserve">020-VF-002-A</t>
  </si>
  <si>
    <t xml:space="preserve">Condensate Mercury L/L Filter Coalescer</t>
  </si>
  <si>
    <t xml:space="preserve">020-VF-002-B</t>
  </si>
  <si>
    <t xml:space="preserve">020-VF-003</t>
  </si>
  <si>
    <t xml:space="preserve">Condensate Mercury Removal After Filter</t>
  </si>
  <si>
    <t xml:space="preserve">020-VZ-006</t>
  </si>
  <si>
    <t xml:space="preserve">ELECTROSTATIC COALESCER</t>
  </si>
  <si>
    <t xml:space="preserve">023-ES-001</t>
  </si>
  <si>
    <t xml:space="preserve">LP COMPRESSION SUCTION COOLER</t>
  </si>
  <si>
    <t xml:space="preserve">P03</t>
  </si>
  <si>
    <t xml:space="preserve">023-VZ-001</t>
  </si>
  <si>
    <t xml:space="preserve">LP COMPRESSOR SUCTION SCRUBBER</t>
  </si>
  <si>
    <t xml:space="preserve">023-KZ-001</t>
  </si>
  <si>
    <t xml:space="preserve">Compressors (Motor Driven)</t>
  </si>
  <si>
    <t xml:space="preserve">LP COMPRESSOR PACKAGE</t>
  </si>
  <si>
    <t xml:space="preserve">023-PE-001-A</t>
  </si>
  <si>
    <t xml:space="preserve">LP COMPRESSOR SUCTION SCRUBBER PUMP</t>
  </si>
  <si>
    <t xml:space="preserve">023-PE-001-B</t>
  </si>
  <si>
    <t xml:space="preserve">023-ES-002</t>
  </si>
  <si>
    <t xml:space="preserve">MP COMPRESSOR SUCTION COOLER</t>
  </si>
  <si>
    <t xml:space="preserve">023-VZ-002</t>
  </si>
  <si>
    <t xml:space="preserve">MP COMPRESSOR SUCTION SCRUBBER</t>
  </si>
  <si>
    <t xml:space="preserve">023-KZ-002</t>
  </si>
  <si>
    <t xml:space="preserve">MP COMPRESSOR PACKAGE</t>
  </si>
  <si>
    <t xml:space="preserve">023-KZ-003-A</t>
  </si>
  <si>
    <t xml:space="preserve">HP COMPRESSOR PACKAGE A</t>
  </si>
  <si>
    <t xml:space="preserve">S03</t>
  </si>
  <si>
    <t xml:space="preserve">023-KZ-003-B</t>
  </si>
  <si>
    <t xml:space="preserve">HP COMPRESSOR PACKAGE B</t>
  </si>
  <si>
    <t xml:space="preserve">023-ES-003-A</t>
  </si>
  <si>
    <t xml:space="preserve">1ST STAGE HP COMPRESSOR SUCTION COOLER</t>
  </si>
  <si>
    <t xml:space="preserve">023-ES-003-B</t>
  </si>
  <si>
    <t xml:space="preserve">023-VZ-003-A</t>
  </si>
  <si>
    <t xml:space="preserve">1ST STAGE HP COMPRESSOR SUCTION SCRUBBER</t>
  </si>
  <si>
    <t xml:space="preserve">023-VZ-003-B</t>
  </si>
  <si>
    <t xml:space="preserve">023-ES-004-A</t>
  </si>
  <si>
    <t xml:space="preserve">2ND STAGE HP COMPRESSOR SUCTION COOLER</t>
  </si>
  <si>
    <t xml:space="preserve">023-ES-004-B</t>
  </si>
  <si>
    <t xml:space="preserve">023-VZ-004-A</t>
  </si>
  <si>
    <t xml:space="preserve">2ND STAGE HP COMPRESSOR SUCTION SCRUBBER</t>
  </si>
  <si>
    <t xml:space="preserve">023-VZ-004-B</t>
  </si>
  <si>
    <t xml:space="preserve">024-ES-001</t>
  </si>
  <si>
    <t xml:space="preserve">DEHYDRATION INLET COOLER</t>
  </si>
  <si>
    <t xml:space="preserve">024-VF-001-A</t>
  </si>
  <si>
    <t xml:space="preserve">TEG CONTACTOR INLET FILTER COALESCER</t>
  </si>
  <si>
    <t xml:space="preserve">P04</t>
  </si>
  <si>
    <t xml:space="preserve">024-VF-001-B</t>
  </si>
  <si>
    <t xml:space="preserve">024-VC-001</t>
  </si>
  <si>
    <t xml:space="preserve">TEG CONTACTOR</t>
  </si>
  <si>
    <t xml:space="preserve">025-ES-001</t>
  </si>
  <si>
    <t xml:space="preserve">GAS/LIQUID EXCHANGER</t>
  </si>
  <si>
    <t xml:space="preserve">025-EM-002</t>
  </si>
  <si>
    <t xml:space="preserve">GAS/GAS EXCHANGER</t>
  </si>
  <si>
    <t xml:space="preserve">Deck C</t>
  </si>
  <si>
    <t xml:space="preserve">025-VZ-001</t>
  </si>
  <si>
    <t xml:space="preserve">HC DEWPOINTING INLET SCRUBBER</t>
  </si>
  <si>
    <t xml:space="preserve">025-VC-001-A</t>
  </si>
  <si>
    <t xml:space="preserve">GAS MERCURY ABSORBER</t>
  </si>
  <si>
    <t xml:space="preserve">025-VC-001-B</t>
  </si>
  <si>
    <t xml:space="preserve">025-VC-001-C</t>
  </si>
  <si>
    <t xml:space="preserve">025-VF-001-A</t>
  </si>
  <si>
    <t xml:space="preserve">MERCURY REMOVAL AFTER FILTER</t>
  </si>
  <si>
    <t xml:space="preserve">025-VF-001-B</t>
  </si>
  <si>
    <t xml:space="preserve">025-VZ-002</t>
  </si>
  <si>
    <t xml:space="preserve">LT SEPERATOR</t>
  </si>
  <si>
    <t xml:space="preserve">025-HE-001</t>
  </si>
  <si>
    <t xml:space="preserve">GAS SUPER HEATER</t>
  </si>
  <si>
    <t xml:space="preserve">027-VZ-001-A</t>
  </si>
  <si>
    <t xml:space="preserve">EXPORT COMPRESSOR SUCTION SCRUBBER</t>
  </si>
  <si>
    <t xml:space="preserve">P05</t>
  </si>
  <si>
    <t xml:space="preserve">027-VZ-001-B</t>
  </si>
  <si>
    <t xml:space="preserve">027-VZ-001-C</t>
  </si>
  <si>
    <t xml:space="preserve">027-KZ-001-A</t>
  </si>
  <si>
    <t xml:space="preserve">EXPORT COMPRESSOR PACKAGE</t>
  </si>
  <si>
    <t xml:space="preserve">027-KZ-001-B</t>
  </si>
  <si>
    <t xml:space="preserve">027-KZ-001-C</t>
  </si>
  <si>
    <t xml:space="preserve">027-ES-001-A</t>
  </si>
  <si>
    <t xml:space="preserve">EXPORT COMPRESSOR AFTER COOLER</t>
  </si>
  <si>
    <t xml:space="preserve">027-ES-001-B</t>
  </si>
  <si>
    <t xml:space="preserve">027-ES-001-C</t>
  </si>
  <si>
    <t xml:space="preserve">038-UG-001</t>
  </si>
  <si>
    <t xml:space="preserve">Misc. Equipment:/Packages</t>
  </si>
  <si>
    <t xml:space="preserve">TEG REGENERATION PACKAGE</t>
  </si>
  <si>
    <t xml:space="preserve">038-TR-001/002</t>
  </si>
  <si>
    <t xml:space="preserve">GLYCOL MAKE UP CUM DRAIN TANK</t>
  </si>
  <si>
    <t xml:space="preserve">038-PR-002-A</t>
  </si>
  <si>
    <t xml:space="preserve">GLYCOL MAKE UP PUMP</t>
  </si>
  <si>
    <t xml:space="preserve">038-PR-002-B</t>
  </si>
  <si>
    <t xml:space="preserve">041-VZ-001</t>
  </si>
  <si>
    <t xml:space="preserve">HEATING MEDIUM EXPANSION DRUM</t>
  </si>
  <si>
    <t xml:space="preserve">P02</t>
  </si>
  <si>
    <t xml:space="preserve">041-PR-001-A</t>
  </si>
  <si>
    <t xml:space="preserve">HEATING MEDIUM MAKEUP PUMP</t>
  </si>
  <si>
    <t xml:space="preserve">041-PR-001-B</t>
  </si>
  <si>
    <t xml:space="preserve">041-PC-001-A</t>
  </si>
  <si>
    <t xml:space="preserve">HEATING MEDIUM CIRCULATION PUMP</t>
  </si>
  <si>
    <t xml:space="preserve">S02</t>
  </si>
  <si>
    <t xml:space="preserve">041-PC-001-B</t>
  </si>
  <si>
    <t xml:space="preserve">041-PC-001-C</t>
  </si>
  <si>
    <t xml:space="preserve">041-EZ-001-A</t>
  </si>
  <si>
    <t xml:space="preserve">WASTE HEAT RECOVERY UNIT</t>
  </si>
  <si>
    <t xml:space="preserve">S01</t>
  </si>
  <si>
    <t xml:space="preserve">041-EZ-001-B</t>
  </si>
  <si>
    <t xml:space="preserve">041-EZ-001-C</t>
  </si>
  <si>
    <t xml:space="preserve">041-VF-001</t>
  </si>
  <si>
    <t xml:space="preserve">HEATING MEDIUM SLIP STREAM FILTER</t>
  </si>
  <si>
    <t xml:space="preserve">041-ES-001</t>
  </si>
  <si>
    <t xml:space="preserve">HEATING MEDIUM DUMP COOLER</t>
  </si>
  <si>
    <t xml:space="preserve">042-UI-001</t>
  </si>
  <si>
    <t xml:space="preserve">SUBSEA CHEMICAL INJECTION PACKAGE</t>
  </si>
  <si>
    <t xml:space="preserve">042-UI-002</t>
  </si>
  <si>
    <t xml:space="preserve">TOPSIDE CHEMICAL INJECTION PACKAGE</t>
  </si>
  <si>
    <t xml:space="preserve">MEC-1495</t>
  </si>
  <si>
    <t xml:space="preserve">TOTE TANKS</t>
  </si>
  <si>
    <t xml:space="preserve">043-VZ-001</t>
  </si>
  <si>
    <t xml:space="preserve">HP FLARE KO DRUM</t>
  </si>
  <si>
    <t xml:space="preserve">043-PE-001-A</t>
  </si>
  <si>
    <t xml:space="preserve">HP FLARE KO DRUM PUMP</t>
  </si>
  <si>
    <t xml:space="preserve">043-PE-001-B</t>
  </si>
  <si>
    <t xml:space="preserve">043-HE-001</t>
  </si>
  <si>
    <t xml:space="preserve">HP FLARE KO DRUM HEATER</t>
  </si>
  <si>
    <t xml:space="preserve">043-UZ-003</t>
  </si>
  <si>
    <t xml:space="preserve">FLARE IGNITION PACKAGE-Pellet Type</t>
  </si>
  <si>
    <t xml:space="preserve">F01</t>
  </si>
  <si>
    <t xml:space="preserve">TBA</t>
  </si>
  <si>
    <t xml:space="preserve">FLARE IGNITION PACKAGE- Pellet Catcher</t>
  </si>
  <si>
    <t xml:space="preserve">043-UZ-004</t>
  </si>
  <si>
    <t xml:space="preserve">FLARE IGNITION PACKAGE-FFG</t>
  </si>
  <si>
    <t xml:space="preserve">043-VZ-002</t>
  </si>
  <si>
    <t xml:space="preserve">LP FLARE KO DRUM</t>
  </si>
  <si>
    <t xml:space="preserve">043-PE-002-A</t>
  </si>
  <si>
    <t xml:space="preserve">LP FLARE KO DRUM PUMP</t>
  </si>
  <si>
    <t xml:space="preserve">043-PE-002-B</t>
  </si>
  <si>
    <t xml:space="preserve">043-KZ-001</t>
  </si>
  <si>
    <t xml:space="preserve">HC RECOVERY PACKAGE</t>
  </si>
  <si>
    <t xml:space="preserve">044-EP-001-A</t>
  </si>
  <si>
    <t xml:space="preserve">PRODUCED WATER COOLER</t>
  </si>
  <si>
    <t xml:space="preserve">044-VZ-001</t>
  </si>
  <si>
    <t xml:space="preserve">PRODUCED WATER DEGASSING VESSEL</t>
  </si>
  <si>
    <t xml:space="preserve">044-UZ-001</t>
  </si>
  <si>
    <t xml:space="preserve">PW TREATMENT PACKAGE</t>
  </si>
  <si>
    <t xml:space="preserve">045-VZ-001</t>
  </si>
  <si>
    <t xml:space="preserve">FUEL GAS SCRUBBER</t>
  </si>
  <si>
    <t xml:space="preserve">045-VF-001-A</t>
  </si>
  <si>
    <t xml:space="preserve">FUEL GAS FINE FILTER</t>
  </si>
  <si>
    <t xml:space="preserve">045-VF-001-B</t>
  </si>
  <si>
    <t xml:space="preserve">045-ES-001</t>
  </si>
  <si>
    <t xml:space="preserve">FUEL GAS HEATER</t>
  </si>
  <si>
    <t xml:space="preserve">045-HE-001</t>
  </si>
  <si>
    <t xml:space="preserve">FUEL GAS ELECTRIC HEATER</t>
  </si>
  <si>
    <t xml:space="preserve">045-HE-002</t>
  </si>
  <si>
    <t xml:space="preserve">BUYBACK GAS PRE HEATER</t>
  </si>
  <si>
    <t xml:space="preserve">046-VZ-001</t>
  </si>
  <si>
    <t xml:space="preserve">METHANOL STORAGE VESSEL</t>
  </si>
  <si>
    <t xml:space="preserve">046-VF-001-A</t>
  </si>
  <si>
    <t xml:space="preserve">METHANOL SUPPLY FILTER</t>
  </si>
  <si>
    <t xml:space="preserve">046-VF-001-B</t>
  </si>
  <si>
    <t xml:space="preserve">046-PR-001-A</t>
  </si>
  <si>
    <t xml:space="preserve">SUBSEA METHANOL INJECTION PUMP</t>
  </si>
  <si>
    <t xml:space="preserve">046-PR-001-B</t>
  </si>
  <si>
    <t xml:space="preserve">046-PR-001-C</t>
  </si>
  <si>
    <t xml:space="preserve">046-PR-002-A</t>
  </si>
  <si>
    <t xml:space="preserve">TOPSIDE METHANOL INJECTION PUMP</t>
  </si>
  <si>
    <t xml:space="preserve">046-PR-002-B</t>
  </si>
  <si>
    <t xml:space="preserve">050-UZ-001</t>
  </si>
  <si>
    <t xml:space="preserve">SEAWATER COARSE FILTER PACKAGE</t>
  </si>
  <si>
    <t xml:space="preserve">050-VZ-003</t>
  </si>
  <si>
    <t xml:space="preserve">SEAWATER HYDROCARBON SEPARATOR</t>
  </si>
  <si>
    <t xml:space="preserve">050-PR-002-A</t>
  </si>
  <si>
    <t xml:space="preserve">SEAWATER HYDROCARBON PUMP</t>
  </si>
  <si>
    <t xml:space="preserve">050-PR-002-B</t>
  </si>
  <si>
    <t xml:space="preserve">050-UC-001</t>
  </si>
  <si>
    <t xml:space="preserve">HYPOCHLORITE INJECTION PACKAGE</t>
  </si>
  <si>
    <t xml:space="preserve">056-VZ-001</t>
  </si>
  <si>
    <t xml:space="preserve">HAZARDOUS OPEN DRAINS DRUM</t>
  </si>
  <si>
    <t xml:space="preserve">056-PC-001-A</t>
  </si>
  <si>
    <t xml:space="preserve">HAZARDOUS OPEN DRAIN PUMPS</t>
  </si>
  <si>
    <t xml:space="preserve">056-PC-001-B</t>
  </si>
  <si>
    <t xml:space="preserve">056-PR-003-A</t>
  </si>
  <si>
    <t xml:space="preserve">OPEN DRAIN SKIMMING PUMP</t>
  </si>
  <si>
    <t xml:space="preserve">056-PR-003-B</t>
  </si>
  <si>
    <t xml:space="preserve">056-VZ-002</t>
  </si>
  <si>
    <t xml:space="preserve">NON-HAZARDOUS OPEN DRAIN DRUM</t>
  </si>
  <si>
    <t xml:space="preserve">056-PC-002-A</t>
  </si>
  <si>
    <t xml:space="preserve">NON-HAZARDOUS OPEN DRAIN PUMPS</t>
  </si>
  <si>
    <t xml:space="preserve">056-PC-002-B</t>
  </si>
  <si>
    <t xml:space="preserve">057-VZ-001</t>
  </si>
  <si>
    <t xml:space="preserve">CLOSED DRAIN DRUM</t>
  </si>
  <si>
    <t xml:space="preserve">057-PE-001-A</t>
  </si>
  <si>
    <t xml:space="preserve">CLOSED DRAIN DRUM PUMPS A</t>
  </si>
  <si>
    <t xml:space="preserve">057-PE-001-B</t>
  </si>
  <si>
    <t xml:space="preserve">CLOSED DRAIN DRUM PUMPS B</t>
  </si>
  <si>
    <t xml:space="preserve">062-VF-001-A</t>
  </si>
  <si>
    <t xml:space="preserve">Diesel Oil Filter</t>
  </si>
  <si>
    <t xml:space="preserve">062-VF-001-B</t>
  </si>
  <si>
    <t xml:space="preserve">073-JA-001</t>
  </si>
  <si>
    <t xml:space="preserve">Crane</t>
  </si>
  <si>
    <t xml:space="preserve">STBD Pedestal Crane</t>
  </si>
  <si>
    <t xml:space="preserve">P01</t>
  </si>
  <si>
    <t xml:space="preserve">C</t>
  </si>
  <si>
    <t xml:space="preserve">073-JA-002</t>
  </si>
  <si>
    <t xml:space="preserve">PORT Pedestal Crane</t>
  </si>
  <si>
    <t xml:space="preserve">R02</t>
  </si>
  <si>
    <t xml:space="preserve">Pipings</t>
  </si>
  <si>
    <t xml:space="preserve">R02-pipings</t>
  </si>
  <si>
    <t xml:space="preserve">R03</t>
  </si>
  <si>
    <t xml:space="preserve">R03-pipings</t>
  </si>
  <si>
    <t xml:space="preserve">R04</t>
  </si>
  <si>
    <t xml:space="preserve">R04-pipings</t>
  </si>
  <si>
    <t xml:space="preserve">R05</t>
  </si>
  <si>
    <t xml:space="preserve">R05-pipings</t>
  </si>
  <si>
    <t xml:space="preserve">013-01-N1-G-Swivel</t>
  </si>
  <si>
    <t xml:space="preserve">SWIVEL No.2</t>
  </si>
  <si>
    <t xml:space="preserve">B</t>
  </si>
  <si>
    <t xml:space="preserve">013-01-N2-G-Swivel</t>
  </si>
  <si>
    <t xml:space="preserve">SWIVEL No.1</t>
  </si>
  <si>
    <t xml:space="preserve">013-01-C1-G-Swivel</t>
  </si>
  <si>
    <t xml:space="preserve">SWIVEL No.4</t>
  </si>
  <si>
    <t xml:space="preserve">013-01-C2-G-Swivel</t>
  </si>
  <si>
    <t xml:space="preserve">SWIVEL No.3</t>
  </si>
  <si>
    <t xml:space="preserve">021-UN-001</t>
  </si>
  <si>
    <t xml:space="preserve">CONDENSATE EXPORT METERING SKID </t>
  </si>
  <si>
    <t xml:space="preserve">S02 &amp; Hull</t>
  </si>
  <si>
    <t xml:space="preserve">131-UZ-001</t>
  </si>
  <si>
    <t xml:space="preserve">STERN DISCHARGE SYSTEM</t>
  </si>
  <si>
    <t xml:space="preserve">Hull</t>
  </si>
  <si>
    <t xml:space="preserve">Reel station</t>
  </si>
  <si>
    <t xml:space="preserve">023-04-Outlet</t>
  </si>
  <si>
    <t xml:space="preserve">HP separator Gas Outlet</t>
  </si>
  <si>
    <t xml:space="preserve">027-UN-001</t>
  </si>
  <si>
    <t xml:space="preserve">GAS EXPORT &amp; BUY BACK GAS METERING SKID</t>
  </si>
  <si>
    <t xml:space="preserve">027-03-To-Turret</t>
  </si>
  <si>
    <t xml:space="preserve">Gas Export to Turret</t>
  </si>
  <si>
    <t xml:space="preserve">045-03-G-LPFuelGas</t>
  </si>
  <si>
    <t xml:space="preserve">LP fuel gas</t>
  </si>
  <si>
    <t xml:space="preserve">080-UZ-002-A</t>
  </si>
  <si>
    <t xml:space="preserve">LIQUID FUEL CONSOLE A</t>
  </si>
  <si>
    <t xml:space="preserve">080-UZ-002-B</t>
  </si>
  <si>
    <t xml:space="preserve">LIQUID FUEL CONSOLE B</t>
  </si>
  <si>
    <t xml:space="preserve">080-UZ-002-C</t>
  </si>
  <si>
    <t xml:space="preserve">LIQUID FUEL CONSOLE C</t>
  </si>
  <si>
    <t xml:space="preserve">N/A</t>
  </si>
  <si>
    <t xml:space="preserve">Fuel gas distribution to GTG</t>
  </si>
  <si>
    <t xml:space="preserve">A</t>
  </si>
  <si>
    <t xml:space="preserve">Methanol distribution (Turret)</t>
  </si>
  <si>
    <t xml:space="preserve">Methanol distribution (Topside)</t>
  </si>
  <si>
    <t xml:space="preserve">Methanol distribution (Hull)</t>
  </si>
  <si>
    <t xml:space="preserve">Piping in CT6 (P) Area</t>
  </si>
  <si>
    <t xml:space="preserve">Piping in CT6 (S) Area</t>
  </si>
  <si>
    <t xml:space="preserve">Piping in CT5 (P) Area</t>
  </si>
  <si>
    <t xml:space="preserve">Piping in CT5 (S) Area</t>
  </si>
  <si>
    <t xml:space="preserve">Piping in CT4 (P) Area</t>
  </si>
  <si>
    <t xml:space="preserve">Piping in CT4 (S) Area</t>
  </si>
  <si>
    <t xml:space="preserve">Piping in CT3 (P) Area</t>
  </si>
  <si>
    <t xml:space="preserve">Piping in CT3 (S) Area</t>
  </si>
  <si>
    <t xml:space="preserve">Piping in CT2 (P) Area</t>
  </si>
  <si>
    <t xml:space="preserve">Piping in CT2 (S) Area</t>
  </si>
  <si>
    <t xml:space="preserve">Piping in CT1 (P) Area</t>
  </si>
  <si>
    <t xml:space="preserve">Piping in CT1 (S) Area</t>
  </si>
  <si>
    <t xml:space="preserve">BW_S</t>
  </si>
  <si>
    <t xml:space="preserve">Wall</t>
  </si>
  <si>
    <t xml:space="preserve">WX</t>
  </si>
  <si>
    <t xml:space="preserve">BW_P</t>
  </si>
  <si>
    <t xml:space="preserve">LQ_F</t>
  </si>
  <si>
    <t xml:space="preserve">LQ_P</t>
  </si>
  <si>
    <t xml:space="preserve">WY</t>
  </si>
  <si>
    <t xml:space="preserve">LQ_S</t>
  </si>
  <si>
    <t xml:space="preserve">LB_S</t>
  </si>
  <si>
    <t xml:space="preserve">LB_P</t>
  </si>
  <si>
    <t xml:space="preserve">SMA_S</t>
  </si>
  <si>
    <t xml:space="preserve">SMA</t>
  </si>
  <si>
    <t xml:space="preserve">CrowNest</t>
  </si>
  <si>
    <t xml:space="preserve">SMA_P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</si>
</sst>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_ ;[RED]\-0.000\ "/>
    <numFmt numFmtId="166" formatCode="@"/>
  </numFmts>
  <fonts count="8">
    <font>
      <sz val="11"/>
      <color rgb="FF000000"/>
      <name val="Calibri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70C0"/>
      <name val="Tahoma"/>
      <family val="2"/>
      <charset val="1"/>
    </font>
    <font>
      <b val="true"/>
      <sz val="10"/>
      <color rgb="FF0070C0"/>
      <name val="Arial"/>
      <family val="2"/>
      <charset val="1"/>
    </font>
    <font>
      <sz val="11"/>
      <color rgb="FF000000"/>
      <name val="Calibri"/>
      <family val="3"/>
      <charset val="129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Cnas08/2ce8j58t69dki294$/Documents%20and%20Settings/manand/My%20Documents/Egina/Final%20MDR/TS-IN%20Template%20Crestech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sung-hoon/RUBY/Fire/ruby_pp/home/sung-hoon/RUBY/Fire/ruby_pp/home/sung-hoon/RUBY/Fire/ruby_pp/home/sung-hoon/RUBY/Fire/ruby_pp/home/sung-hoon/RUBY/Fire/ruby_pp/home/sung-hoon/RUBY/Fire/ruby_pp/home/sung-hoon/RUBY/Fire/ruby_pp/home/sung-hoon/RUBY/Fire/ruby_pp/home/sung-hoon/RUBY/Fire/ruby_pp/sites/group-proj-energyprj11100223773/Shared%20Documents/6.%20Project%20Work%20place/01%20FRA/PyExdCrv/SHI_EqList_2020032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Change Record"/>
      <sheetName val="Hold List"/>
      <sheetName val="Equipment List"/>
    </sheetNames>
    <sheetDataSet>
      <sheetData sheetId="0"/>
      <sheetData sheetId="1"/>
      <sheetData sheetId="2"/>
      <sheetData sheetId="3">
        <row r="10">
          <cell r="B10" t="str">
            <v>013-PC-001-A</v>
          </cell>
        </row>
        <row r="10">
          <cell r="D10" t="str">
            <v>CIRCULATION PUMP</v>
          </cell>
          <cell r="E10" t="str">
            <v>ME005</v>
          </cell>
          <cell r="F10" t="str">
            <v>Circulation Pump</v>
          </cell>
          <cell r="G10" t="str">
            <v>Sulzer</v>
          </cell>
          <cell r="H10" t="str">
            <v>013</v>
          </cell>
          <cell r="I10" t="str">
            <v>Flowline Displacement System</v>
          </cell>
          <cell r="J10" t="str">
            <v>Y</v>
          </cell>
          <cell r="K10" t="str">
            <v>2 x 100 %</v>
          </cell>
          <cell r="L10" t="str">
            <v>ROT</v>
          </cell>
          <cell r="M10" t="str">
            <v>Pump</v>
          </cell>
          <cell r="N10" t="str">
            <v>Centrifugal</v>
          </cell>
          <cell r="O10" t="str">
            <v>2001-KGD6-D2-PF-OF-MJ1F-C000-440005618-PRD-0003-09</v>
          </cell>
          <cell r="P10" t="str">
            <v>2001-KGD6-D2-PF-OF-MJ1F-C000-440005618-PRJ-0012</v>
          </cell>
          <cell r="Q10" t="str">
            <v>2001-KGD6-D2-PF-OF-MJ1F-C000-440005618-MEQ-0030</v>
          </cell>
          <cell r="R10" t="str">
            <v>210</v>
          </cell>
          <cell r="S10" t="str">
            <v>barg</v>
          </cell>
          <cell r="T10" t="str">
            <v>- 10 / 120</v>
          </cell>
          <cell r="U10" t="str">
            <v>℃</v>
          </cell>
          <cell r="V10" t="str">
            <v>7.72 (Suc)
 140.8 (Disch.)</v>
          </cell>
          <cell r="W10" t="str">
            <v>barg</v>
          </cell>
          <cell r="X10" t="str">
            <v>30 / 80</v>
          </cell>
          <cell r="Y10" t="str">
            <v>℃</v>
          </cell>
          <cell r="Z10" t="str">
            <v>220</v>
          </cell>
          <cell r="AA10" t="str">
            <v>㎥/hr</v>
          </cell>
          <cell r="AB10" t="str">
            <v>-</v>
          </cell>
          <cell r="AC10" t="str">
            <v>kW</v>
          </cell>
          <cell r="AD10" t="str">
            <v>E.M.</v>
          </cell>
          <cell r="AE10" t="str">
            <v>1192</v>
          </cell>
          <cell r="AF10" t="str">
            <v>kw</v>
          </cell>
          <cell r="AG10" t="str">
            <v>1400</v>
          </cell>
          <cell r="AH10" t="str">
            <v>kW</v>
          </cell>
          <cell r="AI10" t="str">
            <v>1180</v>
          </cell>
          <cell r="AJ10" t="str">
            <v>kW</v>
          </cell>
          <cell r="AK10" t="str">
            <v>7800</v>
          </cell>
          <cell r="AL10" t="str">
            <v>2800</v>
          </cell>
          <cell r="AM10" t="str">
            <v>3500</v>
          </cell>
          <cell r="AN10" t="str">
            <v>12% CR</v>
          </cell>
          <cell r="AO10" t="str">
            <v>Carbon Steel</v>
          </cell>
          <cell r="AP10" t="str">
            <v>PP</v>
          </cell>
        </row>
        <row r="10">
          <cell r="AS10">
            <v>27.5</v>
          </cell>
          <cell r="AT10">
            <v>29</v>
          </cell>
        </row>
        <row r="10">
          <cell r="AV10">
            <v>0.1</v>
          </cell>
          <cell r="AW10">
            <v>30.25</v>
          </cell>
          <cell r="AX10">
            <v>1.65</v>
          </cell>
          <cell r="AY10">
            <v>31.9</v>
          </cell>
          <cell r="AZ10" t="str">
            <v>Top</v>
          </cell>
          <cell r="BA10" t="str">
            <v>MEC</v>
          </cell>
          <cell r="BB10" t="str">
            <v>Hull Deck</v>
          </cell>
          <cell r="BC10" t="str">
            <v>Hull Deck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57" colorId="64" zoomScale="120" zoomScaleNormal="120" zoomScalePageLayoutView="100" workbookViewId="0">
      <selection pane="topLeft" activeCell="E178" activeCellId="0" sqref="E178"/>
    </sheetView>
  </sheetViews>
  <sheetFormatPr defaultRowHeight="15" zeroHeight="false" outlineLevelRow="0" outlineLevelCol="0"/>
  <cols>
    <col collapsed="false" customWidth="true" hidden="false" outlineLevel="0" max="1" min="1" style="1" width="14.71"/>
    <col collapsed="false" customWidth="true" hidden="false" outlineLevel="0" max="2" min="2" style="1" width="17.28"/>
    <col collapsed="false" customWidth="true" hidden="false" outlineLevel="0" max="3" min="3" style="1" width="37.43"/>
    <col collapsed="false" customWidth="true" hidden="false" outlineLevel="0" max="6" min="4" style="1" width="9"/>
    <col collapsed="false" customWidth="true" hidden="false" outlineLevel="0" max="7" min="7" style="1" width="10.43"/>
    <col collapsed="false" customWidth="true" hidden="false" outlineLevel="0" max="8" min="8" style="1" width="9.7"/>
    <col collapsed="false" customWidth="true" hidden="false" outlineLevel="0" max="9" min="9" style="1" width="6.21"/>
    <col collapsed="false" customWidth="true" hidden="false" outlineLevel="0" max="11" min="10" style="1" width="9"/>
    <col collapsed="false" customWidth="true" hidden="false" outlineLevel="0" max="12" min="12" style="1" width="39.57"/>
    <col collapsed="false" customWidth="true" hidden="false" outlineLevel="0" max="13" min="13" style="1" width="19.57"/>
    <col collapsed="false" customWidth="true" hidden="false" outlineLevel="0" max="1025" min="14" style="1" width="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5" hidden="false" customHeight="false" outlineLevel="0" collapsed="false">
      <c r="A2" s="6" t="s">
        <v>11</v>
      </c>
      <c r="B2" s="1" t="s">
        <v>12</v>
      </c>
      <c r="C2" s="7" t="s">
        <v>13</v>
      </c>
      <c r="D2" s="8" t="n">
        <v>176.466</v>
      </c>
      <c r="E2" s="9" t="n">
        <v>22.004</v>
      </c>
      <c r="F2" s="9" t="n">
        <v>30.75</v>
      </c>
      <c r="G2" s="1" t="s">
        <v>14</v>
      </c>
      <c r="H2" s="10" t="s">
        <v>14</v>
      </c>
      <c r="I2" s="1" t="s">
        <v>4</v>
      </c>
      <c r="J2" s="1" t="n">
        <f aca="false">M2/1000</f>
        <v>2.8</v>
      </c>
      <c r="K2" s="10" t="n">
        <f aca="false">N2/1000</f>
        <v>3.5</v>
      </c>
      <c r="L2" s="10" t="str">
        <f aca="false">VLOOKUP($A2,'[2]Equipment List'!$B$10:$BE$346,56,0)</f>
        <v>Rotating (3 Point Gimbal &amp; AVM)</v>
      </c>
      <c r="M2" s="10" t="str">
        <f aca="false">VLOOKUP($A2,'[2]Equipment List'!$B$10:$BE$346,37,0)</f>
        <v>2800</v>
      </c>
      <c r="N2" s="10" t="str">
        <f aca="false">VLOOKUP($A2,'[2]Equipment List'!$B$10:$BE$346,38,0)</f>
        <v>3500</v>
      </c>
    </row>
    <row r="3" customFormat="false" ht="15" hidden="false" customHeight="false" outlineLevel="0" collapsed="false">
      <c r="A3" s="6" t="s">
        <v>15</v>
      </c>
      <c r="B3" s="1" t="s">
        <v>12</v>
      </c>
      <c r="C3" s="7" t="s">
        <v>13</v>
      </c>
      <c r="D3" s="8" t="n">
        <v>182.516</v>
      </c>
      <c r="E3" s="9" t="n">
        <v>22.004</v>
      </c>
      <c r="F3" s="9" t="n">
        <v>30.75</v>
      </c>
      <c r="G3" s="10" t="s">
        <v>14</v>
      </c>
      <c r="H3" s="10" t="s">
        <v>14</v>
      </c>
      <c r="I3" s="10" t="s">
        <v>4</v>
      </c>
      <c r="J3" s="10" t="n">
        <f aca="false">M3/1000</f>
        <v>2.8</v>
      </c>
      <c r="K3" s="10" t="n">
        <f aca="false">N3/1000</f>
        <v>3.5</v>
      </c>
      <c r="L3" s="10" t="str">
        <f aca="false">VLOOKUP($A3,'[2]Equipment List'!$B$10:$BE$346,56,0)</f>
        <v>Rotating (3 Point Gimbal &amp; AVM)</v>
      </c>
      <c r="M3" s="10" t="str">
        <f aca="false">VLOOKUP($A3,'[2]Equipment List'!$B$10:$BE$346,37,0)</f>
        <v>2800</v>
      </c>
      <c r="N3" s="10" t="str">
        <f aca="false">VLOOKUP($A3,'[2]Equipment List'!$B$10:$BE$346,38,0)</f>
        <v>3500</v>
      </c>
    </row>
    <row r="4" customFormat="false" ht="15" hidden="false" customHeight="false" outlineLevel="0" collapsed="false">
      <c r="A4" s="6" t="s">
        <v>16</v>
      </c>
      <c r="B4" s="1" t="s">
        <v>12</v>
      </c>
      <c r="C4" s="7" t="s">
        <v>17</v>
      </c>
      <c r="D4" s="8" t="n">
        <v>165.93</v>
      </c>
      <c r="E4" s="9" t="n">
        <v>9.029</v>
      </c>
      <c r="F4" s="9" t="n">
        <v>30.5</v>
      </c>
      <c r="G4" s="10" t="s">
        <v>14</v>
      </c>
      <c r="H4" s="10" t="s">
        <v>14</v>
      </c>
      <c r="I4" s="10" t="s">
        <v>4</v>
      </c>
      <c r="J4" s="10" t="n">
        <f aca="false">M4/1000</f>
        <v>1.75</v>
      </c>
      <c r="K4" s="10" t="n">
        <f aca="false">N4/1000</f>
        <v>3</v>
      </c>
      <c r="L4" s="10" t="str">
        <f aca="false">VLOOKUP($A4,'[2]Equipment List'!$B$10:$BE$346,56,0)</f>
        <v>ETC</v>
      </c>
      <c r="M4" s="10" t="str">
        <f aca="false">VLOOKUP($A4,'[2]Equipment List'!$B$10:$BE$346,37,0)</f>
        <v>1750</v>
      </c>
      <c r="N4" s="10" t="str">
        <f aca="false">VLOOKUP($A4,'[2]Equipment List'!$B$10:$BE$346,38,0)</f>
        <v>3000</v>
      </c>
    </row>
    <row r="5" customFormat="false" ht="15" hidden="false" customHeight="false" outlineLevel="0" collapsed="false">
      <c r="A5" s="6" t="s">
        <v>18</v>
      </c>
      <c r="B5" s="1" t="s">
        <v>12</v>
      </c>
      <c r="C5" s="7" t="s">
        <v>17</v>
      </c>
      <c r="D5" s="8" t="n">
        <v>168.93</v>
      </c>
      <c r="E5" s="9" t="n">
        <v>9.029</v>
      </c>
      <c r="F5" s="9" t="n">
        <v>30.5</v>
      </c>
      <c r="G5" s="10" t="s">
        <v>14</v>
      </c>
      <c r="H5" s="10" t="s">
        <v>14</v>
      </c>
      <c r="I5" s="10" t="s">
        <v>4</v>
      </c>
      <c r="J5" s="10" t="n">
        <f aca="false">M5/1000</f>
        <v>1.75</v>
      </c>
      <c r="K5" s="10" t="n">
        <f aca="false">N5/1000</f>
        <v>3</v>
      </c>
      <c r="L5" s="10" t="str">
        <f aca="false">VLOOKUP($A5,'[2]Equipment List'!$B$10:$BE$346,56,0)</f>
        <v>ETC</v>
      </c>
      <c r="M5" s="10" t="str">
        <f aca="false">VLOOKUP($A5,'[2]Equipment List'!$B$10:$BE$346,37,0)</f>
        <v>1750</v>
      </c>
      <c r="N5" s="10" t="str">
        <f aca="false">VLOOKUP($A5,'[2]Equipment List'!$B$10:$BE$346,38,0)</f>
        <v>3000</v>
      </c>
    </row>
    <row r="6" customFormat="false" ht="15" hidden="false" customHeight="false" outlineLevel="0" collapsed="false">
      <c r="A6" s="6" t="s">
        <v>19</v>
      </c>
      <c r="B6" s="1" t="s">
        <v>20</v>
      </c>
      <c r="C6" s="7" t="s">
        <v>21</v>
      </c>
      <c r="D6" s="8" t="n">
        <v>179.339</v>
      </c>
      <c r="E6" s="9" t="n">
        <v>5.16</v>
      </c>
      <c r="F6" s="9" t="n">
        <v>29.577</v>
      </c>
      <c r="G6" s="10" t="s">
        <v>14</v>
      </c>
      <c r="H6" s="10" t="s">
        <v>14</v>
      </c>
      <c r="I6" s="10" t="str">
        <f aca="false">IF(LEFT(L6,1)="V","Z",IF(LEFT(L6,1)="H","X","B"))</f>
        <v>X</v>
      </c>
      <c r="J6" s="10" t="n">
        <f aca="false">M6/1000</f>
        <v>0.865</v>
      </c>
      <c r="K6" s="10" t="n">
        <f aca="false">N6/1000</f>
        <v>4.0045</v>
      </c>
      <c r="L6" s="10" t="str">
        <f aca="false">VLOOKUP($A6,'[2]Equipment List'!$B$10:$BE$346,56,0)</f>
        <v>Horizontal Vessel (Fixed, Sliding Saddle)</v>
      </c>
      <c r="M6" s="10" t="str">
        <f aca="false">VLOOKUP($A6,'[2]Equipment List'!$B$10:$BE$346,37,0)</f>
        <v>865</v>
      </c>
      <c r="N6" s="10" t="str">
        <f aca="false">VLOOKUP($A6,'[2]Equipment List'!$B$10:$BE$346,38,0)</f>
        <v>4004.5</v>
      </c>
    </row>
    <row r="7" customFormat="false" ht="11.25" hidden="false" customHeight="true" outlineLevel="0" collapsed="false">
      <c r="A7" s="6" t="s">
        <v>22</v>
      </c>
      <c r="B7" s="1" t="s">
        <v>23</v>
      </c>
      <c r="C7" s="7" t="s">
        <v>24</v>
      </c>
      <c r="D7" s="8" t="n">
        <v>177.67</v>
      </c>
      <c r="E7" s="9" t="n">
        <v>-8.632</v>
      </c>
      <c r="F7" s="9" t="n">
        <v>37.667</v>
      </c>
      <c r="G7" s="1" t="s">
        <v>25</v>
      </c>
      <c r="H7" s="1" t="s">
        <v>26</v>
      </c>
      <c r="I7" s="1" t="s">
        <v>3</v>
      </c>
      <c r="J7" s="10" t="n">
        <f aca="false">M7/1000</f>
        <v>4</v>
      </c>
      <c r="K7" s="10" t="n">
        <f aca="false">N7/1000</f>
        <v>9</v>
      </c>
      <c r="L7" s="10" t="str">
        <f aca="false">VLOOKUP($A7,'[2]Equipment List'!$B$10:$BE$346,56,0)</f>
        <v>Horizontal Vessel (Fixed, Sliding Saddle)</v>
      </c>
      <c r="M7" s="10" t="str">
        <f aca="false">VLOOKUP($A7,'[2]Equipment List'!$B$10:$BE$346,37,0)</f>
        <v>4000</v>
      </c>
      <c r="N7" s="10" t="str">
        <f aca="false">VLOOKUP($A7,'[2]Equipment List'!$B$10:$BE$346,38,0)</f>
        <v>9000</v>
      </c>
    </row>
    <row r="8" customFormat="false" ht="13.8" hidden="false" customHeight="false" outlineLevel="0" collapsed="false">
      <c r="A8" s="6" t="s">
        <v>27</v>
      </c>
      <c r="B8" s="1" t="s">
        <v>20</v>
      </c>
      <c r="C8" s="7" t="s">
        <v>28</v>
      </c>
      <c r="D8" s="8" t="n">
        <v>193.035</v>
      </c>
      <c r="E8" s="9" t="n">
        <v>-22.913</v>
      </c>
      <c r="F8" s="9" t="n">
        <v>44.653</v>
      </c>
      <c r="G8" s="1" t="s">
        <v>25</v>
      </c>
      <c r="H8" s="1" t="s">
        <v>29</v>
      </c>
      <c r="I8" s="10" t="str">
        <f aca="false">IF(LEFT(L8,1)="V","Z",IF(LEFT(L8,1)="H","X","B"))</f>
        <v>X</v>
      </c>
      <c r="J8" s="10" t="n">
        <f aca="false">M8/1000</f>
        <v>0.98</v>
      </c>
      <c r="K8" s="10" t="n">
        <f aca="false">N8/1000</f>
        <v>3.8245</v>
      </c>
      <c r="L8" s="10" t="str">
        <f aca="false">VLOOKUP($A8,'[2]Equipment List'!$B$10:$BE$346,56,0)</f>
        <v>Horizontal Vessel (Fixed, Sliding Saddle)</v>
      </c>
      <c r="M8" s="10" t="str">
        <f aca="false">VLOOKUP($A8,'[2]Equipment List'!$B$10:$BE$346,37,0)</f>
        <v>980</v>
      </c>
      <c r="N8" s="10" t="str">
        <f aca="false">VLOOKUP($A8,'[2]Equipment List'!$B$10:$BE$346,38,0)</f>
        <v>3824.5</v>
      </c>
    </row>
    <row r="9" customFormat="false" ht="13.8" hidden="false" customHeight="false" outlineLevel="0" collapsed="false">
      <c r="A9" s="6" t="s">
        <v>30</v>
      </c>
      <c r="B9" s="1" t="s">
        <v>23</v>
      </c>
      <c r="C9" s="7" t="s">
        <v>31</v>
      </c>
      <c r="D9" s="8" t="n">
        <v>177.375</v>
      </c>
      <c r="E9" s="9" t="n">
        <v>-17.74</v>
      </c>
      <c r="F9" s="9" t="n">
        <v>37.533</v>
      </c>
      <c r="G9" s="1" t="s">
        <v>25</v>
      </c>
      <c r="H9" s="1" t="s">
        <v>26</v>
      </c>
      <c r="I9" s="1" t="s">
        <v>3</v>
      </c>
      <c r="J9" s="10" t="n">
        <f aca="false">M9/1000</f>
        <v>3.8</v>
      </c>
      <c r="K9" s="10" t="n">
        <f aca="false">N9/1000</f>
        <v>10</v>
      </c>
      <c r="L9" s="10" t="str">
        <f aca="false">VLOOKUP($A9,'[2]Equipment List'!$B$10:$BE$346,56,0)</f>
        <v>Horizontal Vessel (Fixed, Sliding Saddle)</v>
      </c>
      <c r="M9" s="10" t="str">
        <f aca="false">VLOOKUP($A9,'[2]Equipment List'!$B$10:$BE$346,37,0)</f>
        <v>3800</v>
      </c>
      <c r="N9" s="10" t="str">
        <f aca="false">VLOOKUP($A9,'[2]Equipment List'!$B$10:$BE$346,38,0)</f>
        <v>10000</v>
      </c>
    </row>
    <row r="10" customFormat="false" ht="13.8" hidden="false" customHeight="false" outlineLevel="0" collapsed="false">
      <c r="A10" s="6" t="s">
        <v>32</v>
      </c>
      <c r="B10" s="1" t="s">
        <v>23</v>
      </c>
      <c r="C10" s="7" t="s">
        <v>33</v>
      </c>
      <c r="D10" s="8" t="n">
        <v>188.035</v>
      </c>
      <c r="E10" s="9" t="n">
        <v>-16.442</v>
      </c>
      <c r="F10" s="9" t="n">
        <v>37.266</v>
      </c>
      <c r="G10" s="1" t="s">
        <v>25</v>
      </c>
      <c r="H10" s="1" t="s">
        <v>26</v>
      </c>
      <c r="I10" s="1" t="s">
        <v>4</v>
      </c>
      <c r="J10" s="10" t="n">
        <f aca="false">M10/1000</f>
        <v>3.4</v>
      </c>
      <c r="K10" s="10" t="n">
        <f aca="false">N10/1000</f>
        <v>8.7</v>
      </c>
      <c r="L10" s="10" t="str">
        <f aca="false">VLOOKUP($A10,'[2]Equipment List'!$B$10:$BE$346,56,0)</f>
        <v>Horizontal Vessel (Fixed, Sliding Saddle)</v>
      </c>
      <c r="M10" s="10" t="str">
        <f aca="false">VLOOKUP($A10,'[2]Equipment List'!$B$10:$BE$346,37,0)</f>
        <v>3400</v>
      </c>
      <c r="N10" s="10" t="str">
        <f aca="false">VLOOKUP($A10,'[2]Equipment List'!$B$10:$BE$346,38,0)</f>
        <v>8700</v>
      </c>
    </row>
    <row r="11" customFormat="false" ht="13.8" hidden="false" customHeight="false" outlineLevel="0" collapsed="false">
      <c r="A11" s="6" t="s">
        <v>34</v>
      </c>
      <c r="B11" s="1" t="s">
        <v>20</v>
      </c>
      <c r="C11" s="7" t="s">
        <v>35</v>
      </c>
      <c r="D11" s="8" t="n">
        <v>192.98</v>
      </c>
      <c r="E11" s="9" t="n">
        <v>-16.704</v>
      </c>
      <c r="F11" s="9" t="n">
        <v>44.487</v>
      </c>
      <c r="G11" s="1" t="s">
        <v>25</v>
      </c>
      <c r="H11" s="1" t="s">
        <v>29</v>
      </c>
      <c r="I11" s="10" t="str">
        <f aca="false">IF(LEFT(L11,1)="V","Z",IF(LEFT(L11,1)="H","X","B"))</f>
        <v>X</v>
      </c>
      <c r="J11" s="10" t="n">
        <f aca="false">M11/1000</f>
        <v>0.73</v>
      </c>
      <c r="K11" s="10" t="n">
        <f aca="false">N11/1000</f>
        <v>2.4845</v>
      </c>
      <c r="L11" s="10" t="str">
        <f aca="false">VLOOKUP($A11,'[2]Equipment List'!$B$10:$BE$346,56,0)</f>
        <v>Horizontal Vessel (Fixed, Sliding Saddle)</v>
      </c>
      <c r="M11" s="10" t="str">
        <f aca="false">VLOOKUP($A11,'[2]Equipment List'!$B$10:$BE$346,37,0)</f>
        <v>730</v>
      </c>
      <c r="N11" s="10" t="str">
        <f aca="false">VLOOKUP($A11,'[2]Equipment List'!$B$10:$BE$346,38,0)</f>
        <v>2484.5</v>
      </c>
    </row>
    <row r="12" customFormat="false" ht="13.8" hidden="false" customHeight="false" outlineLevel="0" collapsed="false">
      <c r="A12" s="6" t="s">
        <v>36</v>
      </c>
      <c r="B12" s="1" t="s">
        <v>20</v>
      </c>
      <c r="C12" s="7" t="s">
        <v>37</v>
      </c>
      <c r="D12" s="8" t="n">
        <v>162.675</v>
      </c>
      <c r="E12" s="9" t="n">
        <v>-8.554</v>
      </c>
      <c r="F12" s="9" t="n">
        <v>39.6</v>
      </c>
      <c r="G12" s="1" t="s">
        <v>38</v>
      </c>
      <c r="H12" s="1" t="s">
        <v>26</v>
      </c>
      <c r="I12" s="10" t="s">
        <v>3</v>
      </c>
      <c r="J12" s="10" t="n">
        <f aca="false">M12/1000</f>
        <v>0.78</v>
      </c>
      <c r="K12" s="10" t="n">
        <f aca="false">N12/1000</f>
        <v>2.203</v>
      </c>
      <c r="L12" s="10" t="str">
        <f aca="false">VLOOKUP($A12,'[2]Equipment List'!$B$10:$BE$346,56,0)</f>
        <v>Rotating (Multi Support Bolting)</v>
      </c>
      <c r="M12" s="10" t="str">
        <f aca="false">VLOOKUP($A12,'[2]Equipment List'!$B$10:$BE$346,37,0)</f>
        <v>780</v>
      </c>
      <c r="N12" s="10" t="str">
        <f aca="false">VLOOKUP($A12,'[2]Equipment List'!$B$10:$BE$346,38,0)</f>
        <v>2203</v>
      </c>
    </row>
    <row r="13" customFormat="false" ht="13.8" hidden="false" customHeight="false" outlineLevel="0" collapsed="false">
      <c r="A13" s="6" t="s">
        <v>39</v>
      </c>
      <c r="B13" s="1" t="s">
        <v>20</v>
      </c>
      <c r="C13" s="7" t="s">
        <v>37</v>
      </c>
      <c r="D13" s="8" t="n">
        <v>162.675</v>
      </c>
      <c r="E13" s="9" t="n">
        <v>-12.055</v>
      </c>
      <c r="F13" s="9" t="n">
        <v>39.6</v>
      </c>
      <c r="G13" s="1" t="s">
        <v>38</v>
      </c>
      <c r="H13" s="1" t="s">
        <v>26</v>
      </c>
      <c r="I13" s="10" t="s">
        <v>3</v>
      </c>
      <c r="J13" s="10" t="n">
        <f aca="false">M13/1000</f>
        <v>0.78</v>
      </c>
      <c r="K13" s="10" t="n">
        <f aca="false">N13/1000</f>
        <v>2.203</v>
      </c>
      <c r="L13" s="10" t="str">
        <f aca="false">VLOOKUP($A13,'[2]Equipment List'!$B$10:$BE$346,56,0)</f>
        <v>Rotating (Multi Support Bolting)</v>
      </c>
      <c r="M13" s="10" t="str">
        <f aca="false">VLOOKUP($A13,'[2]Equipment List'!$B$10:$BE$346,37,0)</f>
        <v>780</v>
      </c>
      <c r="N13" s="10" t="str">
        <f aca="false">VLOOKUP($A13,'[2]Equipment List'!$B$10:$BE$346,38,0)</f>
        <v>2203</v>
      </c>
    </row>
    <row r="14" customFormat="false" ht="13.8" hidden="false" customHeight="false" outlineLevel="0" collapsed="false">
      <c r="A14" s="6" t="s">
        <v>40</v>
      </c>
      <c r="B14" s="1" t="s">
        <v>12</v>
      </c>
      <c r="C14" s="7" t="s">
        <v>41</v>
      </c>
      <c r="D14" s="8" t="n">
        <v>158.551</v>
      </c>
      <c r="E14" s="9" t="n">
        <v>-7.67</v>
      </c>
      <c r="F14" s="9" t="n">
        <v>36.5</v>
      </c>
      <c r="G14" s="1" t="s">
        <v>38</v>
      </c>
      <c r="H14" s="1" t="s">
        <v>26</v>
      </c>
      <c r="I14" s="10" t="s">
        <v>3</v>
      </c>
      <c r="J14" s="10" t="n">
        <f aca="false">M14/1000</f>
        <v>1.9</v>
      </c>
      <c r="K14" s="10" t="n">
        <f aca="false">N14/1000</f>
        <v>3</v>
      </c>
      <c r="L14" s="10" t="str">
        <f aca="false">VLOOKUP($A14,'[2]Equipment List'!$B$10:$BE$346,56,0)</f>
        <v>Rotating (Multi Support Bolting)</v>
      </c>
      <c r="M14" s="10" t="str">
        <f aca="false">VLOOKUP($A14,'[2]Equipment List'!$B$10:$BE$346,37,0)</f>
        <v>1900</v>
      </c>
      <c r="N14" s="10" t="str">
        <f aca="false">VLOOKUP($A14,'[2]Equipment List'!$B$10:$BE$346,38,0)</f>
        <v>3000</v>
      </c>
    </row>
    <row r="15" customFormat="false" ht="13.8" hidden="false" customHeight="false" outlineLevel="0" collapsed="false">
      <c r="A15" s="6" t="s">
        <v>42</v>
      </c>
      <c r="B15" s="1" t="s">
        <v>12</v>
      </c>
      <c r="C15" s="7" t="s">
        <v>41</v>
      </c>
      <c r="D15" s="8" t="n">
        <v>158.551</v>
      </c>
      <c r="E15" s="9" t="n">
        <v>-11.019</v>
      </c>
      <c r="F15" s="9" t="n">
        <v>36.5</v>
      </c>
      <c r="G15" s="1" t="s">
        <v>38</v>
      </c>
      <c r="H15" s="1" t="s">
        <v>26</v>
      </c>
      <c r="I15" s="10" t="s">
        <v>3</v>
      </c>
      <c r="J15" s="10" t="n">
        <f aca="false">M15/1000</f>
        <v>1.9</v>
      </c>
      <c r="K15" s="10" t="n">
        <f aca="false">N15/1000</f>
        <v>3</v>
      </c>
      <c r="L15" s="10" t="str">
        <f aca="false">VLOOKUP($A15,'[2]Equipment List'!$B$10:$BE$346,56,0)</f>
        <v>Rotating (Multi Support Bolting)</v>
      </c>
      <c r="M15" s="10" t="str">
        <f aca="false">VLOOKUP($A15,'[2]Equipment List'!$B$10:$BE$346,37,0)</f>
        <v>1900</v>
      </c>
      <c r="N15" s="10" t="str">
        <f aca="false">VLOOKUP($A15,'[2]Equipment List'!$B$10:$BE$346,38,0)</f>
        <v>3000</v>
      </c>
    </row>
    <row r="16" customFormat="false" ht="13.8" hidden="false" customHeight="false" outlineLevel="0" collapsed="false">
      <c r="A16" s="6" t="s">
        <v>43</v>
      </c>
      <c r="B16" s="1" t="s">
        <v>12</v>
      </c>
      <c r="C16" s="7" t="s">
        <v>41</v>
      </c>
      <c r="D16" s="8" t="n">
        <v>158.551</v>
      </c>
      <c r="E16" s="9" t="n">
        <v>-14.049</v>
      </c>
      <c r="F16" s="9" t="n">
        <v>36.5</v>
      </c>
      <c r="G16" s="1" t="s">
        <v>38</v>
      </c>
      <c r="H16" s="1" t="s">
        <v>26</v>
      </c>
      <c r="I16" s="10" t="s">
        <v>3</v>
      </c>
      <c r="J16" s="10" t="n">
        <f aca="false">M16/1000</f>
        <v>1.9</v>
      </c>
      <c r="K16" s="10" t="n">
        <f aca="false">N16/1000</f>
        <v>3</v>
      </c>
      <c r="L16" s="10" t="str">
        <f aca="false">VLOOKUP($A16,'[2]Equipment List'!$B$10:$BE$346,56,0)</f>
        <v>Rotating (Multi Support Bolting)</v>
      </c>
      <c r="M16" s="10" t="str">
        <f aca="false">VLOOKUP($A16,'[2]Equipment List'!$B$10:$BE$346,37,0)</f>
        <v>1900</v>
      </c>
      <c r="N16" s="10" t="str">
        <f aca="false">VLOOKUP($A16,'[2]Equipment List'!$B$10:$BE$346,38,0)</f>
        <v>3000</v>
      </c>
    </row>
    <row r="17" customFormat="false" ht="13.8" hidden="false" customHeight="false" outlineLevel="0" collapsed="false">
      <c r="A17" s="6" t="s">
        <v>44</v>
      </c>
      <c r="B17" s="1" t="s">
        <v>20</v>
      </c>
      <c r="C17" s="7" t="s">
        <v>45</v>
      </c>
      <c r="D17" s="8" t="n">
        <v>163.8</v>
      </c>
      <c r="E17" s="9" t="n">
        <v>-16.322</v>
      </c>
      <c r="F17" s="9" t="n">
        <v>44.833</v>
      </c>
      <c r="G17" s="1" t="s">
        <v>38</v>
      </c>
      <c r="H17" s="1" t="s">
        <v>29</v>
      </c>
      <c r="I17" s="10" t="str">
        <f aca="false">IF(LEFT(L17,1)="V","Z",IF(LEFT(L17,1)="H","X","B"))</f>
        <v>X</v>
      </c>
      <c r="J17" s="10" t="n">
        <f aca="false">M17/1000</f>
        <v>1.25</v>
      </c>
      <c r="K17" s="10" t="n">
        <f aca="false">N17/1000</f>
        <v>6.4945</v>
      </c>
      <c r="L17" s="10" t="str">
        <f aca="false">VLOOKUP($A17,'[2]Equipment List'!$B$10:$BE$346,56,0)</f>
        <v>Horizontal Vessel (Fixed, Sliding Saddle)</v>
      </c>
      <c r="M17" s="10" t="str">
        <f aca="false">VLOOKUP($A17,'[2]Equipment List'!$B$10:$BE$346,37,0)</f>
        <v>1250</v>
      </c>
      <c r="N17" s="10" t="str">
        <f aca="false">VLOOKUP($A17,'[2]Equipment List'!$B$10:$BE$346,38,0)</f>
        <v>6494.5</v>
      </c>
    </row>
    <row r="18" customFormat="false" ht="13.8" hidden="false" customHeight="false" outlineLevel="0" collapsed="false">
      <c r="A18" s="6" t="s">
        <v>46</v>
      </c>
      <c r="B18" s="1" t="s">
        <v>23</v>
      </c>
      <c r="C18" s="7" t="s">
        <v>47</v>
      </c>
      <c r="D18" s="8" t="n">
        <v>154.81</v>
      </c>
      <c r="E18" s="9" t="n">
        <v>-14.233</v>
      </c>
      <c r="F18" s="9" t="n">
        <v>46.133</v>
      </c>
      <c r="G18" s="1" t="s">
        <v>38</v>
      </c>
      <c r="H18" s="1" t="s">
        <v>29</v>
      </c>
      <c r="I18" s="1" t="s">
        <v>3</v>
      </c>
      <c r="J18" s="10" t="n">
        <f aca="false">M18/1000</f>
        <v>3.2</v>
      </c>
      <c r="K18" s="10" t="n">
        <f aca="false">N18/1000</f>
        <v>7</v>
      </c>
      <c r="L18" s="10" t="str">
        <f aca="false">VLOOKUP($A18,'[2]Equipment List'!$B$10:$BE$346,56,0)</f>
        <v>Horizontal Vessel (Fixed, Sliding Saddle)</v>
      </c>
      <c r="M18" s="10" t="str">
        <f aca="false">VLOOKUP($A18,'[2]Equipment List'!$B$10:$BE$346,37,0)</f>
        <v>3200</v>
      </c>
      <c r="N18" s="10" t="str">
        <f aca="false">VLOOKUP($A18,'[2]Equipment List'!$B$10:$BE$346,38,0)</f>
        <v>7000</v>
      </c>
    </row>
    <row r="19" customFormat="false" ht="13.8" hidden="false" customHeight="false" outlineLevel="0" collapsed="false">
      <c r="A19" s="6" t="s">
        <v>48</v>
      </c>
      <c r="B19" s="1" t="s">
        <v>23</v>
      </c>
      <c r="C19" s="7" t="s">
        <v>49</v>
      </c>
      <c r="D19" s="8" t="n">
        <v>154.635</v>
      </c>
      <c r="E19" s="9" t="n">
        <v>-8.175</v>
      </c>
      <c r="F19" s="9" t="n">
        <v>45.9</v>
      </c>
      <c r="G19" s="1" t="s">
        <v>38</v>
      </c>
      <c r="H19" s="1" t="s">
        <v>29</v>
      </c>
      <c r="I19" s="1" t="s">
        <v>3</v>
      </c>
      <c r="J19" s="10" t="n">
        <f aca="false">M19/1000</f>
        <v>2.85</v>
      </c>
      <c r="K19" s="10" t="n">
        <f aca="false">N19/1000</f>
        <v>7.25</v>
      </c>
      <c r="L19" s="10" t="str">
        <f aca="false">VLOOKUP($A19,'[2]Equipment List'!$B$10:$BE$346,56,0)</f>
        <v>Horizontal Vessel (Fixed, Sliding Saddle)</v>
      </c>
      <c r="M19" s="10" t="str">
        <f aca="false">VLOOKUP($A19,'[2]Equipment List'!$B$10:$BE$346,37,0)</f>
        <v>2850</v>
      </c>
      <c r="N19" s="10" t="str">
        <f aca="false">VLOOKUP($A19,'[2]Equipment List'!$B$10:$BE$346,38,0)</f>
        <v>7250</v>
      </c>
    </row>
    <row r="20" customFormat="false" ht="13.8" hidden="false" customHeight="false" outlineLevel="0" collapsed="false">
      <c r="A20" s="6" t="s">
        <v>50</v>
      </c>
      <c r="B20" s="1" t="s">
        <v>20</v>
      </c>
      <c r="C20" s="7" t="s">
        <v>51</v>
      </c>
      <c r="D20" s="8" t="n">
        <v>158.275</v>
      </c>
      <c r="E20" s="9" t="n">
        <v>-24.219</v>
      </c>
      <c r="F20" s="9" t="n">
        <v>35.54</v>
      </c>
      <c r="G20" s="1" t="s">
        <v>38</v>
      </c>
      <c r="H20" s="1" t="s">
        <v>26</v>
      </c>
      <c r="I20" s="10" t="str">
        <f aca="false">IF(LEFT(L20,1)="V","Z",IF(LEFT(L20,1)="H","X","B"))</f>
        <v>X</v>
      </c>
      <c r="J20" s="10" t="n">
        <f aca="false">M20/1000</f>
        <v>0.81</v>
      </c>
      <c r="K20" s="10" t="n">
        <f aca="false">N20/1000</f>
        <v>4.2045</v>
      </c>
      <c r="L20" s="10" t="str">
        <f aca="false">VLOOKUP($A20,'[2]Equipment List'!$B$10:$BE$346,56,0)</f>
        <v>Horizontal Vessel (Fixed, Sliding Saddle)</v>
      </c>
      <c r="M20" s="10" t="str">
        <f aca="false">VLOOKUP($A20,'[2]Equipment List'!$B$10:$BE$346,37,0)</f>
        <v>810</v>
      </c>
      <c r="N20" s="10" t="str">
        <f aca="false">VLOOKUP($A20,'[2]Equipment List'!$B$10:$BE$346,38,0)</f>
        <v>4204.5</v>
      </c>
    </row>
    <row r="21" customFormat="false" ht="13.8" hidden="false" customHeight="false" outlineLevel="0" collapsed="false">
      <c r="A21" s="6" t="s">
        <v>52</v>
      </c>
      <c r="B21" s="1" t="s">
        <v>23</v>
      </c>
      <c r="C21" s="7" t="s">
        <v>53</v>
      </c>
      <c r="D21" s="8" t="n">
        <v>146.435</v>
      </c>
      <c r="E21" s="9" t="n">
        <v>-20.356</v>
      </c>
      <c r="F21" s="9" t="n">
        <v>38.5</v>
      </c>
      <c r="G21" s="1" t="s">
        <v>38</v>
      </c>
      <c r="H21" s="1" t="s">
        <v>26</v>
      </c>
      <c r="I21" s="1" t="s">
        <v>5</v>
      </c>
      <c r="J21" s="10" t="n">
        <f aca="false">M21/1000</f>
        <v>3.2</v>
      </c>
      <c r="K21" s="10" t="n">
        <f aca="false">N21/1000</f>
        <v>5.9</v>
      </c>
      <c r="L21" s="10" t="str">
        <f aca="false">VLOOKUP($A21,'[2]Equipment List'!$B$10:$BE$346,56,0)</f>
        <v>Vertical Vessel (Skirt Welding)</v>
      </c>
      <c r="M21" s="10" t="str">
        <f aca="false">VLOOKUP($A21,'[2]Equipment List'!$B$10:$BE$346,37,0)</f>
        <v>3200</v>
      </c>
      <c r="N21" s="10" t="str">
        <f aca="false">VLOOKUP($A21,'[2]Equipment List'!$B$10:$BE$346,38,0)</f>
        <v>5900</v>
      </c>
    </row>
    <row r="22" customFormat="false" ht="13.8" hidden="false" customHeight="false" outlineLevel="0" collapsed="false">
      <c r="A22" s="6" t="s">
        <v>54</v>
      </c>
      <c r="B22" s="1" t="s">
        <v>23</v>
      </c>
      <c r="C22" s="7" t="s">
        <v>55</v>
      </c>
      <c r="D22" s="8" t="n">
        <v>153.169</v>
      </c>
      <c r="E22" s="9" t="n">
        <v>-11.66</v>
      </c>
      <c r="F22" s="9" t="n">
        <v>36.6</v>
      </c>
      <c r="G22" s="1" t="s">
        <v>38</v>
      </c>
      <c r="H22" s="1" t="s">
        <v>26</v>
      </c>
      <c r="I22" s="1" t="s">
        <v>5</v>
      </c>
      <c r="J22" s="10" t="n">
        <f aca="false">M22/1000</f>
        <v>0.61</v>
      </c>
      <c r="K22" s="10" t="n">
        <f aca="false">N22/1000</f>
        <v>2.6</v>
      </c>
      <c r="L22" s="10" t="str">
        <f aca="false">VLOOKUP($A22,'[2]Equipment List'!$B$10:$BE$346,56,0)</f>
        <v>Vertical Vessel (Leg Support)</v>
      </c>
      <c r="M22" s="10" t="str">
        <f aca="false">VLOOKUP($A22,'[2]Equipment List'!$B$10:$BE$346,37,0)</f>
        <v>610</v>
      </c>
      <c r="N22" s="10" t="str">
        <f aca="false">VLOOKUP($A22,'[2]Equipment List'!$B$10:$BE$346,38,0)</f>
        <v>2600</v>
      </c>
    </row>
    <row r="23" customFormat="false" ht="13.8" hidden="false" customHeight="false" outlineLevel="0" collapsed="false">
      <c r="A23" s="6" t="s">
        <v>56</v>
      </c>
      <c r="B23" s="1" t="s">
        <v>23</v>
      </c>
      <c r="C23" s="7" t="s">
        <v>55</v>
      </c>
      <c r="D23" s="8" t="n">
        <v>153.169</v>
      </c>
      <c r="E23" s="9" t="n">
        <v>-13.66</v>
      </c>
      <c r="F23" s="9" t="n">
        <v>36.6</v>
      </c>
      <c r="G23" s="1" t="s">
        <v>38</v>
      </c>
      <c r="H23" s="1" t="s">
        <v>26</v>
      </c>
      <c r="I23" s="10" t="s">
        <v>5</v>
      </c>
      <c r="J23" s="10" t="n">
        <f aca="false">M23/1000</f>
        <v>0.61</v>
      </c>
      <c r="K23" s="10" t="n">
        <f aca="false">N23/1000</f>
        <v>2.6</v>
      </c>
      <c r="L23" s="10" t="str">
        <f aca="false">VLOOKUP($A23,'[2]Equipment List'!$B$10:$BE$346,56,0)</f>
        <v>Vertical Vessel (Leg Support)</v>
      </c>
      <c r="M23" s="10" t="str">
        <f aca="false">VLOOKUP($A23,'[2]Equipment List'!$B$10:$BE$346,37,0)</f>
        <v>610</v>
      </c>
      <c r="N23" s="10" t="str">
        <f aca="false">VLOOKUP($A23,'[2]Equipment List'!$B$10:$BE$346,38,0)</f>
        <v>2600</v>
      </c>
    </row>
    <row r="24" customFormat="false" ht="13.8" hidden="false" customHeight="false" outlineLevel="0" collapsed="false">
      <c r="A24" s="6" t="s">
        <v>57</v>
      </c>
      <c r="B24" s="1" t="s">
        <v>23</v>
      </c>
      <c r="C24" s="7" t="s">
        <v>58</v>
      </c>
      <c r="D24" s="8" t="n">
        <v>153.419</v>
      </c>
      <c r="E24" s="9" t="n">
        <v>-6.52</v>
      </c>
      <c r="F24" s="9" t="n">
        <v>37.13</v>
      </c>
      <c r="G24" s="1" t="s">
        <v>38</v>
      </c>
      <c r="H24" s="1" t="s">
        <v>26</v>
      </c>
      <c r="I24" s="10" t="s">
        <v>5</v>
      </c>
      <c r="J24" s="10" t="n">
        <f aca="false">M24/1000</f>
        <v>1.041</v>
      </c>
      <c r="K24" s="10" t="n">
        <f aca="false">N24/1000</f>
        <v>3.4</v>
      </c>
      <c r="L24" s="10" t="str">
        <f aca="false">VLOOKUP($A24,'[2]Equipment List'!$B$10:$BE$346,56,0)</f>
        <v>Vertical Vessel (Skirt Welding)</v>
      </c>
      <c r="M24" s="10" t="str">
        <f aca="false">VLOOKUP($A24,'[2]Equipment List'!$B$10:$BE$346,37,0)</f>
        <v>1041</v>
      </c>
      <c r="N24" s="10" t="str">
        <f aca="false">VLOOKUP($A24,'[2]Equipment List'!$B$10:$BE$346,38,0)</f>
        <v>3400</v>
      </c>
    </row>
    <row r="25" customFormat="false" ht="13.8" hidden="false" customHeight="false" outlineLevel="0" collapsed="false">
      <c r="A25" s="6" t="s">
        <v>59</v>
      </c>
      <c r="B25" s="1" t="s">
        <v>23</v>
      </c>
      <c r="C25" s="7" t="s">
        <v>58</v>
      </c>
      <c r="D25" s="8" t="n">
        <v>153.419</v>
      </c>
      <c r="E25" s="9" t="n">
        <v>-9.32</v>
      </c>
      <c r="F25" s="9" t="n">
        <v>37.13</v>
      </c>
      <c r="G25" s="1" t="s">
        <v>38</v>
      </c>
      <c r="H25" s="1" t="s">
        <v>26</v>
      </c>
      <c r="I25" s="10" t="s">
        <v>5</v>
      </c>
      <c r="J25" s="10" t="n">
        <f aca="false">M25/1000</f>
        <v>1.041</v>
      </c>
      <c r="K25" s="10" t="n">
        <f aca="false">N25/1000</f>
        <v>3.4</v>
      </c>
      <c r="L25" s="10" t="str">
        <f aca="false">VLOOKUP($A25,'[2]Equipment List'!$B$10:$BE$346,56,0)</f>
        <v>Vertical Vessel (Skirt Welding)</v>
      </c>
      <c r="M25" s="10" t="str">
        <f aca="false">VLOOKUP($A25,'[2]Equipment List'!$B$10:$BE$346,37,0)</f>
        <v>1041</v>
      </c>
      <c r="N25" s="10" t="str">
        <f aca="false">VLOOKUP($A25,'[2]Equipment List'!$B$10:$BE$346,38,0)</f>
        <v>3400</v>
      </c>
    </row>
    <row r="26" customFormat="false" ht="13.8" hidden="false" customHeight="false" outlineLevel="0" collapsed="false">
      <c r="A26" s="6" t="s">
        <v>60</v>
      </c>
      <c r="B26" s="1" t="s">
        <v>23</v>
      </c>
      <c r="C26" s="7" t="s">
        <v>61</v>
      </c>
      <c r="D26" s="8" t="n">
        <v>129.219</v>
      </c>
      <c r="E26" s="9" t="n">
        <v>-10.97</v>
      </c>
      <c r="F26" s="9" t="n">
        <v>35.41</v>
      </c>
      <c r="G26" s="1" t="s">
        <v>38</v>
      </c>
      <c r="H26" s="1" t="s">
        <v>26</v>
      </c>
      <c r="I26" s="10" t="s">
        <v>5</v>
      </c>
      <c r="J26" s="10" t="n">
        <f aca="false">M26/1000</f>
        <v>0.61</v>
      </c>
      <c r="K26" s="10" t="n">
        <f aca="false">N26/1000</f>
        <v>2.286</v>
      </c>
      <c r="L26" s="10" t="str">
        <f aca="false">VLOOKUP($A26,'[2]Equipment List'!$B$10:$BE$346,56,0)</f>
        <v>Vertical Vessel (Leg Support)</v>
      </c>
      <c r="M26" s="10" t="str">
        <f aca="false">VLOOKUP($A26,'[2]Equipment List'!$B$10:$BE$346,37,0)</f>
        <v>610</v>
      </c>
      <c r="N26" s="10" t="str">
        <f aca="false">VLOOKUP($A26,'[2]Equipment List'!$B$10:$BE$346,38,0)</f>
        <v>2286</v>
      </c>
    </row>
    <row r="27" customFormat="false" ht="13.8" hidden="false" customHeight="false" outlineLevel="0" collapsed="false">
      <c r="A27" s="6" t="s">
        <v>62</v>
      </c>
      <c r="B27" s="1" t="s">
        <v>23</v>
      </c>
      <c r="C27" s="7" t="s">
        <v>63</v>
      </c>
      <c r="D27" s="8" t="n">
        <v>158.295</v>
      </c>
      <c r="E27" s="9" t="n">
        <v>-18.46</v>
      </c>
      <c r="F27" s="9" t="n">
        <v>38.1</v>
      </c>
      <c r="G27" s="1" t="s">
        <v>38</v>
      </c>
      <c r="H27" s="1" t="s">
        <v>26</v>
      </c>
      <c r="I27" s="11" t="s">
        <v>3</v>
      </c>
      <c r="J27" s="10" t="n">
        <f aca="false">M27/1000</f>
        <v>2.7</v>
      </c>
      <c r="K27" s="10" t="n">
        <f aca="false">N27/1000</f>
        <v>6.5</v>
      </c>
      <c r="L27" s="10" t="str">
        <f aca="false">VLOOKUP($A27,'[2]Equipment List'!$B$10:$BE$346,56,0)</f>
        <v>Horizontal Vessel (Fixed, Sliding Saddle)</v>
      </c>
      <c r="M27" s="10" t="str">
        <f aca="false">VLOOKUP($A27,'[2]Equipment List'!$B$10:$BE$346,37,0)</f>
        <v>2700</v>
      </c>
      <c r="N27" s="10" t="str">
        <f aca="false">VLOOKUP($A27,'[2]Equipment List'!$B$10:$BE$346,38,0)</f>
        <v>6500</v>
      </c>
    </row>
    <row r="28" customFormat="false" ht="13.8" hidden="false" customHeight="false" outlineLevel="0" collapsed="false">
      <c r="A28" s="6" t="s">
        <v>64</v>
      </c>
      <c r="B28" s="1" t="s">
        <v>20</v>
      </c>
      <c r="C28" s="7" t="s">
        <v>65</v>
      </c>
      <c r="D28" s="8" t="n">
        <v>129.75</v>
      </c>
      <c r="E28" s="9" t="n">
        <v>19.16</v>
      </c>
      <c r="F28" s="9" t="n">
        <v>44</v>
      </c>
      <c r="G28" s="1" t="s">
        <v>66</v>
      </c>
      <c r="H28" s="1" t="s">
        <v>29</v>
      </c>
      <c r="I28" s="10" t="str">
        <f aca="false">IF(LEFT(L28,1)="V","Z",IF(LEFT(L28,1)="H","X","B"))</f>
        <v>X</v>
      </c>
      <c r="J28" s="10" t="n">
        <f aca="false">M28/1000</f>
        <v>0.76</v>
      </c>
      <c r="K28" s="10" t="n">
        <f aca="false">N28/1000</f>
        <v>5.0345</v>
      </c>
      <c r="L28" s="10" t="str">
        <f aca="false">VLOOKUP($A28,'[2]Equipment List'!$B$10:$BE$346,56,0)</f>
        <v>Horizontal Vessel (Fixed, Sliding Saddle)</v>
      </c>
      <c r="M28" s="10" t="str">
        <f aca="false">VLOOKUP($A28,'[2]Equipment List'!$B$10:$BE$346,37,0)</f>
        <v>760</v>
      </c>
      <c r="N28" s="10" t="str">
        <f aca="false">VLOOKUP($A28,'[2]Equipment List'!$B$10:$BE$346,38,0)</f>
        <v>5034.5</v>
      </c>
    </row>
    <row r="29" customFormat="false" ht="13.8" hidden="false" customHeight="false" outlineLevel="0" collapsed="false">
      <c r="A29" s="6" t="s">
        <v>67</v>
      </c>
      <c r="B29" s="1" t="s">
        <v>23</v>
      </c>
      <c r="C29" s="7" t="s">
        <v>68</v>
      </c>
      <c r="D29" s="8" t="n">
        <v>123.985</v>
      </c>
      <c r="E29" s="9" t="n">
        <v>14.515</v>
      </c>
      <c r="F29" s="9" t="n">
        <v>37</v>
      </c>
      <c r="G29" s="1" t="s">
        <v>66</v>
      </c>
      <c r="H29" s="1" t="s">
        <v>26</v>
      </c>
      <c r="I29" s="1" t="s">
        <v>5</v>
      </c>
      <c r="J29" s="10" t="n">
        <f aca="false">M29/1000</f>
        <v>1.3</v>
      </c>
      <c r="K29" s="10" t="n">
        <f aca="false">N29/1000</f>
        <v>3</v>
      </c>
      <c r="L29" s="10" t="str">
        <f aca="false">VLOOKUP($A29,'[2]Equipment List'!$B$10:$BE$346,56,0)</f>
        <v>Vertical Vessel (Skirt Welding)</v>
      </c>
      <c r="M29" s="10" t="str">
        <f aca="false">VLOOKUP($A29,'[2]Equipment List'!$B$10:$BE$346,37,0)</f>
        <v>1300</v>
      </c>
      <c r="N29" s="10" t="str">
        <f aca="false">VLOOKUP($A29,'[2]Equipment List'!$B$10:$BE$346,38,0)</f>
        <v>3000</v>
      </c>
    </row>
    <row r="30" customFormat="false" ht="13.8" hidden="false" customHeight="false" outlineLevel="0" collapsed="false">
      <c r="A30" s="6" t="s">
        <v>69</v>
      </c>
      <c r="B30" s="1" t="s">
        <v>70</v>
      </c>
      <c r="C30" s="7" t="s">
        <v>71</v>
      </c>
      <c r="D30" s="8" t="n">
        <v>130.552</v>
      </c>
      <c r="E30" s="9" t="n">
        <v>19.05</v>
      </c>
      <c r="F30" s="9" t="n">
        <v>37.827</v>
      </c>
      <c r="G30" s="1" t="s">
        <v>66</v>
      </c>
      <c r="H30" s="1" t="s">
        <v>26</v>
      </c>
      <c r="I30" s="10" t="s">
        <v>3</v>
      </c>
      <c r="J30" s="10" t="n">
        <f aca="false">M30/1000</f>
        <v>4.3</v>
      </c>
      <c r="K30" s="10" t="n">
        <f aca="false">N30/1000</f>
        <v>5.653</v>
      </c>
      <c r="L30" s="10" t="str">
        <f aca="false">VLOOKUP($A30,'[2]Equipment List'!$B$10:$BE$346,56,0)</f>
        <v>Rotating (3 Point Gimbal &amp; AVM)</v>
      </c>
      <c r="M30" s="10" t="str">
        <f aca="false">VLOOKUP($A30,'[2]Equipment List'!$B$10:$BE$346,37,0)</f>
        <v>4300</v>
      </c>
      <c r="N30" s="10" t="str">
        <f aca="false">VLOOKUP($A30,'[2]Equipment List'!$B$10:$BE$346,38,0)</f>
        <v>5653</v>
      </c>
    </row>
    <row r="31" customFormat="false" ht="13.8" hidden="false" customHeight="false" outlineLevel="0" collapsed="false">
      <c r="A31" s="6" t="s">
        <v>72</v>
      </c>
      <c r="B31" s="1" t="s">
        <v>12</v>
      </c>
      <c r="C31" s="7" t="s">
        <v>73</v>
      </c>
      <c r="D31" s="8" t="n">
        <v>125.99</v>
      </c>
      <c r="E31" s="9" t="n">
        <v>10.64</v>
      </c>
      <c r="F31" s="9" t="n">
        <v>35.35</v>
      </c>
      <c r="G31" s="1" t="s">
        <v>66</v>
      </c>
      <c r="H31" s="1" t="s">
        <v>26</v>
      </c>
      <c r="I31" s="10" t="s">
        <v>3</v>
      </c>
      <c r="J31" s="10" t="n">
        <f aca="false">M31/1000</f>
        <v>0.5</v>
      </c>
      <c r="K31" s="10" t="n">
        <f aca="false">N31/1000</f>
        <v>0.689</v>
      </c>
      <c r="L31" s="10" t="str">
        <f aca="false">VLOOKUP($A31,'[2]Equipment List'!$B$10:$BE$346,56,0)</f>
        <v>Rotating (Multi Support Bolting)</v>
      </c>
      <c r="M31" s="10" t="str">
        <f aca="false">VLOOKUP($A31,'[2]Equipment List'!$B$10:$BE$346,37,0)</f>
        <v>500</v>
      </c>
      <c r="N31" s="10" t="str">
        <f aca="false">VLOOKUP($A31,'[2]Equipment List'!$B$10:$BE$346,38,0)</f>
        <v>689</v>
      </c>
    </row>
    <row r="32" customFormat="false" ht="13.8" hidden="false" customHeight="false" outlineLevel="0" collapsed="false">
      <c r="A32" s="6" t="s">
        <v>74</v>
      </c>
      <c r="B32" s="1" t="s">
        <v>12</v>
      </c>
      <c r="C32" s="7" t="s">
        <v>73</v>
      </c>
      <c r="D32" s="8" t="n">
        <v>125.99</v>
      </c>
      <c r="E32" s="9" t="n">
        <v>12.49</v>
      </c>
      <c r="F32" s="9" t="n">
        <v>35.35</v>
      </c>
      <c r="G32" s="1" t="s">
        <v>66</v>
      </c>
      <c r="H32" s="1" t="s">
        <v>26</v>
      </c>
      <c r="I32" s="10" t="s">
        <v>3</v>
      </c>
      <c r="J32" s="10" t="n">
        <f aca="false">M32/1000</f>
        <v>0.5</v>
      </c>
      <c r="K32" s="10" t="n">
        <f aca="false">N32/1000</f>
        <v>0.689</v>
      </c>
      <c r="L32" s="10" t="str">
        <f aca="false">VLOOKUP($A32,'[2]Equipment List'!$B$10:$BE$346,56,0)</f>
        <v>Rotating (Multi Support Bolting)</v>
      </c>
      <c r="M32" s="10" t="str">
        <f aca="false">VLOOKUP($A32,'[2]Equipment List'!$B$10:$BE$346,37,0)</f>
        <v>500</v>
      </c>
      <c r="N32" s="10" t="str">
        <f aca="false">VLOOKUP($A32,'[2]Equipment List'!$B$10:$BE$346,38,0)</f>
        <v>689</v>
      </c>
    </row>
    <row r="33" customFormat="false" ht="13.8" hidden="false" customHeight="false" outlineLevel="0" collapsed="false">
      <c r="A33" s="6" t="s">
        <v>75</v>
      </c>
      <c r="B33" s="1" t="s">
        <v>20</v>
      </c>
      <c r="C33" s="7" t="s">
        <v>76</v>
      </c>
      <c r="D33" s="8" t="n">
        <v>131.224</v>
      </c>
      <c r="E33" s="9" t="n">
        <v>15.535</v>
      </c>
      <c r="F33" s="9" t="n">
        <v>44.62</v>
      </c>
      <c r="G33" s="1" t="s">
        <v>66</v>
      </c>
      <c r="H33" s="1" t="s">
        <v>29</v>
      </c>
      <c r="I33" s="10" t="str">
        <f aca="false">IF(LEFT(L33,1)="V","Z",IF(LEFT(L33,1)="H","X","B"))</f>
        <v>X</v>
      </c>
      <c r="J33" s="10" t="n">
        <f aca="false">M33/1000</f>
        <v>0.93</v>
      </c>
      <c r="K33" s="10" t="n">
        <f aca="false">N33/1000</f>
        <v>6.4125</v>
      </c>
      <c r="L33" s="10" t="str">
        <f aca="false">VLOOKUP($A33,'[2]Equipment List'!$B$10:$BE$346,56,0)</f>
        <v>Horizontal Vessel (Fixed, Sliding Saddle)</v>
      </c>
      <c r="M33" s="10" t="str">
        <f aca="false">VLOOKUP($A33,'[2]Equipment List'!$B$10:$BE$346,37,0)</f>
        <v>930</v>
      </c>
      <c r="N33" s="10" t="str">
        <f aca="false">VLOOKUP($A33,'[2]Equipment List'!$B$10:$BE$346,38,0)</f>
        <v>6412.5</v>
      </c>
    </row>
    <row r="34" customFormat="false" ht="13.8" hidden="false" customHeight="false" outlineLevel="0" collapsed="false">
      <c r="A34" s="6" t="s">
        <v>77</v>
      </c>
      <c r="B34" s="1" t="s">
        <v>23</v>
      </c>
      <c r="C34" s="7" t="s">
        <v>78</v>
      </c>
      <c r="D34" s="8" t="n">
        <v>128.135</v>
      </c>
      <c r="E34" s="9" t="n">
        <v>6.36</v>
      </c>
      <c r="F34" s="9" t="n">
        <v>37.4</v>
      </c>
      <c r="G34" s="1" t="s">
        <v>66</v>
      </c>
      <c r="H34" s="1" t="s">
        <v>26</v>
      </c>
      <c r="I34" s="1" t="s">
        <v>5</v>
      </c>
      <c r="J34" s="10" t="n">
        <f aca="false">M34/1000</f>
        <v>1.2</v>
      </c>
      <c r="K34" s="10" t="n">
        <f aca="false">N34/1000</f>
        <v>3.6</v>
      </c>
      <c r="L34" s="10" t="str">
        <f aca="false">VLOOKUP($A34,'[2]Equipment List'!$B$10:$BE$346,56,0)</f>
        <v>Vertical Vessel (Skirt Welding)</v>
      </c>
      <c r="M34" s="10" t="str">
        <f aca="false">VLOOKUP($A34,'[2]Equipment List'!$B$10:$BE$346,37,0)</f>
        <v>1200</v>
      </c>
      <c r="N34" s="10" t="str">
        <f aca="false">VLOOKUP($A34,'[2]Equipment List'!$B$10:$BE$346,38,0)</f>
        <v>3600</v>
      </c>
    </row>
    <row r="35" customFormat="false" ht="13.8" hidden="false" customHeight="false" outlineLevel="0" collapsed="false">
      <c r="A35" s="6" t="s">
        <v>79</v>
      </c>
      <c r="B35" s="1" t="s">
        <v>70</v>
      </c>
      <c r="C35" s="7" t="s">
        <v>80</v>
      </c>
      <c r="D35" s="8" t="n">
        <v>134.3</v>
      </c>
      <c r="E35" s="9" t="n">
        <v>11.3</v>
      </c>
      <c r="F35" s="9" t="n">
        <v>37.4</v>
      </c>
      <c r="G35" s="1" t="s">
        <v>66</v>
      </c>
      <c r="H35" s="1" t="s">
        <v>26</v>
      </c>
      <c r="I35" s="10" t="s">
        <v>3</v>
      </c>
      <c r="J35" s="10" t="n">
        <f aca="false">M35/1000</f>
        <v>4.5</v>
      </c>
      <c r="K35" s="10" t="n">
        <f aca="false">N35/1000</f>
        <v>4.8</v>
      </c>
      <c r="L35" s="10" t="str">
        <f aca="false">VLOOKUP($A35,'[2]Equipment List'!$B$10:$BE$346,56,0)</f>
        <v>Rotating (3 Point Gimbal &amp; AVM)</v>
      </c>
      <c r="M35" s="10" t="str">
        <f aca="false">VLOOKUP($A35,'[2]Equipment List'!$B$10:$BE$346,37,0)</f>
        <v>4500</v>
      </c>
      <c r="N35" s="10" t="str">
        <f aca="false">VLOOKUP($A35,'[2]Equipment List'!$B$10:$BE$346,38,0)</f>
        <v>4800</v>
      </c>
    </row>
    <row r="36" s="10" customFormat="true" ht="13.8" hidden="false" customHeight="false" outlineLevel="0" collapsed="false">
      <c r="A36" s="6" t="s">
        <v>81</v>
      </c>
      <c r="B36" s="10" t="s">
        <v>70</v>
      </c>
      <c r="C36" s="12" t="s">
        <v>82</v>
      </c>
      <c r="D36" s="8" t="n">
        <v>125.59</v>
      </c>
      <c r="E36" s="9" t="n">
        <v>-10.96</v>
      </c>
      <c r="F36" s="9" t="n">
        <v>37.36</v>
      </c>
      <c r="G36" s="10" t="s">
        <v>83</v>
      </c>
      <c r="H36" s="10" t="s">
        <v>26</v>
      </c>
      <c r="I36" s="10" t="s">
        <v>4</v>
      </c>
      <c r="J36" s="10" t="n">
        <f aca="false">M36/1000</f>
        <v>4</v>
      </c>
      <c r="K36" s="10" t="n">
        <f aca="false">N36/1000</f>
        <v>4.72</v>
      </c>
      <c r="L36" s="10" t="str">
        <f aca="false">VLOOKUP($A36,'[2]Equipment List'!$B$10:$BE$346,56,0)</f>
        <v>Rotating (3 Point Gimbal &amp; AVM)</v>
      </c>
      <c r="M36" s="10" t="str">
        <f aca="false">VLOOKUP($A36,'[2]Equipment List'!$B$10:$BE$346,37,0)</f>
        <v>4000</v>
      </c>
      <c r="N36" s="10" t="str">
        <f aca="false">VLOOKUP($A36,'[2]Equipment List'!$B$10:$BE$346,38,0)</f>
        <v>4720</v>
      </c>
    </row>
    <row r="37" s="10" customFormat="true" ht="13.8" hidden="false" customHeight="false" outlineLevel="0" collapsed="false">
      <c r="A37" s="6" t="s">
        <v>84</v>
      </c>
      <c r="B37" s="10" t="s">
        <v>70</v>
      </c>
      <c r="C37" s="12" t="s">
        <v>85</v>
      </c>
      <c r="D37" s="8" t="n">
        <v>133.541</v>
      </c>
      <c r="E37" s="9" t="n">
        <v>-10.96</v>
      </c>
      <c r="F37" s="9" t="n">
        <v>37.36</v>
      </c>
      <c r="G37" s="10" t="s">
        <v>83</v>
      </c>
      <c r="H37" s="10" t="s">
        <v>26</v>
      </c>
      <c r="I37" s="10" t="s">
        <v>4</v>
      </c>
      <c r="J37" s="10" t="n">
        <f aca="false">M37/1000</f>
        <v>4</v>
      </c>
      <c r="K37" s="10" t="n">
        <f aca="false">N37/1000</f>
        <v>4.72</v>
      </c>
      <c r="L37" s="10" t="str">
        <f aca="false">VLOOKUP($A37,'[2]Equipment List'!$B$10:$BE$346,56,0)</f>
        <v>Rotating (3 Point Gimbal &amp; AVM)</v>
      </c>
      <c r="M37" s="10" t="str">
        <f aca="false">VLOOKUP($A37,'[2]Equipment List'!$B$10:$BE$346,37,0)</f>
        <v>4000</v>
      </c>
      <c r="N37" s="10" t="str">
        <f aca="false">VLOOKUP($A37,'[2]Equipment List'!$B$10:$BE$346,38,0)</f>
        <v>4720</v>
      </c>
    </row>
    <row r="38" customFormat="false" ht="13.8" hidden="false" customHeight="false" outlineLevel="0" collapsed="false">
      <c r="A38" s="6" t="s">
        <v>86</v>
      </c>
      <c r="B38" s="1" t="s">
        <v>20</v>
      </c>
      <c r="C38" s="7" t="s">
        <v>87</v>
      </c>
      <c r="D38" s="8" t="n">
        <v>128.485</v>
      </c>
      <c r="E38" s="9" t="n">
        <v>-8.068</v>
      </c>
      <c r="F38" s="9" t="n">
        <v>44.84</v>
      </c>
      <c r="G38" s="1" t="s">
        <v>83</v>
      </c>
      <c r="H38" s="1" t="s">
        <v>29</v>
      </c>
      <c r="I38" s="10" t="str">
        <f aca="false">IF(LEFT(L38,1)="V","Z",IF(LEFT(L38,1)="H","X","B"))</f>
        <v>X</v>
      </c>
      <c r="J38" s="10" t="n">
        <f aca="false">M38/1000</f>
        <v>1.26</v>
      </c>
      <c r="K38" s="10" t="n">
        <f aca="false">N38/1000</f>
        <v>6.817</v>
      </c>
      <c r="L38" s="10" t="str">
        <f aca="false">VLOOKUP($A38,'[2]Equipment List'!$B$10:$BE$346,56,0)</f>
        <v>Horizontal Vessel (Fixed, Sliding Saddle)</v>
      </c>
      <c r="M38" s="10" t="str">
        <f aca="false">VLOOKUP($A38,'[2]Equipment List'!$B$10:$BE$346,37,0)</f>
        <v>1260</v>
      </c>
      <c r="N38" s="10" t="str">
        <f aca="false">VLOOKUP($A38,'[2]Equipment List'!$B$10:$BE$346,38,0)</f>
        <v>6817</v>
      </c>
    </row>
    <row r="39" customFormat="false" ht="13.8" hidden="false" customHeight="false" outlineLevel="0" collapsed="false">
      <c r="A39" s="6" t="s">
        <v>88</v>
      </c>
      <c r="B39" s="1" t="s">
        <v>20</v>
      </c>
      <c r="C39" s="7" t="s">
        <v>87</v>
      </c>
      <c r="D39" s="8" t="n">
        <v>124.425</v>
      </c>
      <c r="E39" s="9" t="n">
        <v>-22.222</v>
      </c>
      <c r="F39" s="9" t="n">
        <v>44.84</v>
      </c>
      <c r="G39" s="1" t="s">
        <v>83</v>
      </c>
      <c r="H39" s="1" t="s">
        <v>29</v>
      </c>
      <c r="I39" s="10" t="str">
        <f aca="false">IF(LEFT(L39,1)="V","Z",IF(LEFT(L39,1)="H","X","B"))</f>
        <v>X</v>
      </c>
      <c r="J39" s="10" t="n">
        <f aca="false">M39/1000</f>
        <v>1.26</v>
      </c>
      <c r="K39" s="10" t="n">
        <f aca="false">N39/1000</f>
        <v>6.817</v>
      </c>
      <c r="L39" s="10" t="str">
        <f aca="false">VLOOKUP($A39,'[2]Equipment List'!$B$10:$BE$346,56,0)</f>
        <v>Horizontal Vessel (Fixed, Sliding Saddle)</v>
      </c>
      <c r="M39" s="10" t="str">
        <f aca="false">VLOOKUP($A39,'[2]Equipment List'!$B$10:$BE$346,37,0)</f>
        <v>1260</v>
      </c>
      <c r="N39" s="10" t="str">
        <f aca="false">VLOOKUP($A39,'[2]Equipment List'!$B$10:$BE$346,38,0)</f>
        <v>6817</v>
      </c>
    </row>
    <row r="40" customFormat="false" ht="13.8" hidden="false" customHeight="false" outlineLevel="0" collapsed="false">
      <c r="A40" s="6" t="s">
        <v>89</v>
      </c>
      <c r="B40" s="1" t="s">
        <v>23</v>
      </c>
      <c r="C40" s="7" t="s">
        <v>90</v>
      </c>
      <c r="D40" s="8" t="n">
        <v>124.385</v>
      </c>
      <c r="E40" s="9" t="n">
        <v>-20.85</v>
      </c>
      <c r="F40" s="9" t="n">
        <v>37.2</v>
      </c>
      <c r="G40" s="1" t="s">
        <v>83</v>
      </c>
      <c r="H40" s="1" t="s">
        <v>26</v>
      </c>
      <c r="I40" s="1" t="s">
        <v>5</v>
      </c>
      <c r="J40" s="10" t="n">
        <f aca="false">M40/1000</f>
        <v>1.45</v>
      </c>
      <c r="K40" s="10" t="n">
        <f aca="false">N40/1000</f>
        <v>3.7</v>
      </c>
      <c r="L40" s="10" t="str">
        <f aca="false">VLOOKUP($A40,'[2]Equipment List'!$B$10:$BE$346,56,0)</f>
        <v>Vertical Vessel (Skirt Welding)</v>
      </c>
      <c r="M40" s="10" t="str">
        <f aca="false">VLOOKUP($A40,'[2]Equipment List'!$B$10:$BE$346,37,0)</f>
        <v>1450</v>
      </c>
      <c r="N40" s="10" t="str">
        <f aca="false">VLOOKUP($A40,'[2]Equipment List'!$B$10:$BE$346,38,0)</f>
        <v>3700</v>
      </c>
    </row>
    <row r="41" customFormat="false" ht="13.8" hidden="false" customHeight="false" outlineLevel="0" collapsed="false">
      <c r="A41" s="6" t="s">
        <v>91</v>
      </c>
      <c r="B41" s="1" t="s">
        <v>23</v>
      </c>
      <c r="C41" s="7" t="s">
        <v>90</v>
      </c>
      <c r="D41" s="8" t="n">
        <v>132.335</v>
      </c>
      <c r="E41" s="9" t="n">
        <v>-20.85</v>
      </c>
      <c r="F41" s="9" t="n">
        <v>37.2</v>
      </c>
      <c r="G41" s="1" t="s">
        <v>83</v>
      </c>
      <c r="H41" s="1" t="s">
        <v>26</v>
      </c>
      <c r="I41" s="1" t="s">
        <v>5</v>
      </c>
      <c r="J41" s="10" t="n">
        <f aca="false">M41/1000</f>
        <v>1.45</v>
      </c>
      <c r="K41" s="10" t="n">
        <f aca="false">N41/1000</f>
        <v>3.7</v>
      </c>
      <c r="L41" s="10" t="str">
        <f aca="false">VLOOKUP($A41,'[2]Equipment List'!$B$10:$BE$346,56,0)</f>
        <v>Vertical Vessel (Skirt Welding)</v>
      </c>
      <c r="M41" s="10" t="str">
        <f aca="false">VLOOKUP($A41,'[2]Equipment List'!$B$10:$BE$346,37,0)</f>
        <v>1450</v>
      </c>
      <c r="N41" s="10" t="str">
        <f aca="false">VLOOKUP($A41,'[2]Equipment List'!$B$10:$BE$346,38,0)</f>
        <v>3700</v>
      </c>
    </row>
    <row r="42" customFormat="false" ht="13.8" hidden="false" customHeight="false" outlineLevel="0" collapsed="false">
      <c r="A42" s="6" t="s">
        <v>92</v>
      </c>
      <c r="B42" s="1" t="s">
        <v>20</v>
      </c>
      <c r="C42" s="7" t="s">
        <v>93</v>
      </c>
      <c r="D42" s="8" t="n">
        <v>124.425</v>
      </c>
      <c r="E42" s="9" t="n">
        <v>-8.513</v>
      </c>
      <c r="F42" s="9" t="n">
        <v>44.73</v>
      </c>
      <c r="G42" s="1" t="s">
        <v>83</v>
      </c>
      <c r="H42" s="1" t="s">
        <v>29</v>
      </c>
      <c r="I42" s="10" t="str">
        <f aca="false">IF(LEFT(L42,1)="V","Z",IF(LEFT(L42,1)="H","X","B"))</f>
        <v>X</v>
      </c>
      <c r="J42" s="10" t="n">
        <f aca="false">M42/1000</f>
        <v>1.09</v>
      </c>
      <c r="K42" s="10" t="n">
        <f aca="false">N42/1000</f>
        <v>5.1985</v>
      </c>
      <c r="L42" s="10" t="str">
        <f aca="false">VLOOKUP($A42,'[2]Equipment List'!$B$10:$BE$346,56,0)</f>
        <v>Horizontal Vessel (Fixed, Sliding Saddle)</v>
      </c>
      <c r="M42" s="10" t="str">
        <f aca="false">VLOOKUP($A42,'[2]Equipment List'!$B$10:$BE$346,37,0)</f>
        <v>1090</v>
      </c>
      <c r="N42" s="10" t="str">
        <f aca="false">VLOOKUP($A42,'[2]Equipment List'!$B$10:$BE$346,38,0)</f>
        <v>5198.5</v>
      </c>
    </row>
    <row r="43" customFormat="false" ht="13.8" hidden="false" customHeight="false" outlineLevel="0" collapsed="false">
      <c r="A43" s="6" t="s">
        <v>94</v>
      </c>
      <c r="B43" s="1" t="s">
        <v>20</v>
      </c>
      <c r="C43" s="7" t="s">
        <v>93</v>
      </c>
      <c r="D43" s="8" t="n">
        <v>128.485</v>
      </c>
      <c r="E43" s="9" t="n">
        <v>-22.559</v>
      </c>
      <c r="F43" s="9" t="n">
        <v>44.73</v>
      </c>
      <c r="G43" s="1" t="s">
        <v>83</v>
      </c>
      <c r="H43" s="1" t="s">
        <v>29</v>
      </c>
      <c r="I43" s="10" t="str">
        <f aca="false">IF(LEFT(L43,1)="V","Z",IF(LEFT(L43,1)="H","X","B"))</f>
        <v>X</v>
      </c>
      <c r="J43" s="10" t="n">
        <f aca="false">M43/1000</f>
        <v>1.09</v>
      </c>
      <c r="K43" s="10" t="n">
        <f aca="false">N43/1000</f>
        <v>5.1985</v>
      </c>
      <c r="L43" s="10" t="str">
        <f aca="false">VLOOKUP($A43,'[2]Equipment List'!$B$10:$BE$346,56,0)</f>
        <v>Horizontal Vessel (Fixed, Sliding Saddle)</v>
      </c>
      <c r="M43" s="10" t="str">
        <f aca="false">VLOOKUP($A43,'[2]Equipment List'!$B$10:$BE$346,37,0)</f>
        <v>1090</v>
      </c>
      <c r="N43" s="10" t="str">
        <f aca="false">VLOOKUP($A43,'[2]Equipment List'!$B$10:$BE$346,38,0)</f>
        <v>5198.5</v>
      </c>
    </row>
    <row r="44" customFormat="false" ht="13.8" hidden="false" customHeight="false" outlineLevel="0" collapsed="false">
      <c r="A44" s="6" t="s">
        <v>95</v>
      </c>
      <c r="B44" s="1" t="s">
        <v>23</v>
      </c>
      <c r="C44" s="7" t="s">
        <v>96</v>
      </c>
      <c r="D44" s="8" t="n">
        <v>127.935</v>
      </c>
      <c r="E44" s="9" t="n">
        <v>-20.85</v>
      </c>
      <c r="F44" s="9" t="n">
        <v>37</v>
      </c>
      <c r="G44" s="1" t="s">
        <v>83</v>
      </c>
      <c r="H44" s="1" t="s">
        <v>26</v>
      </c>
      <c r="I44" s="1" t="s">
        <v>5</v>
      </c>
      <c r="J44" s="10" t="n">
        <f aca="false">M44/1000</f>
        <v>1.35</v>
      </c>
      <c r="K44" s="10" t="n">
        <f aca="false">N44/1000</f>
        <v>3.35</v>
      </c>
      <c r="L44" s="10" t="str">
        <f aca="false">VLOOKUP($A44,'[2]Equipment List'!$B$10:$BE$346,56,0)</f>
        <v>Vertical Vessel (Skirt Welding)</v>
      </c>
      <c r="M44" s="10" t="str">
        <f aca="false">VLOOKUP($A44,'[2]Equipment List'!$B$10:$BE$346,37,0)</f>
        <v>1350</v>
      </c>
      <c r="N44" s="10" t="str">
        <f aca="false">VLOOKUP($A44,'[2]Equipment List'!$B$10:$BE$346,38,0)</f>
        <v>3350</v>
      </c>
    </row>
    <row r="45" customFormat="false" ht="13.8" hidden="false" customHeight="false" outlineLevel="0" collapsed="false">
      <c r="A45" s="6" t="s">
        <v>97</v>
      </c>
      <c r="B45" s="1" t="s">
        <v>23</v>
      </c>
      <c r="C45" s="7" t="s">
        <v>96</v>
      </c>
      <c r="D45" s="8" t="n">
        <v>136.835</v>
      </c>
      <c r="E45" s="9" t="n">
        <v>-20.85</v>
      </c>
      <c r="F45" s="9" t="n">
        <v>37</v>
      </c>
      <c r="G45" s="1" t="s">
        <v>83</v>
      </c>
      <c r="H45" s="1" t="s">
        <v>26</v>
      </c>
      <c r="I45" s="1" t="s">
        <v>5</v>
      </c>
      <c r="J45" s="10" t="n">
        <f aca="false">M45/1000</f>
        <v>1.35</v>
      </c>
      <c r="K45" s="10" t="n">
        <f aca="false">N45/1000</f>
        <v>3.35</v>
      </c>
      <c r="L45" s="10" t="str">
        <f aca="false">VLOOKUP($A45,'[2]Equipment List'!$B$10:$BE$346,56,0)</f>
        <v>Vertical Vessel (Skirt Welding)</v>
      </c>
      <c r="M45" s="10" t="str">
        <f aca="false">VLOOKUP($A45,'[2]Equipment List'!$B$10:$BE$346,37,0)</f>
        <v>1350</v>
      </c>
      <c r="N45" s="10" t="str">
        <f aca="false">VLOOKUP($A45,'[2]Equipment List'!$B$10:$BE$346,38,0)</f>
        <v>3350</v>
      </c>
    </row>
    <row r="46" customFormat="false" ht="13.8" hidden="false" customHeight="false" outlineLevel="0" collapsed="false">
      <c r="A46" s="6" t="s">
        <v>98</v>
      </c>
      <c r="B46" s="1" t="s">
        <v>20</v>
      </c>
      <c r="C46" s="7" t="s">
        <v>99</v>
      </c>
      <c r="D46" s="8" t="n">
        <v>133.2</v>
      </c>
      <c r="E46" s="9" t="n">
        <v>-9.886</v>
      </c>
      <c r="F46" s="9" t="n">
        <v>45.35</v>
      </c>
      <c r="G46" s="1" t="s">
        <v>83</v>
      </c>
      <c r="H46" s="1" t="s">
        <v>29</v>
      </c>
      <c r="I46" s="10" t="str">
        <f aca="false">IF(LEFT(L46,1)="V","Z",IF(LEFT(L46,1)="H","X","B"))</f>
        <v>X</v>
      </c>
      <c r="J46" s="10" t="n">
        <f aca="false">M46/1000</f>
        <v>2.03</v>
      </c>
      <c r="K46" s="10" t="n">
        <f aca="false">N46/1000</f>
        <v>9.94</v>
      </c>
      <c r="L46" s="10" t="str">
        <f aca="false">VLOOKUP($A46,'[2]Equipment List'!$B$10:$BE$346,56,0)</f>
        <v>Horizontal Vessel (Fixed, Sliding Saddle)</v>
      </c>
      <c r="M46" s="10" t="str">
        <f aca="false">VLOOKUP($A46,'[2]Equipment List'!$B$10:$BE$346,37,0)</f>
        <v>2030</v>
      </c>
      <c r="N46" s="10" t="str">
        <f aca="false">VLOOKUP($A46,'[2]Equipment List'!$B$10:$BE$346,38,0)</f>
        <v>9940</v>
      </c>
    </row>
    <row r="47" customFormat="false" ht="13.8" hidden="false" customHeight="false" outlineLevel="0" collapsed="false">
      <c r="A47" s="6" t="s">
        <v>100</v>
      </c>
      <c r="B47" s="1" t="s">
        <v>23</v>
      </c>
      <c r="C47" s="7" t="s">
        <v>101</v>
      </c>
      <c r="D47" s="8" t="n">
        <v>145.83</v>
      </c>
      <c r="E47" s="9" t="n">
        <v>6.855</v>
      </c>
      <c r="F47" s="9" t="n">
        <v>38</v>
      </c>
      <c r="G47" s="1" t="s">
        <v>102</v>
      </c>
      <c r="H47" s="1" t="s">
        <v>26</v>
      </c>
      <c r="I47" s="1" t="s">
        <v>5</v>
      </c>
      <c r="J47" s="10" t="n">
        <f aca="false">M47/1000</f>
        <v>1.8</v>
      </c>
      <c r="K47" s="10" t="n">
        <f aca="false">N47/1000</f>
        <v>6</v>
      </c>
      <c r="L47" s="10" t="str">
        <f aca="false">VLOOKUP($A47,'[2]Equipment List'!$B$10:$BE$346,56,0)</f>
        <v>Vertical Vessel (Skirt Welding)</v>
      </c>
      <c r="M47" s="10" t="str">
        <f aca="false">VLOOKUP($A47,'[2]Equipment List'!$B$10:$BE$346,37,0)</f>
        <v>1800</v>
      </c>
      <c r="N47" s="10" t="str">
        <f aca="false">VLOOKUP($A47,'[2]Equipment List'!$B$10:$BE$346,38,0)</f>
        <v>6000</v>
      </c>
    </row>
    <row r="48" customFormat="false" ht="13.8" hidden="false" customHeight="false" outlineLevel="0" collapsed="false">
      <c r="A48" s="6" t="s">
        <v>103</v>
      </c>
      <c r="B48" s="1" t="s">
        <v>23</v>
      </c>
      <c r="C48" s="7" t="s">
        <v>101</v>
      </c>
      <c r="D48" s="8" t="n">
        <v>151.03</v>
      </c>
      <c r="E48" s="9" t="n">
        <v>6.855</v>
      </c>
      <c r="F48" s="9" t="n">
        <v>38</v>
      </c>
      <c r="G48" s="1" t="s">
        <v>102</v>
      </c>
      <c r="H48" s="1" t="s">
        <v>26</v>
      </c>
      <c r="I48" s="1" t="s">
        <v>5</v>
      </c>
      <c r="J48" s="10" t="n">
        <f aca="false">M48/1000</f>
        <v>1.8</v>
      </c>
      <c r="K48" s="10" t="n">
        <f aca="false">N48/1000</f>
        <v>6</v>
      </c>
      <c r="L48" s="10" t="str">
        <f aca="false">VLOOKUP($A48,'[2]Equipment List'!$B$10:$BE$346,56,0)</f>
        <v>Vertical Vessel (Skirt Welding)</v>
      </c>
      <c r="M48" s="10" t="str">
        <f aca="false">VLOOKUP($A48,'[2]Equipment List'!$B$10:$BE$346,37,0)</f>
        <v>1800</v>
      </c>
      <c r="N48" s="10" t="str">
        <f aca="false">VLOOKUP($A48,'[2]Equipment List'!$B$10:$BE$346,38,0)</f>
        <v>6000</v>
      </c>
    </row>
    <row r="49" customFormat="false" ht="13.8" hidden="false" customHeight="false" outlineLevel="0" collapsed="false">
      <c r="A49" s="6" t="s">
        <v>104</v>
      </c>
      <c r="B49" s="1" t="s">
        <v>23</v>
      </c>
      <c r="C49" s="7" t="s">
        <v>105</v>
      </c>
      <c r="D49" s="8" t="n">
        <v>145.53</v>
      </c>
      <c r="E49" s="9" t="n">
        <v>20.565</v>
      </c>
      <c r="F49" s="9" t="n">
        <v>40.5</v>
      </c>
      <c r="G49" s="1" t="s">
        <v>102</v>
      </c>
      <c r="H49" s="1" t="s">
        <v>26</v>
      </c>
      <c r="I49" s="1" t="s">
        <v>5</v>
      </c>
      <c r="J49" s="10" t="n">
        <f aca="false">M49/1000</f>
        <v>2.5</v>
      </c>
      <c r="K49" s="10" t="n">
        <f aca="false">N49/1000</f>
        <v>12.3</v>
      </c>
      <c r="L49" s="10" t="str">
        <f aca="false">VLOOKUP($A49,'[2]Equipment List'!$B$10:$BE$346,56,0)</f>
        <v>Vertical Vessel (Skirt Welding)</v>
      </c>
      <c r="M49" s="10" t="str">
        <f aca="false">VLOOKUP($A49,'[2]Equipment List'!$B$10:$BE$346,37,0)</f>
        <v>2500</v>
      </c>
      <c r="N49" s="10" t="str">
        <f aca="false">VLOOKUP($A49,'[2]Equipment List'!$B$10:$BE$346,38,0)</f>
        <v>12300</v>
      </c>
    </row>
    <row r="50" customFormat="false" ht="13.8" hidden="false" customHeight="false" outlineLevel="0" collapsed="false">
      <c r="A50" s="6" t="s">
        <v>106</v>
      </c>
      <c r="B50" s="1" t="s">
        <v>20</v>
      </c>
      <c r="C50" s="7" t="s">
        <v>107</v>
      </c>
      <c r="D50" s="8" t="n">
        <v>137.06</v>
      </c>
      <c r="E50" s="9" t="n">
        <v>-10.399</v>
      </c>
      <c r="F50" s="9" t="n">
        <v>44.78</v>
      </c>
      <c r="G50" s="1" t="s">
        <v>83</v>
      </c>
      <c r="H50" s="1" t="s">
        <v>29</v>
      </c>
      <c r="I50" s="10" t="str">
        <f aca="false">IF(LEFT(L50,1)="V","Z",IF(LEFT(L50,1)="H","X","B"))</f>
        <v>X</v>
      </c>
      <c r="J50" s="10" t="n">
        <f aca="false">M50/1000</f>
        <v>1.17</v>
      </c>
      <c r="K50" s="10" t="n">
        <f aca="false">N50/1000</f>
        <v>8.8545</v>
      </c>
      <c r="L50" s="10" t="str">
        <f aca="false">VLOOKUP($A50,'[2]Equipment List'!$B$10:$BE$346,56,0)</f>
        <v>Horizontal Vessel (Fixed, Sliding Saddle)</v>
      </c>
      <c r="M50" s="10" t="str">
        <f aca="false">VLOOKUP($A50,'[2]Equipment List'!$B$10:$BE$346,37,0)</f>
        <v>1170</v>
      </c>
      <c r="N50" s="10" t="str">
        <f aca="false">VLOOKUP($A50,'[2]Equipment List'!$B$10:$BE$346,38,0)</f>
        <v>8854.5</v>
      </c>
    </row>
    <row r="51" customFormat="false" ht="13.8" hidden="false" customHeight="false" outlineLevel="0" collapsed="false">
      <c r="A51" s="6" t="s">
        <v>108</v>
      </c>
      <c r="B51" s="1" t="s">
        <v>20</v>
      </c>
      <c r="C51" s="7" t="s">
        <v>109</v>
      </c>
      <c r="D51" s="8" t="n">
        <v>162.39</v>
      </c>
      <c r="E51" s="9" t="n">
        <v>22</v>
      </c>
      <c r="F51" s="9" t="n">
        <v>53.07</v>
      </c>
      <c r="G51" s="1" t="s">
        <v>102</v>
      </c>
      <c r="H51" s="1" t="s">
        <v>110</v>
      </c>
      <c r="I51" s="10" t="s">
        <v>3</v>
      </c>
      <c r="J51" s="10" t="n">
        <f aca="false">M51/1000</f>
        <v>2.75</v>
      </c>
      <c r="K51" s="10" t="n">
        <v>8</v>
      </c>
      <c r="L51" s="10" t="str">
        <f aca="false">VLOOKUP($A51,'[2]Equipment List'!$B$10:$BE$346,56,0)</f>
        <v>Vertical Vessel (Lug Support)</v>
      </c>
      <c r="M51" s="10" t="str">
        <f aca="false">VLOOKUP($A51,'[2]Equipment List'!$B$10:$BE$346,37,0)</f>
        <v>2750</v>
      </c>
      <c r="N51" s="10" t="str">
        <f aca="false">VLOOKUP($A51,'[2]Equipment List'!$B$10:$BE$346,38,0)</f>
        <v>2300</v>
      </c>
    </row>
    <row r="52" customFormat="false" ht="13.8" hidden="false" customHeight="false" outlineLevel="0" collapsed="false">
      <c r="A52" s="6" t="s">
        <v>111</v>
      </c>
      <c r="B52" s="1" t="s">
        <v>23</v>
      </c>
      <c r="C52" s="7" t="s">
        <v>112</v>
      </c>
      <c r="D52" s="8" t="n">
        <v>150.415</v>
      </c>
      <c r="E52" s="9" t="n">
        <v>20.563</v>
      </c>
      <c r="F52" s="9" t="n">
        <v>36.9</v>
      </c>
      <c r="G52" s="1" t="s">
        <v>102</v>
      </c>
      <c r="H52" s="1" t="s">
        <v>29</v>
      </c>
      <c r="I52" s="13" t="s">
        <v>5</v>
      </c>
      <c r="J52" s="10" t="n">
        <f aca="false">M52/1000</f>
        <v>2.7</v>
      </c>
      <c r="K52" s="10" t="n">
        <f aca="false">N52/1000</f>
        <v>4.3</v>
      </c>
      <c r="L52" s="10" t="str">
        <f aca="false">VLOOKUP($A52,'[2]Equipment List'!$B$10:$BE$346,56,0)</f>
        <v>Vertical Vessel (Skirt Welding)</v>
      </c>
      <c r="M52" s="10" t="str">
        <f aca="false">VLOOKUP($A52,'[2]Equipment List'!$B$10:$BE$346,37,0)</f>
        <v>2700</v>
      </c>
      <c r="N52" s="10" t="str">
        <f aca="false">VLOOKUP($A52,'[2]Equipment List'!$B$10:$BE$346,38,0)</f>
        <v>4300</v>
      </c>
    </row>
    <row r="53" customFormat="false" ht="13.8" hidden="false" customHeight="false" outlineLevel="0" collapsed="false">
      <c r="A53" s="6" t="s">
        <v>113</v>
      </c>
      <c r="B53" s="1" t="s">
        <v>23</v>
      </c>
      <c r="C53" s="7" t="s">
        <v>114</v>
      </c>
      <c r="D53" s="8" t="n">
        <v>155.22</v>
      </c>
      <c r="E53" s="9" t="n">
        <v>7.41</v>
      </c>
      <c r="F53" s="9" t="n">
        <v>45.5</v>
      </c>
      <c r="G53" s="1" t="s">
        <v>102</v>
      </c>
      <c r="H53" s="1" t="s">
        <v>29</v>
      </c>
      <c r="I53" s="1" t="s">
        <v>5</v>
      </c>
      <c r="J53" s="10" t="n">
        <f aca="false">M53/1000</f>
        <v>2.7</v>
      </c>
      <c r="K53" s="10" t="n">
        <f aca="false">N53/1000</f>
        <v>3</v>
      </c>
      <c r="L53" s="10" t="str">
        <f aca="false">VLOOKUP($A53,'[2]Equipment List'!$B$10:$BE$346,56,0)</f>
        <v>Vertical Vessel (Skirt Welding)</v>
      </c>
      <c r="M53" s="10" t="str">
        <f aca="false">VLOOKUP($A53,'[2]Equipment List'!$B$10:$BE$346,37,0)</f>
        <v>2700</v>
      </c>
      <c r="N53" s="10" t="str">
        <f aca="false">VLOOKUP($A53,'[2]Equipment List'!$B$10:$BE$346,38,0)</f>
        <v>3000</v>
      </c>
    </row>
    <row r="54" customFormat="false" ht="13.8" hidden="false" customHeight="false" outlineLevel="0" collapsed="false">
      <c r="A54" s="6" t="s">
        <v>115</v>
      </c>
      <c r="B54" s="1" t="s">
        <v>23</v>
      </c>
      <c r="C54" s="7" t="s">
        <v>114</v>
      </c>
      <c r="D54" s="8" t="n">
        <v>159.22</v>
      </c>
      <c r="E54" s="9" t="n">
        <v>7.41</v>
      </c>
      <c r="F54" s="9" t="n">
        <v>45.5</v>
      </c>
      <c r="G54" s="1" t="s">
        <v>102</v>
      </c>
      <c r="H54" s="1" t="s">
        <v>29</v>
      </c>
      <c r="I54" s="1" t="s">
        <v>5</v>
      </c>
      <c r="J54" s="10" t="n">
        <f aca="false">M54/1000</f>
        <v>2.7</v>
      </c>
      <c r="K54" s="10" t="n">
        <f aca="false">N54/1000</f>
        <v>3</v>
      </c>
      <c r="L54" s="10" t="str">
        <f aca="false">VLOOKUP($A54,'[2]Equipment List'!$B$10:$BE$346,56,0)</f>
        <v>Vertical Vessel (Skirt Welding)</v>
      </c>
      <c r="M54" s="10" t="str">
        <f aca="false">VLOOKUP($A54,'[2]Equipment List'!$B$10:$BE$346,37,0)</f>
        <v>2700</v>
      </c>
      <c r="N54" s="10" t="str">
        <f aca="false">VLOOKUP($A54,'[2]Equipment List'!$B$10:$BE$346,38,0)</f>
        <v>3000</v>
      </c>
    </row>
    <row r="55" customFormat="false" ht="13.8" hidden="false" customHeight="false" outlineLevel="0" collapsed="false">
      <c r="A55" s="6" t="s">
        <v>116</v>
      </c>
      <c r="B55" s="1" t="s">
        <v>23</v>
      </c>
      <c r="C55" s="7" t="s">
        <v>114</v>
      </c>
      <c r="D55" s="8" t="n">
        <v>163.22</v>
      </c>
      <c r="E55" s="9" t="n">
        <v>7.41</v>
      </c>
      <c r="F55" s="9" t="n">
        <v>45.5</v>
      </c>
      <c r="G55" s="1" t="s">
        <v>102</v>
      </c>
      <c r="H55" s="1" t="s">
        <v>29</v>
      </c>
      <c r="I55" s="1" t="s">
        <v>5</v>
      </c>
      <c r="J55" s="10" t="n">
        <f aca="false">M55/1000</f>
        <v>2.7</v>
      </c>
      <c r="K55" s="10" t="n">
        <f aca="false">N55/1000</f>
        <v>3</v>
      </c>
      <c r="L55" s="10" t="str">
        <f aca="false">VLOOKUP($A55,'[2]Equipment List'!$B$10:$BE$346,56,0)</f>
        <v>Vertical Vessel (Skirt Welding)</v>
      </c>
      <c r="M55" s="10" t="str">
        <f aca="false">VLOOKUP($A55,'[2]Equipment List'!$B$10:$BE$346,37,0)</f>
        <v>2700</v>
      </c>
      <c r="N55" s="10" t="str">
        <f aca="false">VLOOKUP($A55,'[2]Equipment List'!$B$10:$BE$346,38,0)</f>
        <v>3000</v>
      </c>
    </row>
    <row r="56" customFormat="false" ht="13.8" hidden="false" customHeight="false" outlineLevel="0" collapsed="false">
      <c r="A56" s="6" t="s">
        <v>117</v>
      </c>
      <c r="B56" s="1" t="s">
        <v>23</v>
      </c>
      <c r="C56" s="7" t="s">
        <v>118</v>
      </c>
      <c r="D56" s="8" t="n">
        <v>156.665</v>
      </c>
      <c r="E56" s="9" t="n">
        <v>12.04</v>
      </c>
      <c r="F56" s="9" t="n">
        <v>36.9</v>
      </c>
      <c r="G56" s="1" t="s">
        <v>102</v>
      </c>
      <c r="H56" s="1" t="s">
        <v>26</v>
      </c>
      <c r="I56" s="1" t="s">
        <v>5</v>
      </c>
      <c r="J56" s="10" t="n">
        <f aca="false">M56/1000</f>
        <v>0.77</v>
      </c>
      <c r="K56" s="10" t="n">
        <f aca="false">N56/1000</f>
        <v>2.85</v>
      </c>
      <c r="L56" s="10" t="str">
        <f aca="false">VLOOKUP($A56,'[2]Equipment List'!$B$10:$BE$346,56,0)</f>
        <v>Vertical Vessel (Skirt Welding)</v>
      </c>
      <c r="M56" s="10" t="str">
        <f aca="false">VLOOKUP($A56,'[2]Equipment List'!$B$10:$BE$346,37,0)</f>
        <v>770</v>
      </c>
      <c r="N56" s="10" t="str">
        <f aca="false">VLOOKUP($A56,'[2]Equipment List'!$B$10:$BE$346,38,0)</f>
        <v>2850</v>
      </c>
    </row>
    <row r="57" customFormat="false" ht="13.8" hidden="false" customHeight="false" outlineLevel="0" collapsed="false">
      <c r="A57" s="6" t="s">
        <v>119</v>
      </c>
      <c r="B57" s="1" t="s">
        <v>23</v>
      </c>
      <c r="C57" s="7" t="s">
        <v>118</v>
      </c>
      <c r="D57" s="8" t="n">
        <v>156.665</v>
      </c>
      <c r="E57" s="9" t="n">
        <v>6.769</v>
      </c>
      <c r="F57" s="9" t="n">
        <v>36.9</v>
      </c>
      <c r="G57" s="1" t="s">
        <v>102</v>
      </c>
      <c r="H57" s="1" t="s">
        <v>26</v>
      </c>
      <c r="I57" s="10" t="s">
        <v>5</v>
      </c>
      <c r="J57" s="10" t="n">
        <f aca="false">M57/1000</f>
        <v>0.77</v>
      </c>
      <c r="K57" s="10" t="n">
        <f aca="false">N57/1000</f>
        <v>2.85</v>
      </c>
      <c r="L57" s="10" t="str">
        <f aca="false">VLOOKUP($A57,'[2]Equipment List'!$B$10:$BE$346,56,0)</f>
        <v>Vertical Vessel (Skirt Welding)</v>
      </c>
      <c r="M57" s="10" t="str">
        <f aca="false">VLOOKUP($A57,'[2]Equipment List'!$B$10:$BE$346,37,0)</f>
        <v>770</v>
      </c>
      <c r="N57" s="10" t="str">
        <f aca="false">VLOOKUP($A57,'[2]Equipment List'!$B$10:$BE$346,38,0)</f>
        <v>2850</v>
      </c>
    </row>
    <row r="58" customFormat="false" ht="13.8" hidden="false" customHeight="false" outlineLevel="0" collapsed="false">
      <c r="A58" s="6" t="s">
        <v>120</v>
      </c>
      <c r="B58" s="1" t="s">
        <v>23</v>
      </c>
      <c r="C58" s="7" t="s">
        <v>121</v>
      </c>
      <c r="D58" s="8" t="n">
        <v>145.53</v>
      </c>
      <c r="E58" s="9" t="n">
        <v>15.775</v>
      </c>
      <c r="F58" s="9" t="n">
        <v>37.8</v>
      </c>
      <c r="G58" s="1" t="s">
        <v>102</v>
      </c>
      <c r="H58" s="1" t="s">
        <v>26</v>
      </c>
      <c r="I58" s="1" t="s">
        <v>5</v>
      </c>
      <c r="J58" s="10" t="n">
        <f aca="false">M58/1000</f>
        <v>2.8</v>
      </c>
      <c r="K58" s="10" t="n">
        <f aca="false">N58/1000</f>
        <v>4.7</v>
      </c>
      <c r="L58" s="10" t="str">
        <f aca="false">VLOOKUP($A58,'[2]Equipment List'!$B$10:$BE$346,56,0)</f>
        <v>Vertical Vessel (Skirt Welding)</v>
      </c>
      <c r="M58" s="10" t="str">
        <f aca="false">VLOOKUP($A58,'[2]Equipment List'!$B$10:$BE$346,37,0)</f>
        <v>2800</v>
      </c>
      <c r="N58" s="10" t="str">
        <f aca="false">VLOOKUP($A58,'[2]Equipment List'!$B$10:$BE$346,38,0)</f>
        <v>4700</v>
      </c>
    </row>
    <row r="59" customFormat="false" ht="13.8" hidden="false" customHeight="false" outlineLevel="0" collapsed="false">
      <c r="A59" s="6" t="s">
        <v>122</v>
      </c>
      <c r="B59" s="1" t="s">
        <v>20</v>
      </c>
      <c r="C59" s="7" t="s">
        <v>123</v>
      </c>
      <c r="D59" s="8" t="n">
        <v>148.554</v>
      </c>
      <c r="E59" s="9" t="n">
        <v>11.255</v>
      </c>
      <c r="F59" s="9" t="n">
        <v>44.5</v>
      </c>
      <c r="G59" s="1" t="s">
        <v>102</v>
      </c>
      <c r="H59" s="1" t="s">
        <v>29</v>
      </c>
      <c r="I59" s="10" t="str">
        <f aca="false">IF(LEFT(L59,1)="V","Z",IF(LEFT(L59,1)="H","X","B"))</f>
        <v>X</v>
      </c>
      <c r="J59" s="10" t="n">
        <f aca="false">M59/1000</f>
        <v>0.75</v>
      </c>
      <c r="K59" s="10" t="n">
        <f aca="false">N59/1000</f>
        <v>4.277</v>
      </c>
      <c r="L59" s="10" t="str">
        <f aca="false">VLOOKUP($A59,'[2]Equipment List'!$B$10:$BE$346,56,0)</f>
        <v>Horizontal Vessel (Fixed, Sliding Saddle)</v>
      </c>
      <c r="M59" s="10" t="str">
        <f aca="false">VLOOKUP($A59,'[2]Equipment List'!$B$10:$BE$346,37,0)</f>
        <v>750</v>
      </c>
      <c r="N59" s="10" t="str">
        <f aca="false">VLOOKUP($A59,'[2]Equipment List'!$B$10:$BE$346,38,0)</f>
        <v>4277</v>
      </c>
    </row>
    <row r="60" customFormat="false" ht="13.8" hidden="false" customHeight="false" outlineLevel="0" collapsed="false">
      <c r="A60" s="6" t="s">
        <v>124</v>
      </c>
      <c r="B60" s="1" t="s">
        <v>23</v>
      </c>
      <c r="C60" s="7" t="s">
        <v>125</v>
      </c>
      <c r="D60" s="8" t="n">
        <v>173.635</v>
      </c>
      <c r="E60" s="9" t="n">
        <v>7.324</v>
      </c>
      <c r="F60" s="9" t="n">
        <v>36.55</v>
      </c>
      <c r="G60" s="1" t="s">
        <v>126</v>
      </c>
      <c r="H60" s="1" t="s">
        <v>26</v>
      </c>
      <c r="I60" s="1" t="s">
        <v>5</v>
      </c>
      <c r="J60" s="10" t="n">
        <f aca="false">M60/1000</f>
        <v>1.85</v>
      </c>
      <c r="K60" s="10" t="n">
        <f aca="false">N60/1000</f>
        <v>3.2</v>
      </c>
      <c r="L60" s="10" t="str">
        <f aca="false">VLOOKUP($A60,'[2]Equipment List'!$B$10:$BE$346,56,0)</f>
        <v>Vertical Vessel (Skirt Welding)</v>
      </c>
      <c r="M60" s="10" t="str">
        <f aca="false">VLOOKUP($A60,'[2]Equipment List'!$B$10:$BE$346,37,0)</f>
        <v>1850</v>
      </c>
      <c r="N60" s="10" t="str">
        <f aca="false">VLOOKUP($A60,'[2]Equipment List'!$B$10:$BE$346,38,0)</f>
        <v>3200</v>
      </c>
    </row>
    <row r="61" customFormat="false" ht="13.8" hidden="false" customHeight="false" outlineLevel="0" collapsed="false">
      <c r="A61" s="6" t="s">
        <v>127</v>
      </c>
      <c r="B61" s="1" t="s">
        <v>23</v>
      </c>
      <c r="C61" s="7" t="s">
        <v>125</v>
      </c>
      <c r="D61" s="8" t="n">
        <v>180.635</v>
      </c>
      <c r="E61" s="9" t="n">
        <v>7.324</v>
      </c>
      <c r="F61" s="9" t="n">
        <v>36.55</v>
      </c>
      <c r="G61" s="1" t="s">
        <v>126</v>
      </c>
      <c r="H61" s="1" t="s">
        <v>26</v>
      </c>
      <c r="I61" s="1" t="s">
        <v>5</v>
      </c>
      <c r="J61" s="10" t="n">
        <f aca="false">M61/1000</f>
        <v>1.85</v>
      </c>
      <c r="K61" s="10" t="n">
        <f aca="false">N61/1000</f>
        <v>3.2</v>
      </c>
      <c r="L61" s="10" t="str">
        <f aca="false">VLOOKUP($A61,'[2]Equipment List'!$B$10:$BE$346,56,0)</f>
        <v>Vertical Vessel (Skirt Welding)</v>
      </c>
      <c r="M61" s="10" t="str">
        <f aca="false">VLOOKUP($A61,'[2]Equipment List'!$B$10:$BE$346,37,0)</f>
        <v>1850</v>
      </c>
      <c r="N61" s="10" t="str">
        <f aca="false">VLOOKUP($A61,'[2]Equipment List'!$B$10:$BE$346,38,0)</f>
        <v>3200</v>
      </c>
    </row>
    <row r="62" customFormat="false" ht="13.8" hidden="false" customHeight="false" outlineLevel="0" collapsed="false">
      <c r="A62" s="6" t="s">
        <v>128</v>
      </c>
      <c r="B62" s="1" t="s">
        <v>23</v>
      </c>
      <c r="C62" s="7" t="s">
        <v>125</v>
      </c>
      <c r="D62" s="8" t="n">
        <v>187.734</v>
      </c>
      <c r="E62" s="9" t="n">
        <v>7.324</v>
      </c>
      <c r="F62" s="9" t="n">
        <v>36.55</v>
      </c>
      <c r="G62" s="1" t="s">
        <v>126</v>
      </c>
      <c r="H62" s="1" t="s">
        <v>26</v>
      </c>
      <c r="I62" s="1" t="s">
        <v>5</v>
      </c>
      <c r="J62" s="10" t="n">
        <f aca="false">M62/1000</f>
        <v>1.85</v>
      </c>
      <c r="K62" s="10" t="n">
        <f aca="false">N62/1000</f>
        <v>3.2</v>
      </c>
      <c r="L62" s="10" t="str">
        <f aca="false">VLOOKUP($A62,'[2]Equipment List'!$B$10:$BE$346,56,0)</f>
        <v>Vertical Vessel (Skirt Welding)</v>
      </c>
      <c r="M62" s="10" t="str">
        <f aca="false">VLOOKUP($A62,'[2]Equipment List'!$B$10:$BE$346,37,0)</f>
        <v>1850</v>
      </c>
      <c r="N62" s="10" t="str">
        <f aca="false">VLOOKUP($A62,'[2]Equipment List'!$B$10:$BE$346,38,0)</f>
        <v>3200</v>
      </c>
    </row>
    <row r="63" customFormat="false" ht="13.8" hidden="false" customHeight="false" outlineLevel="0" collapsed="false">
      <c r="A63" s="6" t="s">
        <v>129</v>
      </c>
      <c r="B63" s="1" t="s">
        <v>70</v>
      </c>
      <c r="C63" s="7" t="s">
        <v>130</v>
      </c>
      <c r="D63" s="8" t="n">
        <v>172.9</v>
      </c>
      <c r="E63" s="9" t="n">
        <v>16.15</v>
      </c>
      <c r="F63" s="9" t="n">
        <v>37.388</v>
      </c>
      <c r="G63" s="1" t="s">
        <v>126</v>
      </c>
      <c r="H63" s="1" t="s">
        <v>26</v>
      </c>
      <c r="I63" s="10" t="s">
        <v>4</v>
      </c>
      <c r="J63" s="10" t="n">
        <f aca="false">M63/1000</f>
        <v>4.5</v>
      </c>
      <c r="K63" s="10" t="n">
        <f aca="false">N63/1000</f>
        <v>4.775</v>
      </c>
      <c r="L63" s="10" t="str">
        <f aca="false">VLOOKUP($A63,'[2]Equipment List'!$B$10:$BE$346,56,0)</f>
        <v>Rotating (3 Point Gimbal &amp; AVM)</v>
      </c>
      <c r="M63" s="10" t="str">
        <f aca="false">VLOOKUP($A63,'[2]Equipment List'!$B$10:$BE$346,37,0)</f>
        <v>4500</v>
      </c>
      <c r="N63" s="10" t="str">
        <f aca="false">VLOOKUP($A63,'[2]Equipment List'!$B$10:$BE$346,38,0)</f>
        <v>4775</v>
      </c>
    </row>
    <row r="64" customFormat="false" ht="13.8" hidden="false" customHeight="false" outlineLevel="0" collapsed="false">
      <c r="A64" s="6" t="s">
        <v>131</v>
      </c>
      <c r="B64" s="1" t="s">
        <v>70</v>
      </c>
      <c r="C64" s="7" t="s">
        <v>130</v>
      </c>
      <c r="D64" s="8" t="n">
        <v>180.375</v>
      </c>
      <c r="E64" s="9" t="n">
        <v>16.15</v>
      </c>
      <c r="F64" s="9" t="n">
        <v>37.388</v>
      </c>
      <c r="G64" s="1" t="s">
        <v>126</v>
      </c>
      <c r="H64" s="1" t="s">
        <v>26</v>
      </c>
      <c r="I64" s="10" t="s">
        <v>4</v>
      </c>
      <c r="J64" s="10" t="n">
        <f aca="false">M64/1000</f>
        <v>4.5</v>
      </c>
      <c r="K64" s="10" t="n">
        <f aca="false">N64/1000</f>
        <v>4.775</v>
      </c>
      <c r="L64" s="10" t="str">
        <f aca="false">VLOOKUP($A64,'[2]Equipment List'!$B$10:$BE$346,56,0)</f>
        <v>Rotating (3 Point Gimbal &amp; AVM)</v>
      </c>
      <c r="M64" s="10" t="str">
        <f aca="false">VLOOKUP($A64,'[2]Equipment List'!$B$10:$BE$346,37,0)</f>
        <v>4500</v>
      </c>
      <c r="N64" s="10" t="str">
        <f aca="false">VLOOKUP($A64,'[2]Equipment List'!$B$10:$BE$346,38,0)</f>
        <v>4775</v>
      </c>
    </row>
    <row r="65" customFormat="false" ht="13.8" hidden="false" customHeight="false" outlineLevel="0" collapsed="false">
      <c r="A65" s="6" t="s">
        <v>132</v>
      </c>
      <c r="B65" s="1" t="s">
        <v>70</v>
      </c>
      <c r="C65" s="7" t="s">
        <v>130</v>
      </c>
      <c r="D65" s="8" t="n">
        <v>187.858</v>
      </c>
      <c r="E65" s="9" t="n">
        <v>16.15</v>
      </c>
      <c r="F65" s="9" t="n">
        <v>37.388</v>
      </c>
      <c r="G65" s="1" t="s">
        <v>126</v>
      </c>
      <c r="H65" s="1" t="s">
        <v>26</v>
      </c>
      <c r="I65" s="10" t="s">
        <v>4</v>
      </c>
      <c r="J65" s="10" t="n">
        <f aca="false">M65/1000</f>
        <v>4.5</v>
      </c>
      <c r="K65" s="10" t="n">
        <f aca="false">N65/1000</f>
        <v>4.775</v>
      </c>
      <c r="L65" s="10" t="str">
        <f aca="false">VLOOKUP($A65,'[2]Equipment List'!$B$10:$BE$346,56,0)</f>
        <v>Rotating (3 Point Gimbal &amp; AVM)</v>
      </c>
      <c r="M65" s="10" t="str">
        <f aca="false">VLOOKUP($A65,'[2]Equipment List'!$B$10:$BE$346,37,0)</f>
        <v>4500</v>
      </c>
      <c r="N65" s="10" t="str">
        <f aca="false">VLOOKUP($A65,'[2]Equipment List'!$B$10:$BE$346,38,0)</f>
        <v>4775</v>
      </c>
    </row>
    <row r="66" customFormat="false" ht="13.8" hidden="false" customHeight="false" outlineLevel="0" collapsed="false">
      <c r="A66" s="6" t="s">
        <v>133</v>
      </c>
      <c r="B66" s="1" t="s">
        <v>20</v>
      </c>
      <c r="C66" s="7" t="s">
        <v>134</v>
      </c>
      <c r="D66" s="8" t="n">
        <v>178.643</v>
      </c>
      <c r="E66" s="9" t="n">
        <v>16.515</v>
      </c>
      <c r="F66" s="9" t="n">
        <v>44.68</v>
      </c>
      <c r="G66" s="1" t="s">
        <v>126</v>
      </c>
      <c r="H66" s="1" t="s">
        <v>29</v>
      </c>
      <c r="I66" s="10" t="str">
        <f aca="false">IF(LEFT(L66,1)="V","Z",IF(LEFT(L66,1)="H","X","B"))</f>
        <v>X</v>
      </c>
      <c r="J66" s="10" t="n">
        <f aca="false">M66/1000</f>
        <v>1.02</v>
      </c>
      <c r="K66" s="10" t="n">
        <f aca="false">N66/1000</f>
        <v>7.2645</v>
      </c>
      <c r="L66" s="10" t="str">
        <f aca="false">VLOOKUP($A66,'[2]Equipment List'!$B$10:$BE$346,56,0)</f>
        <v>Horizontal Vessel (Fixed, Sliding Saddle)</v>
      </c>
      <c r="M66" s="10" t="str">
        <f aca="false">VLOOKUP($A66,'[2]Equipment List'!$B$10:$BE$346,37,0)</f>
        <v>1020</v>
      </c>
      <c r="N66" s="10" t="str">
        <f aca="false">VLOOKUP($A66,'[2]Equipment List'!$B$10:$BE$346,38,0)</f>
        <v>7264.5</v>
      </c>
    </row>
    <row r="67" customFormat="false" ht="13.8" hidden="false" customHeight="false" outlineLevel="0" collapsed="false">
      <c r="A67" s="6" t="s">
        <v>135</v>
      </c>
      <c r="B67" s="1" t="s">
        <v>20</v>
      </c>
      <c r="C67" s="7" t="s">
        <v>134</v>
      </c>
      <c r="D67" s="8" t="n">
        <v>184.248</v>
      </c>
      <c r="E67" s="9" t="n">
        <v>16.515</v>
      </c>
      <c r="F67" s="9" t="n">
        <v>44.68</v>
      </c>
      <c r="G67" s="1" t="s">
        <v>126</v>
      </c>
      <c r="H67" s="1" t="s">
        <v>29</v>
      </c>
      <c r="I67" s="10" t="str">
        <f aca="false">IF(LEFT(L67,1)="V","Z",IF(LEFT(L67,1)="H","X","B"))</f>
        <v>X</v>
      </c>
      <c r="J67" s="10" t="n">
        <f aca="false">M67/1000</f>
        <v>1.02</v>
      </c>
      <c r="K67" s="10" t="n">
        <f aca="false">N67/1000</f>
        <v>7.2645</v>
      </c>
      <c r="L67" s="10" t="str">
        <f aca="false">VLOOKUP($A67,'[2]Equipment List'!$B$10:$BE$346,56,0)</f>
        <v>Horizontal Vessel (Fixed, Sliding Saddle)</v>
      </c>
      <c r="M67" s="10" t="str">
        <f aca="false">VLOOKUP($A67,'[2]Equipment List'!$B$10:$BE$346,37,0)</f>
        <v>1020</v>
      </c>
      <c r="N67" s="10" t="str">
        <f aca="false">VLOOKUP($A67,'[2]Equipment List'!$B$10:$BE$346,38,0)</f>
        <v>7264.5</v>
      </c>
    </row>
    <row r="68" customFormat="false" ht="13.8" hidden="false" customHeight="false" outlineLevel="0" collapsed="false">
      <c r="A68" s="6" t="s">
        <v>136</v>
      </c>
      <c r="B68" s="1" t="s">
        <v>20</v>
      </c>
      <c r="C68" s="7" t="s">
        <v>134</v>
      </c>
      <c r="D68" s="8" t="n">
        <v>189.747</v>
      </c>
      <c r="E68" s="9" t="n">
        <v>16.515</v>
      </c>
      <c r="F68" s="9" t="n">
        <v>44.68</v>
      </c>
      <c r="G68" s="1" t="s">
        <v>126</v>
      </c>
      <c r="H68" s="1" t="s">
        <v>29</v>
      </c>
      <c r="I68" s="10" t="str">
        <f aca="false">IF(LEFT(L68,1)="V","Z",IF(LEFT(L68,1)="H","X","B"))</f>
        <v>X</v>
      </c>
      <c r="J68" s="10" t="n">
        <f aca="false">M68/1000</f>
        <v>1.02</v>
      </c>
      <c r="K68" s="10" t="n">
        <f aca="false">N68/1000</f>
        <v>7.2645</v>
      </c>
      <c r="L68" s="10" t="str">
        <f aca="false">VLOOKUP($A68,'[2]Equipment List'!$B$10:$BE$346,56,0)</f>
        <v>Horizontal Vessel (Fixed, Sliding Saddle)</v>
      </c>
      <c r="M68" s="10" t="str">
        <f aca="false">VLOOKUP($A68,'[2]Equipment List'!$B$10:$BE$346,37,0)</f>
        <v>1020</v>
      </c>
      <c r="N68" s="10" t="str">
        <f aca="false">VLOOKUP($A68,'[2]Equipment List'!$B$10:$BE$346,38,0)</f>
        <v>7264.5</v>
      </c>
    </row>
    <row r="69" customFormat="false" ht="13.8" hidden="false" customHeight="false" outlineLevel="0" collapsed="false">
      <c r="A69" s="6" t="s">
        <v>137</v>
      </c>
      <c r="B69" s="1" t="s">
        <v>138</v>
      </c>
      <c r="C69" s="7" t="s">
        <v>139</v>
      </c>
      <c r="D69" s="9" t="n">
        <v>158.395</v>
      </c>
      <c r="E69" s="9" t="n">
        <v>18.403</v>
      </c>
      <c r="F69" s="9" t="n">
        <v>42.5</v>
      </c>
      <c r="G69" s="1" t="s">
        <v>102</v>
      </c>
      <c r="H69" s="1" t="s">
        <v>26</v>
      </c>
      <c r="I69" s="10" t="s">
        <v>3</v>
      </c>
      <c r="J69" s="10" t="n">
        <v>4</v>
      </c>
      <c r="K69" s="10" t="n">
        <v>13</v>
      </c>
      <c r="L69" s="10" t="str">
        <f aca="false">VLOOKUP($A69,'[2]Equipment List'!$B$10:$BE$346,56,0)</f>
        <v>PKG &amp; Rotating (Welding)</v>
      </c>
      <c r="M69" s="10" t="str">
        <f aca="false">VLOOKUP($A69,'[2]Equipment List'!$B$10:$BE$346,37,0)</f>
        <v>7000</v>
      </c>
      <c r="N69" s="10" t="str">
        <f aca="false">VLOOKUP($A69,'[2]Equipment List'!$B$10:$BE$346,38,0)</f>
        <v>15000</v>
      </c>
    </row>
    <row r="70" customFormat="false" ht="13.8" hidden="false" customHeight="false" outlineLevel="0" collapsed="false">
      <c r="A70" s="6" t="s">
        <v>140</v>
      </c>
      <c r="B70" s="1" t="s">
        <v>23</v>
      </c>
      <c r="C70" s="7" t="s">
        <v>141</v>
      </c>
      <c r="D70" s="9" t="n">
        <v>156.04</v>
      </c>
      <c r="E70" s="9" t="n">
        <v>22.271</v>
      </c>
      <c r="F70" s="9" t="n">
        <v>30.6</v>
      </c>
      <c r="G70" s="10" t="s">
        <v>14</v>
      </c>
      <c r="H70" s="10" t="s">
        <v>14</v>
      </c>
      <c r="I70" s="1" t="s">
        <v>3</v>
      </c>
      <c r="J70" s="1" t="n">
        <v>1.8</v>
      </c>
      <c r="K70" s="1" t="n">
        <v>2.4</v>
      </c>
      <c r="L70" s="10"/>
      <c r="M70" s="10"/>
      <c r="N70" s="10"/>
    </row>
    <row r="71" customFormat="false" ht="13.8" hidden="false" customHeight="false" outlineLevel="0" collapsed="false">
      <c r="A71" s="6" t="s">
        <v>142</v>
      </c>
      <c r="B71" s="1" t="s">
        <v>12</v>
      </c>
      <c r="C71" s="7" t="s">
        <v>143</v>
      </c>
      <c r="D71" s="9" t="n">
        <v>153.64</v>
      </c>
      <c r="E71" s="9" t="n">
        <v>18.079</v>
      </c>
      <c r="F71" s="9" t="n">
        <v>29.607</v>
      </c>
      <c r="G71" s="10" t="s">
        <v>14</v>
      </c>
      <c r="H71" s="10" t="s">
        <v>14</v>
      </c>
      <c r="I71" s="10" t="s">
        <v>3</v>
      </c>
      <c r="J71" s="10" t="n">
        <v>1</v>
      </c>
      <c r="K71" s="10" t="n">
        <v>1</v>
      </c>
      <c r="L71" s="10"/>
      <c r="M71" s="10"/>
      <c r="N71" s="10"/>
    </row>
    <row r="72" customFormat="false" ht="13.8" hidden="false" customHeight="false" outlineLevel="0" collapsed="false">
      <c r="A72" s="6" t="s">
        <v>144</v>
      </c>
      <c r="B72" s="1" t="s">
        <v>12</v>
      </c>
      <c r="C72" s="7" t="s">
        <v>143</v>
      </c>
      <c r="D72" s="9" t="n">
        <v>154.89</v>
      </c>
      <c r="E72" s="9" t="n">
        <v>18.079</v>
      </c>
      <c r="F72" s="9" t="n">
        <v>29.607</v>
      </c>
      <c r="G72" s="10" t="s">
        <v>14</v>
      </c>
      <c r="H72" s="10" t="s">
        <v>14</v>
      </c>
      <c r="I72" s="10" t="s">
        <v>3</v>
      </c>
      <c r="J72" s="10" t="n">
        <v>1</v>
      </c>
      <c r="K72" s="10" t="n">
        <v>1</v>
      </c>
      <c r="L72" s="10"/>
      <c r="M72" s="10"/>
      <c r="N72" s="10"/>
    </row>
    <row r="73" customFormat="false" ht="13.8" hidden="false" customHeight="false" outlineLevel="0" collapsed="false">
      <c r="A73" s="6" t="s">
        <v>145</v>
      </c>
      <c r="B73" s="1" t="s">
        <v>23</v>
      </c>
      <c r="C73" s="7" t="s">
        <v>146</v>
      </c>
      <c r="D73" s="9" t="n">
        <v>113.29</v>
      </c>
      <c r="E73" s="9" t="n">
        <v>7.535</v>
      </c>
      <c r="F73" s="9" t="n">
        <v>53.333</v>
      </c>
      <c r="G73" s="1" t="s">
        <v>147</v>
      </c>
      <c r="H73" s="1" t="s">
        <v>110</v>
      </c>
      <c r="I73" s="1" t="s">
        <v>3</v>
      </c>
      <c r="J73" s="10" t="n">
        <f aca="false">M73/1000</f>
        <v>2</v>
      </c>
      <c r="K73" s="10" t="n">
        <f aca="false">N73/1000</f>
        <v>6</v>
      </c>
      <c r="L73" s="10" t="str">
        <f aca="false">VLOOKUP($A73,'[2]Equipment List'!$B$10:$BE$346,56,0)</f>
        <v>Horizontal Vessel (Fixed, Sliding Saddle)</v>
      </c>
      <c r="M73" s="10" t="str">
        <f aca="false">VLOOKUP($A73,'[2]Equipment List'!$B$10:$BE$346,37,0)</f>
        <v>2000</v>
      </c>
      <c r="N73" s="10" t="str">
        <f aca="false">VLOOKUP($A73,'[2]Equipment List'!$B$10:$BE$346,38,0)</f>
        <v>6000</v>
      </c>
    </row>
    <row r="74" customFormat="false" ht="13.8" hidden="false" customHeight="false" outlineLevel="0" collapsed="false">
      <c r="A74" s="6" t="s">
        <v>148</v>
      </c>
      <c r="B74" s="1" t="s">
        <v>12</v>
      </c>
      <c r="C74" s="7" t="s">
        <v>149</v>
      </c>
      <c r="D74" s="9" t="n">
        <v>111.785</v>
      </c>
      <c r="E74" s="9" t="n">
        <v>9.975</v>
      </c>
      <c r="F74" s="9" t="n">
        <v>52.558</v>
      </c>
      <c r="G74" s="1" t="s">
        <v>147</v>
      </c>
      <c r="H74" s="1" t="s">
        <v>110</v>
      </c>
      <c r="I74" s="10" t="s">
        <v>4</v>
      </c>
      <c r="J74" s="10" t="n">
        <f aca="false">M74/1000</f>
        <v>0.97</v>
      </c>
      <c r="K74" s="10" t="n">
        <f aca="false">N74/1000</f>
        <v>1.096</v>
      </c>
      <c r="L74" s="10" t="str">
        <f aca="false">VLOOKUP($A74,'[2]Equipment List'!$B$10:$BE$346,56,0)</f>
        <v>PKG &amp; Rotating (Welding)</v>
      </c>
      <c r="M74" s="10" t="str">
        <f aca="false">VLOOKUP($A74,'[2]Equipment List'!$B$10:$BE$346,37,0)</f>
        <v>970</v>
      </c>
      <c r="N74" s="10" t="str">
        <f aca="false">VLOOKUP($A74,'[2]Equipment List'!$B$10:$BE$346,38,0)</f>
        <v>1096</v>
      </c>
    </row>
    <row r="75" customFormat="false" ht="13.8" hidden="false" customHeight="false" outlineLevel="0" collapsed="false">
      <c r="A75" s="6" t="s">
        <v>150</v>
      </c>
      <c r="B75" s="1" t="s">
        <v>12</v>
      </c>
      <c r="C75" s="7" t="s">
        <v>149</v>
      </c>
      <c r="D75" s="9" t="n">
        <v>114.785</v>
      </c>
      <c r="E75" s="9" t="n">
        <v>9.975</v>
      </c>
      <c r="F75" s="9" t="n">
        <v>52.558</v>
      </c>
      <c r="G75" s="1" t="s">
        <v>147</v>
      </c>
      <c r="H75" s="1" t="s">
        <v>110</v>
      </c>
      <c r="I75" s="10" t="s">
        <v>4</v>
      </c>
      <c r="J75" s="10" t="n">
        <f aca="false">M75/1000</f>
        <v>0.97</v>
      </c>
      <c r="K75" s="10" t="n">
        <f aca="false">N75/1000</f>
        <v>1.096</v>
      </c>
      <c r="L75" s="10" t="str">
        <f aca="false">VLOOKUP($A75,'[2]Equipment List'!$B$10:$BE$346,56,0)</f>
        <v>PKG &amp; Rotating (Welding)</v>
      </c>
      <c r="M75" s="10" t="str">
        <f aca="false">VLOOKUP($A75,'[2]Equipment List'!$B$10:$BE$346,37,0)</f>
        <v>970</v>
      </c>
      <c r="N75" s="10" t="str">
        <f aca="false">VLOOKUP($A75,'[2]Equipment List'!$B$10:$BE$346,38,0)</f>
        <v>1096</v>
      </c>
    </row>
    <row r="76" customFormat="false" ht="13.8" hidden="false" customHeight="false" outlineLevel="0" collapsed="false">
      <c r="A76" s="6" t="s">
        <v>151</v>
      </c>
      <c r="B76" s="1" t="s">
        <v>12</v>
      </c>
      <c r="C76" s="7" t="s">
        <v>152</v>
      </c>
      <c r="D76" s="9" t="n">
        <v>101.157</v>
      </c>
      <c r="E76" s="9" t="n">
        <v>-7.305</v>
      </c>
      <c r="F76" s="9" t="n">
        <v>36.5</v>
      </c>
      <c r="G76" s="1" t="s">
        <v>153</v>
      </c>
      <c r="H76" s="1" t="s">
        <v>26</v>
      </c>
      <c r="I76" s="10" t="s">
        <v>3</v>
      </c>
      <c r="J76" s="10" t="n">
        <f aca="false">M76/1000</f>
        <v>1.35</v>
      </c>
      <c r="K76" s="10" t="n">
        <f aca="false">N76/1000</f>
        <v>3</v>
      </c>
      <c r="L76" s="10" t="str">
        <f aca="false">VLOOKUP($A76,'[2]Equipment List'!$B$10:$BE$346,56,0)</f>
        <v>Rotating (Multi Support Bolting)</v>
      </c>
      <c r="M76" s="10" t="str">
        <f aca="false">VLOOKUP($A76,'[2]Equipment List'!$B$10:$BE$346,37,0)</f>
        <v>1350</v>
      </c>
      <c r="N76" s="10" t="str">
        <f aca="false">VLOOKUP($A76,'[2]Equipment List'!$B$10:$BE$346,38,0)</f>
        <v>3000</v>
      </c>
    </row>
    <row r="77" customFormat="false" ht="13.8" hidden="false" customHeight="false" outlineLevel="0" collapsed="false">
      <c r="A77" s="6" t="s">
        <v>154</v>
      </c>
      <c r="B77" s="1" t="s">
        <v>12</v>
      </c>
      <c r="C77" s="7" t="s">
        <v>152</v>
      </c>
      <c r="D77" s="9" t="n">
        <v>101.157</v>
      </c>
      <c r="E77" s="9" t="n">
        <v>-11.255</v>
      </c>
      <c r="F77" s="9" t="n">
        <v>36.5</v>
      </c>
      <c r="G77" s="1" t="s">
        <v>153</v>
      </c>
      <c r="H77" s="1" t="s">
        <v>26</v>
      </c>
      <c r="I77" s="10" t="s">
        <v>3</v>
      </c>
      <c r="J77" s="10" t="n">
        <f aca="false">M77/1000</f>
        <v>1.35</v>
      </c>
      <c r="K77" s="10" t="n">
        <f aca="false">N77/1000</f>
        <v>3</v>
      </c>
      <c r="L77" s="10" t="str">
        <f aca="false">VLOOKUP($A77,'[2]Equipment List'!$B$10:$BE$346,56,0)</f>
        <v>Rotating (Multi Support Bolting)</v>
      </c>
      <c r="M77" s="10" t="str">
        <f aca="false">VLOOKUP($A77,'[2]Equipment List'!$B$10:$BE$346,37,0)</f>
        <v>1350</v>
      </c>
      <c r="N77" s="10" t="str">
        <f aca="false">VLOOKUP($A77,'[2]Equipment List'!$B$10:$BE$346,38,0)</f>
        <v>3000</v>
      </c>
    </row>
    <row r="78" customFormat="false" ht="13.8" hidden="false" customHeight="false" outlineLevel="0" collapsed="false">
      <c r="A78" s="7" t="s">
        <v>155</v>
      </c>
      <c r="B78" s="1" t="s">
        <v>12</v>
      </c>
      <c r="C78" s="7" t="s">
        <v>152</v>
      </c>
      <c r="D78" s="8" t="n">
        <v>101.157</v>
      </c>
      <c r="E78" s="8" t="n">
        <v>-16.369</v>
      </c>
      <c r="F78" s="8" t="n">
        <v>36.5</v>
      </c>
      <c r="G78" s="1" t="s">
        <v>153</v>
      </c>
      <c r="H78" s="1" t="s">
        <v>26</v>
      </c>
      <c r="I78" s="10" t="s">
        <v>3</v>
      </c>
      <c r="J78" s="10" t="n">
        <f aca="false">M78/1000</f>
        <v>1.35</v>
      </c>
      <c r="K78" s="10" t="n">
        <f aca="false">N78/1000</f>
        <v>3</v>
      </c>
      <c r="L78" s="10" t="str">
        <f aca="false">VLOOKUP($A78,'[2]Equipment List'!$B$10:$BE$346,56,0)</f>
        <v>Rotating (Multi Support Bolting)</v>
      </c>
      <c r="M78" s="10" t="str">
        <f aca="false">VLOOKUP($A78,'[2]Equipment List'!$B$10:$BE$346,37,0)</f>
        <v>1350</v>
      </c>
      <c r="N78" s="10" t="str">
        <f aca="false">VLOOKUP($A78,'[2]Equipment List'!$B$10:$BE$346,38,0)</f>
        <v>3000</v>
      </c>
    </row>
    <row r="79" customFormat="false" ht="13.8" hidden="false" customHeight="false" outlineLevel="0" collapsed="false">
      <c r="A79" s="7" t="s">
        <v>156</v>
      </c>
      <c r="B79" s="1" t="s">
        <v>138</v>
      </c>
      <c r="C79" s="7" t="s">
        <v>157</v>
      </c>
      <c r="D79" s="8" t="n">
        <v>69.55</v>
      </c>
      <c r="E79" s="8" t="n">
        <v>-11.585</v>
      </c>
      <c r="F79" s="8" t="n">
        <v>50.3</v>
      </c>
      <c r="G79" s="1" t="s">
        <v>158</v>
      </c>
      <c r="H79" s="1" t="s">
        <v>29</v>
      </c>
      <c r="I79" s="10" t="s">
        <v>5</v>
      </c>
      <c r="J79" s="10" t="n">
        <v>6</v>
      </c>
      <c r="K79" s="10" t="n">
        <v>11</v>
      </c>
      <c r="L79" s="10" t="str">
        <f aca="false">VLOOKUP($A79,'[2]Equipment List'!$B$10:$BE$346,56,0)</f>
        <v>ETC (Bolting, On GTG Exhaust Flange)</v>
      </c>
      <c r="M79" s="10" t="str">
        <f aca="false">VLOOKUP($A79,'[2]Equipment List'!$B$10:$BE$346,37,0)</f>
        <v>6230</v>
      </c>
      <c r="N79" s="10" t="str">
        <f aca="false">VLOOKUP($A79,'[2]Equipment List'!$B$10:$BE$346,38,0)</f>
        <v>19400</v>
      </c>
    </row>
    <row r="80" customFormat="false" ht="13.8" hidden="false" customHeight="false" outlineLevel="0" collapsed="false">
      <c r="A80" s="7" t="s">
        <v>159</v>
      </c>
      <c r="B80" s="1" t="s">
        <v>138</v>
      </c>
      <c r="C80" s="7" t="s">
        <v>157</v>
      </c>
      <c r="D80" s="8" t="n">
        <v>80.315</v>
      </c>
      <c r="E80" s="8" t="n">
        <v>-11.585</v>
      </c>
      <c r="F80" s="8" t="n">
        <v>50.3</v>
      </c>
      <c r="G80" s="1" t="s">
        <v>158</v>
      </c>
      <c r="H80" s="1" t="s">
        <v>29</v>
      </c>
      <c r="I80" s="10" t="s">
        <v>5</v>
      </c>
      <c r="J80" s="10" t="n">
        <v>6</v>
      </c>
      <c r="K80" s="10" t="n">
        <v>11</v>
      </c>
      <c r="L80" s="10" t="str">
        <f aca="false">VLOOKUP($A80,'[2]Equipment List'!$B$10:$BE$346,56,0)</f>
        <v>ETC (Bolting, On GTG Exhaust Flange)</v>
      </c>
      <c r="M80" s="10" t="str">
        <f aca="false">VLOOKUP($A80,'[2]Equipment List'!$B$10:$BE$346,37,0)</f>
        <v>6230</v>
      </c>
      <c r="N80" s="10" t="str">
        <f aca="false">VLOOKUP($A80,'[2]Equipment List'!$B$10:$BE$346,38,0)</f>
        <v>19400</v>
      </c>
    </row>
    <row r="81" customFormat="false" ht="13.8" hidden="false" customHeight="false" outlineLevel="0" collapsed="false">
      <c r="A81" s="7" t="s">
        <v>160</v>
      </c>
      <c r="B81" s="1" t="s">
        <v>138</v>
      </c>
      <c r="C81" s="7" t="s">
        <v>157</v>
      </c>
      <c r="D81" s="8" t="n">
        <v>91.115</v>
      </c>
      <c r="E81" s="8" t="n">
        <v>-11.585</v>
      </c>
      <c r="F81" s="8" t="n">
        <v>50.3</v>
      </c>
      <c r="G81" s="1" t="s">
        <v>158</v>
      </c>
      <c r="H81" s="1" t="s">
        <v>29</v>
      </c>
      <c r="I81" s="10" t="s">
        <v>5</v>
      </c>
      <c r="J81" s="10" t="n">
        <v>6</v>
      </c>
      <c r="K81" s="10" t="n">
        <v>11</v>
      </c>
      <c r="L81" s="10" t="str">
        <f aca="false">VLOOKUP($A81,'[2]Equipment List'!$B$10:$BE$346,56,0)</f>
        <v>ETC (Bolting, On GTG Exhaust Flange)</v>
      </c>
      <c r="M81" s="10" t="str">
        <f aca="false">VLOOKUP($A81,'[2]Equipment List'!$B$10:$BE$346,37,0)</f>
        <v>6230</v>
      </c>
      <c r="N81" s="10" t="str">
        <f aca="false">VLOOKUP($A81,'[2]Equipment List'!$B$10:$BE$346,38,0)</f>
        <v>19400</v>
      </c>
    </row>
    <row r="82" customFormat="false" ht="13.8" hidden="false" customHeight="false" outlineLevel="0" collapsed="false">
      <c r="A82" s="7" t="s">
        <v>161</v>
      </c>
      <c r="B82" s="1" t="s">
        <v>23</v>
      </c>
      <c r="C82" s="7" t="s">
        <v>162</v>
      </c>
      <c r="D82" s="8" t="n">
        <v>95.05</v>
      </c>
      <c r="E82" s="8" t="n">
        <v>-8.16</v>
      </c>
      <c r="F82" s="8" t="n">
        <v>36</v>
      </c>
      <c r="G82" s="1" t="s">
        <v>158</v>
      </c>
      <c r="H82" s="1" t="s">
        <v>29</v>
      </c>
      <c r="I82" s="1" t="s">
        <v>5</v>
      </c>
      <c r="J82" s="10" t="n">
        <f aca="false">M82/1000</f>
        <v>0.3048</v>
      </c>
      <c r="K82" s="10" t="n">
        <f aca="false">N82/1000</f>
        <v>1.4</v>
      </c>
      <c r="L82" s="10" t="str">
        <f aca="false">VLOOKUP($A82,'[2]Equipment List'!$B$10:$BE$346,56,0)</f>
        <v>Vertical Vessel (Leg Support)</v>
      </c>
      <c r="M82" s="10" t="str">
        <f aca="false">VLOOKUP($A82,'[2]Equipment List'!$B$10:$BE$346,37,0)</f>
        <v>304.8</v>
      </c>
      <c r="N82" s="10" t="str">
        <f aca="false">VLOOKUP($A82,'[2]Equipment List'!$B$10:$BE$346,38,0)</f>
        <v>1400</v>
      </c>
      <c r="O82" s="10"/>
    </row>
    <row r="83" customFormat="false" ht="13.8" hidden="false" customHeight="false" outlineLevel="0" collapsed="false">
      <c r="A83" s="7" t="s">
        <v>163</v>
      </c>
      <c r="B83" s="1" t="s">
        <v>20</v>
      </c>
      <c r="C83" s="7" t="s">
        <v>164</v>
      </c>
      <c r="D83" s="8" t="n">
        <v>85.32</v>
      </c>
      <c r="E83" s="8" t="n">
        <v>-18.57</v>
      </c>
      <c r="F83" s="8" t="n">
        <v>44.26</v>
      </c>
      <c r="G83" s="1" t="s">
        <v>158</v>
      </c>
      <c r="H83" s="1" t="s">
        <v>29</v>
      </c>
      <c r="I83" s="10" t="str">
        <f aca="false">IF(LEFT(L83,1)="V","Z",IF(LEFT(L83,1)="H","X","B"))</f>
        <v>X</v>
      </c>
      <c r="J83" s="10" t="n">
        <f aca="false">M83/1000</f>
        <v>0.388</v>
      </c>
      <c r="K83" s="10" t="n">
        <f aca="false">N83/1000</f>
        <v>2.1245</v>
      </c>
      <c r="L83" s="10" t="str">
        <f aca="false">VLOOKUP($A83,'[2]Equipment List'!$B$10:$BE$346,56,0)</f>
        <v>Horizontal Vessel (Fixed, Sliding Saddle)</v>
      </c>
      <c r="M83" s="10" t="str">
        <f aca="false">VLOOKUP($A83,'[2]Equipment List'!$B$10:$BE$346,37,0)</f>
        <v>388</v>
      </c>
      <c r="N83" s="10" t="str">
        <f aca="false">VLOOKUP($A83,'[2]Equipment List'!$B$10:$BE$346,38,0)</f>
        <v>2124.5</v>
      </c>
    </row>
    <row r="84" customFormat="false" ht="13.8" hidden="false" customHeight="false" outlineLevel="0" collapsed="false">
      <c r="A84" s="7" t="s">
        <v>165</v>
      </c>
      <c r="B84" s="1" t="s">
        <v>138</v>
      </c>
      <c r="C84" s="7" t="s">
        <v>166</v>
      </c>
      <c r="D84" s="8" t="n">
        <v>112.345</v>
      </c>
      <c r="E84" s="8" t="n">
        <v>11.73</v>
      </c>
      <c r="F84" s="8" t="n">
        <v>46.468</v>
      </c>
      <c r="G84" s="1" t="s">
        <v>147</v>
      </c>
      <c r="H84" s="1" t="s">
        <v>29</v>
      </c>
      <c r="I84" s="10" t="s">
        <v>4</v>
      </c>
      <c r="J84" s="10" t="n">
        <f aca="false">M84/1000</f>
        <v>3.7</v>
      </c>
      <c r="K84" s="10" t="n">
        <f aca="false">N84/1000</f>
        <v>4.835</v>
      </c>
      <c r="L84" s="10" t="str">
        <f aca="false">VLOOKUP($A84,'[2]Equipment List'!$B$10:$BE$346,56,0)</f>
        <v>PKG &amp; Rotating (Welding)</v>
      </c>
      <c r="M84" s="10" t="str">
        <f aca="false">VLOOKUP($A84,'[2]Equipment List'!$B$10:$BE$346,37,0)</f>
        <v>3700</v>
      </c>
      <c r="N84" s="10" t="str">
        <f aca="false">VLOOKUP($A84,'[2]Equipment List'!$B$10:$BE$346,38,0)</f>
        <v>4835</v>
      </c>
    </row>
    <row r="85" customFormat="false" ht="13.8" hidden="false" customHeight="false" outlineLevel="0" collapsed="false">
      <c r="A85" s="7" t="s">
        <v>167</v>
      </c>
      <c r="B85" s="1" t="s">
        <v>138</v>
      </c>
      <c r="C85" s="7" t="s">
        <v>168</v>
      </c>
      <c r="D85" s="8" t="n">
        <v>105.106</v>
      </c>
      <c r="E85" s="8" t="n">
        <v>14.015</v>
      </c>
      <c r="F85" s="8" t="n">
        <v>46.468</v>
      </c>
      <c r="G85" s="1" t="s">
        <v>147</v>
      </c>
      <c r="H85" s="1" t="s">
        <v>29</v>
      </c>
      <c r="I85" s="10" t="s">
        <v>4</v>
      </c>
      <c r="J85" s="10" t="n">
        <f aca="false">M85/1000</f>
        <v>5.8</v>
      </c>
      <c r="K85" s="10" t="n">
        <f aca="false">N85/1000</f>
        <v>4.835</v>
      </c>
      <c r="L85" s="10" t="str">
        <f aca="false">VLOOKUP($A85,'[2]Equipment List'!$B$10:$BE$346,56,0)</f>
        <v>PKG &amp; Rotating (Welding)</v>
      </c>
      <c r="M85" s="10" t="str">
        <f aca="false">VLOOKUP($A85,'[2]Equipment List'!$B$10:$BE$346,37,0)</f>
        <v>5800</v>
      </c>
      <c r="N85" s="10" t="str">
        <f aca="false">VLOOKUP($A85,'[2]Equipment List'!$B$10:$BE$346,38,0)</f>
        <v>4835</v>
      </c>
    </row>
    <row r="86" customFormat="false" ht="13.8" hidden="false" customHeight="false" outlineLevel="0" collapsed="false">
      <c r="A86" s="7" t="s">
        <v>169</v>
      </c>
      <c r="B86" s="1" t="s">
        <v>23</v>
      </c>
      <c r="C86" s="7" t="s">
        <v>170</v>
      </c>
      <c r="D86" s="8" t="n">
        <v>106.346</v>
      </c>
      <c r="E86" s="8" t="n">
        <v>17.257</v>
      </c>
      <c r="F86" s="8" t="n">
        <v>53</v>
      </c>
      <c r="G86" s="1" t="s">
        <v>147</v>
      </c>
      <c r="H86" s="1" t="s">
        <v>110</v>
      </c>
      <c r="I86" s="1" t="s">
        <v>4</v>
      </c>
      <c r="J86" s="1" t="n">
        <v>2</v>
      </c>
      <c r="K86" s="1" t="n">
        <v>2</v>
      </c>
      <c r="L86" s="10"/>
      <c r="M86" s="10"/>
      <c r="N86" s="10"/>
    </row>
    <row r="87" customFormat="false" ht="13.8" hidden="false" customHeight="false" outlineLevel="0" collapsed="false">
      <c r="A87" s="7" t="s">
        <v>171</v>
      </c>
      <c r="B87" s="1" t="s">
        <v>23</v>
      </c>
      <c r="C87" s="7" t="s">
        <v>172</v>
      </c>
      <c r="D87" s="8" t="n">
        <v>208.136</v>
      </c>
      <c r="E87" s="8" t="n">
        <v>13.35</v>
      </c>
      <c r="F87" s="8" t="n">
        <v>33.5</v>
      </c>
      <c r="G87" s="10" t="s">
        <v>14</v>
      </c>
      <c r="H87" s="10" t="s">
        <v>14</v>
      </c>
      <c r="I87" s="10" t="str">
        <f aca="false">IF(LEFT(L87,1)="V","Z",IF(LEFT(L87,1)="H","X","B"))</f>
        <v>X</v>
      </c>
      <c r="J87" s="10" t="n">
        <f aca="false">M87/1000</f>
        <v>4.8</v>
      </c>
      <c r="K87" s="10" t="n">
        <f aca="false">N87/1000</f>
        <v>12</v>
      </c>
      <c r="L87" s="10" t="str">
        <f aca="false">VLOOKUP($A87,'[2]Equipment List'!$B$10:$BE$346,56,0)</f>
        <v>Horizontal Vessel (Fixed, Sliding Saddle)</v>
      </c>
      <c r="M87" s="10" t="str">
        <f aca="false">VLOOKUP($A87,'[2]Equipment List'!$B$10:$BE$346,37,0)</f>
        <v>4800</v>
      </c>
      <c r="N87" s="10" t="str">
        <f aca="false">VLOOKUP($A87,'[2]Equipment List'!$B$10:$BE$346,38,0)</f>
        <v>12000</v>
      </c>
    </row>
    <row r="88" customFormat="false" ht="13.8" hidden="false" customHeight="false" outlineLevel="0" collapsed="false">
      <c r="A88" s="7" t="s">
        <v>173</v>
      </c>
      <c r="B88" s="1" t="s">
        <v>12</v>
      </c>
      <c r="C88" s="7" t="s">
        <v>174</v>
      </c>
      <c r="D88" s="8" t="n">
        <v>197.77</v>
      </c>
      <c r="E88" s="8" t="n">
        <v>14.643</v>
      </c>
      <c r="F88" s="8" t="n">
        <v>30</v>
      </c>
      <c r="G88" s="10" t="s">
        <v>14</v>
      </c>
      <c r="H88" s="10" t="s">
        <v>14</v>
      </c>
      <c r="I88" s="10" t="s">
        <v>3</v>
      </c>
      <c r="J88" s="10" t="n">
        <f aca="false">M88/1000</f>
        <v>0.75</v>
      </c>
      <c r="K88" s="10" t="n">
        <f aca="false">N88/1000</f>
        <v>2</v>
      </c>
      <c r="L88" s="10" t="str">
        <f aca="false">VLOOKUP($A88,'[2]Equipment List'!$B$10:$BE$346,56,0)</f>
        <v>ETC</v>
      </c>
      <c r="M88" s="10" t="str">
        <f aca="false">VLOOKUP($A88,'[2]Equipment List'!$B$10:$BE$346,37,0)</f>
        <v>750</v>
      </c>
      <c r="N88" s="10" t="str">
        <f aca="false">VLOOKUP($A88,'[2]Equipment List'!$B$10:$BE$346,38,0)</f>
        <v>2000</v>
      </c>
    </row>
    <row r="89" customFormat="false" ht="13.8" hidden="false" customHeight="false" outlineLevel="0" collapsed="false">
      <c r="A89" s="7" t="s">
        <v>175</v>
      </c>
      <c r="B89" s="1" t="s">
        <v>12</v>
      </c>
      <c r="C89" s="7" t="s">
        <v>174</v>
      </c>
      <c r="D89" s="8" t="n">
        <v>197.77</v>
      </c>
      <c r="E89" s="8" t="n">
        <v>12.344</v>
      </c>
      <c r="F89" s="8" t="n">
        <v>30</v>
      </c>
      <c r="G89" s="10" t="s">
        <v>14</v>
      </c>
      <c r="H89" s="10" t="s">
        <v>14</v>
      </c>
      <c r="I89" s="10" t="s">
        <v>3</v>
      </c>
      <c r="J89" s="10" t="n">
        <f aca="false">M89/1000</f>
        <v>0.75</v>
      </c>
      <c r="K89" s="10" t="n">
        <f aca="false">N89/1000</f>
        <v>2</v>
      </c>
      <c r="L89" s="10" t="str">
        <f aca="false">VLOOKUP($A89,'[2]Equipment List'!$B$10:$BE$346,56,0)</f>
        <v>ETC</v>
      </c>
      <c r="M89" s="10" t="str">
        <f aca="false">VLOOKUP($A89,'[2]Equipment List'!$B$10:$BE$346,37,0)</f>
        <v>750</v>
      </c>
      <c r="N89" s="10" t="str">
        <f aca="false">VLOOKUP($A89,'[2]Equipment List'!$B$10:$BE$346,38,0)</f>
        <v>2000</v>
      </c>
    </row>
    <row r="90" customFormat="false" ht="13.8" hidden="false" customHeight="false" outlineLevel="0" collapsed="false">
      <c r="A90" s="7" t="s">
        <v>176</v>
      </c>
      <c r="B90" s="1" t="s">
        <v>20</v>
      </c>
      <c r="C90" s="7" t="s">
        <v>177</v>
      </c>
      <c r="D90" s="8" t="n">
        <v>208.136</v>
      </c>
      <c r="E90" s="8" t="n">
        <v>13.35</v>
      </c>
      <c r="F90" s="8" t="n">
        <v>32.2</v>
      </c>
      <c r="G90" s="10" t="s">
        <v>14</v>
      </c>
      <c r="H90" s="10" t="s">
        <v>14</v>
      </c>
      <c r="I90" s="10" t="s">
        <v>3</v>
      </c>
      <c r="J90" s="10" t="n">
        <f aca="false">M90/1000</f>
        <v>0.7725</v>
      </c>
      <c r="K90" s="10" t="n">
        <f aca="false">N90/1000</f>
        <v>0.511</v>
      </c>
      <c r="L90" s="10" t="str">
        <f aca="false">VLOOKUP($A90,'[2]Equipment List'!$B$10:$BE$346,56,0)</f>
        <v>ETC (Boiting, Flange connection to Vessel)</v>
      </c>
      <c r="M90" s="10" t="n">
        <v>772.5</v>
      </c>
      <c r="N90" s="10" t="str">
        <f aca="false">VLOOKUP($A90,'[2]Equipment List'!$B$10:$BE$346,38,0)</f>
        <v>511</v>
      </c>
    </row>
    <row r="91" customFormat="false" ht="13.8" hidden="false" customHeight="false" outlineLevel="0" collapsed="false">
      <c r="A91" s="7" t="s">
        <v>178</v>
      </c>
      <c r="B91" s="1" t="s">
        <v>138</v>
      </c>
      <c r="C91" s="7" t="s">
        <v>179</v>
      </c>
      <c r="D91" s="8" t="n">
        <v>225.4</v>
      </c>
      <c r="E91" s="8" t="n">
        <v>4.562</v>
      </c>
      <c r="F91" s="8" t="n">
        <v>35.812</v>
      </c>
      <c r="G91" s="1" t="s">
        <v>180</v>
      </c>
      <c r="H91" s="10" t="s">
        <v>14</v>
      </c>
      <c r="I91" s="10" t="s">
        <v>3</v>
      </c>
      <c r="J91" s="10" t="n">
        <f aca="false">M91/1000</f>
        <v>0.9</v>
      </c>
      <c r="K91" s="10" t="n">
        <f aca="false">N91/1000</f>
        <v>1.623</v>
      </c>
      <c r="L91" s="10" t="str">
        <f aca="false">VLOOKUP($A91,'[2]Equipment List'!$B$10:$BE$346,56,0)</f>
        <v>ETC</v>
      </c>
      <c r="M91" s="10" t="str">
        <f aca="false">VLOOKUP($A91,'[2]Equipment List'!$B$10:$BE$346,37,0)</f>
        <v>900</v>
      </c>
      <c r="N91" s="10" t="str">
        <f aca="false">VLOOKUP($A91,'[2]Equipment List'!$B$10:$BE$346,38,0)</f>
        <v>1623</v>
      </c>
    </row>
    <row r="92" customFormat="false" ht="13.8" hidden="false" customHeight="false" outlineLevel="0" collapsed="false">
      <c r="A92" s="7" t="s">
        <v>181</v>
      </c>
      <c r="B92" s="1" t="s">
        <v>138</v>
      </c>
      <c r="C92" s="7" t="s">
        <v>182</v>
      </c>
      <c r="D92" s="8" t="n">
        <v>225.4</v>
      </c>
      <c r="E92" s="8" t="n">
        <v>4.562</v>
      </c>
      <c r="F92" s="8" t="n">
        <v>35.812</v>
      </c>
      <c r="G92" s="1" t="s">
        <v>180</v>
      </c>
      <c r="H92" s="10" t="s">
        <v>14</v>
      </c>
      <c r="I92" s="10" t="s">
        <v>3</v>
      </c>
      <c r="J92" s="10" t="n">
        <f aca="false">M92/1000</f>
        <v>0.6</v>
      </c>
      <c r="K92" s="10" t="n">
        <f aca="false">N92/1000</f>
        <v>3.5</v>
      </c>
      <c r="L92" s="10" t="str">
        <f aca="false">VLOOKUP($A92,'[2]Equipment List'!$B$10:$BE$346,56,0)</f>
        <v>ETC</v>
      </c>
      <c r="M92" s="10" t="str">
        <f aca="false">VLOOKUP($A92,'[2]Equipment List'!$B$10:$BE$346,37,0)</f>
        <v>600</v>
      </c>
      <c r="N92" s="10" t="str">
        <f aca="false">VLOOKUP($A92,'[2]Equipment List'!$B$10:$BE$346,38,0)</f>
        <v>3500</v>
      </c>
    </row>
    <row r="93" customFormat="false" ht="13.8" hidden="false" customHeight="false" outlineLevel="0" collapsed="false">
      <c r="A93" s="7" t="s">
        <v>183</v>
      </c>
      <c r="B93" s="1" t="s">
        <v>138</v>
      </c>
      <c r="C93" s="7" t="s">
        <v>184</v>
      </c>
      <c r="D93" s="8" t="n">
        <v>224.925</v>
      </c>
      <c r="E93" s="8" t="n">
        <v>7.39</v>
      </c>
      <c r="F93" s="8" t="n">
        <v>36.163</v>
      </c>
      <c r="G93" s="1" t="s">
        <v>180</v>
      </c>
      <c r="H93" s="10" t="s">
        <v>14</v>
      </c>
      <c r="I93" s="10" t="s">
        <v>3</v>
      </c>
      <c r="J93" s="10" t="n">
        <f aca="false">M93/1000</f>
        <v>1.1</v>
      </c>
      <c r="K93" s="10" t="n">
        <f aca="false">N93/1000</f>
        <v>2.325</v>
      </c>
      <c r="L93" s="10" t="str">
        <f aca="false">VLOOKUP($A93,'[2]Equipment List'!$B$10:$BE$346,56,0)</f>
        <v>ETC</v>
      </c>
      <c r="M93" s="10" t="str">
        <f aca="false">VLOOKUP($A93,'[2]Equipment List'!$B$10:$BE$346,37,0)</f>
        <v>1100</v>
      </c>
      <c r="N93" s="10" t="str">
        <f aca="false">VLOOKUP($A93,'[2]Equipment List'!$B$10:$BE$346,38,0)</f>
        <v>2325</v>
      </c>
    </row>
    <row r="94" customFormat="false" ht="13.8" hidden="false" customHeight="false" outlineLevel="0" collapsed="false">
      <c r="A94" s="7" t="s">
        <v>185</v>
      </c>
      <c r="B94" s="1" t="s">
        <v>23</v>
      </c>
      <c r="C94" s="7" t="s">
        <v>186</v>
      </c>
      <c r="D94" s="8" t="n">
        <v>205.155</v>
      </c>
      <c r="E94" s="8" t="n">
        <v>21.102</v>
      </c>
      <c r="F94" s="8" t="n">
        <v>34</v>
      </c>
      <c r="G94" s="10" t="s">
        <v>14</v>
      </c>
      <c r="H94" s="10" t="s">
        <v>14</v>
      </c>
      <c r="I94" s="10" t="str">
        <f aca="false">IF(LEFT(L94,1)="V","Z",IF(LEFT(L94,1)="H","X","B"))</f>
        <v>X</v>
      </c>
      <c r="J94" s="10" t="n">
        <v>2.4</v>
      </c>
      <c r="K94" s="10" t="n">
        <v>8</v>
      </c>
      <c r="L94" s="10" t="str">
        <f aca="false">VLOOKUP($A94,'[2]Equipment List'!$B$10:$BE$346,56,0)</f>
        <v>Horizontal Vessel (Fixed, Sliding Saddle)</v>
      </c>
      <c r="M94" s="10" t="n">
        <v>760</v>
      </c>
      <c r="N94" s="10" t="str">
        <f aca="false">VLOOKUP($A94,'[2]Equipment List'!$B$10:$BE$346,38,0)</f>
        <v>3500</v>
      </c>
    </row>
    <row r="95" customFormat="false" ht="13.8" hidden="false" customHeight="false" outlineLevel="0" collapsed="false">
      <c r="A95" s="7" t="s">
        <v>187</v>
      </c>
      <c r="B95" s="1" t="s">
        <v>12</v>
      </c>
      <c r="C95" s="7" t="s">
        <v>188</v>
      </c>
      <c r="D95" s="8" t="n">
        <v>213.16</v>
      </c>
      <c r="E95" s="8" t="n">
        <v>19.234</v>
      </c>
      <c r="F95" s="8" t="n">
        <v>30</v>
      </c>
      <c r="G95" s="10" t="s">
        <v>14</v>
      </c>
      <c r="H95" s="10" t="s">
        <v>14</v>
      </c>
      <c r="I95" s="10" t="s">
        <v>3</v>
      </c>
      <c r="J95" s="10" t="n">
        <f aca="false">M95/1000</f>
        <v>0.7</v>
      </c>
      <c r="K95" s="10" t="n">
        <f aca="false">N95/1000</f>
        <v>2</v>
      </c>
      <c r="L95" s="10" t="str">
        <f aca="false">VLOOKUP($A95,'[2]Equipment List'!$B$10:$BE$346,56,0)</f>
        <v>ETC</v>
      </c>
      <c r="M95" s="10" t="str">
        <f aca="false">VLOOKUP($A95,'[2]Equipment List'!$B$10:$BE$346,37,0)</f>
        <v>700</v>
      </c>
      <c r="N95" s="10" t="str">
        <f aca="false">VLOOKUP($A95,'[2]Equipment List'!$B$10:$BE$346,38,0)</f>
        <v>2000</v>
      </c>
    </row>
    <row r="96" customFormat="false" ht="13.8" hidden="false" customHeight="false" outlineLevel="0" collapsed="false">
      <c r="A96" s="7" t="s">
        <v>189</v>
      </c>
      <c r="B96" s="1" t="s">
        <v>12</v>
      </c>
      <c r="C96" s="7" t="s">
        <v>188</v>
      </c>
      <c r="D96" s="8" t="n">
        <v>213.16</v>
      </c>
      <c r="E96" s="8" t="n">
        <v>21.734</v>
      </c>
      <c r="F96" s="8" t="n">
        <v>30</v>
      </c>
      <c r="G96" s="10" t="s">
        <v>14</v>
      </c>
      <c r="H96" s="10" t="s">
        <v>14</v>
      </c>
      <c r="I96" s="10" t="s">
        <v>3</v>
      </c>
      <c r="J96" s="10" t="n">
        <f aca="false">M96/1000</f>
        <v>0.7</v>
      </c>
      <c r="K96" s="10" t="n">
        <f aca="false">N96/1000</f>
        <v>2</v>
      </c>
      <c r="L96" s="10" t="str">
        <f aca="false">VLOOKUP($A96,'[2]Equipment List'!$B$10:$BE$346,56,0)</f>
        <v>ETC</v>
      </c>
      <c r="M96" s="10" t="str">
        <f aca="false">VLOOKUP($A96,'[2]Equipment List'!$B$10:$BE$346,37,0)</f>
        <v>700</v>
      </c>
      <c r="N96" s="10" t="str">
        <f aca="false">VLOOKUP($A96,'[2]Equipment List'!$B$10:$BE$346,38,0)</f>
        <v>2000</v>
      </c>
    </row>
    <row r="97" customFormat="false" ht="13.8" hidden="false" customHeight="false" outlineLevel="0" collapsed="false">
      <c r="A97" s="7" t="s">
        <v>190</v>
      </c>
      <c r="B97" s="1" t="s">
        <v>138</v>
      </c>
      <c r="C97" s="7" t="s">
        <v>191</v>
      </c>
      <c r="D97" s="8" t="n">
        <v>127.961</v>
      </c>
      <c r="E97" s="8" t="n">
        <v>23.66</v>
      </c>
      <c r="F97" s="8" t="n">
        <v>46</v>
      </c>
      <c r="G97" s="1" t="s">
        <v>66</v>
      </c>
      <c r="H97" s="1" t="s">
        <v>29</v>
      </c>
      <c r="I97" s="10" t="s">
        <v>3</v>
      </c>
      <c r="J97" s="10" t="n">
        <f aca="false">M97/1000</f>
        <v>4.5</v>
      </c>
      <c r="K97" s="10" t="n">
        <f aca="false">N97/1000</f>
        <v>7.5</v>
      </c>
      <c r="L97" s="10" t="str">
        <f aca="false">VLOOKUP($A97,'[2]Equipment List'!$B$10:$BE$346,56,0)</f>
        <v>PKG &amp; Rotating (Welding)</v>
      </c>
      <c r="M97" s="10" t="str">
        <f aca="false">VLOOKUP($A97,'[2]Equipment List'!$B$10:$BE$346,37,0)</f>
        <v>4500</v>
      </c>
      <c r="N97" s="10" t="str">
        <f aca="false">VLOOKUP($A97,'[2]Equipment List'!$B$10:$BE$346,38,0)</f>
        <v>7500</v>
      </c>
    </row>
    <row r="98" customFormat="false" ht="13.8" hidden="false" customHeight="false" outlineLevel="0" collapsed="false">
      <c r="A98" s="7" t="s">
        <v>192</v>
      </c>
      <c r="B98" s="1" t="s">
        <v>20</v>
      </c>
      <c r="C98" s="7" t="s">
        <v>193</v>
      </c>
      <c r="D98" s="8" t="n">
        <v>147.988</v>
      </c>
      <c r="E98" s="8" t="n">
        <v>-9.434</v>
      </c>
      <c r="F98" s="8" t="n">
        <v>35.52</v>
      </c>
      <c r="G98" s="1" t="s">
        <v>38</v>
      </c>
      <c r="H98" s="1" t="s">
        <v>26</v>
      </c>
      <c r="I98" s="10" t="s">
        <v>3</v>
      </c>
      <c r="J98" s="10" t="n">
        <f aca="false">M98/1000</f>
        <v>0.78</v>
      </c>
      <c r="K98" s="10" t="n">
        <f aca="false">N98/1000</f>
        <v>2.203</v>
      </c>
      <c r="L98" s="10" t="str">
        <f aca="false">VLOOKUP($A98,'[2]Equipment List'!$B$10:$BE$346,56,0)</f>
        <v>Rotating (Multi Support Bolting)</v>
      </c>
      <c r="M98" s="10" t="str">
        <f aca="false">VLOOKUP($A98,'[2]Equipment List'!$B$10:$BE$346,37,0)</f>
        <v>780</v>
      </c>
      <c r="N98" s="10" t="str">
        <f aca="false">VLOOKUP($A98,'[2]Equipment List'!$B$10:$BE$346,38,0)</f>
        <v>2203</v>
      </c>
    </row>
    <row r="99" customFormat="false" ht="13.8" hidden="false" customHeight="false" outlineLevel="0" collapsed="false">
      <c r="A99" s="7" t="s">
        <v>194</v>
      </c>
      <c r="B99" s="1" t="s">
        <v>23</v>
      </c>
      <c r="C99" s="7" t="s">
        <v>195</v>
      </c>
      <c r="D99" s="8" t="n">
        <v>164.613</v>
      </c>
      <c r="E99" s="8" t="n">
        <v>-12.885</v>
      </c>
      <c r="F99" s="8" t="n">
        <v>50.333</v>
      </c>
      <c r="G99" s="1" t="s">
        <v>38</v>
      </c>
      <c r="H99" s="1" t="s">
        <v>110</v>
      </c>
      <c r="I99" s="10" t="s">
        <v>4</v>
      </c>
      <c r="J99" s="10" t="n">
        <f aca="false">M99/1000</f>
        <v>2.9</v>
      </c>
      <c r="K99" s="10" t="n">
        <f aca="false">N99/1000</f>
        <v>8</v>
      </c>
      <c r="L99" s="10" t="str">
        <f aca="false">VLOOKUP($A99,'[2]Equipment List'!$B$10:$BE$346,56,0)</f>
        <v>Horizontal Vessel (Fixed, Sliding Saddle)</v>
      </c>
      <c r="M99" s="10" t="str">
        <f aca="false">VLOOKUP($A99,'[2]Equipment List'!$B$10:$BE$346,37,0)</f>
        <v>2900</v>
      </c>
      <c r="N99" s="10" t="str">
        <f aca="false">VLOOKUP($A99,'[2]Equipment List'!$B$10:$BE$346,38,0)</f>
        <v>8000</v>
      </c>
    </row>
    <row r="100" customFormat="false" ht="13.8" hidden="false" customHeight="false" outlineLevel="0" collapsed="false">
      <c r="A100" s="7" t="s">
        <v>196</v>
      </c>
      <c r="B100" s="1" t="s">
        <v>138</v>
      </c>
      <c r="C100" s="7" t="s">
        <v>197</v>
      </c>
      <c r="D100" s="8" t="n">
        <v>151.486</v>
      </c>
      <c r="E100" s="8" t="n">
        <v>-21.655</v>
      </c>
      <c r="F100" s="8" t="n">
        <v>46</v>
      </c>
      <c r="G100" s="1" t="s">
        <v>38</v>
      </c>
      <c r="H100" s="1" t="s">
        <v>29</v>
      </c>
      <c r="I100" s="10" t="s">
        <v>4</v>
      </c>
      <c r="J100" s="10" t="n">
        <f aca="false">M100/1000</f>
        <v>4</v>
      </c>
      <c r="K100" s="10" t="n">
        <v>7</v>
      </c>
      <c r="L100" s="10" t="str">
        <f aca="false">VLOOKUP($A100,'[2]Equipment List'!$B$10:$BE$346,56,0)</f>
        <v>PKG &amp; Rotating (Welding)</v>
      </c>
      <c r="M100" s="10" t="str">
        <f aca="false">VLOOKUP($A100,'[2]Equipment List'!$B$10:$BE$346,37,0)</f>
        <v>4000</v>
      </c>
      <c r="N100" s="10" t="str">
        <f aca="false">VLOOKUP($A100,'[2]Equipment List'!$B$10:$BE$346,38,0)</f>
        <v>8000</v>
      </c>
    </row>
    <row r="101" customFormat="false" ht="13.8" hidden="false" customHeight="false" outlineLevel="0" collapsed="false">
      <c r="A101" s="7" t="s">
        <v>198</v>
      </c>
      <c r="B101" s="1" t="s">
        <v>23</v>
      </c>
      <c r="C101" s="7" t="s">
        <v>199</v>
      </c>
      <c r="D101" s="8" t="n">
        <v>123.985</v>
      </c>
      <c r="E101" s="8" t="n">
        <v>7.36</v>
      </c>
      <c r="F101" s="8" t="n">
        <v>39</v>
      </c>
      <c r="G101" s="1" t="s">
        <v>66</v>
      </c>
      <c r="H101" s="1" t="s">
        <v>26</v>
      </c>
      <c r="I101" s="1" t="s">
        <v>5</v>
      </c>
      <c r="J101" s="10" t="n">
        <f aca="false">M101/1000</f>
        <v>3.2</v>
      </c>
      <c r="K101" s="10" t="n">
        <f aca="false">N101/1000</f>
        <v>8.4</v>
      </c>
      <c r="L101" s="10" t="str">
        <f aca="false">VLOOKUP($A101,'[2]Equipment List'!$B$10:$BE$346,56,0)</f>
        <v>Vertical Vessel (Skirt Welding)</v>
      </c>
      <c r="M101" s="10" t="str">
        <f aca="false">VLOOKUP($A101,'[2]Equipment List'!$B$10:$BE$346,37,0)</f>
        <v>3200</v>
      </c>
      <c r="N101" s="10" t="str">
        <f aca="false">VLOOKUP($A101,'[2]Equipment List'!$B$10:$BE$346,38,0)</f>
        <v>8400</v>
      </c>
    </row>
    <row r="102" customFormat="false" ht="13.8" hidden="false" customHeight="false" outlineLevel="0" collapsed="false">
      <c r="A102" s="7" t="s">
        <v>200</v>
      </c>
      <c r="B102" s="1" t="s">
        <v>23</v>
      </c>
      <c r="C102" s="7" t="s">
        <v>201</v>
      </c>
      <c r="D102" s="8" t="n">
        <v>135.235</v>
      </c>
      <c r="E102" s="8" t="n">
        <v>22.52</v>
      </c>
      <c r="F102" s="8" t="n">
        <v>45</v>
      </c>
      <c r="G102" s="1" t="s">
        <v>66</v>
      </c>
      <c r="H102" s="1" t="s">
        <v>29</v>
      </c>
      <c r="I102" s="10" t="str">
        <f aca="false">IF(LEFT(L102,1)="V","Z",IF(LEFT(L102,1)="H","X","B"))</f>
        <v>Z</v>
      </c>
      <c r="J102" s="10" t="n">
        <f aca="false">M102/1000</f>
        <v>0.406</v>
      </c>
      <c r="K102" s="10" t="n">
        <f aca="false">N102/1000</f>
        <v>3.455</v>
      </c>
      <c r="L102" s="10" t="str">
        <f aca="false">VLOOKUP($A102,'[2]Equipment List'!$B$10:$BE$346,56,0)</f>
        <v>Vertical Vessel (Leg Support)</v>
      </c>
      <c r="M102" s="10" t="str">
        <f aca="false">VLOOKUP($A102,'[2]Equipment List'!$B$10:$BE$346,37,0)</f>
        <v>406</v>
      </c>
      <c r="N102" s="10" t="str">
        <f aca="false">VLOOKUP($A102,'[2]Equipment List'!$B$10:$BE$346,38,0)</f>
        <v>3455</v>
      </c>
    </row>
    <row r="103" customFormat="false" ht="13.8" hidden="false" customHeight="false" outlineLevel="0" collapsed="false">
      <c r="A103" s="7" t="s">
        <v>202</v>
      </c>
      <c r="B103" s="1" t="s">
        <v>23</v>
      </c>
      <c r="C103" s="7" t="s">
        <v>201</v>
      </c>
      <c r="D103" s="8" t="n">
        <v>135.235</v>
      </c>
      <c r="E103" s="8" t="n">
        <v>24.32</v>
      </c>
      <c r="F103" s="8" t="n">
        <v>45</v>
      </c>
      <c r="G103" s="1" t="s">
        <v>66</v>
      </c>
      <c r="H103" s="1" t="s">
        <v>29</v>
      </c>
      <c r="I103" s="10" t="str">
        <f aca="false">IF(LEFT(L103,1)="V","Z",IF(LEFT(L103,1)="H","X","B"))</f>
        <v>Z</v>
      </c>
      <c r="J103" s="10" t="n">
        <f aca="false">M103/1000</f>
        <v>0.406</v>
      </c>
      <c r="K103" s="10" t="n">
        <f aca="false">N103/1000</f>
        <v>3.455</v>
      </c>
      <c r="L103" s="10" t="str">
        <f aca="false">VLOOKUP($A103,'[2]Equipment List'!$B$10:$BE$346,56,0)</f>
        <v>Vertical Vessel (Leg Support)</v>
      </c>
      <c r="M103" s="10" t="str">
        <f aca="false">VLOOKUP($A103,'[2]Equipment List'!$B$10:$BE$346,37,0)</f>
        <v>406</v>
      </c>
      <c r="N103" s="10" t="str">
        <f aca="false">VLOOKUP($A103,'[2]Equipment List'!$B$10:$BE$346,38,0)</f>
        <v>3455</v>
      </c>
    </row>
    <row r="104" customFormat="false" ht="13.8" hidden="false" customHeight="false" outlineLevel="0" collapsed="false">
      <c r="A104" s="7" t="s">
        <v>203</v>
      </c>
      <c r="B104" s="1" t="s">
        <v>20</v>
      </c>
      <c r="C104" s="7" t="s">
        <v>204</v>
      </c>
      <c r="D104" s="8" t="n">
        <v>127.985</v>
      </c>
      <c r="E104" s="8" t="n">
        <v>9.602</v>
      </c>
      <c r="F104" s="8" t="n">
        <v>44.2</v>
      </c>
      <c r="G104" s="1" t="s">
        <v>66</v>
      </c>
      <c r="H104" s="1" t="s">
        <v>29</v>
      </c>
      <c r="I104" s="10" t="str">
        <f aca="false">IF(LEFT(L104,1)="V","Z",IF(LEFT(L104,1)="H","X","B"))</f>
        <v>X</v>
      </c>
      <c r="J104" s="10" t="n">
        <f aca="false">M104/1000</f>
        <v>0.29531</v>
      </c>
      <c r="K104" s="10" t="n">
        <f aca="false">N104/1000</f>
        <v>1.8345</v>
      </c>
      <c r="L104" s="10" t="str">
        <f aca="false">VLOOKUP($A104,'[2]Equipment List'!$B$10:$BE$346,56,0)</f>
        <v>Horizontal Vessel (Fixed, Sliding Saddle)</v>
      </c>
      <c r="M104" s="10" t="str">
        <f aca="false">VLOOKUP($A104,'[2]Equipment List'!$B$10:$BE$346,37,0)</f>
        <v>295.31</v>
      </c>
      <c r="N104" s="10" t="str">
        <f aca="false">VLOOKUP($A104,'[2]Equipment List'!$B$10:$BE$346,38,0)</f>
        <v>1834.5</v>
      </c>
    </row>
    <row r="105" customFormat="false" ht="13.8" hidden="false" customHeight="false" outlineLevel="0" collapsed="false">
      <c r="A105" s="7" t="s">
        <v>205</v>
      </c>
      <c r="B105" s="1" t="s">
        <v>20</v>
      </c>
      <c r="C105" s="7" t="s">
        <v>206</v>
      </c>
      <c r="D105" s="8" t="n">
        <v>132.739</v>
      </c>
      <c r="E105" s="8" t="n">
        <v>11.196</v>
      </c>
      <c r="F105" s="8" t="n">
        <v>45.3</v>
      </c>
      <c r="G105" s="1" t="s">
        <v>66</v>
      </c>
      <c r="H105" s="1" t="s">
        <v>29</v>
      </c>
      <c r="I105" s="10" t="str">
        <f aca="false">IF(LEFT(L105,1)="V","Z",IF(LEFT(L105,1)="H","X","B"))</f>
        <v>X</v>
      </c>
      <c r="J105" s="10" t="n">
        <f aca="false">M105/1000</f>
        <v>0.915</v>
      </c>
      <c r="K105" s="10" t="n">
        <f aca="false">N105/1000</f>
        <v>0.695</v>
      </c>
      <c r="L105" s="10" t="str">
        <f aca="false">VLOOKUP($A105,'[2]Equipment List'!$B$10:$BE$346,56,0)</f>
        <v>Horizontal Vessel (Fixed, Sliding Saddle)</v>
      </c>
      <c r="M105" s="10" t="n">
        <v>915</v>
      </c>
      <c r="N105" s="10" t="str">
        <f aca="false">VLOOKUP($A105,'[2]Equipment List'!$B$10:$BE$346,38,0)</f>
        <v>695</v>
      </c>
    </row>
    <row r="106" customFormat="false" ht="13.8" hidden="false" customHeight="false" outlineLevel="0" collapsed="false">
      <c r="A106" s="7" t="s">
        <v>207</v>
      </c>
      <c r="B106" s="1" t="s">
        <v>20</v>
      </c>
      <c r="C106" s="7" t="s">
        <v>208</v>
      </c>
      <c r="D106" s="8" t="n">
        <v>132.707</v>
      </c>
      <c r="E106" s="8" t="n">
        <v>8.785</v>
      </c>
      <c r="F106" s="8" t="n">
        <v>45.4</v>
      </c>
      <c r="G106" s="1" t="s">
        <v>66</v>
      </c>
      <c r="H106" s="1" t="s">
        <v>29</v>
      </c>
      <c r="I106" s="10" t="str">
        <f aca="false">IF(LEFT(L106,1)="V","Z",IF(LEFT(L106,1)="H","X","B"))</f>
        <v>X</v>
      </c>
      <c r="J106" s="10" t="n">
        <f aca="false">M106/1000</f>
        <v>0.9</v>
      </c>
      <c r="K106" s="10" t="n">
        <f aca="false">N106/1000</f>
        <v>0.665</v>
      </c>
      <c r="L106" s="10" t="str">
        <f aca="false">VLOOKUP($A106,'[2]Equipment List'!$B$10:$BE$346,56,0)</f>
        <v>Horizontal Vessel (Fixed, Sliding Saddle)</v>
      </c>
      <c r="M106" s="10" t="n">
        <v>900</v>
      </c>
      <c r="N106" s="10" t="str">
        <f aca="false">VLOOKUP($A106,'[2]Equipment List'!$B$10:$BE$346,38,0)</f>
        <v>665</v>
      </c>
    </row>
    <row r="107" customFormat="false" ht="13.8" hidden="false" customHeight="false" outlineLevel="0" collapsed="false">
      <c r="A107" s="7" t="s">
        <v>209</v>
      </c>
      <c r="B107" s="1" t="s">
        <v>23</v>
      </c>
      <c r="C107" s="7" t="s">
        <v>210</v>
      </c>
      <c r="D107" s="8" t="n">
        <v>113.3</v>
      </c>
      <c r="E107" s="8" t="n">
        <v>19.96</v>
      </c>
      <c r="F107" s="8" t="n">
        <v>45.333</v>
      </c>
      <c r="G107" s="1" t="s">
        <v>147</v>
      </c>
      <c r="H107" s="1" t="s">
        <v>29</v>
      </c>
      <c r="I107" s="10" t="str">
        <f aca="false">IF(LEFT(L107,1)="V","Z",IF(LEFT(L107,1)="H","X","B"))</f>
        <v>X</v>
      </c>
      <c r="J107" s="10" t="n">
        <f aca="false">M107/1000</f>
        <v>2</v>
      </c>
      <c r="K107" s="10" t="n">
        <f aca="false">N107/1000</f>
        <v>4</v>
      </c>
      <c r="L107" s="10" t="str">
        <f aca="false">VLOOKUP($A107,'[2]Equipment List'!$B$10:$BE$346,56,0)</f>
        <v>Horizontal Vessel (Fixed, Sliding Saddle)</v>
      </c>
      <c r="M107" s="10" t="str">
        <f aca="false">VLOOKUP($A107,'[2]Equipment List'!$B$10:$BE$346,37,0)</f>
        <v>2000</v>
      </c>
      <c r="N107" s="10" t="str">
        <f aca="false">VLOOKUP($A107,'[2]Equipment List'!$B$10:$BE$346,38,0)</f>
        <v>4000</v>
      </c>
    </row>
    <row r="108" customFormat="false" ht="13.8" hidden="false" customHeight="false" outlineLevel="0" collapsed="false">
      <c r="A108" s="7" t="s">
        <v>211</v>
      </c>
      <c r="B108" s="1" t="s">
        <v>23</v>
      </c>
      <c r="C108" s="7" t="s">
        <v>212</v>
      </c>
      <c r="D108" s="8" t="n">
        <v>117.894</v>
      </c>
      <c r="E108" s="8" t="n">
        <v>17.305</v>
      </c>
      <c r="F108" s="8" t="n">
        <v>44.7</v>
      </c>
      <c r="G108" s="1" t="s">
        <v>147</v>
      </c>
      <c r="H108" s="1" t="s">
        <v>29</v>
      </c>
      <c r="I108" s="10" t="str">
        <f aca="false">IF(LEFT(L108,1)="V","Z",IF(LEFT(L108,1)="H","X","B"))</f>
        <v>Z</v>
      </c>
      <c r="J108" s="10" t="n">
        <f aca="false">M108/1000</f>
        <v>0.2032</v>
      </c>
      <c r="K108" s="10" t="n">
        <f aca="false">N108/1000</f>
        <v>1.67</v>
      </c>
      <c r="L108" s="10" t="str">
        <f aca="false">VLOOKUP($A108,'[2]Equipment List'!$B$10:$BE$346,56,0)</f>
        <v>Vertical Vessel (Leg Support)</v>
      </c>
      <c r="M108" s="10" t="str">
        <f aca="false">VLOOKUP($A108,'[2]Equipment List'!$B$10:$BE$346,37,0)</f>
        <v>203.2</v>
      </c>
      <c r="N108" s="10" t="str">
        <f aca="false">VLOOKUP($A108,'[2]Equipment List'!$B$10:$BE$346,38,0)</f>
        <v>1670</v>
      </c>
    </row>
    <row r="109" customFormat="false" ht="13.8" hidden="false" customHeight="false" outlineLevel="0" collapsed="false">
      <c r="A109" s="7" t="s">
        <v>213</v>
      </c>
      <c r="B109" s="1" t="s">
        <v>23</v>
      </c>
      <c r="C109" s="7" t="s">
        <v>212</v>
      </c>
      <c r="D109" s="8" t="n">
        <v>117.894</v>
      </c>
      <c r="E109" s="8" t="n">
        <v>14.564</v>
      </c>
      <c r="F109" s="8" t="n">
        <v>44.7</v>
      </c>
      <c r="G109" s="1" t="s">
        <v>147</v>
      </c>
      <c r="H109" s="1" t="s">
        <v>29</v>
      </c>
      <c r="I109" s="10" t="str">
        <f aca="false">IF(LEFT(L109,1)="V","Z",IF(LEFT(L109,1)="H","X","B"))</f>
        <v>Z</v>
      </c>
      <c r="J109" s="10" t="n">
        <f aca="false">M109/1000</f>
        <v>0.2032</v>
      </c>
      <c r="K109" s="10" t="n">
        <f aca="false">N109/1000</f>
        <v>1.67</v>
      </c>
      <c r="L109" s="10" t="str">
        <f aca="false">VLOOKUP($A109,'[2]Equipment List'!$B$10:$BE$346,56,0)</f>
        <v>Vertical Vessel (Leg Support)</v>
      </c>
      <c r="M109" s="10" t="str">
        <f aca="false">VLOOKUP($A109,'[2]Equipment List'!$B$10:$BE$346,37,0)</f>
        <v>203.2</v>
      </c>
      <c r="N109" s="10" t="str">
        <f aca="false">VLOOKUP($A109,'[2]Equipment List'!$B$10:$BE$346,38,0)</f>
        <v>1670</v>
      </c>
    </row>
    <row r="110" customFormat="false" ht="13.8" hidden="false" customHeight="false" outlineLevel="0" collapsed="false">
      <c r="A110" s="7" t="s">
        <v>214</v>
      </c>
      <c r="B110" s="1" t="s">
        <v>12</v>
      </c>
      <c r="C110" s="7" t="s">
        <v>215</v>
      </c>
      <c r="D110" s="8" t="n">
        <v>103.4</v>
      </c>
      <c r="E110" s="8" t="n">
        <v>7.335</v>
      </c>
      <c r="F110" s="8" t="n">
        <v>36.675</v>
      </c>
      <c r="G110" s="1" t="s">
        <v>147</v>
      </c>
      <c r="H110" s="1" t="s">
        <v>26</v>
      </c>
      <c r="I110" s="10" t="s">
        <v>4</v>
      </c>
      <c r="J110" s="10" t="n">
        <f aca="false">M110/1000</f>
        <v>3</v>
      </c>
      <c r="K110" s="10" t="n">
        <f aca="false">N110/1000</f>
        <v>3.91</v>
      </c>
      <c r="L110" s="10" t="str">
        <f aca="false">VLOOKUP($A110,'[2]Equipment List'!$B$10:$BE$346,56,0)</f>
        <v>PKG &amp; Rotating (Welding)</v>
      </c>
      <c r="M110" s="10" t="str">
        <f aca="false">VLOOKUP($A110,'[2]Equipment List'!$B$10:$BE$346,37,0)</f>
        <v>3000</v>
      </c>
      <c r="N110" s="10" t="str">
        <f aca="false">VLOOKUP($A110,'[2]Equipment List'!$B$10:$BE$346,38,0)</f>
        <v>3910</v>
      </c>
    </row>
    <row r="111" customFormat="false" ht="13.8" hidden="false" customHeight="false" outlineLevel="0" collapsed="false">
      <c r="A111" s="6" t="s">
        <v>216</v>
      </c>
      <c r="B111" s="1" t="s">
        <v>12</v>
      </c>
      <c r="C111" s="7" t="s">
        <v>215</v>
      </c>
      <c r="D111" s="8" t="n">
        <v>108.6</v>
      </c>
      <c r="E111" s="8" t="n">
        <v>7.335</v>
      </c>
      <c r="F111" s="8" t="n">
        <v>36.675</v>
      </c>
      <c r="G111" s="1" t="s">
        <v>147</v>
      </c>
      <c r="H111" s="1" t="s">
        <v>26</v>
      </c>
      <c r="I111" s="10" t="s">
        <v>4</v>
      </c>
      <c r="J111" s="10" t="n">
        <f aca="false">M111/1000</f>
        <v>3</v>
      </c>
      <c r="K111" s="10" t="n">
        <f aca="false">N111/1000</f>
        <v>3.91</v>
      </c>
      <c r="L111" s="10" t="str">
        <f aca="false">VLOOKUP($A111,'[2]Equipment List'!$B$10:$BE$346,56,0)</f>
        <v>PKG &amp; Rotating (Welding)</v>
      </c>
      <c r="M111" s="10" t="str">
        <f aca="false">VLOOKUP($A111,'[2]Equipment List'!$B$10:$BE$346,37,0)</f>
        <v>3000</v>
      </c>
      <c r="N111" s="10" t="str">
        <f aca="false">VLOOKUP($A111,'[2]Equipment List'!$B$10:$BE$346,38,0)</f>
        <v>3910</v>
      </c>
    </row>
    <row r="112" customFormat="false" ht="13.8" hidden="false" customHeight="false" outlineLevel="0" collapsed="false">
      <c r="A112" s="6" t="s">
        <v>217</v>
      </c>
      <c r="B112" s="1" t="s">
        <v>12</v>
      </c>
      <c r="C112" s="7" t="s">
        <v>215</v>
      </c>
      <c r="D112" s="8" t="n">
        <v>113.8</v>
      </c>
      <c r="E112" s="8" t="n">
        <v>7.335</v>
      </c>
      <c r="F112" s="8" t="n">
        <v>36.675</v>
      </c>
      <c r="G112" s="1" t="s">
        <v>147</v>
      </c>
      <c r="H112" s="1" t="s">
        <v>26</v>
      </c>
      <c r="I112" s="10" t="s">
        <v>4</v>
      </c>
      <c r="J112" s="10" t="n">
        <f aca="false">M112/1000</f>
        <v>3</v>
      </c>
      <c r="K112" s="10" t="n">
        <f aca="false">N112/1000</f>
        <v>3.91</v>
      </c>
      <c r="L112" s="10" t="str">
        <f aca="false">VLOOKUP($A112,'[2]Equipment List'!$B$10:$BE$346,56,0)</f>
        <v>PKG &amp; Rotating (Welding)</v>
      </c>
      <c r="M112" s="10" t="str">
        <f aca="false">VLOOKUP($A112,'[2]Equipment List'!$B$10:$BE$346,37,0)</f>
        <v>3000</v>
      </c>
      <c r="N112" s="10" t="str">
        <f aca="false">VLOOKUP($A112,'[2]Equipment List'!$B$10:$BE$346,38,0)</f>
        <v>3910</v>
      </c>
    </row>
    <row r="113" customFormat="false" ht="13.8" hidden="false" customHeight="false" outlineLevel="0" collapsed="false">
      <c r="A113" s="7" t="s">
        <v>218</v>
      </c>
      <c r="B113" s="1" t="s">
        <v>12</v>
      </c>
      <c r="C113" s="7" t="s">
        <v>219</v>
      </c>
      <c r="D113" s="8" t="n">
        <v>105.345</v>
      </c>
      <c r="E113" s="8" t="n">
        <v>14.03</v>
      </c>
      <c r="F113" s="8" t="n">
        <v>36.13</v>
      </c>
      <c r="G113" s="1" t="s">
        <v>147</v>
      </c>
      <c r="H113" s="1" t="s">
        <v>26</v>
      </c>
      <c r="I113" s="10" t="s">
        <v>3</v>
      </c>
      <c r="J113" s="10" t="n">
        <f aca="false">M113/1000</f>
        <v>2.5</v>
      </c>
      <c r="K113" s="10" t="n">
        <f aca="false">N113/1000</f>
        <v>2.26</v>
      </c>
      <c r="L113" s="10" t="str">
        <f aca="false">VLOOKUP($A113,'[2]Equipment List'!$B$10:$BE$346,56,0)</f>
        <v>PKG &amp; Rotating (Welding)</v>
      </c>
      <c r="M113" s="10" t="str">
        <f aca="false">VLOOKUP($A113,'[2]Equipment List'!$B$10:$BE$346,37,0)</f>
        <v>2500</v>
      </c>
      <c r="N113" s="10" t="str">
        <f aca="false">VLOOKUP($A113,'[2]Equipment List'!$B$10:$BE$346,38,0)</f>
        <v>2260</v>
      </c>
    </row>
    <row r="114" customFormat="false" ht="13.8" hidden="false" customHeight="false" outlineLevel="0" collapsed="false">
      <c r="A114" s="7" t="s">
        <v>220</v>
      </c>
      <c r="B114" s="1" t="s">
        <v>12</v>
      </c>
      <c r="C114" s="7" t="s">
        <v>219</v>
      </c>
      <c r="D114" s="8" t="n">
        <v>112.94</v>
      </c>
      <c r="E114" s="8" t="n">
        <v>14.03</v>
      </c>
      <c r="F114" s="8" t="n">
        <v>36.13</v>
      </c>
      <c r="G114" s="1" t="s">
        <v>147</v>
      </c>
      <c r="H114" s="1" t="s">
        <v>26</v>
      </c>
      <c r="I114" s="10" t="s">
        <v>3</v>
      </c>
      <c r="J114" s="10" t="n">
        <f aca="false">M114/1000</f>
        <v>2.5</v>
      </c>
      <c r="K114" s="10" t="n">
        <f aca="false">N114/1000</f>
        <v>2.26</v>
      </c>
      <c r="L114" s="10" t="str">
        <f aca="false">VLOOKUP($A114,'[2]Equipment List'!$B$10:$BE$346,56,0)</f>
        <v>PKG &amp; Rotating (Welding)</v>
      </c>
      <c r="M114" s="10" t="str">
        <f aca="false">VLOOKUP($A114,'[2]Equipment List'!$B$10:$BE$346,37,0)</f>
        <v>2500</v>
      </c>
      <c r="N114" s="10" t="str">
        <f aca="false">VLOOKUP($A114,'[2]Equipment List'!$B$10:$BE$346,38,0)</f>
        <v>2260</v>
      </c>
    </row>
    <row r="115" customFormat="false" ht="13.8" hidden="false" customHeight="false" outlineLevel="0" collapsed="false">
      <c r="A115" s="7" t="s">
        <v>221</v>
      </c>
      <c r="B115" s="1" t="s">
        <v>138</v>
      </c>
      <c r="C115" s="7" t="s">
        <v>222</v>
      </c>
      <c r="D115" s="8" t="n">
        <v>110.4</v>
      </c>
      <c r="E115" s="8" t="n">
        <v>19.16</v>
      </c>
      <c r="F115" s="8" t="n">
        <v>37.7</v>
      </c>
      <c r="G115" s="1" t="s">
        <v>147</v>
      </c>
      <c r="H115" s="1" t="s">
        <v>26</v>
      </c>
      <c r="I115" s="10" t="s">
        <v>3</v>
      </c>
      <c r="J115" s="10" t="n">
        <f aca="false">M115/1000</f>
        <v>4.3</v>
      </c>
      <c r="K115" s="10" t="n">
        <f aca="false">N115/1000</f>
        <v>5.4</v>
      </c>
      <c r="L115" s="10" t="str">
        <f aca="false">VLOOKUP($A115,'[2]Equipment List'!$B$10:$BE$346,56,0)</f>
        <v>PKG &amp; Rotating (Welding)</v>
      </c>
      <c r="M115" s="10" t="str">
        <f aca="false">VLOOKUP($A115,'[2]Equipment List'!$B$10:$BE$346,37,0)</f>
        <v>4300</v>
      </c>
      <c r="N115" s="10" t="str">
        <f aca="false">VLOOKUP($A115,'[2]Equipment List'!$B$10:$BE$346,38,0)</f>
        <v>5400</v>
      </c>
    </row>
    <row r="116" customFormat="false" ht="13.8" hidden="false" customHeight="false" outlineLevel="0" collapsed="false">
      <c r="A116" s="7" t="s">
        <v>223</v>
      </c>
      <c r="B116" s="1" t="s">
        <v>23</v>
      </c>
      <c r="C116" s="7" t="s">
        <v>224</v>
      </c>
      <c r="D116" s="8" t="n">
        <v>132.835</v>
      </c>
      <c r="E116" s="8" t="n">
        <v>-23.95</v>
      </c>
      <c r="F116" s="8" t="n">
        <v>37.2</v>
      </c>
      <c r="G116" s="1" t="s">
        <v>83</v>
      </c>
      <c r="H116" s="1" t="s">
        <v>26</v>
      </c>
      <c r="I116" s="10" t="str">
        <f aca="false">IF(LEFT(L116,1)="V","Z",IF(LEFT(L116,1)="H","X","B"))</f>
        <v>Z</v>
      </c>
      <c r="J116" s="10" t="n">
        <f aca="false">M116/1000</f>
        <v>1.79</v>
      </c>
      <c r="K116" s="10" t="n">
        <f aca="false">N116/1000</f>
        <v>3.65</v>
      </c>
      <c r="L116" s="10" t="str">
        <f aca="false">VLOOKUP($A116,'[2]Equipment List'!$B$10:$BE$346,56,0)</f>
        <v>Vertical Vessel (Lug Support)</v>
      </c>
      <c r="M116" s="10" t="str">
        <f aca="false">VLOOKUP($A116,'[2]Equipment List'!$B$10:$BE$346,37,0)</f>
        <v>1790</v>
      </c>
      <c r="N116" s="10" t="str">
        <f aca="false">VLOOKUP($A116,'[2]Equipment List'!$B$10:$BE$346,38,0)</f>
        <v>3650</v>
      </c>
    </row>
    <row r="117" customFormat="false" ht="13.8" hidden="false" customHeight="false" outlineLevel="0" collapsed="false">
      <c r="A117" s="7" t="s">
        <v>225</v>
      </c>
      <c r="B117" s="1" t="s">
        <v>12</v>
      </c>
      <c r="C117" s="7" t="s">
        <v>226</v>
      </c>
      <c r="D117" s="8" t="n">
        <v>135.985</v>
      </c>
      <c r="E117" s="8" t="n">
        <v>-24.748</v>
      </c>
      <c r="F117" s="8" t="n">
        <v>35.55</v>
      </c>
      <c r="G117" s="1" t="s">
        <v>83</v>
      </c>
      <c r="H117" s="1" t="s">
        <v>26</v>
      </c>
      <c r="I117" s="10" t="s">
        <v>3</v>
      </c>
      <c r="J117" s="10" t="n">
        <f aca="false">M117/1000</f>
        <v>0.85</v>
      </c>
      <c r="K117" s="10" t="n">
        <f aca="false">N117/1000</f>
        <v>1.096</v>
      </c>
      <c r="L117" s="10" t="str">
        <f aca="false">VLOOKUP($A117,'[2]Equipment List'!$B$10:$BE$346,56,0)</f>
        <v>PKG &amp; Rotating (Welding)</v>
      </c>
      <c r="M117" s="10" t="str">
        <f aca="false">VLOOKUP($A117,'[2]Equipment List'!$B$10:$BE$346,37,0)</f>
        <v>850</v>
      </c>
      <c r="N117" s="10" t="str">
        <f aca="false">VLOOKUP($A117,'[2]Equipment List'!$B$10:$BE$346,38,0)</f>
        <v>1096</v>
      </c>
    </row>
    <row r="118" customFormat="false" ht="13.8" hidden="false" customHeight="false" outlineLevel="0" collapsed="false">
      <c r="A118" s="7" t="s">
        <v>227</v>
      </c>
      <c r="B118" s="1" t="s">
        <v>12</v>
      </c>
      <c r="C118" s="7" t="s">
        <v>226</v>
      </c>
      <c r="D118" s="8" t="n">
        <v>138.085</v>
      </c>
      <c r="E118" s="8" t="n">
        <v>-24.748</v>
      </c>
      <c r="F118" s="8" t="n">
        <v>35.55</v>
      </c>
      <c r="G118" s="1" t="s">
        <v>83</v>
      </c>
      <c r="H118" s="1" t="s">
        <v>26</v>
      </c>
      <c r="I118" s="10" t="s">
        <v>3</v>
      </c>
      <c r="J118" s="10" t="n">
        <f aca="false">M118/1000</f>
        <v>0.85</v>
      </c>
      <c r="K118" s="10" t="n">
        <f aca="false">N118/1000</f>
        <v>1.096</v>
      </c>
      <c r="L118" s="10" t="str">
        <f aca="false">VLOOKUP($A118,'[2]Equipment List'!$B$10:$BE$346,56,0)</f>
        <v>PKG &amp; Rotating (Welding)</v>
      </c>
      <c r="M118" s="10" t="str">
        <f aca="false">VLOOKUP($A118,'[2]Equipment List'!$B$10:$BE$346,37,0)</f>
        <v>850</v>
      </c>
      <c r="N118" s="10" t="str">
        <f aca="false">VLOOKUP($A118,'[2]Equipment List'!$B$10:$BE$346,38,0)</f>
        <v>1096</v>
      </c>
    </row>
    <row r="119" customFormat="false" ht="13.8" hidden="false" customHeight="false" outlineLevel="0" collapsed="false">
      <c r="A119" s="7" t="s">
        <v>228</v>
      </c>
      <c r="B119" s="1" t="s">
        <v>138</v>
      </c>
      <c r="C119" s="7" t="s">
        <v>229</v>
      </c>
      <c r="D119" s="8" t="n">
        <v>104.258</v>
      </c>
      <c r="E119" s="8" t="n">
        <v>8.643</v>
      </c>
      <c r="F119" s="8" t="n">
        <v>54</v>
      </c>
      <c r="G119" s="1" t="s">
        <v>147</v>
      </c>
      <c r="H119" s="1" t="s">
        <v>110</v>
      </c>
      <c r="I119" s="10" t="s">
        <v>4</v>
      </c>
      <c r="J119" s="10" t="n">
        <f aca="false">M119/1000</f>
        <v>5</v>
      </c>
      <c r="K119" s="10" t="n">
        <v>3.4</v>
      </c>
      <c r="L119" s="10" t="str">
        <f aca="false">VLOOKUP($A119,'[2]Equipment List'!$B$10:$BE$346,56,0)</f>
        <v>PKG &amp; Rotating (Welding)</v>
      </c>
      <c r="M119" s="10" t="str">
        <f aca="false">VLOOKUP($A119,'[2]Equipment List'!$B$10:$BE$346,37,0)</f>
        <v>5000</v>
      </c>
      <c r="N119" s="10" t="str">
        <f aca="false">VLOOKUP($A119,'[2]Equipment List'!$B$10:$BE$346,38,0)</f>
        <v>4695</v>
      </c>
    </row>
    <row r="120" customFormat="false" ht="13.8" hidden="false" customHeight="false" outlineLevel="0" collapsed="false">
      <c r="A120" s="7" t="s">
        <v>230</v>
      </c>
      <c r="B120" s="1" t="s">
        <v>23</v>
      </c>
      <c r="C120" s="7" t="s">
        <v>231</v>
      </c>
      <c r="D120" s="8" t="n">
        <v>153.451</v>
      </c>
      <c r="E120" s="8" t="n">
        <v>-6.783</v>
      </c>
      <c r="F120" s="8" t="n">
        <v>30.333</v>
      </c>
      <c r="G120" s="10" t="s">
        <v>14</v>
      </c>
      <c r="H120" s="10" t="s">
        <v>14</v>
      </c>
      <c r="I120" s="10" t="str">
        <f aca="false">IF(LEFT(L120,1)="V","Z",IF(LEFT(L120,1)="H","X","B"))</f>
        <v>X</v>
      </c>
      <c r="J120" s="10" t="n">
        <f aca="false">M120/1000</f>
        <v>2</v>
      </c>
      <c r="K120" s="10" t="n">
        <f aca="false">N120/1000</f>
        <v>6.7</v>
      </c>
      <c r="L120" s="10" t="str">
        <f aca="false">VLOOKUP($A120,'[2]Equipment List'!$B$10:$BE$346,56,0)</f>
        <v>Horizontal Vessel (Fixed, Sliding Saddle)</v>
      </c>
      <c r="M120" s="10" t="str">
        <f aca="false">VLOOKUP($A120,'[2]Equipment List'!$B$10:$BE$346,37,0)</f>
        <v>2000</v>
      </c>
      <c r="N120" s="10" t="str">
        <f aca="false">VLOOKUP($A120,'[2]Equipment List'!$B$10:$BE$346,38,0)</f>
        <v>6700</v>
      </c>
    </row>
    <row r="121" customFormat="false" ht="13.8" hidden="false" customHeight="false" outlineLevel="0" collapsed="false">
      <c r="A121" s="7" t="s">
        <v>232</v>
      </c>
      <c r="B121" s="1" t="s">
        <v>12</v>
      </c>
      <c r="C121" s="7" t="s">
        <v>233</v>
      </c>
      <c r="D121" s="8" t="n">
        <v>153.015</v>
      </c>
      <c r="E121" s="8" t="n">
        <v>-1.79</v>
      </c>
      <c r="F121" s="8" t="n">
        <v>30.25</v>
      </c>
      <c r="G121" s="10" t="s">
        <v>14</v>
      </c>
      <c r="H121" s="10" t="s">
        <v>14</v>
      </c>
      <c r="I121" s="10" t="s">
        <v>4</v>
      </c>
      <c r="J121" s="10" t="n">
        <f aca="false">M121/1000</f>
        <v>1</v>
      </c>
      <c r="K121" s="10" t="n">
        <f aca="false">N121/1000</f>
        <v>1.7</v>
      </c>
      <c r="L121" s="10" t="str">
        <f aca="false">VLOOKUP($A121,'[2]Equipment List'!$B$10:$BE$346,56,0)</f>
        <v>ETC</v>
      </c>
      <c r="M121" s="10" t="str">
        <f aca="false">VLOOKUP($A121,'[2]Equipment List'!$B$10:$BE$346,37,0)</f>
        <v>1000</v>
      </c>
      <c r="N121" s="10" t="str">
        <f aca="false">VLOOKUP($A121,'[2]Equipment List'!$B$10:$BE$346,38,0)</f>
        <v>1700</v>
      </c>
    </row>
    <row r="122" customFormat="false" ht="13.8" hidden="false" customHeight="false" outlineLevel="0" collapsed="false">
      <c r="A122" s="7" t="s">
        <v>234</v>
      </c>
      <c r="B122" s="1" t="s">
        <v>12</v>
      </c>
      <c r="C122" s="7" t="s">
        <v>233</v>
      </c>
      <c r="D122" s="8" t="n">
        <v>155.515</v>
      </c>
      <c r="E122" s="8" t="n">
        <v>-1.79</v>
      </c>
      <c r="F122" s="8" t="n">
        <v>30.25</v>
      </c>
      <c r="G122" s="10" t="s">
        <v>14</v>
      </c>
      <c r="H122" s="10" t="s">
        <v>14</v>
      </c>
      <c r="I122" s="10" t="s">
        <v>4</v>
      </c>
      <c r="J122" s="10" t="n">
        <f aca="false">M122/1000</f>
        <v>1</v>
      </c>
      <c r="K122" s="10" t="n">
        <f aca="false">N122/1000</f>
        <v>1.7</v>
      </c>
      <c r="L122" s="10" t="str">
        <f aca="false">VLOOKUP($A122,'[2]Equipment List'!$B$10:$BE$346,56,0)</f>
        <v>ETC</v>
      </c>
      <c r="M122" s="10" t="str">
        <f aca="false">VLOOKUP($A122,'[2]Equipment List'!$B$10:$BE$346,37,0)</f>
        <v>1000</v>
      </c>
      <c r="N122" s="10" t="str">
        <f aca="false">VLOOKUP($A122,'[2]Equipment List'!$B$10:$BE$346,38,0)</f>
        <v>1700</v>
      </c>
    </row>
    <row r="123" customFormat="false" ht="13.8" hidden="false" customHeight="false" outlineLevel="0" collapsed="false">
      <c r="A123" s="7" t="s">
        <v>235</v>
      </c>
      <c r="B123" s="1" t="s">
        <v>12</v>
      </c>
      <c r="C123" s="7" t="s">
        <v>236</v>
      </c>
      <c r="D123" s="8" t="n">
        <v>150.359</v>
      </c>
      <c r="E123" s="8" t="n">
        <v>-9.656</v>
      </c>
      <c r="F123" s="8" t="n">
        <v>29.558</v>
      </c>
      <c r="G123" s="10" t="s">
        <v>14</v>
      </c>
      <c r="H123" s="10" t="s">
        <v>14</v>
      </c>
      <c r="I123" s="10" t="s">
        <v>4</v>
      </c>
      <c r="J123" s="10" t="n">
        <f aca="false">M123/1000</f>
        <v>0.97</v>
      </c>
      <c r="K123" s="10" t="n">
        <f aca="false">N123/1000</f>
        <v>1.168</v>
      </c>
      <c r="L123" s="10" t="str">
        <f aca="false">VLOOKUP($A123,'[2]Equipment List'!$B$10:$BE$346,56,0)</f>
        <v>ETC</v>
      </c>
      <c r="M123" s="10" t="str">
        <f aca="false">VLOOKUP($A123,'[2]Equipment List'!$B$10:$BE$346,37,0)</f>
        <v>970</v>
      </c>
      <c r="N123" s="10" t="str">
        <f aca="false">VLOOKUP($A123,'[2]Equipment List'!$B$10:$BE$346,38,0)</f>
        <v>1168</v>
      </c>
    </row>
    <row r="124" customFormat="false" ht="13.8" hidden="false" customHeight="false" outlineLevel="0" collapsed="false">
      <c r="A124" s="7" t="s">
        <v>237</v>
      </c>
      <c r="B124" s="1" t="s">
        <v>12</v>
      </c>
      <c r="C124" s="7" t="s">
        <v>236</v>
      </c>
      <c r="D124" s="8" t="n">
        <v>153.359</v>
      </c>
      <c r="E124" s="8" t="n">
        <v>-9.656</v>
      </c>
      <c r="F124" s="8" t="n">
        <v>29.558</v>
      </c>
      <c r="G124" s="10" t="s">
        <v>14</v>
      </c>
      <c r="H124" s="10" t="s">
        <v>14</v>
      </c>
      <c r="I124" s="10" t="s">
        <v>4</v>
      </c>
      <c r="J124" s="10" t="n">
        <f aca="false">M124/1000</f>
        <v>0.97</v>
      </c>
      <c r="K124" s="10" t="n">
        <f aca="false">N124/1000</f>
        <v>1.168</v>
      </c>
      <c r="L124" s="10" t="str">
        <f aca="false">VLOOKUP($A124,'[2]Equipment List'!$B$10:$BE$346,56,0)</f>
        <v>ETC</v>
      </c>
      <c r="M124" s="10" t="str">
        <f aca="false">VLOOKUP($A124,'[2]Equipment List'!$B$10:$BE$346,37,0)</f>
        <v>970</v>
      </c>
      <c r="N124" s="10" t="str">
        <f aca="false">VLOOKUP($A124,'[2]Equipment List'!$B$10:$BE$346,38,0)</f>
        <v>1168</v>
      </c>
    </row>
    <row r="125" customFormat="false" ht="13.8" hidden="false" customHeight="false" outlineLevel="0" collapsed="false">
      <c r="A125" s="7" t="s">
        <v>238</v>
      </c>
      <c r="B125" s="1" t="s">
        <v>23</v>
      </c>
      <c r="C125" s="7" t="s">
        <v>239</v>
      </c>
      <c r="D125" s="8" t="n">
        <v>103.374</v>
      </c>
      <c r="E125" s="8" t="n">
        <v>-5.751</v>
      </c>
      <c r="F125" s="8" t="n">
        <v>30.333</v>
      </c>
      <c r="G125" s="10" t="s">
        <v>14</v>
      </c>
      <c r="H125" s="10" t="s">
        <v>14</v>
      </c>
      <c r="I125" s="10" t="str">
        <f aca="false">IF(LEFT(L125,1)="V","Z",IF(LEFT(L125,1)="H","X","B"))</f>
        <v>X</v>
      </c>
      <c r="J125" s="10" t="n">
        <f aca="false">M125/1000</f>
        <v>2</v>
      </c>
      <c r="K125" s="10" t="n">
        <f aca="false">N125/1000</f>
        <v>5.6</v>
      </c>
      <c r="L125" s="10" t="str">
        <f aca="false">VLOOKUP($A125,'[2]Equipment List'!$B$10:$BE$346,56,0)</f>
        <v>Horizontal Vessel (Fixed, Sliding Saddle)</v>
      </c>
      <c r="M125" s="10" t="str">
        <f aca="false">VLOOKUP($A125,'[2]Equipment List'!$B$10:$BE$346,37,0)</f>
        <v>2000</v>
      </c>
      <c r="N125" s="10" t="str">
        <f aca="false">VLOOKUP($A125,'[2]Equipment List'!$B$10:$BE$346,38,0)</f>
        <v>5600</v>
      </c>
    </row>
    <row r="126" customFormat="false" ht="13.8" hidden="false" customHeight="false" outlineLevel="0" collapsed="false">
      <c r="A126" s="7" t="s">
        <v>240</v>
      </c>
      <c r="B126" s="1" t="s">
        <v>12</v>
      </c>
      <c r="C126" s="7" t="s">
        <v>241</v>
      </c>
      <c r="D126" s="8" t="n">
        <v>98.601</v>
      </c>
      <c r="E126" s="8" t="n">
        <v>-10.45</v>
      </c>
      <c r="F126" s="8" t="n">
        <v>30.25</v>
      </c>
      <c r="G126" s="10" t="s">
        <v>14</v>
      </c>
      <c r="H126" s="10" t="s">
        <v>14</v>
      </c>
      <c r="I126" s="10" t="s">
        <v>4</v>
      </c>
      <c r="J126" s="10" t="n">
        <f aca="false">M126/1000</f>
        <v>1</v>
      </c>
      <c r="K126" s="10" t="n">
        <f aca="false">N126/1000</f>
        <v>1.7</v>
      </c>
      <c r="L126" s="10" t="str">
        <f aca="false">VLOOKUP($A126,'[2]Equipment List'!$B$10:$BE$346,56,0)</f>
        <v>ETC</v>
      </c>
      <c r="M126" s="10" t="str">
        <f aca="false">VLOOKUP($A126,'[2]Equipment List'!$B$10:$BE$346,37,0)</f>
        <v>1000</v>
      </c>
      <c r="N126" s="10" t="str">
        <f aca="false">VLOOKUP($A126,'[2]Equipment List'!$B$10:$BE$346,38,0)</f>
        <v>1700</v>
      </c>
    </row>
    <row r="127" customFormat="false" ht="13.8" hidden="false" customHeight="false" outlineLevel="0" collapsed="false">
      <c r="A127" s="6" t="s">
        <v>242</v>
      </c>
      <c r="B127" s="1" t="s">
        <v>12</v>
      </c>
      <c r="C127" s="7" t="s">
        <v>241</v>
      </c>
      <c r="D127" s="8" t="n">
        <v>98.607</v>
      </c>
      <c r="E127" s="8" t="n">
        <v>-7.448</v>
      </c>
      <c r="F127" s="8" t="n">
        <v>30.25</v>
      </c>
      <c r="G127" s="10" t="s">
        <v>14</v>
      </c>
      <c r="H127" s="10" t="s">
        <v>14</v>
      </c>
      <c r="I127" s="10" t="s">
        <v>4</v>
      </c>
      <c r="J127" s="10" t="n">
        <f aca="false">M127/1000</f>
        <v>1</v>
      </c>
      <c r="K127" s="10" t="n">
        <f aca="false">N127/1000</f>
        <v>1.7</v>
      </c>
      <c r="L127" s="10" t="str">
        <f aca="false">VLOOKUP($A127,'[2]Equipment List'!$B$10:$BE$346,56,0)</f>
        <v>ETC</v>
      </c>
      <c r="M127" s="10" t="str">
        <f aca="false">VLOOKUP($A127,'[2]Equipment List'!$B$10:$BE$346,37,0)</f>
        <v>1000</v>
      </c>
      <c r="N127" s="10" t="str">
        <f aca="false">VLOOKUP($A127,'[2]Equipment List'!$B$10:$BE$346,38,0)</f>
        <v>1700</v>
      </c>
    </row>
    <row r="128" customFormat="false" ht="13.8" hidden="false" customHeight="false" outlineLevel="0" collapsed="false">
      <c r="A128" s="6" t="s">
        <v>243</v>
      </c>
      <c r="B128" s="1" t="s">
        <v>23</v>
      </c>
      <c r="C128" s="7" t="s">
        <v>244</v>
      </c>
      <c r="D128" s="8" t="n">
        <v>155.84</v>
      </c>
      <c r="E128" s="8" t="n">
        <v>5.03</v>
      </c>
      <c r="F128" s="8" t="n">
        <v>30.333</v>
      </c>
      <c r="G128" s="10" t="s">
        <v>14</v>
      </c>
      <c r="H128" s="10" t="s">
        <v>14</v>
      </c>
      <c r="I128" s="10" t="str">
        <f aca="false">IF(LEFT(L128,1)="V","Z",IF(LEFT(L128,1)="H","X","B"))</f>
        <v>X</v>
      </c>
      <c r="J128" s="10" t="n">
        <f aca="false">M128/1000</f>
        <v>2</v>
      </c>
      <c r="K128" s="10" t="n">
        <f aca="false">N128/1000</f>
        <v>10</v>
      </c>
      <c r="L128" s="10" t="str">
        <f aca="false">VLOOKUP($A128,'[2]Equipment List'!$B$10:$BE$346,56,0)</f>
        <v>Horizontal Vessel (Fixed, Sliding Saddle)</v>
      </c>
      <c r="M128" s="10" t="str">
        <f aca="false">VLOOKUP($A128,'[2]Equipment List'!$B$10:$BE$346,37,0)</f>
        <v>2000</v>
      </c>
      <c r="N128" s="10" t="str">
        <f aca="false">VLOOKUP($A128,'[2]Equipment List'!$B$10:$BE$346,38,0)</f>
        <v>10000</v>
      </c>
    </row>
    <row r="129" customFormat="false" ht="13.8" hidden="false" customHeight="false" outlineLevel="0" collapsed="false">
      <c r="A129" s="7" t="s">
        <v>245</v>
      </c>
      <c r="B129" s="1" t="s">
        <v>12</v>
      </c>
      <c r="C129" s="7" t="s">
        <v>246</v>
      </c>
      <c r="D129" s="8" t="n">
        <v>148.665</v>
      </c>
      <c r="E129" s="14" t="n">
        <v>10.739</v>
      </c>
      <c r="F129" s="8" t="n">
        <v>30</v>
      </c>
      <c r="G129" s="10" t="s">
        <v>14</v>
      </c>
      <c r="H129" s="10" t="s">
        <v>14</v>
      </c>
      <c r="I129" s="10" t="s">
        <v>4</v>
      </c>
      <c r="J129" s="10" t="n">
        <f aca="false">M129/1000</f>
        <v>0.75</v>
      </c>
      <c r="K129" s="10" t="n">
        <f aca="false">N129/1000</f>
        <v>2</v>
      </c>
      <c r="L129" s="10" t="str">
        <f aca="false">VLOOKUP($A129,'[2]Equipment List'!$B$10:$BE$346,56,0)</f>
        <v>ETC</v>
      </c>
      <c r="M129" s="10" t="str">
        <f aca="false">VLOOKUP($A129,'[2]Equipment List'!$B$10:$BE$346,37,0)</f>
        <v>750</v>
      </c>
      <c r="N129" s="10" t="str">
        <f aca="false">VLOOKUP($A129,'[2]Equipment List'!$B$10:$BE$346,38,0)</f>
        <v>2000</v>
      </c>
    </row>
    <row r="130" customFormat="false" ht="13.8" hidden="false" customHeight="false" outlineLevel="0" collapsed="false">
      <c r="A130" s="7" t="s">
        <v>247</v>
      </c>
      <c r="B130" s="1" t="s">
        <v>12</v>
      </c>
      <c r="C130" s="7" t="s">
        <v>248</v>
      </c>
      <c r="D130" s="8" t="n">
        <v>151.165</v>
      </c>
      <c r="E130" s="8" t="n">
        <v>10.739</v>
      </c>
      <c r="F130" s="8" t="n">
        <v>30</v>
      </c>
      <c r="G130" s="10" t="s">
        <v>14</v>
      </c>
      <c r="H130" s="10" t="s">
        <v>14</v>
      </c>
      <c r="I130" s="10" t="s">
        <v>4</v>
      </c>
      <c r="J130" s="10" t="n">
        <f aca="false">M130/1000</f>
        <v>0.75</v>
      </c>
      <c r="K130" s="10" t="n">
        <f aca="false">N130/1000</f>
        <v>2</v>
      </c>
      <c r="L130" s="10" t="str">
        <f aca="false">VLOOKUP($A130,'[2]Equipment List'!$B$10:$BE$346,56,0)</f>
        <v>ETC</v>
      </c>
      <c r="M130" s="10" t="str">
        <f aca="false">VLOOKUP($A130,'[2]Equipment List'!$B$10:$BE$346,37,0)</f>
        <v>750</v>
      </c>
      <c r="N130" s="10" t="str">
        <f aca="false">VLOOKUP($A130,'[2]Equipment List'!$B$10:$BE$346,38,0)</f>
        <v>2000</v>
      </c>
    </row>
    <row r="131" customFormat="false" ht="13.8" hidden="false" customHeight="false" outlineLevel="0" collapsed="false">
      <c r="A131" s="7" t="s">
        <v>249</v>
      </c>
      <c r="B131" s="1" t="s">
        <v>23</v>
      </c>
      <c r="C131" s="7" t="s">
        <v>250</v>
      </c>
      <c r="D131" s="8" t="n">
        <v>102.97</v>
      </c>
      <c r="E131" s="8" t="n">
        <v>-24.5</v>
      </c>
      <c r="F131" s="8" t="n">
        <v>35.75</v>
      </c>
      <c r="G131" s="1" t="s">
        <v>153</v>
      </c>
      <c r="H131" s="1" t="s">
        <v>26</v>
      </c>
      <c r="I131" s="1" t="s">
        <v>5</v>
      </c>
      <c r="J131" s="10" t="n">
        <f aca="false">M131/1000</f>
        <v>0.4452</v>
      </c>
      <c r="K131" s="10" t="n">
        <f aca="false">N131/1000</f>
        <v>1.425</v>
      </c>
      <c r="L131" s="10" t="str">
        <f aca="false">VLOOKUP($A131,'[2]Equipment List'!$B$10:$BE$346,56,0)</f>
        <v>Vertical Vessel (Leg Support)</v>
      </c>
      <c r="M131" s="10" t="str">
        <f aca="false">VLOOKUP($A131,'[2]Equipment List'!$B$10:$BE$346,37,0)</f>
        <v>445.2</v>
      </c>
      <c r="N131" s="10" t="str">
        <f aca="false">VLOOKUP($A131,'[2]Equipment List'!$B$10:$BE$346,38,0)</f>
        <v>1425</v>
      </c>
    </row>
    <row r="132" customFormat="false" ht="13.8" hidden="false" customHeight="false" outlineLevel="0" collapsed="false">
      <c r="A132" s="7" t="s">
        <v>251</v>
      </c>
      <c r="B132" s="1" t="s">
        <v>23</v>
      </c>
      <c r="C132" s="7" t="s">
        <v>250</v>
      </c>
      <c r="D132" s="8" t="n">
        <v>102.97</v>
      </c>
      <c r="E132" s="8" t="n">
        <v>-22.7</v>
      </c>
      <c r="F132" s="8" t="n">
        <v>35.75</v>
      </c>
      <c r="G132" s="1" t="s">
        <v>153</v>
      </c>
      <c r="H132" s="1" t="s">
        <v>26</v>
      </c>
      <c r="I132" s="10" t="s">
        <v>5</v>
      </c>
      <c r="J132" s="10" t="n">
        <f aca="false">M132/1000</f>
        <v>0.4452</v>
      </c>
      <c r="K132" s="10" t="n">
        <f aca="false">N132/1000</f>
        <v>1.425</v>
      </c>
      <c r="L132" s="10" t="str">
        <f aca="false">VLOOKUP($A132,'[2]Equipment List'!$B$10:$BE$346,56,0)</f>
        <v>Vertical Vessel (Leg Support)</v>
      </c>
      <c r="M132" s="10" t="str">
        <f aca="false">VLOOKUP($A132,'[2]Equipment List'!$B$10:$BE$346,37,0)</f>
        <v>445.2</v>
      </c>
      <c r="N132" s="10" t="str">
        <f aca="false">VLOOKUP($A132,'[2]Equipment List'!$B$10:$BE$346,38,0)</f>
        <v>1425</v>
      </c>
    </row>
    <row r="133" customFormat="false" ht="15" hidden="false" customHeight="false" outlineLevel="0" collapsed="false">
      <c r="A133" s="7" t="s">
        <v>252</v>
      </c>
      <c r="B133" s="1" t="s">
        <v>253</v>
      </c>
      <c r="C133" s="7" t="s">
        <v>254</v>
      </c>
      <c r="D133" s="8" t="n">
        <v>182.55</v>
      </c>
      <c r="E133" s="8" t="n">
        <v>-27.02</v>
      </c>
      <c r="F133" s="8" t="n">
        <v>47</v>
      </c>
      <c r="G133" s="1" t="s">
        <v>255</v>
      </c>
      <c r="H133" s="10" t="s">
        <v>29</v>
      </c>
      <c r="I133" s="1" t="s">
        <v>256</v>
      </c>
      <c r="J133" s="1" t="n">
        <v>4</v>
      </c>
    </row>
    <row r="134" customFormat="false" ht="15" hidden="false" customHeight="false" outlineLevel="0" collapsed="false">
      <c r="A134" s="7" t="s">
        <v>257</v>
      </c>
      <c r="B134" s="1" t="s">
        <v>253</v>
      </c>
      <c r="C134" s="7" t="s">
        <v>258</v>
      </c>
      <c r="D134" s="8" t="n">
        <v>69.456</v>
      </c>
      <c r="E134" s="8" t="n">
        <v>26.985</v>
      </c>
      <c r="F134" s="8" t="n">
        <v>47</v>
      </c>
      <c r="G134" s="1" t="s">
        <v>25</v>
      </c>
      <c r="H134" s="10" t="s">
        <v>29</v>
      </c>
      <c r="I134" s="1" t="s">
        <v>256</v>
      </c>
      <c r="J134" s="1" t="n">
        <v>4</v>
      </c>
    </row>
    <row r="135" customFormat="false" ht="13.8" hidden="false" customHeight="false" outlineLevel="0" collapsed="false">
      <c r="A135" s="1" t="s">
        <v>259</v>
      </c>
      <c r="B135" s="1" t="s">
        <v>260</v>
      </c>
      <c r="C135" s="1" t="s">
        <v>261</v>
      </c>
      <c r="D135" s="1" t="n">
        <v>105</v>
      </c>
      <c r="E135" s="1" t="n">
        <v>0</v>
      </c>
      <c r="F135" s="1" t="n">
        <v>39</v>
      </c>
      <c r="G135" s="1" t="s">
        <v>259</v>
      </c>
      <c r="H135" s="1" t="s">
        <v>26</v>
      </c>
      <c r="I135" s="1" t="s">
        <v>3</v>
      </c>
      <c r="J135" s="1" t="n">
        <v>0.5</v>
      </c>
      <c r="K135" s="1" t="n">
        <v>10</v>
      </c>
    </row>
    <row r="136" customFormat="false" ht="13.8" hidden="false" customHeight="false" outlineLevel="0" collapsed="false">
      <c r="A136" s="1" t="s">
        <v>262</v>
      </c>
      <c r="B136" s="1" t="s">
        <v>260</v>
      </c>
      <c r="C136" s="1" t="s">
        <v>263</v>
      </c>
      <c r="D136" s="1" t="n">
        <v>130</v>
      </c>
      <c r="E136" s="1" t="n">
        <v>0</v>
      </c>
      <c r="F136" s="1" t="n">
        <v>42</v>
      </c>
      <c r="G136" s="1" t="s">
        <v>262</v>
      </c>
      <c r="H136" s="1" t="s">
        <v>26</v>
      </c>
      <c r="I136" s="1" t="s">
        <v>3</v>
      </c>
      <c r="J136" s="1" t="n">
        <v>0.5</v>
      </c>
      <c r="K136" s="1" t="n">
        <v>10</v>
      </c>
    </row>
    <row r="137" customFormat="false" ht="13.8" hidden="false" customHeight="false" outlineLevel="0" collapsed="false">
      <c r="A137" s="1" t="s">
        <v>264</v>
      </c>
      <c r="B137" s="1" t="s">
        <v>260</v>
      </c>
      <c r="C137" s="1" t="s">
        <v>265</v>
      </c>
      <c r="D137" s="1" t="n">
        <v>154</v>
      </c>
      <c r="E137" s="1" t="n">
        <v>0</v>
      </c>
      <c r="F137" s="1" t="n">
        <v>42</v>
      </c>
      <c r="G137" s="1" t="s">
        <v>264</v>
      </c>
      <c r="H137" s="1" t="s">
        <v>26</v>
      </c>
      <c r="I137" s="1" t="s">
        <v>3</v>
      </c>
      <c r="J137" s="1" t="n">
        <v>0.5</v>
      </c>
      <c r="K137" s="1" t="n">
        <v>10</v>
      </c>
    </row>
    <row r="138" customFormat="false" ht="13.8" hidden="false" customHeight="false" outlineLevel="0" collapsed="false">
      <c r="A138" s="1" t="s">
        <v>266</v>
      </c>
      <c r="B138" s="1" t="s">
        <v>260</v>
      </c>
      <c r="C138" s="1" t="s">
        <v>267</v>
      </c>
      <c r="D138" s="1" t="n">
        <v>182</v>
      </c>
      <c r="E138" s="1" t="n">
        <v>0</v>
      </c>
      <c r="F138" s="1" t="n">
        <v>42</v>
      </c>
      <c r="G138" s="1" t="s">
        <v>266</v>
      </c>
      <c r="H138" s="1" t="s">
        <v>26</v>
      </c>
      <c r="I138" s="1" t="s">
        <v>3</v>
      </c>
      <c r="J138" s="1" t="n">
        <v>0.5</v>
      </c>
      <c r="K138" s="1" t="n">
        <v>10</v>
      </c>
    </row>
    <row r="139" customFormat="false" ht="28.35" hidden="false" customHeight="false" outlineLevel="0" collapsed="false">
      <c r="A139" s="15" t="s">
        <v>268</v>
      </c>
      <c r="B139" s="1" t="s">
        <v>260</v>
      </c>
      <c r="C139" s="15" t="s">
        <v>269</v>
      </c>
      <c r="D139" s="15" t="n">
        <v>197.1</v>
      </c>
      <c r="E139" s="15" t="n">
        <v>-1.34</v>
      </c>
      <c r="F139" s="15" t="n">
        <v>40.85</v>
      </c>
      <c r="G139" s="15" t="s">
        <v>25</v>
      </c>
      <c r="H139" s="15" t="s">
        <v>270</v>
      </c>
      <c r="I139" s="1" t="s">
        <v>3</v>
      </c>
      <c r="J139" s="1" t="n">
        <v>1</v>
      </c>
      <c r="K139" s="1" t="n">
        <v>1</v>
      </c>
    </row>
    <row r="140" customFormat="false" ht="28.5" hidden="false" customHeight="false" outlineLevel="0" collapsed="false">
      <c r="A140" s="15" t="s">
        <v>271</v>
      </c>
      <c r="B140" s="1" t="s">
        <v>260</v>
      </c>
      <c r="C140" s="15" t="s">
        <v>272</v>
      </c>
      <c r="D140" s="15" t="n">
        <v>197.1</v>
      </c>
      <c r="E140" s="15" t="n">
        <v>-0.79</v>
      </c>
      <c r="F140" s="15" t="n">
        <v>40.85</v>
      </c>
      <c r="G140" s="15" t="s">
        <v>25</v>
      </c>
      <c r="H140" s="15" t="s">
        <v>270</v>
      </c>
      <c r="I140" s="1" t="s">
        <v>3</v>
      </c>
      <c r="J140" s="1" t="n">
        <v>1</v>
      </c>
      <c r="K140" s="1" t="n">
        <v>1</v>
      </c>
    </row>
    <row r="141" customFormat="false" ht="28.5" hidden="false" customHeight="false" outlineLevel="0" collapsed="false">
      <c r="A141" s="15" t="s">
        <v>273</v>
      </c>
      <c r="B141" s="1" t="s">
        <v>260</v>
      </c>
      <c r="C141" s="15" t="s">
        <v>274</v>
      </c>
      <c r="D141" s="15" t="n">
        <v>197.1</v>
      </c>
      <c r="E141" s="15" t="n">
        <v>-2.34</v>
      </c>
      <c r="F141" s="15" t="n">
        <v>40.85</v>
      </c>
      <c r="G141" s="15" t="s">
        <v>25</v>
      </c>
      <c r="H141" s="15" t="s">
        <v>270</v>
      </c>
      <c r="I141" s="1" t="s">
        <v>3</v>
      </c>
      <c r="J141" s="1" t="n">
        <v>1</v>
      </c>
      <c r="K141" s="1" t="n">
        <v>1</v>
      </c>
    </row>
    <row r="142" customFormat="false" ht="28.5" hidden="false" customHeight="false" outlineLevel="0" collapsed="false">
      <c r="A142" s="15" t="s">
        <v>275</v>
      </c>
      <c r="B142" s="1" t="s">
        <v>260</v>
      </c>
      <c r="C142" s="15" t="s">
        <v>276</v>
      </c>
      <c r="D142" s="15" t="n">
        <v>197.1</v>
      </c>
      <c r="E142" s="15" t="n">
        <v>-1.86</v>
      </c>
      <c r="F142" s="15" t="n">
        <v>40.85</v>
      </c>
      <c r="G142" s="15" t="s">
        <v>25</v>
      </c>
      <c r="H142" s="15" t="s">
        <v>270</v>
      </c>
      <c r="I142" s="1" t="s">
        <v>3</v>
      </c>
      <c r="J142" s="1" t="n">
        <v>1</v>
      </c>
      <c r="K142" s="1" t="n">
        <v>1</v>
      </c>
    </row>
    <row r="143" customFormat="false" ht="13.8" hidden="false" customHeight="false" outlineLevel="0" collapsed="false">
      <c r="A143" s="15" t="s">
        <v>277</v>
      </c>
      <c r="B143" s="1" t="s">
        <v>260</v>
      </c>
      <c r="C143" s="15" t="s">
        <v>278</v>
      </c>
      <c r="D143" s="15" t="n">
        <v>110.98</v>
      </c>
      <c r="E143" s="15" t="n">
        <v>-14.31</v>
      </c>
      <c r="F143" s="15" t="n">
        <v>37</v>
      </c>
      <c r="G143" s="15" t="s">
        <v>279</v>
      </c>
      <c r="H143" s="1" t="s">
        <v>26</v>
      </c>
      <c r="I143" s="1" t="s">
        <v>4</v>
      </c>
      <c r="J143" s="1" t="n">
        <v>8.7</v>
      </c>
      <c r="K143" s="1" t="n">
        <v>10</v>
      </c>
    </row>
    <row r="144" customFormat="false" ht="14.25" hidden="false" customHeight="false" outlineLevel="0" collapsed="false">
      <c r="A144" s="15" t="s">
        <v>280</v>
      </c>
      <c r="B144" s="1" t="s">
        <v>260</v>
      </c>
      <c r="C144" s="15" t="s">
        <v>281</v>
      </c>
      <c r="D144" s="15" t="n">
        <v>18.92</v>
      </c>
      <c r="E144" s="15" t="n">
        <v>-24.98</v>
      </c>
      <c r="F144" s="15" t="n">
        <v>32.84</v>
      </c>
      <c r="G144" s="15" t="s">
        <v>282</v>
      </c>
      <c r="H144" s="15" t="s">
        <v>283</v>
      </c>
      <c r="I144" s="1" t="s">
        <v>3</v>
      </c>
      <c r="J144" s="1" t="n">
        <v>1</v>
      </c>
      <c r="K144" s="1" t="n">
        <v>1</v>
      </c>
    </row>
    <row r="145" customFormat="false" ht="14.25" hidden="false" customHeight="false" outlineLevel="0" collapsed="false">
      <c r="A145" s="15" t="s">
        <v>284</v>
      </c>
      <c r="B145" s="1" t="s">
        <v>260</v>
      </c>
      <c r="C145" s="15" t="s">
        <v>285</v>
      </c>
      <c r="D145" s="15" t="n">
        <v>132.75</v>
      </c>
      <c r="E145" s="15" t="n">
        <v>-10.78</v>
      </c>
      <c r="F145" s="15" t="n">
        <v>55.75</v>
      </c>
      <c r="G145" s="15" t="s">
        <v>83</v>
      </c>
      <c r="H145" s="15" t="s">
        <v>270</v>
      </c>
      <c r="I145" s="1" t="s">
        <v>3</v>
      </c>
      <c r="J145" s="1" t="n">
        <v>1</v>
      </c>
      <c r="K145" s="1" t="n">
        <v>1</v>
      </c>
    </row>
    <row r="146" customFormat="false" ht="14.25" hidden="false" customHeight="false" outlineLevel="0" collapsed="false">
      <c r="A146" s="15" t="s">
        <v>286</v>
      </c>
      <c r="B146" s="1" t="s">
        <v>260</v>
      </c>
      <c r="C146" s="15" t="s">
        <v>287</v>
      </c>
      <c r="D146" s="15" t="n">
        <v>172.96</v>
      </c>
      <c r="E146" s="15" t="n">
        <v>12.48</v>
      </c>
      <c r="F146" s="15" t="n">
        <v>47.07</v>
      </c>
      <c r="G146" s="15" t="s">
        <v>126</v>
      </c>
      <c r="H146" s="15" t="s">
        <v>270</v>
      </c>
      <c r="I146" s="1" t="s">
        <v>3</v>
      </c>
      <c r="J146" s="1" t="n">
        <v>4.5</v>
      </c>
      <c r="K146" s="1" t="n">
        <v>15</v>
      </c>
    </row>
    <row r="147" customFormat="false" ht="14.25" hidden="false" customHeight="false" outlineLevel="0" collapsed="false">
      <c r="A147" s="15" t="s">
        <v>288</v>
      </c>
      <c r="B147" s="1" t="s">
        <v>260</v>
      </c>
      <c r="C147" s="15" t="s">
        <v>289</v>
      </c>
      <c r="D147" s="15" t="n">
        <v>197.31</v>
      </c>
      <c r="E147" s="15" t="n">
        <v>2.13</v>
      </c>
      <c r="F147" s="15" t="n">
        <v>40.8</v>
      </c>
      <c r="G147" s="15" t="s">
        <v>126</v>
      </c>
      <c r="H147" s="15" t="s">
        <v>270</v>
      </c>
      <c r="I147" s="1" t="s">
        <v>3</v>
      </c>
      <c r="J147" s="1" t="n">
        <v>1</v>
      </c>
      <c r="K147" s="1" t="n">
        <v>1</v>
      </c>
    </row>
    <row r="148" customFormat="false" ht="27.1" hidden="false" customHeight="false" outlineLevel="0" collapsed="false">
      <c r="A148" s="15" t="s">
        <v>290</v>
      </c>
      <c r="B148" s="1" t="s">
        <v>260</v>
      </c>
      <c r="C148" s="15" t="s">
        <v>291</v>
      </c>
      <c r="D148" s="15" t="n">
        <v>132.58</v>
      </c>
      <c r="E148" s="15" t="n">
        <v>10.48</v>
      </c>
      <c r="F148" s="15" t="n">
        <v>48.53</v>
      </c>
      <c r="G148" s="15" t="s">
        <v>66</v>
      </c>
      <c r="H148" s="15" t="s">
        <v>270</v>
      </c>
      <c r="I148" s="1" t="s">
        <v>3</v>
      </c>
      <c r="J148" s="1" t="n">
        <v>1</v>
      </c>
      <c r="K148" s="1" t="n">
        <v>1</v>
      </c>
    </row>
    <row r="149" customFormat="false" ht="14.25" hidden="false" customHeight="false" outlineLevel="0" collapsed="false">
      <c r="A149" s="15" t="s">
        <v>292</v>
      </c>
      <c r="B149" s="1" t="s">
        <v>260</v>
      </c>
      <c r="C149" s="15" t="s">
        <v>293</v>
      </c>
      <c r="D149" s="15" t="n">
        <v>71.27</v>
      </c>
      <c r="E149" s="15" t="n">
        <v>-24.23</v>
      </c>
      <c r="F149" s="15" t="n">
        <v>35.5</v>
      </c>
      <c r="G149" s="15" t="s">
        <v>158</v>
      </c>
      <c r="H149" s="1" t="s">
        <v>26</v>
      </c>
      <c r="I149" s="1" t="s">
        <v>3</v>
      </c>
      <c r="J149" s="1" t="n">
        <v>1.5</v>
      </c>
      <c r="K149" s="1" t="n">
        <v>2</v>
      </c>
    </row>
    <row r="150" customFormat="false" ht="14.25" hidden="false" customHeight="false" outlineLevel="0" collapsed="false">
      <c r="A150" s="15" t="s">
        <v>294</v>
      </c>
      <c r="B150" s="1" t="s">
        <v>260</v>
      </c>
      <c r="C150" s="15" t="s">
        <v>295</v>
      </c>
      <c r="D150" s="15" t="n">
        <v>78.81</v>
      </c>
      <c r="E150" s="15" t="n">
        <v>-24.23</v>
      </c>
      <c r="F150" s="15" t="n">
        <v>35.5</v>
      </c>
      <c r="G150" s="15" t="s">
        <v>158</v>
      </c>
      <c r="H150" s="1" t="s">
        <v>26</v>
      </c>
      <c r="I150" s="1" t="s">
        <v>3</v>
      </c>
      <c r="J150" s="1" t="n">
        <v>1.5</v>
      </c>
      <c r="K150" s="1" t="n">
        <v>2</v>
      </c>
    </row>
    <row r="151" customFormat="false" ht="14.25" hidden="false" customHeight="false" outlineLevel="0" collapsed="false">
      <c r="A151" s="15" t="s">
        <v>296</v>
      </c>
      <c r="B151" s="1" t="s">
        <v>260</v>
      </c>
      <c r="C151" s="15" t="s">
        <v>297</v>
      </c>
      <c r="D151" s="15" t="n">
        <v>92.64</v>
      </c>
      <c r="E151" s="15" t="n">
        <v>-24.23</v>
      </c>
      <c r="F151" s="15" t="n">
        <v>35.5</v>
      </c>
      <c r="G151" s="15" t="s">
        <v>158</v>
      </c>
      <c r="H151" s="1" t="s">
        <v>26</v>
      </c>
      <c r="I151" s="1" t="s">
        <v>3</v>
      </c>
      <c r="J151" s="1" t="n">
        <v>1.5</v>
      </c>
      <c r="K151" s="1" t="n">
        <v>2</v>
      </c>
    </row>
    <row r="152" customFormat="false" ht="13.8" hidden="false" customHeight="false" outlineLevel="0" collapsed="false">
      <c r="A152" s="1" t="s">
        <v>298</v>
      </c>
      <c r="B152" s="1" t="s">
        <v>260</v>
      </c>
      <c r="C152" s="16" t="s">
        <v>299</v>
      </c>
      <c r="D152" s="17" t="n">
        <v>106</v>
      </c>
      <c r="E152" s="17" t="n">
        <v>-1.81</v>
      </c>
      <c r="F152" s="17" t="n">
        <v>40.71</v>
      </c>
      <c r="G152" s="1" t="s">
        <v>147</v>
      </c>
      <c r="H152" s="1" t="s">
        <v>300</v>
      </c>
      <c r="I152" s="1" t="s">
        <v>3</v>
      </c>
      <c r="J152" s="1" t="n">
        <v>1</v>
      </c>
      <c r="K152" s="1" t="n">
        <v>1</v>
      </c>
    </row>
    <row r="153" customFormat="false" ht="13.8" hidden="false" customHeight="false" outlineLevel="0" collapsed="false">
      <c r="A153" s="1" t="s">
        <v>298</v>
      </c>
      <c r="B153" s="1" t="s">
        <v>260</v>
      </c>
      <c r="C153" s="16" t="s">
        <v>301</v>
      </c>
      <c r="D153" s="17" t="n">
        <v>146.745</v>
      </c>
      <c r="E153" s="17" t="n">
        <v>1.448</v>
      </c>
      <c r="F153" s="17" t="n">
        <v>43.594</v>
      </c>
      <c r="G153" s="1" t="s">
        <v>102</v>
      </c>
      <c r="H153" s="1" t="s">
        <v>26</v>
      </c>
      <c r="I153" s="1" t="s">
        <v>3</v>
      </c>
      <c r="J153" s="1" t="n">
        <v>1</v>
      </c>
      <c r="K153" s="1" t="n">
        <v>1</v>
      </c>
    </row>
    <row r="154" customFormat="false" ht="13.8" hidden="false" customHeight="false" outlineLevel="0" collapsed="false">
      <c r="A154" s="1" t="s">
        <v>298</v>
      </c>
      <c r="B154" s="1" t="s">
        <v>260</v>
      </c>
      <c r="C154" s="16" t="s">
        <v>302</v>
      </c>
      <c r="D154" s="17" t="n">
        <v>117.78</v>
      </c>
      <c r="E154" s="17" t="n">
        <v>16.41</v>
      </c>
      <c r="F154" s="17" t="n">
        <v>42.708</v>
      </c>
      <c r="G154" s="1" t="s">
        <v>147</v>
      </c>
      <c r="H154" s="1" t="s">
        <v>300</v>
      </c>
      <c r="I154" s="1" t="s">
        <v>3</v>
      </c>
      <c r="J154" s="1" t="n">
        <v>1</v>
      </c>
      <c r="K154" s="1" t="n">
        <v>1</v>
      </c>
    </row>
    <row r="155" customFormat="false" ht="13.8" hidden="false" customHeight="false" outlineLevel="0" collapsed="false">
      <c r="A155" s="1" t="s">
        <v>298</v>
      </c>
      <c r="B155" s="1" t="s">
        <v>260</v>
      </c>
      <c r="C155" s="16" t="s">
        <v>303</v>
      </c>
      <c r="D155" s="17" t="n">
        <v>154.02</v>
      </c>
      <c r="E155" s="17" t="n">
        <v>-0.125</v>
      </c>
      <c r="F155" s="17" t="n">
        <v>43.61</v>
      </c>
      <c r="G155" s="1" t="s">
        <v>102</v>
      </c>
      <c r="H155" s="1" t="s">
        <v>26</v>
      </c>
      <c r="I155" s="1" t="s">
        <v>3</v>
      </c>
      <c r="J155" s="1" t="n">
        <v>1</v>
      </c>
      <c r="K155" s="1" t="n">
        <v>1</v>
      </c>
    </row>
    <row r="156" customFormat="false" ht="13.8" hidden="false" customHeight="false" outlineLevel="0" collapsed="false">
      <c r="A156" s="1" t="s">
        <v>298</v>
      </c>
      <c r="B156" s="1" t="s">
        <v>260</v>
      </c>
      <c r="C156" s="16" t="s">
        <v>304</v>
      </c>
      <c r="D156" s="17" t="n">
        <v>68.89</v>
      </c>
      <c r="E156" s="17" t="n">
        <v>9.94</v>
      </c>
      <c r="F156" s="17" t="n">
        <v>29.71</v>
      </c>
      <c r="G156" s="1" t="s">
        <v>14</v>
      </c>
      <c r="H156" s="1" t="s">
        <v>14</v>
      </c>
      <c r="I156" s="1" t="s">
        <v>3</v>
      </c>
      <c r="J156" s="1" t="n">
        <v>1</v>
      </c>
      <c r="K156" s="1" t="n">
        <v>1</v>
      </c>
    </row>
    <row r="157" customFormat="false" ht="13.8" hidden="false" customHeight="false" outlineLevel="0" collapsed="false">
      <c r="A157" s="1" t="s">
        <v>298</v>
      </c>
      <c r="B157" s="1" t="s">
        <v>260</v>
      </c>
      <c r="C157" s="16" t="s">
        <v>305</v>
      </c>
      <c r="D157" s="17" t="n">
        <v>70.47</v>
      </c>
      <c r="E157" s="17" t="n">
        <v>-10.75</v>
      </c>
      <c r="F157" s="17" t="n">
        <v>29.71</v>
      </c>
      <c r="G157" s="1" t="s">
        <v>14</v>
      </c>
      <c r="H157" s="1" t="s">
        <v>14</v>
      </c>
      <c r="I157" s="1" t="s">
        <v>3</v>
      </c>
      <c r="J157" s="1" t="n">
        <v>1</v>
      </c>
      <c r="K157" s="1" t="n">
        <v>1</v>
      </c>
    </row>
    <row r="158" customFormat="false" ht="13.8" hidden="false" customHeight="false" outlineLevel="0" collapsed="false">
      <c r="A158" s="1" t="s">
        <v>298</v>
      </c>
      <c r="B158" s="1" t="s">
        <v>260</v>
      </c>
      <c r="C158" s="16" t="s">
        <v>306</v>
      </c>
      <c r="D158" s="17" t="n">
        <v>84.27</v>
      </c>
      <c r="E158" s="17" t="n">
        <v>8.29</v>
      </c>
      <c r="F158" s="17" t="n">
        <v>29.71</v>
      </c>
      <c r="G158" s="1" t="s">
        <v>14</v>
      </c>
      <c r="H158" s="1" t="s">
        <v>14</v>
      </c>
      <c r="I158" s="1" t="s">
        <v>3</v>
      </c>
      <c r="J158" s="1" t="n">
        <v>1</v>
      </c>
      <c r="K158" s="1" t="n">
        <v>1</v>
      </c>
    </row>
    <row r="159" customFormat="false" ht="13.8" hidden="false" customHeight="false" outlineLevel="0" collapsed="false">
      <c r="A159" s="1" t="s">
        <v>298</v>
      </c>
      <c r="B159" s="1" t="s">
        <v>260</v>
      </c>
      <c r="C159" s="16" t="s">
        <v>307</v>
      </c>
      <c r="D159" s="17" t="n">
        <v>84.27</v>
      </c>
      <c r="E159" s="17" t="n">
        <v>-10.63</v>
      </c>
      <c r="F159" s="17" t="n">
        <v>29.71</v>
      </c>
      <c r="G159" s="1" t="s">
        <v>14</v>
      </c>
      <c r="H159" s="1" t="s">
        <v>14</v>
      </c>
      <c r="I159" s="1" t="s">
        <v>3</v>
      </c>
      <c r="J159" s="1" t="n">
        <v>1</v>
      </c>
      <c r="K159" s="1" t="n">
        <v>1</v>
      </c>
    </row>
    <row r="160" customFormat="false" ht="13.8" hidden="false" customHeight="false" outlineLevel="0" collapsed="false">
      <c r="A160" s="1" t="s">
        <v>298</v>
      </c>
      <c r="B160" s="1" t="s">
        <v>260</v>
      </c>
      <c r="C160" s="16" t="s">
        <v>308</v>
      </c>
      <c r="D160" s="17" t="n">
        <v>110.38</v>
      </c>
      <c r="E160" s="17" t="n">
        <v>8.51</v>
      </c>
      <c r="F160" s="17" t="n">
        <v>29.71</v>
      </c>
      <c r="G160" s="1" t="s">
        <v>14</v>
      </c>
      <c r="H160" s="1" t="s">
        <v>14</v>
      </c>
      <c r="I160" s="1" t="s">
        <v>3</v>
      </c>
      <c r="J160" s="1" t="n">
        <v>1</v>
      </c>
      <c r="K160" s="1" t="n">
        <v>1</v>
      </c>
    </row>
    <row r="161" customFormat="false" ht="13.8" hidden="false" customHeight="false" outlineLevel="0" collapsed="false">
      <c r="A161" s="1" t="s">
        <v>298</v>
      </c>
      <c r="B161" s="1" t="s">
        <v>260</v>
      </c>
      <c r="C161" s="16" t="s">
        <v>309</v>
      </c>
      <c r="D161" s="17" t="n">
        <v>110.38</v>
      </c>
      <c r="E161" s="17" t="n">
        <v>-10.58</v>
      </c>
      <c r="F161" s="17" t="n">
        <v>29.71</v>
      </c>
      <c r="G161" s="1" t="s">
        <v>14</v>
      </c>
      <c r="H161" s="1" t="s">
        <v>14</v>
      </c>
      <c r="I161" s="1" t="s">
        <v>3</v>
      </c>
      <c r="J161" s="1" t="n">
        <v>1</v>
      </c>
      <c r="K161" s="1" t="n">
        <v>1</v>
      </c>
    </row>
    <row r="162" customFormat="false" ht="13.8" hidden="false" customHeight="false" outlineLevel="0" collapsed="false">
      <c r="A162" s="1" t="s">
        <v>298</v>
      </c>
      <c r="B162" s="1" t="s">
        <v>260</v>
      </c>
      <c r="C162" s="16" t="s">
        <v>310</v>
      </c>
      <c r="D162" s="17" t="n">
        <v>136.32</v>
      </c>
      <c r="E162" s="17" t="n">
        <v>8.31</v>
      </c>
      <c r="F162" s="17" t="n">
        <v>29.71</v>
      </c>
      <c r="G162" s="1" t="s">
        <v>14</v>
      </c>
      <c r="H162" s="1" t="s">
        <v>14</v>
      </c>
      <c r="I162" s="1" t="s">
        <v>3</v>
      </c>
      <c r="J162" s="1" t="n">
        <v>1</v>
      </c>
      <c r="K162" s="1" t="n">
        <v>1</v>
      </c>
    </row>
    <row r="163" customFormat="false" ht="13.8" hidden="false" customHeight="false" outlineLevel="0" collapsed="false">
      <c r="A163" s="1" t="s">
        <v>298</v>
      </c>
      <c r="B163" s="1" t="s">
        <v>260</v>
      </c>
      <c r="C163" s="16" t="s">
        <v>311</v>
      </c>
      <c r="D163" s="17" t="n">
        <v>136.32</v>
      </c>
      <c r="E163" s="17" t="n">
        <v>-10.6</v>
      </c>
      <c r="F163" s="17" t="n">
        <v>29.71</v>
      </c>
      <c r="G163" s="1" t="s">
        <v>14</v>
      </c>
      <c r="H163" s="1" t="s">
        <v>14</v>
      </c>
      <c r="I163" s="1" t="s">
        <v>3</v>
      </c>
      <c r="J163" s="1" t="n">
        <v>1</v>
      </c>
      <c r="K163" s="1" t="n">
        <v>1</v>
      </c>
    </row>
    <row r="164" customFormat="false" ht="13.8" hidden="false" customHeight="false" outlineLevel="0" collapsed="false">
      <c r="A164" s="1" t="s">
        <v>298</v>
      </c>
      <c r="B164" s="1" t="s">
        <v>260</v>
      </c>
      <c r="C164" s="16" t="s">
        <v>312</v>
      </c>
      <c r="D164" s="17" t="n">
        <v>158.06</v>
      </c>
      <c r="E164" s="17" t="n">
        <v>8.326</v>
      </c>
      <c r="F164" s="17" t="n">
        <v>29.71</v>
      </c>
      <c r="G164" s="1" t="s">
        <v>14</v>
      </c>
      <c r="H164" s="1" t="s">
        <v>14</v>
      </c>
      <c r="I164" s="1" t="s">
        <v>3</v>
      </c>
      <c r="J164" s="1" t="n">
        <v>1</v>
      </c>
      <c r="K164" s="1" t="n">
        <v>1</v>
      </c>
    </row>
    <row r="165" customFormat="false" ht="13.8" hidden="false" customHeight="false" outlineLevel="0" collapsed="false">
      <c r="A165" s="1" t="s">
        <v>298</v>
      </c>
      <c r="B165" s="1" t="s">
        <v>260</v>
      </c>
      <c r="C165" s="16" t="s">
        <v>313</v>
      </c>
      <c r="D165" s="17" t="n">
        <v>158.06</v>
      </c>
      <c r="E165" s="17" t="n">
        <v>-10.46</v>
      </c>
      <c r="F165" s="17" t="n">
        <v>29.71</v>
      </c>
      <c r="G165" s="1" t="s">
        <v>14</v>
      </c>
      <c r="H165" s="1" t="s">
        <v>14</v>
      </c>
      <c r="I165" s="1" t="s">
        <v>3</v>
      </c>
      <c r="J165" s="1" t="n">
        <v>1</v>
      </c>
      <c r="K165" s="1" t="n">
        <v>1</v>
      </c>
    </row>
    <row r="166" customFormat="false" ht="13.8" hidden="false" customHeight="false" outlineLevel="0" collapsed="false">
      <c r="A166" s="1" t="s">
        <v>298</v>
      </c>
      <c r="B166" s="1" t="s">
        <v>260</v>
      </c>
      <c r="C166" s="16" t="s">
        <v>314</v>
      </c>
      <c r="D166" s="17" t="n">
        <v>180.01</v>
      </c>
      <c r="E166" s="17" t="n">
        <v>8.135</v>
      </c>
      <c r="F166" s="17" t="n">
        <v>29.71</v>
      </c>
      <c r="G166" s="1" t="s">
        <v>14</v>
      </c>
      <c r="H166" s="1" t="s">
        <v>14</v>
      </c>
      <c r="I166" s="1" t="s">
        <v>3</v>
      </c>
      <c r="J166" s="1" t="n">
        <v>1</v>
      </c>
      <c r="K166" s="1" t="n">
        <v>1</v>
      </c>
    </row>
    <row r="167" customFormat="false" ht="13.8" hidden="false" customHeight="false" outlineLevel="0" collapsed="false">
      <c r="A167" s="1" t="s">
        <v>298</v>
      </c>
      <c r="B167" s="1" t="s">
        <v>260</v>
      </c>
      <c r="C167" s="16" t="s">
        <v>315</v>
      </c>
      <c r="D167" s="17" t="n">
        <v>180.01</v>
      </c>
      <c r="E167" s="17" t="n">
        <v>-10.5</v>
      </c>
      <c r="F167" s="17" t="n">
        <v>29.71</v>
      </c>
      <c r="G167" s="1" t="s">
        <v>14</v>
      </c>
      <c r="H167" s="1" t="s">
        <v>14</v>
      </c>
      <c r="I167" s="1" t="s">
        <v>3</v>
      </c>
      <c r="J167" s="1" t="n">
        <v>1</v>
      </c>
      <c r="K167" s="1" t="n">
        <v>1</v>
      </c>
    </row>
    <row r="168" customFormat="false" ht="13.8" hidden="false" customHeight="false" outlineLevel="0" collapsed="false">
      <c r="A168" s="1" t="s">
        <v>316</v>
      </c>
      <c r="B168" s="10" t="s">
        <v>317</v>
      </c>
      <c r="C168" s="1" t="s">
        <v>316</v>
      </c>
      <c r="D168" s="1" t="n">
        <v>98</v>
      </c>
      <c r="E168" s="1" t="n">
        <v>-15</v>
      </c>
      <c r="F168" s="1" t="n">
        <v>43</v>
      </c>
      <c r="I168" s="1" t="s">
        <v>318</v>
      </c>
      <c r="J168" s="1" t="n">
        <v>21</v>
      </c>
      <c r="K168" s="1" t="n">
        <v>16</v>
      </c>
    </row>
    <row r="169" customFormat="false" ht="13.8" hidden="false" customHeight="false" outlineLevel="0" collapsed="false">
      <c r="A169" s="1" t="s">
        <v>319</v>
      </c>
      <c r="B169" s="10" t="s">
        <v>317</v>
      </c>
      <c r="C169" s="1" t="s">
        <v>319</v>
      </c>
      <c r="D169" s="1" t="n">
        <v>97.9</v>
      </c>
      <c r="E169" s="1" t="n">
        <v>12.9</v>
      </c>
      <c r="F169" s="1" t="n">
        <v>45</v>
      </c>
      <c r="I169" s="1" t="s">
        <v>318</v>
      </c>
      <c r="J169" s="1" t="n">
        <v>17</v>
      </c>
      <c r="K169" s="1" t="n">
        <v>19.3</v>
      </c>
    </row>
    <row r="170" customFormat="false" ht="13.8" hidden="false" customHeight="false" outlineLevel="0" collapsed="false">
      <c r="A170" s="1" t="s">
        <v>320</v>
      </c>
      <c r="B170" s="10" t="s">
        <v>317</v>
      </c>
      <c r="C170" s="1" t="s">
        <v>320</v>
      </c>
      <c r="D170" s="1" t="n">
        <v>42.4</v>
      </c>
      <c r="E170" s="1" t="n">
        <v>0</v>
      </c>
      <c r="F170" s="1" t="n">
        <v>42</v>
      </c>
      <c r="I170" s="1" t="s">
        <v>318</v>
      </c>
      <c r="J170" s="1" t="n">
        <v>34</v>
      </c>
      <c r="K170" s="1" t="n">
        <v>22</v>
      </c>
    </row>
    <row r="171" customFormat="false" ht="13.8" hidden="false" customHeight="false" outlineLevel="0" collapsed="false">
      <c r="A171" s="1" t="s">
        <v>321</v>
      </c>
      <c r="B171" s="10" t="s">
        <v>317</v>
      </c>
      <c r="C171" s="1" t="s">
        <v>321</v>
      </c>
      <c r="D171" s="1" t="n">
        <v>34</v>
      </c>
      <c r="E171" s="1" t="n">
        <v>18.5</v>
      </c>
      <c r="F171" s="1" t="n">
        <v>42</v>
      </c>
      <c r="I171" s="1" t="s">
        <v>322</v>
      </c>
      <c r="J171" s="1" t="n">
        <v>18</v>
      </c>
      <c r="K171" s="1" t="n">
        <v>22.4</v>
      </c>
    </row>
    <row r="172" customFormat="false" ht="13.8" hidden="false" customHeight="false" outlineLevel="0" collapsed="false">
      <c r="A172" s="1" t="s">
        <v>323</v>
      </c>
      <c r="B172" s="10" t="s">
        <v>317</v>
      </c>
      <c r="C172" s="1" t="s">
        <v>323</v>
      </c>
      <c r="D172" s="1" t="n">
        <v>34</v>
      </c>
      <c r="E172" s="1" t="n">
        <v>-18.5</v>
      </c>
      <c r="F172" s="1" t="n">
        <v>42</v>
      </c>
      <c r="I172" s="1" t="s">
        <v>322</v>
      </c>
      <c r="J172" s="1" t="n">
        <v>18</v>
      </c>
      <c r="K172" s="1" t="n">
        <v>22.4</v>
      </c>
    </row>
    <row r="173" customFormat="false" ht="13.8" hidden="false" customHeight="false" outlineLevel="0" collapsed="false">
      <c r="A173" s="1" t="s">
        <v>324</v>
      </c>
      <c r="B173" s="10" t="s">
        <v>317</v>
      </c>
      <c r="C173" s="1" t="s">
        <v>325</v>
      </c>
      <c r="D173" s="1" t="n">
        <v>40.5</v>
      </c>
      <c r="E173" s="1" t="n">
        <v>23.4</v>
      </c>
      <c r="F173" s="1" t="n">
        <v>38.9</v>
      </c>
      <c r="I173" s="1" t="s">
        <v>318</v>
      </c>
      <c r="J173" s="1" t="n">
        <v>3</v>
      </c>
      <c r="K173" s="1" t="n">
        <v>3</v>
      </c>
    </row>
    <row r="174" customFormat="false" ht="13.8" hidden="false" customHeight="false" outlineLevel="0" collapsed="false">
      <c r="A174" s="1" t="s">
        <v>325</v>
      </c>
      <c r="B174" s="10" t="s">
        <v>317</v>
      </c>
      <c r="C174" s="1" t="s">
        <v>324</v>
      </c>
      <c r="D174" s="1" t="n">
        <v>40.5</v>
      </c>
      <c r="E174" s="1" t="n">
        <v>-23.4</v>
      </c>
      <c r="F174" s="1" t="n">
        <v>38.9</v>
      </c>
      <c r="I174" s="1" t="s">
        <v>318</v>
      </c>
      <c r="J174" s="1" t="n">
        <v>3</v>
      </c>
      <c r="K174" s="1" t="n">
        <v>3</v>
      </c>
    </row>
    <row r="175" customFormat="false" ht="13.8" hidden="false" customHeight="false" outlineLevel="0" collapsed="false">
      <c r="A175" s="1" t="s">
        <v>326</v>
      </c>
      <c r="B175" s="10" t="s">
        <v>317</v>
      </c>
      <c r="C175" s="1" t="s">
        <v>327</v>
      </c>
      <c r="D175" s="1" t="n">
        <v>223.8</v>
      </c>
      <c r="E175" s="1" t="n">
        <v>-20.5</v>
      </c>
      <c r="F175" s="1" t="n">
        <v>36.4</v>
      </c>
      <c r="I175" s="1" t="s">
        <v>318</v>
      </c>
      <c r="J175" s="1" t="n">
        <v>4</v>
      </c>
      <c r="K175" s="1" t="n">
        <v>4.6</v>
      </c>
    </row>
    <row r="176" customFormat="false" ht="13.8" hidden="false" customHeight="false" outlineLevel="0" collapsed="false">
      <c r="A176" s="1" t="s">
        <v>328</v>
      </c>
      <c r="B176" s="10" t="s">
        <v>317</v>
      </c>
      <c r="C176" s="1" t="s">
        <v>328</v>
      </c>
      <c r="D176" s="1" t="n">
        <v>243.8</v>
      </c>
      <c r="E176" s="1" t="n">
        <v>0</v>
      </c>
      <c r="F176" s="1" t="n">
        <v>39.4</v>
      </c>
      <c r="I176" s="1" t="s">
        <v>318</v>
      </c>
      <c r="J176" s="1" t="n">
        <v>4.5</v>
      </c>
      <c r="K176" s="1" t="n">
        <v>3</v>
      </c>
    </row>
    <row r="177" customFormat="false" ht="13.8" hidden="false" customHeight="false" outlineLevel="0" collapsed="false">
      <c r="A177" s="1" t="s">
        <v>329</v>
      </c>
      <c r="B177" s="10" t="s">
        <v>317</v>
      </c>
      <c r="C177" s="1" t="s">
        <v>327</v>
      </c>
      <c r="D177" s="1" t="n">
        <v>223.8</v>
      </c>
      <c r="E177" s="1" t="n">
        <v>20.5</v>
      </c>
      <c r="F177" s="1" t="n">
        <v>36.4</v>
      </c>
      <c r="I177" s="1" t="s">
        <v>318</v>
      </c>
      <c r="J177" s="1" t="n">
        <v>4</v>
      </c>
      <c r="K177" s="1" t="n">
        <v>4.6</v>
      </c>
    </row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2020-03-19T07:36:51Z</dcterms:created>
  <dc:creator>Sung-Hoon Kim</dc:creator>
  <dc:description/>
  <dc:language>en-US</dc:language>
  <cp:lastModifiedBy/>
  <dcterms:modified xsi:type="dcterms:W3CDTF">2020-04-13T13:46:16Z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0x0101004613AF91B89AB64687405739CD760E5A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R_Classification">
    <vt:lpwstr>Internal</vt:lpwstr>
  </property>
  <property fmtid="{D5CDD505-2E9C-101B-9397-08002B2CF9AE}" pid="7" name="LinksUpToDate">
    <vt:bool>0</vt:bool>
  </property>
  <property fmtid="{D5CDD505-2E9C-101B-9397-08002B2CF9AE}" pid="8" name="MSIP_Label_cfbcde55-8b1a-4298-ae17-39d1f235af7e_ActionId">
    <vt:lpwstr>43890e5a-69c4-4f78-a7f5-0000baf8f4f7</vt:lpwstr>
  </property>
  <property fmtid="{D5CDD505-2E9C-101B-9397-08002B2CF9AE}" pid="9" name="MSIP_Label_cfbcde55-8b1a-4298-ae17-39d1f235af7e_ContentBits">
    <vt:lpwstr>0</vt:lpwstr>
  </property>
  <property fmtid="{D5CDD505-2E9C-101B-9397-08002B2CF9AE}" pid="10" name="MSIP_Label_cfbcde55-8b1a-4298-ae17-39d1f235af7e_Enabled">
    <vt:lpwstr>true</vt:lpwstr>
  </property>
  <property fmtid="{D5CDD505-2E9C-101B-9397-08002B2CF9AE}" pid="11" name="MSIP_Label_cfbcde55-8b1a-4298-ae17-39d1f235af7e_Method">
    <vt:lpwstr>Privileged</vt:lpwstr>
  </property>
  <property fmtid="{D5CDD505-2E9C-101B-9397-08002B2CF9AE}" pid="12" name="MSIP_Label_cfbcde55-8b1a-4298-ae17-39d1f235af7e_Name">
    <vt:lpwstr>Internal</vt:lpwstr>
  </property>
  <property fmtid="{D5CDD505-2E9C-101B-9397-08002B2CF9AE}" pid="13" name="MSIP_Label_cfbcde55-8b1a-4298-ae17-39d1f235af7e_SetDate">
    <vt:lpwstr>2020-03-19T07:40:21Z</vt:lpwstr>
  </property>
  <property fmtid="{D5CDD505-2E9C-101B-9397-08002B2CF9AE}" pid="14" name="MSIP_Label_cfbcde55-8b1a-4298-ae17-39d1f235af7e_SiteId">
    <vt:lpwstr>4a3454a0-8cf4-4a9c-b1c0-6ce4d1495f82</vt:lpwstr>
  </property>
  <property fmtid="{D5CDD505-2E9C-101B-9397-08002B2CF9AE}" pid="15" name="ScaleCrop">
    <vt:bool>0</vt:bool>
  </property>
  <property fmtid="{D5CDD505-2E9C-101B-9397-08002B2CF9AE}" pid="16" name="ShareDoc">
    <vt:bool>0</vt:bool>
  </property>
</Properties>
</file>