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loydsregistergroup-my.sharepoint.com/personal/sung-hoon_kim_lr_org/Documents/Desktop/"/>
    </mc:Choice>
  </mc:AlternateContent>
  <xr:revisionPtr revIDLastSave="21" documentId="8_{A3C1D980-6C19-47E6-A4CF-E3DB0C29D037}" xr6:coauthVersionLast="41" xr6:coauthVersionMax="41" xr10:uidLastSave="{FCEE9A16-B5B2-4CD3-A6AC-6D7DE5CFA2E6}"/>
  <bookViews>
    <workbookView xWindow="-120" yWindow="-120" windowWidth="29040" windowHeight="17640" activeTab="1" xr2:uid="{E5E48A50-3A73-47E3-8087-451B37A1C471}"/>
  </bookViews>
  <sheets>
    <sheet name="LeakFrequency" sheetId="1" r:id="rId1"/>
    <sheet name="BasicIn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2" l="1"/>
  <c r="T13" i="2"/>
  <c r="T12" i="2"/>
  <c r="G13" i="2" l="1"/>
  <c r="C6" i="2"/>
  <c r="C5" i="2"/>
  <c r="G5" i="2" s="1"/>
  <c r="C4" i="2"/>
  <c r="G4" i="2" s="1"/>
  <c r="C3" i="2"/>
  <c r="G3" i="2" s="1"/>
  <c r="C2" i="2"/>
  <c r="G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Amund Stokke</author>
  </authors>
  <commentList>
    <comment ref="D1" authorId="0" shapeId="0" xr:uid="{5566C714-01AA-4CFE-9AF3-E88F957E3C48}">
      <text>
        <r>
          <rPr>
            <b/>
            <sz val="8"/>
            <color indexed="81"/>
            <rFont val="Tahoma"/>
            <family val="2"/>
          </rPr>
          <t>Amund Stokke:</t>
        </r>
        <r>
          <rPr>
            <sz val="8"/>
            <color indexed="81"/>
            <rFont val="Tahoma"/>
            <family val="2"/>
          </rPr>
          <t xml:space="preserve">
Insert factor to adjust frequencies within the category for example in accordance with historical data for the given installation.
Detault value should be 1</t>
        </r>
      </text>
    </comment>
    <comment ref="E1" authorId="0" shapeId="0" xr:uid="{457275AF-2480-4B28-85BC-ADF406484BBE}">
      <text>
        <r>
          <rPr>
            <b/>
            <sz val="8"/>
            <color indexed="81"/>
            <rFont val="Tahoma"/>
            <family val="2"/>
          </rPr>
          <t>Amund Stokke:</t>
        </r>
        <r>
          <rPr>
            <sz val="8"/>
            <color indexed="81"/>
            <rFont val="Tahoma"/>
            <family val="2"/>
          </rPr>
          <t xml:space="preserve">
Insert factor to adjust frequencies within the category for example in accordance with historical data for the given installation.
Detault value should be 1</t>
        </r>
      </text>
    </comment>
  </commentList>
</comments>
</file>

<file path=xl/sharedStrings.xml><?xml version="1.0" encoding="utf-8"?>
<sst xmlns="http://schemas.openxmlformats.org/spreadsheetml/2006/main" count="101" uniqueCount="46">
  <si>
    <t>Leak Frequency per Segment</t>
  </si>
  <si>
    <t>Gas</t>
  </si>
  <si>
    <t>Liquid</t>
  </si>
  <si>
    <t>Leak Scenario</t>
  </si>
  <si>
    <t>NE</t>
  </si>
  <si>
    <t>SM</t>
  </si>
  <si>
    <t>ME</t>
  </si>
  <si>
    <t>MA</t>
  </si>
  <si>
    <t>LA</t>
  </si>
  <si>
    <t>Total gas</t>
  </si>
  <si>
    <t>Seg_1</t>
  </si>
  <si>
    <t>Full leak</t>
  </si>
  <si>
    <t>Limited leak</t>
  </si>
  <si>
    <t>Full pressure leak</t>
  </si>
  <si>
    <t>Seg_2</t>
  </si>
  <si>
    <t>Seg_3</t>
  </si>
  <si>
    <t>Seg_4</t>
  </si>
  <si>
    <t>Seg_5</t>
  </si>
  <si>
    <t>Seg_6</t>
  </si>
  <si>
    <t>Seg_7</t>
  </si>
  <si>
    <t>Seg_8</t>
  </si>
  <si>
    <t>Seg_9</t>
  </si>
  <si>
    <t>Hole size category</t>
  </si>
  <si>
    <t>Size_min (mm)</t>
  </si>
  <si>
    <t>Size_max (mm)</t>
  </si>
  <si>
    <t>Correction factor, gas</t>
  </si>
  <si>
    <t>Correction factor, liq</t>
  </si>
  <si>
    <t>Leak category</t>
  </si>
  <si>
    <t>Time to detection [s]</t>
  </si>
  <si>
    <t>Time to initiate ESD  [s]</t>
  </si>
  <si>
    <t>Valve closing time [s]</t>
  </si>
  <si>
    <t>Time from isolation to blowdown [s]</t>
  </si>
  <si>
    <t>Small</t>
  </si>
  <si>
    <t>Medium</t>
  </si>
  <si>
    <t xml:space="preserve">Major </t>
  </si>
  <si>
    <t>Large</t>
  </si>
  <si>
    <t>Table 4.5</t>
  </si>
  <si>
    <t>Typical gas leak rate [kg/s] – Leak smaller than 0.1 kg/s will be disregarded</t>
  </si>
  <si>
    <t>Seg No.</t>
  </si>
  <si>
    <t>Pressure (bara)</t>
  </si>
  <si>
    <t>Major</t>
  </si>
  <si>
    <t>Remark</t>
  </si>
  <si>
    <t>Outlet:13</t>
  </si>
  <si>
    <t>Outlet:151</t>
  </si>
  <si>
    <t>Blowdown orifice [mm2]</t>
  </si>
  <si>
    <t>D[mm]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</si>
</sst>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sz val="10"/>
      <color rgb="FF003C71"/>
      <name val="Frutiger LT 55 Roman"/>
      <family val="2"/>
    </font>
    <font>
      <sz val="10"/>
      <color rgb="FFFFFFFF"/>
      <name val="Frutiger LT 65 Bold"/>
      <family val="2"/>
    </font>
    <font>
      <sz val="10"/>
      <color rgb="FF414042"/>
      <name val="Frutiger LT 45 Light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3B8EDE"/>
        <bgColor indexed="64"/>
      </patternFill>
    </fill>
    <fill>
      <patternFill patternType="solid">
        <fgColor rgb="FFD9D9D9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BEBEB"/>
      </right>
      <top/>
      <bottom style="medium">
        <color rgb="FFEBEBEB"/>
      </bottom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11" fontId="2" fillId="0" borderId="2" xfId="0" applyNumberFormat="1" applyFont="1" applyBorder="1"/>
    <xf numFmtId="0" fontId="2" fillId="0" borderId="3" xfId="0" applyFont="1" applyBorder="1"/>
    <xf numFmtId="0" fontId="2" fillId="0" borderId="4" xfId="0" applyFont="1" applyBorder="1"/>
    <xf numFmtId="11" fontId="2" fillId="0" borderId="4" xfId="0" applyNumberFormat="1" applyFont="1" applyBorder="1"/>
    <xf numFmtId="0" fontId="3" fillId="0" borderId="3" xfId="0" applyFont="1" applyBorder="1"/>
    <xf numFmtId="0" fontId="3" fillId="0" borderId="4" xfId="0" applyFont="1" applyBorder="1"/>
    <xf numFmtId="11" fontId="3" fillId="0" borderId="4" xfId="0" applyNumberFormat="1" applyFont="1" applyBorder="1"/>
    <xf numFmtId="0" fontId="3" fillId="0" borderId="5" xfId="0" applyFont="1" applyBorder="1"/>
    <xf numFmtId="0" fontId="3" fillId="0" borderId="6" xfId="0" applyFont="1" applyBorder="1"/>
    <xf numFmtId="11" fontId="3" fillId="0" borderId="6" xfId="0" applyNumberFormat="1" applyFont="1" applyBorder="1"/>
    <xf numFmtId="0" fontId="4" fillId="2" borderId="4" xfId="0" applyFont="1" applyFill="1" applyBorder="1" applyAlignment="1">
      <alignment horizontal="center" wrapText="1"/>
    </xf>
    <xf numFmtId="0" fontId="4" fillId="0" borderId="0" xfId="0" applyFont="1"/>
    <xf numFmtId="0" fontId="5" fillId="3" borderId="4" xfId="0" applyFont="1" applyFill="1" applyBorder="1"/>
    <xf numFmtId="164" fontId="5" fillId="3" borderId="4" xfId="0" applyNumberFormat="1" applyFont="1" applyFill="1" applyBorder="1" applyAlignment="1" applyProtection="1">
      <alignment horizontal="right"/>
      <protection locked="0"/>
    </xf>
    <xf numFmtId="164" fontId="0" fillId="0" borderId="4" xfId="0" applyNumberFormat="1" applyBorder="1"/>
    <xf numFmtId="2" fontId="5" fillId="3" borderId="4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/>
    <xf numFmtId="0" fontId="0" fillId="4" borderId="7" xfId="0" applyFill="1" applyBorder="1" applyAlignment="1">
      <alignment wrapText="1"/>
    </xf>
    <xf numFmtId="0" fontId="0" fillId="4" borderId="8" xfId="0" applyFill="1" applyBorder="1" applyAlignment="1">
      <alignment horizontal="center" wrapText="1"/>
    </xf>
    <xf numFmtId="0" fontId="0" fillId="4" borderId="9" xfId="0" applyFill="1" applyBorder="1"/>
    <xf numFmtId="0" fontId="8" fillId="5" borderId="4" xfId="0" applyFont="1" applyFill="1" applyBorder="1" applyAlignment="1" applyProtection="1">
      <alignment horizontal="center"/>
      <protection locked="0"/>
    </xf>
    <xf numFmtId="0" fontId="9" fillId="0" borderId="0" xfId="0" applyFont="1" applyAlignment="1">
      <alignment horizontal="left" vertical="center" indent="6"/>
    </xf>
    <xf numFmtId="0" fontId="10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 wrapText="1"/>
    </xf>
    <xf numFmtId="0" fontId="11" fillId="0" borderId="10" xfId="0" applyFont="1" applyBorder="1" applyAlignment="1">
      <alignment vertical="center" wrapText="1"/>
    </xf>
    <xf numFmtId="11" fontId="11" fillId="7" borderId="10" xfId="0" applyNumberFormat="1" applyFont="1" applyFill="1" applyBorder="1" applyAlignment="1">
      <alignment horizontal="right" vertical="center" wrapText="1"/>
    </xf>
    <xf numFmtId="11" fontId="11" fillId="0" borderId="10" xfId="0" applyNumberFormat="1" applyFont="1" applyBorder="1" applyAlignment="1">
      <alignment horizontal="right" vertical="center" wrapText="1"/>
    </xf>
    <xf numFmtId="0" fontId="11" fillId="0" borderId="11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11" fontId="11" fillId="0" borderId="10" xfId="0" applyNumberFormat="1" applyFont="1" applyFill="1" applyBorder="1" applyAlignment="1">
      <alignment horizontal="right" vertical="center" wrapText="1"/>
    </xf>
    <xf numFmtId="0" fontId="10" fillId="6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549728</xdr:colOff>
      <xdr:row>14</xdr:row>
      <xdr:rowOff>92529</xdr:rowOff>
    </xdr:from>
    <xdr:to>
      <xdr:col>18</xdr:col>
      <xdr:colOff>331288</xdr:colOff>
      <xdr:row>28</xdr:row>
      <xdr:rowOff>29029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435B3E-4A45-48D9-8973-3D52A5A96CF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6128" y="4376058"/>
          <a:ext cx="5267960" cy="2603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85725</xdr:rowOff>
    </xdr:from>
    <xdr:to>
      <xdr:col>8</xdr:col>
      <xdr:colOff>405765</xdr:colOff>
      <xdr:row>38</xdr:row>
      <xdr:rowOff>9525</xdr:rowOff>
    </xdr:to>
    <xdr:pic>
      <xdr:nvPicPr>
        <xdr:cNvPr id="3" name="Picture 2" descr="A circuit board&#10;&#10;Description automatically generated">
          <a:extLst>
            <a:ext uri="{FF2B5EF4-FFF2-40B4-BE49-F238E27FC236}">
              <a16:creationId xmlns:a16="http://schemas.microsoft.com/office/drawing/2014/main" id="{C1FE391B-907B-46F0-BB7A-86E3737F837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86450"/>
          <a:ext cx="5282565" cy="297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7273-5D5F-4B0F-B393-45CAFDC2EDA1}">
  <dimension ref="A1:N30"/>
  <sheetViews>
    <sheetView workbookViewId="0">
      <selection activeCell="H7" sqref="H7"/>
    </sheetView>
  </sheetViews>
  <sheetFormatPr defaultRowHeight="15" x14ac:dyDescent="0.25"/>
  <sheetData>
    <row r="1" spans="1:14" ht="15.75" thickTop="1" x14ac:dyDescent="0.25">
      <c r="A1" s="1" t="s">
        <v>0</v>
      </c>
      <c r="B1" s="2"/>
      <c r="C1" s="2"/>
      <c r="D1" s="3" t="s">
        <v>1</v>
      </c>
      <c r="E1" s="3"/>
      <c r="F1" s="3"/>
      <c r="G1" s="3"/>
      <c r="H1" s="3"/>
      <c r="I1" s="3"/>
      <c r="J1" s="3" t="s">
        <v>2</v>
      </c>
      <c r="K1" s="3"/>
      <c r="L1" s="3"/>
      <c r="M1" s="3"/>
      <c r="N1" s="3"/>
    </row>
    <row r="2" spans="1:14" x14ac:dyDescent="0.25">
      <c r="A2" s="4"/>
      <c r="B2" s="5"/>
      <c r="C2" s="5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4</v>
      </c>
      <c r="K2" s="6" t="s">
        <v>5</v>
      </c>
      <c r="L2" s="6" t="s">
        <v>6</v>
      </c>
      <c r="M2" s="6" t="s">
        <v>7</v>
      </c>
      <c r="N2" s="6" t="s">
        <v>8</v>
      </c>
    </row>
    <row r="3" spans="1:14" x14ac:dyDescent="0.25">
      <c r="A3" s="7"/>
      <c r="B3" s="8" t="s">
        <v>10</v>
      </c>
      <c r="C3" s="8" t="s">
        <v>11</v>
      </c>
      <c r="D3" s="9">
        <v>9.435081941514557E-3</v>
      </c>
      <c r="E3" s="9">
        <v>1.7797603032737156E-3</v>
      </c>
      <c r="F3" s="9">
        <v>1.4131351505072343E-3</v>
      </c>
      <c r="G3" s="9">
        <v>8.5295134516413481E-4</v>
      </c>
      <c r="H3" s="9">
        <v>1.7207477696372054E-3</v>
      </c>
      <c r="I3" s="9">
        <v>1.5201676510096847E-2</v>
      </c>
      <c r="J3" s="9">
        <v>0</v>
      </c>
      <c r="K3" s="9">
        <v>0</v>
      </c>
      <c r="L3" s="9">
        <v>0</v>
      </c>
      <c r="M3" s="9">
        <v>0</v>
      </c>
      <c r="N3" s="9">
        <v>0</v>
      </c>
    </row>
    <row r="4" spans="1:14" x14ac:dyDescent="0.25">
      <c r="A4" s="7"/>
      <c r="B4" s="8" t="s">
        <v>10</v>
      </c>
      <c r="C4" s="8" t="s">
        <v>12</v>
      </c>
      <c r="D4" s="9">
        <v>5.3465464335249171E-3</v>
      </c>
      <c r="E4" s="9">
        <v>1.0085308385217727E-3</v>
      </c>
      <c r="F4" s="9">
        <v>8.0077658528743257E-4</v>
      </c>
      <c r="G4" s="9">
        <v>4.833390955930098E-4</v>
      </c>
      <c r="H4" s="9">
        <v>9.750904027944166E-4</v>
      </c>
      <c r="I4" s="9">
        <v>8.6142833557215498E-3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pans="1:14" x14ac:dyDescent="0.25">
      <c r="A5" s="7"/>
      <c r="B5" s="8" t="s">
        <v>10</v>
      </c>
      <c r="C5" s="8" t="s">
        <v>13</v>
      </c>
      <c r="D5" s="9">
        <v>1.4781628375039473E-2</v>
      </c>
      <c r="E5" s="9">
        <v>2.7882911417954886E-3</v>
      </c>
      <c r="F5" s="9">
        <v>2.2139117357946668E-3</v>
      </c>
      <c r="G5" s="9">
        <v>1.3362904407571447E-3</v>
      </c>
      <c r="H5" s="9">
        <v>2.6958381724316218E-3</v>
      </c>
      <c r="I5" s="9">
        <v>2.3815959865818394E-2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4" x14ac:dyDescent="0.25">
      <c r="A6" s="7"/>
      <c r="B6" s="8" t="s">
        <v>14</v>
      </c>
      <c r="C6" s="8" t="s">
        <v>11</v>
      </c>
      <c r="D6" s="9">
        <v>2.9851888532013635E-3</v>
      </c>
      <c r="E6" s="9">
        <v>4.123571509642394E-4</v>
      </c>
      <c r="F6" s="9">
        <v>2.508117544360504E-4</v>
      </c>
      <c r="G6" s="9">
        <v>1.3936398230012534E-4</v>
      </c>
      <c r="H6" s="9">
        <v>2.1406775339722722E-4</v>
      </c>
      <c r="I6" s="9">
        <v>4.0017894942990058E-3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4" x14ac:dyDescent="0.25">
      <c r="A7" s="7"/>
      <c r="B7" s="8" t="s">
        <v>14</v>
      </c>
      <c r="C7" s="8" t="s">
        <v>12</v>
      </c>
      <c r="D7" s="9">
        <v>1.691607016814106E-3</v>
      </c>
      <c r="E7" s="9">
        <v>2.3366905221306909E-4</v>
      </c>
      <c r="F7" s="9">
        <v>1.4212666084709527E-4</v>
      </c>
      <c r="G7" s="9">
        <v>7.897292330340437E-5</v>
      </c>
      <c r="H7" s="9">
        <v>1.2130506025842877E-4</v>
      </c>
      <c r="I7" s="9">
        <v>2.2676807134361034E-3</v>
      </c>
      <c r="J7" s="9">
        <v>0</v>
      </c>
      <c r="K7" s="9">
        <v>0</v>
      </c>
      <c r="L7" s="9">
        <v>0</v>
      </c>
      <c r="M7" s="9">
        <v>0</v>
      </c>
      <c r="N7" s="9">
        <v>0</v>
      </c>
    </row>
    <row r="8" spans="1:14" x14ac:dyDescent="0.25">
      <c r="A8" s="7"/>
      <c r="B8" s="8" t="s">
        <v>14</v>
      </c>
      <c r="C8" s="8" t="s">
        <v>13</v>
      </c>
      <c r="D8" s="9">
        <v>4.6767958700154695E-3</v>
      </c>
      <c r="E8" s="9">
        <v>6.4602620317730848E-4</v>
      </c>
      <c r="F8" s="9">
        <v>3.9293841528314566E-4</v>
      </c>
      <c r="G8" s="9">
        <v>2.1833690560352971E-4</v>
      </c>
      <c r="H8" s="9">
        <v>3.3537281365565599E-4</v>
      </c>
      <c r="I8" s="9">
        <v>6.2694702077351096E-3</v>
      </c>
      <c r="J8" s="9">
        <v>0</v>
      </c>
      <c r="K8" s="9">
        <v>0</v>
      </c>
      <c r="L8" s="9">
        <v>0</v>
      </c>
      <c r="M8" s="9">
        <v>0</v>
      </c>
      <c r="N8" s="9">
        <v>0</v>
      </c>
    </row>
    <row r="9" spans="1:14" x14ac:dyDescent="0.25">
      <c r="A9" s="7"/>
      <c r="B9" s="8" t="s">
        <v>15</v>
      </c>
      <c r="C9" s="8" t="s">
        <v>11</v>
      </c>
      <c r="D9" s="9">
        <v>5.892868010880347E-2</v>
      </c>
      <c r="E9" s="9">
        <v>9.8841842211323909E-3</v>
      </c>
      <c r="F9" s="9">
        <v>7.4392784353072968E-3</v>
      </c>
      <c r="G9" s="9">
        <v>3.9438796949288696E-3</v>
      </c>
      <c r="H9" s="9">
        <v>5.6418083041941411E-3</v>
      </c>
      <c r="I9" s="9">
        <v>8.5837830764366171E-2</v>
      </c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4" x14ac:dyDescent="0.25">
      <c r="A10" s="7"/>
      <c r="B10" s="8" t="s">
        <v>15</v>
      </c>
      <c r="C10" s="8" t="s">
        <v>12</v>
      </c>
      <c r="D10" s="9">
        <v>3.339291872832198E-2</v>
      </c>
      <c r="E10" s="9">
        <v>5.6010377253083539E-3</v>
      </c>
      <c r="F10" s="9">
        <v>4.2155911133408015E-3</v>
      </c>
      <c r="G10" s="9">
        <v>2.2348651604596932E-3</v>
      </c>
      <c r="H10" s="9">
        <v>3.1970247057100149E-3</v>
      </c>
      <c r="I10" s="9">
        <v>4.8641437433140845E-2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</row>
    <row r="11" spans="1:14" x14ac:dyDescent="0.25">
      <c r="A11" s="7"/>
      <c r="B11" s="8" t="s">
        <v>15</v>
      </c>
      <c r="C11" s="8" t="s">
        <v>13</v>
      </c>
      <c r="D11" s="9">
        <v>9.2321598837125457E-2</v>
      </c>
      <c r="E11" s="9">
        <v>1.5485221946440746E-2</v>
      </c>
      <c r="F11" s="9">
        <v>1.1654869548648097E-2</v>
      </c>
      <c r="G11" s="9">
        <v>6.1787448553885628E-3</v>
      </c>
      <c r="H11" s="9">
        <v>8.8388330099041564E-3</v>
      </c>
      <c r="I11" s="9">
        <v>0.13447926819750702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</row>
    <row r="12" spans="1:14" x14ac:dyDescent="0.25">
      <c r="A12" s="7"/>
      <c r="B12" s="8" t="s">
        <v>16</v>
      </c>
      <c r="C12" s="8" t="s">
        <v>11</v>
      </c>
      <c r="D12" s="9">
        <v>6.4208092137109833E-3</v>
      </c>
      <c r="E12" s="9">
        <v>8.820273668178598E-4</v>
      </c>
      <c r="F12" s="9">
        <v>5.898624879654272E-4</v>
      </c>
      <c r="G12" s="9">
        <v>2.8001816480656763E-4</v>
      </c>
      <c r="H12" s="9">
        <v>4.6558985434042542E-4</v>
      </c>
      <c r="I12" s="9">
        <v>8.6383070876412636E-3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</row>
    <row r="13" spans="1:14" x14ac:dyDescent="0.25">
      <c r="A13" s="7"/>
      <c r="B13" s="8" t="s">
        <v>16</v>
      </c>
      <c r="C13" s="8" t="s">
        <v>12</v>
      </c>
      <c r="D13" s="9">
        <v>3.6384585544362242E-3</v>
      </c>
      <c r="E13" s="9">
        <v>4.9981550786345401E-4</v>
      </c>
      <c r="F13" s="9">
        <v>3.3425540984707559E-4</v>
      </c>
      <c r="G13" s="9">
        <v>1.5867696005705497E-4</v>
      </c>
      <c r="H13" s="9">
        <v>2.6383425079290788E-4</v>
      </c>
      <c r="I13" s="9">
        <v>4.8950406829967172E-3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</row>
    <row r="14" spans="1:14" x14ac:dyDescent="0.25">
      <c r="A14" s="7"/>
      <c r="B14" s="8" t="s">
        <v>16</v>
      </c>
      <c r="C14" s="8" t="s">
        <v>13</v>
      </c>
      <c r="D14" s="9">
        <v>1.0059267768147208E-2</v>
      </c>
      <c r="E14" s="9">
        <v>1.3818428746813138E-3</v>
      </c>
      <c r="F14" s="9">
        <v>9.2411789781250285E-4</v>
      </c>
      <c r="G14" s="9">
        <v>4.386951248636226E-4</v>
      </c>
      <c r="H14" s="9">
        <v>7.2942410513333325E-4</v>
      </c>
      <c r="I14" s="9">
        <v>1.353334777063798E-2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</row>
    <row r="15" spans="1:14" x14ac:dyDescent="0.25">
      <c r="A15" s="7"/>
      <c r="B15" s="8" t="s">
        <v>17</v>
      </c>
      <c r="C15" s="8" t="s">
        <v>11</v>
      </c>
      <c r="D15" s="9">
        <v>8.9193833810540003E-3</v>
      </c>
      <c r="E15" s="9">
        <v>1.3601516891598457E-3</v>
      </c>
      <c r="F15" s="9">
        <v>8.7858719814476276E-4</v>
      </c>
      <c r="G15" s="9">
        <v>5.2373386807346453E-4</v>
      </c>
      <c r="H15" s="9">
        <v>8.8977824120761132E-4</v>
      </c>
      <c r="I15" s="9">
        <v>1.2571634377639685E-2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</row>
    <row r="16" spans="1:14" x14ac:dyDescent="0.25">
      <c r="A16" s="7"/>
      <c r="B16" s="8" t="s">
        <v>17</v>
      </c>
      <c r="C16" s="8" t="s">
        <v>12</v>
      </c>
      <c r="D16" s="9">
        <v>5.0543172492639359E-3</v>
      </c>
      <c r="E16" s="9">
        <v>7.7075262385724612E-4</v>
      </c>
      <c r="F16" s="9">
        <v>4.9786607894869894E-4</v>
      </c>
      <c r="G16" s="9">
        <v>2.9678252524162991E-4</v>
      </c>
      <c r="H16" s="9">
        <v>5.0420767001764662E-4</v>
      </c>
      <c r="I16" s="9">
        <v>7.1239261473291567E-3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</row>
    <row r="17" spans="1:14" x14ac:dyDescent="0.25">
      <c r="A17" s="7"/>
      <c r="B17" s="8" t="s">
        <v>17</v>
      </c>
      <c r="C17" s="8" t="s">
        <v>13</v>
      </c>
      <c r="D17" s="9">
        <v>1.3973700630317935E-2</v>
      </c>
      <c r="E17" s="9">
        <v>2.1309043130170917E-3</v>
      </c>
      <c r="F17" s="9">
        <v>1.3764532770934616E-3</v>
      </c>
      <c r="G17" s="9">
        <v>8.2051639331509444E-4</v>
      </c>
      <c r="H17" s="9">
        <v>1.3939859112252579E-3</v>
      </c>
      <c r="I17" s="9">
        <v>1.9695560524968844E-2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</row>
    <row r="18" spans="1:14" x14ac:dyDescent="0.25">
      <c r="A18" s="7"/>
      <c r="B18" s="8" t="s">
        <v>18</v>
      </c>
      <c r="C18" s="8" t="s">
        <v>11</v>
      </c>
      <c r="D18" s="9">
        <v>7.4476796422740781E-3</v>
      </c>
      <c r="E18" s="9">
        <v>1.0935766663451789E-3</v>
      </c>
      <c r="F18" s="9">
        <v>6.9226114905508696E-4</v>
      </c>
      <c r="G18" s="9">
        <v>4.039460801992256E-4</v>
      </c>
      <c r="H18" s="9">
        <v>6.6757509508526378E-4</v>
      </c>
      <c r="I18" s="9">
        <v>1.0305038632958835E-2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</row>
    <row r="19" spans="1:14" x14ac:dyDescent="0.25">
      <c r="A19" s="7"/>
      <c r="B19" s="8" t="s">
        <v>18</v>
      </c>
      <c r="C19" s="8" t="s">
        <v>12</v>
      </c>
      <c r="D19" s="9">
        <v>4.2203517972886464E-3</v>
      </c>
      <c r="E19" s="9">
        <v>6.1969344426226819E-4</v>
      </c>
      <c r="F19" s="9">
        <v>3.9228131779788265E-4</v>
      </c>
      <c r="G19" s="9">
        <v>2.2890277877956125E-4</v>
      </c>
      <c r="H19" s="9">
        <v>3.7829255388164955E-4</v>
      </c>
      <c r="I19" s="9">
        <v>5.8395218920100078E-3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</row>
    <row r="20" spans="1:14" x14ac:dyDescent="0.25">
      <c r="A20" s="7"/>
      <c r="B20" s="8" t="s">
        <v>18</v>
      </c>
      <c r="C20" s="8" t="s">
        <v>13</v>
      </c>
      <c r="D20" s="9">
        <v>1.1668031439562725E-2</v>
      </c>
      <c r="E20" s="9">
        <v>1.7132701106074471E-3</v>
      </c>
      <c r="F20" s="9">
        <v>1.0845424668529697E-3</v>
      </c>
      <c r="G20" s="9">
        <v>6.3284885897878685E-4</v>
      </c>
      <c r="H20" s="9">
        <v>1.0458676489669134E-3</v>
      </c>
      <c r="I20" s="9">
        <v>1.6144560524968841E-2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</row>
    <row r="21" spans="1:14" x14ac:dyDescent="0.25">
      <c r="A21" s="7"/>
      <c r="B21" s="8" t="s">
        <v>19</v>
      </c>
      <c r="C21" s="8" t="s">
        <v>11</v>
      </c>
      <c r="D21" s="9">
        <v>5.4021210529587915E-2</v>
      </c>
      <c r="E21" s="9">
        <v>8.9414963756681305E-3</v>
      </c>
      <c r="F21" s="9">
        <v>6.6393845064667747E-3</v>
      </c>
      <c r="G21" s="9">
        <v>3.5650098533804952E-3</v>
      </c>
      <c r="H21" s="9">
        <v>6.0387759530457627E-3</v>
      </c>
      <c r="I21" s="9">
        <v>7.9205877218149076E-2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</row>
    <row r="22" spans="1:14" x14ac:dyDescent="0.25">
      <c r="A22" s="7"/>
      <c r="B22" s="8" t="s">
        <v>19</v>
      </c>
      <c r="C22" s="8" t="s">
        <v>12</v>
      </c>
      <c r="D22" s="9">
        <v>3.0612019300099831E-2</v>
      </c>
      <c r="E22" s="9">
        <v>5.0668479462119423E-3</v>
      </c>
      <c r="F22" s="9">
        <v>3.7623178869978392E-3</v>
      </c>
      <c r="G22" s="9">
        <v>2.0201722502489485E-3</v>
      </c>
      <c r="H22" s="9">
        <v>3.4219730400592663E-3</v>
      </c>
      <c r="I22" s="9">
        <v>4.488333042361782E-2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</row>
    <row r="23" spans="1:14" x14ac:dyDescent="0.25">
      <c r="A23" s="7"/>
      <c r="B23" s="8" t="s">
        <v>19</v>
      </c>
      <c r="C23" s="8" t="s">
        <v>13</v>
      </c>
      <c r="D23" s="9">
        <v>8.4633229829687739E-2</v>
      </c>
      <c r="E23" s="9">
        <v>1.4008344321880074E-2</v>
      </c>
      <c r="F23" s="9">
        <v>1.0401702393464614E-2</v>
      </c>
      <c r="G23" s="9">
        <v>5.5851821036294437E-3</v>
      </c>
      <c r="H23" s="9">
        <v>9.4607489931050285E-3</v>
      </c>
      <c r="I23" s="9">
        <v>0.12408920764176691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</row>
    <row r="24" spans="1:14" x14ac:dyDescent="0.25">
      <c r="A24" s="7"/>
      <c r="B24" s="8" t="s">
        <v>20</v>
      </c>
      <c r="C24" s="8" t="s">
        <v>11</v>
      </c>
      <c r="D24" s="9">
        <v>0.14016663321105099</v>
      </c>
      <c r="E24" s="9">
        <v>2.3742179439434324E-2</v>
      </c>
      <c r="F24" s="9">
        <v>1.6571079074255732E-2</v>
      </c>
      <c r="G24" s="9">
        <v>1.0090100590128253E-2</v>
      </c>
      <c r="H24" s="9">
        <v>1.4240357874344918E-2</v>
      </c>
      <c r="I24" s="9">
        <v>0.2048103501892142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</row>
    <row r="25" spans="1:14" x14ac:dyDescent="0.25">
      <c r="A25" s="7"/>
      <c r="B25" s="8" t="s">
        <v>20</v>
      </c>
      <c r="C25" s="8" t="s">
        <v>12</v>
      </c>
      <c r="D25" s="9">
        <v>7.9427758819595601E-2</v>
      </c>
      <c r="E25" s="9">
        <v>1.3453901682346114E-2</v>
      </c>
      <c r="F25" s="9">
        <v>9.3902781420782521E-3</v>
      </c>
      <c r="G25" s="9">
        <v>5.7177236677393457E-3</v>
      </c>
      <c r="H25" s="9">
        <v>8.0695361287954522E-3</v>
      </c>
      <c r="I25" s="9">
        <v>0.11605919844055476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</row>
    <row r="26" spans="1:14" x14ac:dyDescent="0.25">
      <c r="A26" s="7"/>
      <c r="B26" s="8" t="s">
        <v>20</v>
      </c>
      <c r="C26" s="8" t="s">
        <v>13</v>
      </c>
      <c r="D26" s="9">
        <v>0.2195943920306466</v>
      </c>
      <c r="E26" s="9">
        <v>3.7196081121780439E-2</v>
      </c>
      <c r="F26" s="9">
        <v>2.5961357216333983E-2</v>
      </c>
      <c r="G26" s="9">
        <v>1.58078242578676E-2</v>
      </c>
      <c r="H26" s="9">
        <v>2.230989400314037E-2</v>
      </c>
      <c r="I26" s="9">
        <v>0.32086954862976896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</row>
    <row r="27" spans="1:14" x14ac:dyDescent="0.25">
      <c r="A27" s="7"/>
      <c r="B27" s="8" t="s">
        <v>21</v>
      </c>
      <c r="C27" s="8" t="s">
        <v>11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2.6119501954720019E-3</v>
      </c>
      <c r="K27" s="9">
        <v>4.3389274075463565E-4</v>
      </c>
      <c r="L27" s="9">
        <v>3.6793582742024479E-4</v>
      </c>
      <c r="M27" s="9">
        <v>1.5836816154196555E-4</v>
      </c>
      <c r="N27" s="9">
        <v>2.8790943136971451E-4</v>
      </c>
    </row>
    <row r="28" spans="1:14" x14ac:dyDescent="0.25">
      <c r="A28" s="7"/>
      <c r="B28" s="8" t="s">
        <v>21</v>
      </c>
      <c r="C28" s="8" t="s">
        <v>12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1.0883125814466675E-2</v>
      </c>
      <c r="K28" s="9">
        <v>1.8078864198109819E-3</v>
      </c>
      <c r="L28" s="9">
        <v>1.5330659475843533E-3</v>
      </c>
      <c r="M28" s="9">
        <v>6.5986733975819008E-4</v>
      </c>
      <c r="N28" s="9">
        <v>1.1996226307071436E-3</v>
      </c>
    </row>
    <row r="29" spans="1:14" ht="15.75" thickBot="1" x14ac:dyDescent="0.3">
      <c r="A29" s="10"/>
      <c r="B29" s="11" t="s">
        <v>21</v>
      </c>
      <c r="C29" s="11" t="s">
        <v>13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1.3495076009938677E-2</v>
      </c>
      <c r="K29" s="12">
        <v>2.2417791605656174E-3</v>
      </c>
      <c r="L29" s="12">
        <v>1.9010017750045981E-3</v>
      </c>
      <c r="M29" s="12">
        <v>8.1823550130015563E-4</v>
      </c>
      <c r="N29" s="12">
        <v>1.4875320620768582E-3</v>
      </c>
    </row>
    <row r="30" spans="1:14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E70DB-D280-4994-BE60-F28FF4A9F41A}">
  <dimension ref="A1:T14"/>
  <sheetViews>
    <sheetView tabSelected="1" topLeftCell="G1" zoomScale="175" zoomScaleNormal="175" workbookViewId="0">
      <selection activeCell="V31" sqref="V31"/>
    </sheetView>
  </sheetViews>
  <sheetFormatPr defaultRowHeight="15" x14ac:dyDescent="0.25"/>
  <sheetData>
    <row r="1" spans="1:20" ht="51.75" x14ac:dyDescent="0.25">
      <c r="A1" s="13" t="s">
        <v>22</v>
      </c>
      <c r="B1" s="13" t="s">
        <v>23</v>
      </c>
      <c r="C1" s="13" t="s">
        <v>24</v>
      </c>
      <c r="D1" s="13" t="s">
        <v>25</v>
      </c>
      <c r="E1" s="13" t="s">
        <v>26</v>
      </c>
      <c r="F1" s="14"/>
      <c r="G1" s="14"/>
    </row>
    <row r="2" spans="1:20" x14ac:dyDescent="0.25">
      <c r="A2" s="15" t="s">
        <v>4</v>
      </c>
      <c r="B2" s="16">
        <v>0</v>
      </c>
      <c r="C2" s="17">
        <f>+IF(A3&lt;&gt;"",B3,IF(A2&lt;&gt;"",300000,""))</f>
        <v>4</v>
      </c>
      <c r="D2" s="18">
        <v>1</v>
      </c>
      <c r="E2" s="18">
        <v>1</v>
      </c>
      <c r="G2" s="19">
        <f>SQRT((B2^2+C2^2)/2)</f>
        <v>2.8284271247461903</v>
      </c>
    </row>
    <row r="3" spans="1:20" x14ac:dyDescent="0.25">
      <c r="A3" s="15" t="s">
        <v>5</v>
      </c>
      <c r="B3" s="16">
        <v>4</v>
      </c>
      <c r="C3" s="17">
        <f>+IF(A4&lt;&gt;"",B4,IF(A3&lt;&gt;"",300000,""))</f>
        <v>7</v>
      </c>
      <c r="D3" s="18">
        <v>1</v>
      </c>
      <c r="E3" s="18">
        <v>1</v>
      </c>
      <c r="G3" s="19">
        <f t="shared" ref="G3:G5" si="0">SQRT((B3^2+C3^2)/2)</f>
        <v>5.7008771254956896</v>
      </c>
    </row>
    <row r="4" spans="1:20" x14ac:dyDescent="0.25">
      <c r="A4" s="15" t="s">
        <v>6</v>
      </c>
      <c r="B4" s="16">
        <v>7</v>
      </c>
      <c r="C4" s="17">
        <f>+IF(A5&lt;&gt;"",B5,IF(A4&lt;&gt;"",300000,""))</f>
        <v>13</v>
      </c>
      <c r="D4" s="18">
        <v>1</v>
      </c>
      <c r="E4" s="18">
        <v>1</v>
      </c>
      <c r="G4" s="19">
        <f t="shared" si="0"/>
        <v>10.440306508910551</v>
      </c>
    </row>
    <row r="5" spans="1:20" x14ac:dyDescent="0.25">
      <c r="A5" s="15" t="s">
        <v>7</v>
      </c>
      <c r="B5" s="16">
        <v>13</v>
      </c>
      <c r="C5" s="17">
        <f>+IF(A6&lt;&gt;"",B6,IF(A5&lt;&gt;"",300000,""))</f>
        <v>25</v>
      </c>
      <c r="D5" s="18">
        <v>1</v>
      </c>
      <c r="E5" s="18">
        <v>1</v>
      </c>
      <c r="G5" s="19">
        <f t="shared" si="0"/>
        <v>19.924858845171276</v>
      </c>
    </row>
    <row r="6" spans="1:20" x14ac:dyDescent="0.25">
      <c r="A6" s="15" t="s">
        <v>8</v>
      </c>
      <c r="B6" s="16">
        <v>25</v>
      </c>
      <c r="C6" s="17">
        <f>+IF(A7&lt;&gt;"",B7,IF(A6&lt;&gt;"",300000,""))</f>
        <v>300000</v>
      </c>
      <c r="D6" s="18">
        <v>1</v>
      </c>
      <c r="E6" s="18">
        <v>1</v>
      </c>
      <c r="G6">
        <v>25</v>
      </c>
    </row>
    <row r="8" spans="1:20" x14ac:dyDescent="0.25">
      <c r="K8" s="24" t="s">
        <v>36</v>
      </c>
      <c r="L8" s="24" t="s">
        <v>37</v>
      </c>
    </row>
    <row r="9" spans="1:20" ht="90.75" thickBot="1" x14ac:dyDescent="0.3">
      <c r="A9" s="20" t="s">
        <v>27</v>
      </c>
      <c r="B9" s="21" t="s">
        <v>28</v>
      </c>
      <c r="C9" s="21" t="s">
        <v>29</v>
      </c>
      <c r="D9" s="21" t="s">
        <v>30</v>
      </c>
      <c r="E9" s="21" t="s">
        <v>31</v>
      </c>
      <c r="K9" s="25" t="s">
        <v>38</v>
      </c>
      <c r="L9" s="25" t="s">
        <v>39</v>
      </c>
      <c r="M9" s="26" t="s">
        <v>32</v>
      </c>
      <c r="N9" s="26" t="s">
        <v>33</v>
      </c>
      <c r="O9" s="26" t="s">
        <v>40</v>
      </c>
      <c r="P9" s="26" t="s">
        <v>35</v>
      </c>
      <c r="Q9" s="27" t="s">
        <v>41</v>
      </c>
      <c r="S9" s="34" t="s">
        <v>44</v>
      </c>
      <c r="T9" s="34" t="s">
        <v>45</v>
      </c>
    </row>
    <row r="10" spans="1:20" ht="15.75" thickBot="1" x14ac:dyDescent="0.3">
      <c r="A10" s="22" t="s">
        <v>32</v>
      </c>
      <c r="B10" s="23">
        <v>60</v>
      </c>
      <c r="C10" s="23">
        <v>30</v>
      </c>
      <c r="D10" s="23">
        <v>30</v>
      </c>
      <c r="E10" s="23">
        <v>180</v>
      </c>
      <c r="K10" s="28">
        <v>1</v>
      </c>
      <c r="L10" s="28">
        <v>1.05</v>
      </c>
      <c r="M10" s="29">
        <v>7.76E-4</v>
      </c>
      <c r="N10" s="33">
        <v>8.0699999999999994E-2</v>
      </c>
      <c r="O10" s="30">
        <v>0.25700000000000001</v>
      </c>
      <c r="P10" s="30">
        <v>0.51700000000000002</v>
      </c>
      <c r="Q10" s="31"/>
    </row>
    <row r="11" spans="1:20" ht="15.75" thickBot="1" x14ac:dyDescent="0.3">
      <c r="A11" s="22" t="s">
        <v>33</v>
      </c>
      <c r="B11" s="23">
        <v>30</v>
      </c>
      <c r="C11" s="23">
        <v>30</v>
      </c>
      <c r="D11" s="23">
        <v>30</v>
      </c>
      <c r="E11" s="23">
        <v>180</v>
      </c>
      <c r="K11" s="28">
        <v>2</v>
      </c>
      <c r="L11" s="28">
        <v>1.02</v>
      </c>
      <c r="M11" s="29">
        <v>3.1399999999999999E-4</v>
      </c>
      <c r="N11" s="33">
        <v>7.7700000000000005E-2</v>
      </c>
      <c r="O11" s="30">
        <v>0.25700000000000001</v>
      </c>
      <c r="P11" s="30">
        <v>0.51300000000000001</v>
      </c>
      <c r="Q11" s="31"/>
    </row>
    <row r="12" spans="1:20" ht="15.75" thickBot="1" x14ac:dyDescent="0.3">
      <c r="A12" s="22" t="s">
        <v>34</v>
      </c>
      <c r="B12" s="23">
        <v>10</v>
      </c>
      <c r="C12" s="23">
        <v>30</v>
      </c>
      <c r="D12" s="23">
        <v>30</v>
      </c>
      <c r="E12" s="23">
        <v>180</v>
      </c>
      <c r="K12" s="28">
        <v>3</v>
      </c>
      <c r="L12" s="28" t="s">
        <v>42</v>
      </c>
      <c r="M12" s="29">
        <v>8.6300000000000005E-3</v>
      </c>
      <c r="N12" s="30">
        <v>0.214</v>
      </c>
      <c r="O12" s="30">
        <v>0.70399999999999996</v>
      </c>
      <c r="P12" s="32">
        <v>1.41</v>
      </c>
      <c r="Q12" s="31"/>
      <c r="S12">
        <v>12.84</v>
      </c>
      <c r="T12" s="19">
        <f>SQRT(4*S12)</f>
        <v>7.1665891468675671</v>
      </c>
    </row>
    <row r="13" spans="1:20" ht="26.25" thickBot="1" x14ac:dyDescent="0.3">
      <c r="A13" s="22" t="s">
        <v>35</v>
      </c>
      <c r="B13" s="23">
        <v>5</v>
      </c>
      <c r="C13" s="23">
        <v>30</v>
      </c>
      <c r="D13" s="23">
        <v>30</v>
      </c>
      <c r="E13" s="23">
        <v>180</v>
      </c>
      <c r="G13">
        <f>25.4/4</f>
        <v>6.35</v>
      </c>
      <c r="I13">
        <f>6.05*362.1/629.2</f>
        <v>3.4817307692307691</v>
      </c>
      <c r="K13" s="28">
        <v>8</v>
      </c>
      <c r="L13" s="28" t="s">
        <v>43</v>
      </c>
      <c r="M13" s="29">
        <v>6.1700000000000001E-3</v>
      </c>
      <c r="N13" s="30">
        <v>0.20399999999999999</v>
      </c>
      <c r="O13" s="30">
        <v>0.70299999999999996</v>
      </c>
      <c r="P13" s="32">
        <v>1.6</v>
      </c>
      <c r="Q13" s="31"/>
      <c r="S13">
        <v>51.04</v>
      </c>
      <c r="T13" s="19">
        <f>SQRT(4*S13)</f>
        <v>14.288456879593401</v>
      </c>
    </row>
    <row r="14" spans="1:20" ht="15.75" thickBot="1" x14ac:dyDescent="0.3">
      <c r="K14" s="28">
        <v>9</v>
      </c>
      <c r="L14" s="28">
        <v>4.01</v>
      </c>
      <c r="M14" s="29">
        <v>4.1099999999999998E-2</v>
      </c>
      <c r="N14" s="30">
        <v>0.216</v>
      </c>
      <c r="O14" s="30">
        <v>0.70299999999999996</v>
      </c>
      <c r="P14" s="32">
        <v>1.41</v>
      </c>
      <c r="Q14" s="31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4F6E7AF8D2924DB543989896406A82" ma:contentTypeVersion="13" ma:contentTypeDescription="Create a new document." ma:contentTypeScope="" ma:versionID="e371346da2ad553c0c7cb60b8364272b">
  <xsd:schema xmlns:xsd="http://www.w3.org/2001/XMLSchema" xmlns:xs="http://www.w3.org/2001/XMLSchema" xmlns:p="http://schemas.microsoft.com/office/2006/metadata/properties" xmlns:ns3="4428c669-214a-4c61-aa23-7e9fce8c48fb" xmlns:ns4="bac9971b-ad86-4e1b-b0ed-644a7169aa2e" targetNamespace="http://schemas.microsoft.com/office/2006/metadata/properties" ma:root="true" ma:fieldsID="df152d48ab4d3f1cccb3af21280a58a4" ns3:_="" ns4:_="">
    <xsd:import namespace="4428c669-214a-4c61-aa23-7e9fce8c48fb"/>
    <xsd:import namespace="bac9971b-ad86-4e1b-b0ed-644a7169aa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8c669-214a-4c61-aa23-7e9fce8c48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9971b-ad86-4e1b-b0ed-644a7169aa2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2810F3-68A0-4907-9C61-8DC6AED16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28c669-214a-4c61-aa23-7e9fce8c48fb"/>
    <ds:schemaRef ds:uri="bac9971b-ad86-4e1b-b0ed-644a7169aa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364A4-357A-4599-85A6-69D4D36B10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3F6E81-EB73-4B0A-A649-2D1933C3C3A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4428c669-214a-4c61-aa23-7e9fce8c48fb"/>
    <ds:schemaRef ds:uri="http://purl.org/dc/elements/1.1/"/>
    <ds:schemaRef ds:uri="http://schemas.microsoft.com/office/2006/metadata/properties"/>
    <ds:schemaRef ds:uri="bac9971b-ad86-4e1b-b0ed-644a7169aa2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LeakFrequency</vt:lpstr>
      <vt:lpstr>BasicInput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Sung-Hoon Kim</dc:creator>
  <cp:lastModifiedBy>Sung-Hoon Kim</cp:lastModifiedBy>
  <dcterms:created xsi:type="dcterms:W3CDTF">2020-05-03T02:03:31Z</dcterms:created>
  <dcterms:modified xsi:type="dcterms:W3CDTF">2020-05-03T03:15:54Z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bcde55-8b1a-4298-ae17-39d1f235af7e_Enabled">
    <vt:lpwstr>true</vt:lpwstr>
  </property>
  <property fmtid="{D5CDD505-2E9C-101B-9397-08002B2CF9AE}" pid="3" name="MSIP_Label_cfbcde55-8b1a-4298-ae17-39d1f235af7e_SetDate">
    <vt:lpwstr>2020-05-03T02:04:10Z</vt:lpwstr>
  </property>
  <property fmtid="{D5CDD505-2E9C-101B-9397-08002B2CF9AE}" pid="4" name="MSIP_Label_cfbcde55-8b1a-4298-ae17-39d1f235af7e_Method">
    <vt:lpwstr>Privileged</vt:lpwstr>
  </property>
  <property fmtid="{D5CDD505-2E9C-101B-9397-08002B2CF9AE}" pid="5" name="MSIP_Label_cfbcde55-8b1a-4298-ae17-39d1f235af7e_Name">
    <vt:lpwstr>Internal</vt:lpwstr>
  </property>
  <property fmtid="{D5CDD505-2E9C-101B-9397-08002B2CF9AE}" pid="6" name="MSIP_Label_cfbcde55-8b1a-4298-ae17-39d1f235af7e_SiteId">
    <vt:lpwstr>4a3454a0-8cf4-4a9c-b1c0-6ce4d1495f82</vt:lpwstr>
  </property>
  <property fmtid="{D5CDD505-2E9C-101B-9397-08002B2CF9AE}" pid="7" name="MSIP_Label_cfbcde55-8b1a-4298-ae17-39d1f235af7e_ActionId">
    <vt:lpwstr>1ce7a7c7-7239-49a0-a893-00009a6626eb</vt:lpwstr>
  </property>
  <property fmtid="{D5CDD505-2E9C-101B-9397-08002B2CF9AE}" pid="8" name="MSIP_Label_cfbcde55-8b1a-4298-ae17-39d1f235af7e_ContentBits">
    <vt:lpwstr>0</vt:lpwstr>
  </property>
  <property fmtid="{D5CDD505-2E9C-101B-9397-08002B2CF9AE}" pid="9" name="LR_Classification">
    <vt:lpwstr>Internal</vt:lpwstr>
  </property>
  <property fmtid="{D5CDD505-2E9C-101B-9397-08002B2CF9AE}" pid="10" name="ContentTypeId">
    <vt:lpwstr>0x010100E84F6E7AF8D2924DB543989896406A82</vt:lpwstr>
  </property>
</Properties>
</file>