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xr:revisionPtr revIDLastSave="0" documentId="8_{E2DA9611-13B8-B542-A3FD-0E7818AA90F8}" xr6:coauthVersionLast="36" xr6:coauthVersionMax="36" xr10:uidLastSave="{00000000-0000-0000-0000-000000000000}"/>
  <bookViews>
    <workbookView xWindow="0" yWindow="500" windowWidth="26100" windowHeight="16740" xr2:uid="{00000000-000D-0000-FFFF-FFFF00000000}"/>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5" l="1"/>
  <c r="H2" i="5"/>
  <c r="G2" i="5"/>
  <c r="F2" i="5"/>
  <c r="E2" i="5"/>
  <c r="D2" i="5"/>
  <c r="C2" i="5"/>
  <c r="H3" i="5"/>
  <c r="I3" i="5" s="1"/>
  <c r="F3" i="5"/>
  <c r="G3" i="5" s="1"/>
  <c r="D3" i="5"/>
  <c r="E3" i="5" s="1"/>
  <c r="C3" i="5"/>
  <c r="V5" i="5" l="1"/>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4" i="5"/>
  <c r="H49" i="5"/>
  <c r="F49" i="5"/>
  <c r="D49" i="5"/>
  <c r="C49"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F26" i="5" l="1"/>
  <c r="H26" i="5"/>
  <c r="D26" i="5"/>
  <c r="C26" i="5"/>
  <c r="H25" i="5"/>
  <c r="F25" i="5"/>
  <c r="D25" i="5"/>
  <c r="C25" i="5"/>
  <c r="H24" i="5"/>
  <c r="F24" i="5"/>
  <c r="D24" i="5"/>
  <c r="C24" i="5"/>
  <c r="H23" i="5"/>
  <c r="F23" i="5"/>
  <c r="D23" i="5"/>
  <c r="C23" i="5"/>
  <c r="H22" i="5"/>
  <c r="F22" i="5"/>
  <c r="D22" i="5"/>
  <c r="C22" i="5"/>
  <c r="H21" i="5" l="1"/>
  <c r="F21" i="5"/>
  <c r="D21" i="5"/>
  <c r="C21" i="5"/>
  <c r="H20" i="5"/>
  <c r="F20" i="5"/>
  <c r="D20" i="5"/>
  <c r="C20" i="5"/>
  <c r="H19" i="5"/>
  <c r="F19" i="5"/>
  <c r="D19" i="5"/>
  <c r="C19" i="5"/>
  <c r="H18" i="5"/>
  <c r="F18" i="5"/>
  <c r="D18" i="5"/>
  <c r="C18" i="5"/>
  <c r="H17" i="5"/>
  <c r="F17" i="5"/>
  <c r="D17" i="5"/>
  <c r="C17" i="5"/>
  <c r="H16" i="5"/>
  <c r="F16" i="5"/>
  <c r="D16" i="5"/>
  <c r="C16" i="5"/>
  <c r="H15" i="5"/>
  <c r="F15" i="5"/>
  <c r="D15" i="5"/>
  <c r="C15" i="5"/>
  <c r="H14" i="5"/>
  <c r="F14" i="5"/>
  <c r="D14" i="5"/>
  <c r="C14" i="5"/>
  <c r="H13" i="5"/>
  <c r="F13" i="5"/>
  <c r="D13" i="5"/>
  <c r="C13" i="5"/>
  <c r="H11" i="5"/>
  <c r="H12" i="5"/>
  <c r="F12" i="5"/>
  <c r="D12" i="5"/>
  <c r="C12" i="5"/>
  <c r="F11" i="5"/>
  <c r="D11" i="5"/>
  <c r="C11" i="5"/>
  <c r="H10" i="5"/>
  <c r="F10" i="5"/>
  <c r="D10" i="5"/>
  <c r="C10" i="5"/>
  <c r="H9" i="5"/>
  <c r="F9" i="5"/>
  <c r="D9" i="5"/>
  <c r="C9" i="5"/>
  <c r="H8" i="5"/>
  <c r="F8" i="5"/>
  <c r="D8" i="5"/>
  <c r="C8" i="5"/>
  <c r="H7" i="5"/>
  <c r="F7" i="5"/>
  <c r="D7" i="5"/>
  <c r="C7" i="5"/>
  <c r="H6" i="5"/>
  <c r="F6" i="5"/>
  <c r="D6" i="5"/>
  <c r="C6" i="5"/>
  <c r="H5" i="5"/>
  <c r="F5" i="5"/>
  <c r="D5" i="5"/>
  <c r="C5"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H4" i="5"/>
  <c r="F4" i="5"/>
  <c r="D4" i="5"/>
  <c r="E17" i="5" l="1"/>
  <c r="E20" i="5"/>
  <c r="G14" i="5"/>
  <c r="G15" i="5"/>
  <c r="G17" i="5"/>
  <c r="G18" i="5"/>
  <c r="G20" i="5"/>
  <c r="G21" i="5"/>
  <c r="I5" i="5"/>
  <c r="I6" i="5"/>
  <c r="I11" i="5"/>
  <c r="I14" i="5"/>
  <c r="I15" i="5"/>
  <c r="I18" i="5"/>
  <c r="I20" i="5"/>
  <c r="G5" i="5"/>
  <c r="G6" i="5"/>
  <c r="G8" i="5"/>
  <c r="G12" i="5"/>
  <c r="E12" i="5"/>
  <c r="E6" i="5"/>
  <c r="E7" i="5"/>
  <c r="E21" i="5"/>
  <c r="I21" i="5"/>
  <c r="I19" i="5"/>
  <c r="G19" i="5"/>
  <c r="E19" i="5"/>
  <c r="E18" i="5"/>
  <c r="I17" i="5"/>
  <c r="I16" i="5"/>
  <c r="E16" i="5"/>
  <c r="G16" i="5"/>
  <c r="E15" i="5"/>
  <c r="E14" i="5"/>
  <c r="E13" i="5"/>
  <c r="I13" i="5"/>
  <c r="G13" i="5"/>
  <c r="I12" i="5"/>
  <c r="G11" i="5"/>
  <c r="E11" i="5"/>
  <c r="I10" i="5"/>
  <c r="E10" i="5"/>
  <c r="G10" i="5"/>
  <c r="I9" i="5"/>
  <c r="E9" i="5"/>
  <c r="G9" i="5"/>
  <c r="I8" i="5"/>
  <c r="E8" i="5"/>
  <c r="G7" i="5"/>
  <c r="I7" i="5"/>
  <c r="E5" i="5"/>
  <c r="C4" i="5"/>
  <c r="I4" i="5" l="1"/>
  <c r="E4" i="5"/>
  <c r="G4" i="5"/>
</calcChain>
</file>

<file path=xl/sharedStrings.xml><?xml version="1.0" encoding="utf-8"?>
<sst xmlns="http://schemas.openxmlformats.org/spreadsheetml/2006/main" count="15287" uniqueCount="354">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</sst>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2">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3" fillId="0" borderId="0" xfId="0" applyFont="1" applyFill="1" applyBorder="1"/>
    <xf numFmtId="0" fontId="2"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xf numFmtId="0" fontId="2" fillId="0" borderId="0" xfId="0" applyFont="1" applyFill="1" applyBorder="1" applyAlignment="1">
      <alignment horizontal="left"/>
    </xf>
    <xf numFmtId="0" fontId="3" fillId="0" borderId="0" xfId="0" applyFont="1"/>
    <xf numFmtId="0" fontId="2" fillId="0" borderId="0" xfId="0" applyFont="1"/>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xr:uid="{00000000-0005-0000-0000-000002000000}"/>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45"/>
  <sheetViews>
    <sheetView tabSelected="1" zoomScale="108" workbookViewId="0">
      <selection activeCell="A7" sqref="A7:V7"/>
    </sheetView>
  </sheetViews>
  <sheetFormatPr baseColWidth="10" defaultColWidth="8.83203125" defaultRowHeight="12" x14ac:dyDescent="0.15"/>
  <cols>
    <col min="1" max="21" width="8.83203125" style="12"/>
    <col min="22" max="22" width="12.33203125" style="12" customWidth="1"/>
    <col min="23" max="16384" width="8.83203125" style="12"/>
  </cols>
  <sheetData>
    <row r="1" spans="1:100" s="1" customFormat="1" x14ac:dyDescent="0.15">
      <c r="A1" s="45" t="s">
        <v>298</v>
      </c>
      <c r="B1" s="45"/>
      <c r="C1" s="45"/>
      <c r="D1" s="45"/>
      <c r="E1" s="45"/>
      <c r="F1" s="45"/>
      <c r="G1" s="45"/>
      <c r="H1" s="45"/>
      <c r="I1" s="45"/>
      <c r="J1" s="45"/>
      <c r="K1" s="45"/>
      <c r="L1" s="45"/>
      <c r="M1" s="45"/>
      <c r="N1" s="45"/>
      <c r="O1" s="45"/>
      <c r="P1" s="45"/>
      <c r="Q1" s="45"/>
      <c r="R1" s="45"/>
      <c r="S1" s="45"/>
      <c r="T1" s="45"/>
      <c r="U1" s="45"/>
      <c r="V1" s="45"/>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15">
      <c r="A2" s="46" t="s">
        <v>280</v>
      </c>
      <c r="B2" s="46"/>
      <c r="C2" s="46"/>
      <c r="D2" s="46"/>
      <c r="E2" s="46"/>
      <c r="F2" s="46"/>
      <c r="G2" s="46"/>
      <c r="H2" s="46"/>
      <c r="I2" s="46"/>
      <c r="J2" s="46"/>
      <c r="K2" s="46"/>
      <c r="L2" s="46"/>
      <c r="M2" s="46"/>
      <c r="N2" s="46"/>
      <c r="O2" s="46"/>
      <c r="P2" s="46"/>
      <c r="Q2" s="46"/>
      <c r="R2" s="46"/>
      <c r="S2" s="46"/>
      <c r="T2" s="46"/>
      <c r="U2" s="46"/>
      <c r="V2" s="4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15">
      <c r="A3" s="46"/>
      <c r="B3" s="46"/>
      <c r="C3" s="46"/>
      <c r="D3" s="46"/>
      <c r="E3" s="46"/>
      <c r="F3" s="46"/>
      <c r="G3" s="46"/>
      <c r="H3" s="46"/>
      <c r="I3" s="46"/>
      <c r="J3" s="46"/>
      <c r="K3" s="46"/>
      <c r="L3" s="46"/>
      <c r="M3" s="46"/>
      <c r="N3" s="46"/>
      <c r="O3" s="46"/>
      <c r="P3" s="46"/>
      <c r="Q3" s="46"/>
      <c r="R3" s="46"/>
      <c r="S3" s="46"/>
      <c r="T3" s="46"/>
      <c r="U3" s="46"/>
      <c r="V3" s="4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15">
      <c r="A4" s="49" t="s">
        <v>274</v>
      </c>
      <c r="B4" s="49"/>
      <c r="C4" s="49"/>
      <c r="D4" s="49"/>
      <c r="E4" s="49"/>
      <c r="F4" s="49"/>
      <c r="G4" s="49"/>
      <c r="H4" s="49"/>
      <c r="I4" s="49"/>
      <c r="J4" s="49"/>
      <c r="K4" s="49"/>
      <c r="L4" s="49"/>
      <c r="M4" s="49"/>
      <c r="N4" s="49"/>
      <c r="O4" s="49"/>
      <c r="P4" s="49"/>
      <c r="Q4" s="49"/>
      <c r="R4" s="49"/>
      <c r="S4" s="49"/>
      <c r="T4" s="49"/>
      <c r="U4" s="49"/>
      <c r="V4" s="49"/>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15">
      <c r="A5" s="47" t="s">
        <v>275</v>
      </c>
      <c r="B5" s="47"/>
      <c r="C5" s="47"/>
      <c r="D5" s="47"/>
      <c r="E5" s="47"/>
      <c r="F5" s="47"/>
      <c r="G5" s="47"/>
      <c r="H5" s="47"/>
      <c r="I5" s="47"/>
      <c r="J5" s="47"/>
      <c r="K5" s="47"/>
      <c r="L5" s="47"/>
      <c r="M5" s="47"/>
      <c r="N5" s="47"/>
      <c r="O5" s="47"/>
      <c r="P5" s="47"/>
      <c r="Q5" s="47"/>
      <c r="R5" s="47"/>
      <c r="S5" s="47"/>
      <c r="T5" s="47"/>
      <c r="U5" s="47"/>
      <c r="V5" s="47"/>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15">
      <c r="A6" s="46" t="s">
        <v>276</v>
      </c>
      <c r="B6" s="46"/>
      <c r="C6" s="46"/>
      <c r="D6" s="46"/>
      <c r="E6" s="46"/>
      <c r="F6" s="46"/>
      <c r="G6" s="46"/>
      <c r="H6" s="46"/>
      <c r="I6" s="46"/>
      <c r="J6" s="46"/>
      <c r="K6" s="46"/>
      <c r="L6" s="46"/>
      <c r="M6" s="46"/>
      <c r="N6" s="46"/>
      <c r="O6" s="46"/>
      <c r="P6" s="46"/>
      <c r="Q6" s="46"/>
      <c r="R6" s="46"/>
      <c r="S6" s="46"/>
      <c r="T6" s="46"/>
      <c r="U6" s="46"/>
      <c r="V6" s="4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15">
      <c r="A7" s="46" t="s">
        <v>277</v>
      </c>
      <c r="B7" s="46"/>
      <c r="C7" s="46"/>
      <c r="D7" s="46"/>
      <c r="E7" s="46"/>
      <c r="F7" s="46"/>
      <c r="G7" s="46"/>
      <c r="H7" s="46"/>
      <c r="I7" s="46"/>
      <c r="J7" s="46"/>
      <c r="K7" s="46"/>
      <c r="L7" s="46"/>
      <c r="M7" s="46"/>
      <c r="N7" s="46"/>
      <c r="O7" s="46"/>
      <c r="P7" s="46"/>
      <c r="Q7" s="46"/>
      <c r="R7" s="46"/>
      <c r="S7" s="46"/>
      <c r="T7" s="46"/>
      <c r="U7" s="46"/>
      <c r="V7" s="4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15">
      <c r="A8" s="47"/>
      <c r="B8" s="47"/>
      <c r="C8" s="47"/>
      <c r="D8" s="47"/>
      <c r="E8" s="47"/>
      <c r="F8" s="47"/>
      <c r="G8" s="47"/>
      <c r="H8" s="47"/>
      <c r="I8" s="47"/>
      <c r="J8" s="47"/>
      <c r="K8" s="47"/>
      <c r="L8" s="47"/>
      <c r="M8" s="47"/>
      <c r="N8" s="47"/>
      <c r="O8" s="47"/>
      <c r="P8" s="47"/>
      <c r="Q8" s="47"/>
      <c r="R8" s="47"/>
      <c r="S8" s="47"/>
      <c r="T8" s="47"/>
      <c r="U8" s="47"/>
      <c r="V8" s="47"/>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15">
      <c r="A9" s="45" t="s">
        <v>278</v>
      </c>
      <c r="B9" s="45"/>
      <c r="C9" s="45"/>
      <c r="D9" s="45"/>
      <c r="E9" s="45"/>
      <c r="F9" s="45"/>
      <c r="G9" s="45"/>
      <c r="H9" s="45"/>
      <c r="I9" s="45"/>
      <c r="J9" s="45"/>
      <c r="K9" s="45"/>
      <c r="L9" s="45"/>
      <c r="M9" s="45"/>
      <c r="N9" s="45"/>
      <c r="O9" s="45"/>
      <c r="P9" s="45"/>
      <c r="Q9" s="45"/>
      <c r="R9" s="45"/>
      <c r="S9" s="45"/>
      <c r="T9" s="45"/>
      <c r="U9" s="45"/>
      <c r="V9" s="45"/>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15">
      <c r="A10" s="48" t="s">
        <v>1</v>
      </c>
      <c r="B10" s="48"/>
      <c r="C10" s="48"/>
      <c r="D10" s="48"/>
      <c r="E10" s="48"/>
      <c r="F10" s="48"/>
      <c r="G10" s="48"/>
      <c r="H10" s="48"/>
      <c r="I10" s="48"/>
      <c r="J10" s="48"/>
      <c r="K10" s="48"/>
      <c r="L10" s="48"/>
      <c r="M10" s="48"/>
      <c r="N10" s="48"/>
      <c r="O10" s="48"/>
      <c r="P10" s="48"/>
      <c r="Q10" s="48"/>
      <c r="R10" s="48"/>
      <c r="S10" s="48"/>
      <c r="T10" s="48"/>
      <c r="U10" s="48"/>
      <c r="V10" s="48"/>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15">
      <c r="A11" s="46" t="s">
        <v>2</v>
      </c>
      <c r="B11" s="46"/>
      <c r="C11" s="46"/>
      <c r="D11" s="46"/>
      <c r="E11" s="46"/>
      <c r="F11" s="46"/>
      <c r="G11" s="46"/>
      <c r="H11" s="46"/>
      <c r="I11" s="46"/>
      <c r="J11" s="46"/>
      <c r="K11" s="46"/>
      <c r="L11" s="46"/>
      <c r="M11" s="46"/>
      <c r="N11" s="46"/>
      <c r="O11" s="46"/>
      <c r="P11" s="46"/>
      <c r="Q11" s="46"/>
      <c r="R11" s="46"/>
      <c r="S11" s="46"/>
      <c r="T11" s="46"/>
      <c r="U11" s="46"/>
      <c r="V11" s="4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15">
      <c r="A12" s="46" t="s">
        <v>279</v>
      </c>
      <c r="B12" s="46"/>
      <c r="C12" s="46"/>
      <c r="D12" s="46"/>
      <c r="E12" s="46"/>
      <c r="F12" s="46"/>
      <c r="G12" s="46"/>
      <c r="H12" s="46"/>
      <c r="I12" s="46"/>
      <c r="J12" s="46"/>
      <c r="K12" s="46"/>
      <c r="L12" s="46"/>
      <c r="M12" s="46"/>
      <c r="N12" s="46"/>
      <c r="O12" s="46"/>
      <c r="P12" s="46"/>
      <c r="Q12" s="46"/>
      <c r="R12" s="46"/>
      <c r="S12" s="46"/>
      <c r="T12" s="46"/>
      <c r="U12" s="46"/>
      <c r="V12" s="4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15">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15">
      <c r="A14" s="46"/>
      <c r="B14" s="46"/>
      <c r="C14" s="46"/>
      <c r="D14" s="46"/>
      <c r="E14" s="46"/>
      <c r="F14" s="46"/>
      <c r="G14" s="46"/>
      <c r="H14" s="46"/>
      <c r="I14" s="46"/>
      <c r="J14" s="46"/>
      <c r="K14" s="46"/>
      <c r="L14" s="46"/>
      <c r="M14" s="46"/>
      <c r="N14" s="46"/>
      <c r="O14" s="46"/>
      <c r="P14" s="46"/>
      <c r="Q14" s="46"/>
      <c r="R14" s="46"/>
      <c r="S14" s="46"/>
      <c r="T14" s="46"/>
      <c r="U14" s="46"/>
      <c r="V14" s="46"/>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15">
      <c r="A15" s="45" t="s">
        <v>282</v>
      </c>
      <c r="B15" s="45"/>
      <c r="C15" s="45"/>
      <c r="D15" s="45"/>
      <c r="E15" s="45"/>
      <c r="F15" s="45"/>
      <c r="G15" s="45"/>
      <c r="H15" s="45"/>
      <c r="I15" s="45"/>
      <c r="J15" s="45"/>
      <c r="K15" s="45"/>
      <c r="L15" s="45"/>
      <c r="M15" s="45"/>
      <c r="N15" s="45"/>
      <c r="O15" s="45"/>
      <c r="P15" s="45"/>
      <c r="Q15" s="45"/>
      <c r="R15" s="45"/>
      <c r="S15" s="45"/>
      <c r="T15" s="45"/>
      <c r="U15" s="45"/>
      <c r="V15" s="45"/>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15">
      <c r="A16" s="46" t="s">
        <v>297</v>
      </c>
      <c r="B16" s="46"/>
      <c r="C16" s="46"/>
      <c r="D16" s="46"/>
      <c r="E16" s="46"/>
      <c r="F16" s="46"/>
      <c r="G16" s="46"/>
      <c r="H16" s="46"/>
      <c r="I16" s="46"/>
      <c r="J16" s="46"/>
      <c r="K16" s="46"/>
      <c r="L16" s="46"/>
      <c r="M16" s="46"/>
      <c r="N16" s="46"/>
      <c r="O16" s="46"/>
      <c r="P16" s="46"/>
      <c r="Q16" s="46"/>
      <c r="R16" s="46"/>
      <c r="S16" s="46"/>
      <c r="T16" s="46"/>
      <c r="U16" s="46"/>
      <c r="V16" s="4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15">
      <c r="A17" s="46"/>
      <c r="B17" s="46"/>
      <c r="C17" s="46"/>
      <c r="D17" s="46"/>
      <c r="E17" s="46"/>
      <c r="F17" s="46"/>
      <c r="G17" s="46"/>
      <c r="H17" s="46"/>
      <c r="I17" s="46"/>
      <c r="J17" s="46"/>
      <c r="K17" s="46"/>
      <c r="L17" s="46"/>
      <c r="M17" s="46"/>
      <c r="N17" s="46"/>
      <c r="O17" s="46"/>
      <c r="P17" s="46"/>
      <c r="Q17" s="46"/>
      <c r="R17" s="46"/>
      <c r="S17" s="46"/>
      <c r="T17" s="46"/>
      <c r="U17" s="46"/>
      <c r="V17" s="4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15">
      <c r="A18" s="46" t="s">
        <v>293</v>
      </c>
      <c r="B18" s="46"/>
      <c r="C18" s="46"/>
      <c r="D18" s="46"/>
      <c r="E18" s="46"/>
      <c r="F18" s="46"/>
      <c r="G18" s="46"/>
      <c r="H18" s="46"/>
      <c r="I18" s="46"/>
      <c r="J18" s="46"/>
      <c r="K18" s="46"/>
      <c r="L18" s="46"/>
      <c r="M18" s="46"/>
      <c r="N18" s="46"/>
      <c r="O18" s="46"/>
      <c r="P18" s="46"/>
      <c r="Q18" s="46"/>
      <c r="R18" s="46"/>
      <c r="S18" s="46"/>
      <c r="T18" s="46"/>
      <c r="U18" s="46"/>
      <c r="V18" s="4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15">
      <c r="A19" s="46"/>
      <c r="B19" s="46"/>
      <c r="C19" s="46"/>
      <c r="D19" s="46"/>
      <c r="E19" s="46"/>
      <c r="F19" s="46"/>
      <c r="G19" s="46"/>
      <c r="H19" s="46"/>
      <c r="I19" s="46"/>
      <c r="J19" s="46"/>
      <c r="K19" s="46"/>
      <c r="L19" s="46"/>
      <c r="M19" s="46"/>
      <c r="N19" s="46"/>
      <c r="O19" s="46"/>
      <c r="P19" s="46"/>
      <c r="Q19" s="46"/>
      <c r="R19" s="46"/>
      <c r="S19" s="46"/>
      <c r="T19" s="46"/>
      <c r="U19" s="46"/>
      <c r="V19" s="4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15">
      <c r="A20" s="46" t="s">
        <v>291</v>
      </c>
      <c r="B20" s="46"/>
      <c r="C20" s="46"/>
      <c r="D20" s="46"/>
      <c r="E20" s="46"/>
      <c r="F20" s="46"/>
      <c r="G20" s="46"/>
      <c r="H20" s="46"/>
      <c r="I20" s="46"/>
      <c r="J20" s="46"/>
      <c r="K20" s="46"/>
      <c r="L20" s="46"/>
      <c r="M20" s="46"/>
      <c r="N20" s="46"/>
      <c r="O20" s="46"/>
      <c r="P20" s="46"/>
      <c r="Q20" s="46"/>
      <c r="R20" s="46"/>
      <c r="S20" s="46"/>
      <c r="T20" s="46"/>
      <c r="U20" s="46"/>
      <c r="V20" s="46"/>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15">
      <c r="A21" s="48" t="s">
        <v>292</v>
      </c>
      <c r="B21" s="48"/>
      <c r="C21" s="48"/>
      <c r="D21" s="48"/>
      <c r="E21" s="48"/>
      <c r="F21" s="48"/>
      <c r="G21" s="48"/>
      <c r="H21" s="48"/>
      <c r="I21" s="48"/>
      <c r="J21" s="48"/>
      <c r="K21" s="48"/>
      <c r="L21" s="48"/>
      <c r="M21" s="48"/>
      <c r="N21" s="48"/>
      <c r="O21" s="48"/>
      <c r="P21" s="48"/>
      <c r="Q21" s="48"/>
      <c r="R21" s="48"/>
      <c r="S21" s="48"/>
      <c r="T21" s="48"/>
      <c r="U21" s="48"/>
      <c r="V21" s="48"/>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15">
      <c r="A22" s="46" t="s">
        <v>295</v>
      </c>
      <c r="B22" s="46"/>
      <c r="C22" s="46"/>
      <c r="D22" s="46"/>
      <c r="E22" s="46"/>
      <c r="F22" s="46"/>
      <c r="G22" s="46"/>
      <c r="H22" s="46"/>
      <c r="I22" s="46"/>
      <c r="J22" s="46"/>
      <c r="K22" s="46"/>
      <c r="L22" s="46"/>
      <c r="M22" s="46"/>
      <c r="N22" s="46"/>
      <c r="O22" s="46"/>
      <c r="P22" s="46"/>
      <c r="Q22" s="46"/>
      <c r="R22" s="46"/>
      <c r="S22" s="46"/>
      <c r="T22" s="46"/>
      <c r="U22" s="46"/>
      <c r="V22" s="4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15">
      <c r="A23" s="46" t="s">
        <v>296</v>
      </c>
      <c r="B23" s="46"/>
      <c r="C23" s="46"/>
      <c r="D23" s="46"/>
      <c r="E23" s="46"/>
      <c r="F23" s="46"/>
      <c r="G23" s="46"/>
      <c r="H23" s="46"/>
      <c r="I23" s="46"/>
      <c r="J23" s="46"/>
      <c r="K23" s="46"/>
      <c r="L23" s="46"/>
      <c r="M23" s="46"/>
      <c r="N23" s="46"/>
      <c r="O23" s="46"/>
      <c r="P23" s="46"/>
      <c r="Q23" s="46"/>
      <c r="R23" s="46"/>
      <c r="S23" s="46"/>
      <c r="T23" s="46"/>
      <c r="U23" s="46"/>
      <c r="V23" s="4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15">
      <c r="A24" s="46"/>
      <c r="B24" s="46"/>
      <c r="C24" s="46"/>
      <c r="D24" s="46"/>
      <c r="E24" s="46"/>
      <c r="F24" s="46"/>
      <c r="G24" s="46"/>
      <c r="H24" s="46"/>
      <c r="I24" s="46"/>
      <c r="J24" s="46"/>
      <c r="K24" s="46"/>
      <c r="L24" s="46"/>
      <c r="M24" s="46"/>
      <c r="N24" s="46"/>
      <c r="O24" s="46"/>
      <c r="P24" s="46"/>
      <c r="Q24" s="46"/>
      <c r="R24" s="46"/>
      <c r="S24" s="46"/>
      <c r="T24" s="46"/>
      <c r="U24" s="46"/>
      <c r="V24" s="4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15">
      <c r="A25" s="46" t="s">
        <v>294</v>
      </c>
      <c r="B25" s="46"/>
      <c r="C25" s="46"/>
      <c r="D25" s="46"/>
      <c r="E25" s="46"/>
      <c r="F25" s="46"/>
      <c r="G25" s="46"/>
      <c r="H25" s="46"/>
      <c r="I25" s="46"/>
      <c r="J25" s="46"/>
      <c r="K25" s="46"/>
      <c r="L25" s="46"/>
      <c r="M25" s="46"/>
      <c r="N25" s="46"/>
      <c r="O25" s="46"/>
      <c r="P25" s="46"/>
      <c r="Q25" s="46"/>
      <c r="R25" s="46"/>
      <c r="S25" s="46"/>
      <c r="T25" s="46"/>
      <c r="U25" s="46"/>
      <c r="V25" s="4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15">
      <c r="A26" s="46"/>
      <c r="B26" s="46"/>
      <c r="C26" s="46"/>
      <c r="D26" s="46"/>
      <c r="E26" s="46"/>
      <c r="F26" s="46"/>
      <c r="G26" s="46"/>
      <c r="H26" s="46"/>
      <c r="I26" s="46"/>
      <c r="J26" s="46"/>
      <c r="K26" s="46"/>
      <c r="L26" s="46"/>
      <c r="M26" s="46"/>
      <c r="N26" s="46"/>
      <c r="O26" s="46"/>
      <c r="P26" s="46"/>
      <c r="Q26" s="46"/>
      <c r="R26" s="46"/>
      <c r="S26" s="46"/>
      <c r="T26" s="46"/>
      <c r="U26" s="46"/>
      <c r="V26" s="4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15">
      <c r="A27" s="46" t="s">
        <v>281</v>
      </c>
      <c r="B27" s="46"/>
      <c r="C27" s="46"/>
      <c r="D27" s="46"/>
      <c r="E27" s="46"/>
      <c r="F27" s="46"/>
      <c r="G27" s="46"/>
      <c r="H27" s="46"/>
      <c r="I27" s="46"/>
      <c r="J27" s="46"/>
      <c r="K27" s="46"/>
      <c r="L27" s="46"/>
      <c r="M27" s="46"/>
      <c r="N27" s="46"/>
      <c r="O27" s="46"/>
      <c r="P27" s="46"/>
      <c r="Q27" s="46"/>
      <c r="R27" s="46"/>
      <c r="S27" s="46"/>
      <c r="T27" s="46"/>
      <c r="U27" s="46"/>
      <c r="V27" s="46"/>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50"/>
      <c r="B28" s="50"/>
      <c r="C28" s="50"/>
      <c r="D28" s="50"/>
      <c r="E28" s="50"/>
      <c r="F28" s="50"/>
      <c r="G28" s="50"/>
      <c r="H28" s="50"/>
      <c r="I28" s="50"/>
      <c r="J28" s="50"/>
      <c r="K28" s="50"/>
      <c r="L28" s="50"/>
      <c r="M28" s="50"/>
      <c r="N28" s="50"/>
      <c r="O28" s="50"/>
      <c r="P28" s="50"/>
      <c r="Q28" s="50"/>
      <c r="R28" s="50"/>
      <c r="S28" s="50"/>
      <c r="T28" s="50"/>
      <c r="U28" s="50"/>
      <c r="V28" s="50"/>
    </row>
    <row r="29" spans="1:133" x14ac:dyDescent="0.15">
      <c r="A29" s="50"/>
      <c r="B29" s="50"/>
      <c r="C29" s="50"/>
      <c r="D29" s="50"/>
      <c r="E29" s="50"/>
      <c r="F29" s="50"/>
      <c r="G29" s="50"/>
      <c r="H29" s="50"/>
      <c r="I29" s="50"/>
      <c r="J29" s="50"/>
      <c r="K29" s="50"/>
      <c r="L29" s="50"/>
      <c r="M29" s="50"/>
      <c r="N29" s="50"/>
      <c r="O29" s="50"/>
      <c r="P29" s="50"/>
      <c r="Q29" s="50"/>
      <c r="R29" s="50"/>
      <c r="S29" s="50"/>
      <c r="T29" s="50"/>
      <c r="U29" s="50"/>
      <c r="V29" s="50"/>
    </row>
    <row r="30" spans="1:133" x14ac:dyDescent="0.15">
      <c r="A30" s="51" t="s">
        <v>283</v>
      </c>
      <c r="B30" s="51"/>
      <c r="C30" s="51"/>
      <c r="D30" s="51"/>
      <c r="E30" s="51"/>
      <c r="F30" s="51"/>
      <c r="G30" s="51"/>
      <c r="H30" s="51"/>
      <c r="I30" s="51"/>
      <c r="J30" s="51"/>
      <c r="K30" s="51"/>
      <c r="L30" s="51"/>
      <c r="M30" s="51"/>
      <c r="N30" s="51"/>
      <c r="O30" s="51"/>
      <c r="P30" s="51"/>
      <c r="Q30" s="51"/>
      <c r="R30" s="51"/>
      <c r="S30" s="51"/>
      <c r="T30" s="51"/>
      <c r="U30" s="51"/>
      <c r="V30" s="51"/>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15">
      <c r="A31" s="50" t="s">
        <v>3</v>
      </c>
      <c r="B31" s="50"/>
      <c r="C31" s="50"/>
      <c r="D31" s="50"/>
      <c r="E31" s="50"/>
      <c r="F31" s="50"/>
      <c r="G31" s="50"/>
      <c r="H31" s="50"/>
      <c r="I31" s="50"/>
      <c r="J31" s="50"/>
      <c r="K31" s="50"/>
      <c r="L31" s="50"/>
      <c r="M31" s="50"/>
      <c r="N31" s="50"/>
      <c r="O31" s="50"/>
      <c r="P31" s="50"/>
      <c r="Q31" s="50"/>
      <c r="R31" s="50"/>
      <c r="S31" s="50"/>
      <c r="T31" s="50"/>
      <c r="U31" s="50"/>
      <c r="V31" s="50"/>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15">
      <c r="A32" s="50"/>
      <c r="B32" s="50"/>
      <c r="C32" s="50"/>
      <c r="D32" s="50"/>
      <c r="E32" s="50"/>
      <c r="F32" s="50"/>
      <c r="G32" s="50"/>
      <c r="H32" s="50"/>
      <c r="I32" s="50"/>
      <c r="J32" s="50"/>
      <c r="K32" s="50"/>
      <c r="L32" s="50"/>
      <c r="M32" s="50"/>
      <c r="N32" s="50"/>
      <c r="O32" s="50"/>
      <c r="P32" s="50"/>
      <c r="Q32" s="50"/>
      <c r="R32" s="50"/>
      <c r="S32" s="50"/>
      <c r="T32" s="50"/>
      <c r="U32" s="50"/>
      <c r="V32" s="50"/>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15">
      <c r="A33" s="50" t="s">
        <v>286</v>
      </c>
      <c r="B33" s="50"/>
      <c r="C33" s="50"/>
      <c r="D33" s="50"/>
      <c r="E33" s="50"/>
      <c r="F33" s="50"/>
      <c r="G33" s="50"/>
      <c r="H33" s="50"/>
      <c r="I33" s="50"/>
      <c r="J33" s="50"/>
      <c r="K33" s="50"/>
      <c r="L33" s="50"/>
      <c r="M33" s="50"/>
      <c r="N33" s="50"/>
      <c r="O33" s="50"/>
      <c r="P33" s="50"/>
      <c r="Q33" s="50"/>
      <c r="R33" s="50"/>
      <c r="S33" s="50"/>
      <c r="T33" s="50"/>
      <c r="U33" s="50"/>
      <c r="V33" s="50"/>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15">
      <c r="A34" s="50"/>
      <c r="B34" s="50"/>
      <c r="C34" s="50"/>
      <c r="D34" s="50"/>
      <c r="E34" s="50"/>
      <c r="F34" s="50"/>
      <c r="G34" s="50"/>
      <c r="H34" s="50"/>
      <c r="I34" s="50"/>
      <c r="J34" s="50"/>
      <c r="K34" s="50"/>
      <c r="L34" s="50"/>
      <c r="M34" s="50"/>
      <c r="N34" s="50"/>
      <c r="O34" s="50"/>
      <c r="P34" s="50"/>
      <c r="Q34" s="50"/>
      <c r="R34" s="50"/>
      <c r="S34" s="50"/>
      <c r="T34" s="50"/>
      <c r="U34" s="50"/>
      <c r="V34" s="50"/>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15">
      <c r="A35" s="50" t="s">
        <v>284</v>
      </c>
      <c r="B35" s="50"/>
      <c r="C35" s="50"/>
      <c r="D35" s="50"/>
      <c r="E35" s="50"/>
      <c r="F35" s="50"/>
      <c r="G35" s="50"/>
      <c r="H35" s="50"/>
      <c r="I35" s="50"/>
      <c r="J35" s="50"/>
      <c r="K35" s="50"/>
      <c r="L35" s="50"/>
      <c r="M35" s="50"/>
      <c r="N35" s="50"/>
      <c r="O35" s="50"/>
      <c r="P35" s="50"/>
      <c r="Q35" s="50"/>
      <c r="R35" s="50"/>
      <c r="S35" s="50"/>
      <c r="T35" s="50"/>
      <c r="U35" s="50"/>
      <c r="V35" s="50"/>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15">
      <c r="A36" s="50" t="s">
        <v>287</v>
      </c>
      <c r="B36" s="50"/>
      <c r="C36" s="50"/>
      <c r="D36" s="50"/>
      <c r="E36" s="50"/>
      <c r="F36" s="50"/>
      <c r="G36" s="50"/>
      <c r="H36" s="50"/>
      <c r="I36" s="50"/>
      <c r="J36" s="50"/>
      <c r="K36" s="50"/>
      <c r="L36" s="50"/>
      <c r="M36" s="50"/>
      <c r="N36" s="50"/>
      <c r="O36" s="50"/>
      <c r="P36" s="50"/>
      <c r="Q36" s="50"/>
      <c r="R36" s="50"/>
      <c r="S36" s="50"/>
      <c r="T36" s="50"/>
      <c r="U36" s="50"/>
      <c r="V36" s="50"/>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15">
      <c r="A37" s="50" t="s">
        <v>285</v>
      </c>
      <c r="B37" s="50"/>
      <c r="C37" s="50"/>
      <c r="D37" s="50"/>
      <c r="E37" s="50"/>
      <c r="F37" s="50"/>
      <c r="G37" s="50"/>
      <c r="H37" s="50"/>
      <c r="I37" s="50"/>
      <c r="J37" s="50"/>
      <c r="K37" s="50"/>
      <c r="L37" s="50"/>
      <c r="M37" s="50"/>
      <c r="N37" s="50"/>
      <c r="O37" s="50"/>
      <c r="P37" s="50"/>
      <c r="Q37" s="50"/>
      <c r="R37" s="50"/>
      <c r="S37" s="50"/>
      <c r="T37" s="50"/>
      <c r="U37" s="50"/>
      <c r="V37" s="50"/>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15">
      <c r="A38" s="50" t="s">
        <v>0</v>
      </c>
      <c r="B38" s="50"/>
      <c r="C38" s="50"/>
      <c r="D38" s="50"/>
      <c r="E38" s="50"/>
      <c r="F38" s="50"/>
      <c r="G38" s="50"/>
      <c r="H38" s="50"/>
      <c r="I38" s="50"/>
      <c r="J38" s="50"/>
      <c r="K38" s="50"/>
      <c r="L38" s="50"/>
      <c r="M38" s="50"/>
      <c r="N38" s="50"/>
      <c r="O38" s="50"/>
      <c r="P38" s="50"/>
      <c r="Q38" s="50"/>
      <c r="R38" s="50"/>
      <c r="S38" s="50"/>
      <c r="T38" s="50"/>
      <c r="U38" s="50"/>
      <c r="V38" s="50"/>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15">
      <c r="A39" s="50"/>
      <c r="B39" s="50"/>
      <c r="C39" s="50"/>
      <c r="D39" s="50"/>
      <c r="E39" s="50"/>
      <c r="F39" s="50"/>
      <c r="G39" s="50"/>
      <c r="H39" s="50"/>
      <c r="I39" s="50"/>
      <c r="J39" s="50"/>
      <c r="K39" s="50"/>
      <c r="L39" s="50"/>
      <c r="M39" s="50"/>
      <c r="N39" s="50"/>
      <c r="O39" s="50"/>
      <c r="P39" s="50"/>
      <c r="Q39" s="50"/>
      <c r="R39" s="50"/>
      <c r="S39" s="50"/>
      <c r="T39" s="50"/>
      <c r="U39" s="50"/>
      <c r="V39" s="50"/>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15">
      <c r="A40" s="52" t="s">
        <v>288</v>
      </c>
      <c r="B40" s="52"/>
      <c r="C40" s="52"/>
      <c r="D40" s="52"/>
      <c r="E40" s="52"/>
      <c r="F40" s="52"/>
      <c r="G40" s="52"/>
      <c r="H40" s="52"/>
      <c r="I40" s="52"/>
      <c r="J40" s="52"/>
      <c r="K40" s="52"/>
      <c r="L40" s="52"/>
      <c r="M40" s="52"/>
      <c r="N40" s="52"/>
      <c r="O40" s="52"/>
      <c r="P40" s="52"/>
      <c r="Q40" s="52"/>
      <c r="R40" s="52"/>
      <c r="S40" s="52"/>
      <c r="T40" s="52"/>
      <c r="U40" s="52"/>
      <c r="V40" s="52"/>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15">
      <c r="A41" s="52"/>
      <c r="B41" s="52"/>
      <c r="C41" s="52"/>
      <c r="D41" s="52"/>
      <c r="E41" s="52"/>
      <c r="F41" s="52"/>
      <c r="G41" s="52"/>
      <c r="H41" s="52"/>
      <c r="I41" s="52"/>
      <c r="J41" s="52"/>
      <c r="K41" s="52"/>
      <c r="L41" s="52"/>
      <c r="M41" s="52"/>
      <c r="N41" s="52"/>
      <c r="O41" s="52"/>
      <c r="P41" s="52"/>
      <c r="Q41" s="52"/>
      <c r="R41" s="52"/>
      <c r="S41" s="52"/>
      <c r="T41" s="52"/>
      <c r="U41" s="52"/>
      <c r="V41" s="52"/>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15">
      <c r="A42" s="46" t="s">
        <v>289</v>
      </c>
      <c r="B42" s="46"/>
      <c r="C42" s="46"/>
      <c r="D42" s="46"/>
      <c r="E42" s="46"/>
      <c r="F42" s="46"/>
      <c r="G42" s="46"/>
      <c r="H42" s="46"/>
      <c r="I42" s="46"/>
      <c r="J42" s="46"/>
      <c r="K42" s="46"/>
      <c r="L42" s="46"/>
      <c r="M42" s="46"/>
      <c r="N42" s="46"/>
      <c r="O42" s="46"/>
      <c r="P42" s="46"/>
      <c r="Q42" s="46"/>
      <c r="R42" s="46"/>
      <c r="S42" s="46"/>
      <c r="T42" s="46"/>
      <c r="U42" s="46"/>
      <c r="V42" s="46"/>
    </row>
    <row r="43" spans="1:133" x14ac:dyDescent="0.15">
      <c r="A43" s="50"/>
      <c r="B43" s="50"/>
      <c r="C43" s="50"/>
      <c r="D43" s="50"/>
      <c r="E43" s="50"/>
      <c r="F43" s="50"/>
      <c r="G43" s="50"/>
      <c r="H43" s="50"/>
      <c r="I43" s="50"/>
      <c r="J43" s="50"/>
      <c r="K43" s="50"/>
      <c r="L43" s="50"/>
      <c r="M43" s="50"/>
      <c r="N43" s="50"/>
      <c r="O43" s="50"/>
      <c r="P43" s="50"/>
      <c r="Q43" s="50"/>
      <c r="R43" s="50"/>
      <c r="S43" s="50"/>
      <c r="T43" s="50"/>
      <c r="U43" s="50"/>
      <c r="V43" s="50"/>
    </row>
    <row r="44" spans="1:133" x14ac:dyDescent="0.15">
      <c r="A44" s="51" t="s">
        <v>290</v>
      </c>
      <c r="B44" s="51"/>
      <c r="C44" s="51"/>
      <c r="D44" s="51"/>
      <c r="E44" s="51"/>
      <c r="F44" s="51"/>
      <c r="G44" s="51"/>
      <c r="H44" s="51"/>
      <c r="I44" s="51"/>
      <c r="J44" s="51"/>
      <c r="K44" s="51"/>
      <c r="L44" s="51"/>
      <c r="M44" s="51"/>
      <c r="N44" s="51"/>
      <c r="O44" s="51"/>
      <c r="P44" s="51"/>
      <c r="Q44" s="51"/>
      <c r="R44" s="51"/>
      <c r="S44" s="51"/>
      <c r="T44" s="51"/>
      <c r="U44" s="51"/>
      <c r="V44" s="51"/>
    </row>
    <row r="45" spans="1:133" x14ac:dyDescent="0.15">
      <c r="A45" s="50" t="s">
        <v>264</v>
      </c>
      <c r="B45" s="50"/>
      <c r="C45" s="50"/>
      <c r="D45" s="50"/>
      <c r="E45" s="50"/>
      <c r="F45" s="50"/>
      <c r="G45" s="50"/>
      <c r="H45" s="50"/>
      <c r="I45" s="50"/>
      <c r="J45" s="50"/>
      <c r="K45" s="50"/>
      <c r="L45" s="50"/>
      <c r="M45" s="50"/>
      <c r="N45" s="50"/>
      <c r="O45" s="50"/>
      <c r="P45" s="50"/>
      <c r="Q45" s="50"/>
      <c r="R45" s="50"/>
      <c r="S45" s="50"/>
      <c r="T45" s="50"/>
      <c r="U45" s="50"/>
      <c r="V45" s="50"/>
    </row>
  </sheetData>
  <mergeCells count="44">
    <mergeCell ref="A43:V43"/>
    <mergeCell ref="A44:V44"/>
    <mergeCell ref="A45:V45"/>
    <mergeCell ref="A24:V24"/>
    <mergeCell ref="A33:V33"/>
    <mergeCell ref="A28:V28"/>
    <mergeCell ref="A42:V42"/>
    <mergeCell ref="A41:V41"/>
    <mergeCell ref="A25:V25"/>
    <mergeCell ref="A26:V26"/>
    <mergeCell ref="A27:V27"/>
    <mergeCell ref="A40:V40"/>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O326"/>
  <sheetViews>
    <sheetView zoomScaleNormal="100" workbookViewId="0">
      <pane xSplit="1" ySplit="3" topLeftCell="B4" activePane="bottomRight" state="frozen"/>
      <selection pane="topRight" activeCell="B1" sqref="B1"/>
      <selection pane="bottomLeft" activeCell="A4" sqref="A4"/>
      <selection pane="bottomRight" activeCell="C3" sqref="C3"/>
    </sheetView>
  </sheetViews>
  <sheetFormatPr baseColWidth="10" defaultColWidth="11.5" defaultRowHeight="12" x14ac:dyDescent="0.15"/>
  <cols>
    <col min="1" max="1" width="30.5" style="1" customWidth="1"/>
    <col min="2" max="116" width="7.83203125" style="1" customWidth="1"/>
    <col min="117" max="133" width="11.5" style="1"/>
    <col min="134" max="136" width="11.5" style="17"/>
    <col min="137" max="16384" width="11.5" style="1"/>
  </cols>
  <sheetData>
    <row r="1" spans="1:145" s="5" customFormat="1" x14ac:dyDescent="0.15">
      <c r="A1" s="18" t="s">
        <v>12</v>
      </c>
      <c r="B1" s="58" t="s">
        <v>136</v>
      </c>
      <c r="C1" s="58"/>
      <c r="D1" s="58"/>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3">
        <v>2018</v>
      </c>
      <c r="EE1" s="53"/>
      <c r="EF1" s="54"/>
      <c r="EG1" s="53">
        <v>2019</v>
      </c>
      <c r="EH1" s="53"/>
      <c r="EI1" s="54"/>
      <c r="EJ1" s="53">
        <v>2020</v>
      </c>
      <c r="EK1" s="53"/>
      <c r="EL1" s="54"/>
      <c r="EM1" s="53">
        <v>2021</v>
      </c>
      <c r="EN1" s="53"/>
      <c r="EO1" s="54"/>
    </row>
    <row r="2" spans="1:145" s="5" customFormat="1" ht="12.75" customHeight="1" x14ac:dyDescent="0.15">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5">
        <v>2017</v>
      </c>
      <c r="EE2" s="55"/>
      <c r="EF2" s="56"/>
      <c r="EG2" s="55">
        <v>2018</v>
      </c>
      <c r="EH2" s="55"/>
      <c r="EI2" s="56"/>
      <c r="EJ2" s="55">
        <v>2019</v>
      </c>
      <c r="EK2" s="55"/>
      <c r="EL2" s="56"/>
      <c r="EM2" s="55">
        <v>2020</v>
      </c>
      <c r="EN2" s="55"/>
      <c r="EO2" s="56"/>
    </row>
    <row r="3" spans="1:145"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c r="EM3" s="23" t="s">
        <v>168</v>
      </c>
      <c r="EN3" s="23" t="s">
        <v>7</v>
      </c>
      <c r="EO3" s="24" t="s">
        <v>170</v>
      </c>
    </row>
    <row r="4" spans="1:145" x14ac:dyDescent="0.15">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c r="EM4" s="44">
        <v>5</v>
      </c>
      <c r="EN4" s="44">
        <v>6</v>
      </c>
      <c r="EO4" s="44" t="s">
        <v>173</v>
      </c>
    </row>
    <row r="5" spans="1:145" x14ac:dyDescent="0.15">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c r="EM5" s="44">
        <v>3</v>
      </c>
      <c r="EN5" s="44">
        <v>3</v>
      </c>
      <c r="EO5" s="44" t="s">
        <v>172</v>
      </c>
    </row>
    <row r="6" spans="1:145" x14ac:dyDescent="0.15">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c r="EM6" s="44">
        <v>6</v>
      </c>
      <c r="EN6" s="44">
        <v>5</v>
      </c>
      <c r="EO6" s="44" t="s">
        <v>173</v>
      </c>
    </row>
    <row r="7" spans="1:145" x14ac:dyDescent="0.15">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c r="EM7" s="44">
        <v>1</v>
      </c>
      <c r="EN7" s="44">
        <v>1</v>
      </c>
      <c r="EO7" s="44" t="s">
        <v>177</v>
      </c>
    </row>
    <row r="8" spans="1:145" x14ac:dyDescent="0.15">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c r="EM8" s="44">
        <v>6</v>
      </c>
      <c r="EN8" s="44">
        <v>5</v>
      </c>
      <c r="EO8" s="44" t="s">
        <v>173</v>
      </c>
    </row>
    <row r="9" spans="1:145" x14ac:dyDescent="0.15">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c r="EM9" s="44">
        <v>2</v>
      </c>
      <c r="EN9" s="44">
        <v>2</v>
      </c>
      <c r="EO9" s="44" t="s">
        <v>177</v>
      </c>
    </row>
    <row r="10" spans="1:145" x14ac:dyDescent="0.15">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c r="EM10" s="44">
        <v>2</v>
      </c>
      <c r="EN10" s="44">
        <v>2</v>
      </c>
      <c r="EO10" s="44" t="s">
        <v>177</v>
      </c>
    </row>
    <row r="11" spans="1:145" x14ac:dyDescent="0.15">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c r="EM11" s="44">
        <v>4</v>
      </c>
      <c r="EN11" s="44">
        <v>4</v>
      </c>
      <c r="EO11" s="44" t="s">
        <v>172</v>
      </c>
    </row>
    <row r="12" spans="1:145" x14ac:dyDescent="0.15">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c r="EM12" s="44">
        <v>1</v>
      </c>
      <c r="EN12" s="44">
        <v>1</v>
      </c>
      <c r="EO12" s="44" t="s">
        <v>177</v>
      </c>
    </row>
    <row r="13" spans="1:145" x14ac:dyDescent="0.15">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c r="EM13" s="44">
        <v>1</v>
      </c>
      <c r="EN13" s="44">
        <v>1</v>
      </c>
      <c r="EO13" s="44" t="s">
        <v>177</v>
      </c>
    </row>
    <row r="14" spans="1:145" x14ac:dyDescent="0.15">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c r="EM14" s="44">
        <v>7</v>
      </c>
      <c r="EN14" s="44">
        <v>6</v>
      </c>
      <c r="EO14" s="44" t="s">
        <v>173</v>
      </c>
    </row>
    <row r="15" spans="1:145" x14ac:dyDescent="0.15">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c r="EM15" s="44">
        <v>1</v>
      </c>
      <c r="EN15" s="44">
        <v>1</v>
      </c>
      <c r="EO15" s="44" t="s">
        <v>177</v>
      </c>
    </row>
    <row r="16" spans="1:145" x14ac:dyDescent="0.15">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c r="EM16" s="44">
        <v>7</v>
      </c>
      <c r="EN16" s="44">
        <v>6</v>
      </c>
      <c r="EO16" s="44" t="s">
        <v>173</v>
      </c>
    </row>
    <row r="17" spans="1:145" x14ac:dyDescent="0.15">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c r="EM17" s="44">
        <v>5</v>
      </c>
      <c r="EN17" s="44">
        <v>5</v>
      </c>
      <c r="EO17" s="44" t="s">
        <v>172</v>
      </c>
    </row>
    <row r="18" spans="1:145" x14ac:dyDescent="0.15">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c r="EM18" s="44">
        <v>1</v>
      </c>
      <c r="EN18" s="44">
        <v>1</v>
      </c>
      <c r="EO18" s="44" t="s">
        <v>177</v>
      </c>
    </row>
    <row r="19" spans="1:145" x14ac:dyDescent="0.15">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c r="EM19" s="44">
        <v>7</v>
      </c>
      <c r="EN19" s="44">
        <v>6</v>
      </c>
      <c r="EO19" s="44" t="s">
        <v>173</v>
      </c>
    </row>
    <row r="20" spans="1:145" x14ac:dyDescent="0.15">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c r="EM20" s="44">
        <v>1</v>
      </c>
      <c r="EN20" s="44">
        <v>1</v>
      </c>
      <c r="EO20" s="44" t="s">
        <v>177</v>
      </c>
    </row>
    <row r="21" spans="1:145" x14ac:dyDescent="0.15">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c r="EM21" s="44">
        <v>2</v>
      </c>
      <c r="EN21" s="44">
        <v>1</v>
      </c>
      <c r="EO21" s="44" t="s">
        <v>177</v>
      </c>
    </row>
    <row r="22" spans="1:145" x14ac:dyDescent="0.15">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c r="EM22" s="44">
        <v>4</v>
      </c>
      <c r="EN22" s="44">
        <v>2</v>
      </c>
      <c r="EO22" s="44" t="s">
        <v>172</v>
      </c>
    </row>
    <row r="23" spans="1:145" x14ac:dyDescent="0.15">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c r="EM23" s="44">
        <v>2</v>
      </c>
      <c r="EN23" s="44">
        <v>4</v>
      </c>
      <c r="EO23" s="44" t="s">
        <v>172</v>
      </c>
    </row>
    <row r="24" spans="1:145" x14ac:dyDescent="0.15">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c r="EM24" s="44">
        <v>3</v>
      </c>
      <c r="EN24" s="44">
        <v>3</v>
      </c>
      <c r="EO24" s="44" t="s">
        <v>172</v>
      </c>
    </row>
    <row r="25" spans="1:145" x14ac:dyDescent="0.15">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c r="EM25" s="44">
        <v>4</v>
      </c>
      <c r="EN25" s="44">
        <v>4</v>
      </c>
      <c r="EO25" s="44" t="s">
        <v>172</v>
      </c>
    </row>
    <row r="26" spans="1:145" x14ac:dyDescent="0.15">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c r="EM26" s="44">
        <v>3</v>
      </c>
      <c r="EN26" s="44">
        <v>2</v>
      </c>
      <c r="EO26" s="44" t="s">
        <v>177</v>
      </c>
    </row>
    <row r="27" spans="1:145" x14ac:dyDescent="0.15">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c r="EM27" s="44">
        <v>2</v>
      </c>
      <c r="EN27" s="44">
        <v>3</v>
      </c>
      <c r="EO27" s="44" t="s">
        <v>177</v>
      </c>
    </row>
    <row r="28" spans="1:145" x14ac:dyDescent="0.15">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c r="EM28" s="44">
        <v>6</v>
      </c>
      <c r="EN28" s="44">
        <v>5</v>
      </c>
      <c r="EO28" s="44" t="s">
        <v>173</v>
      </c>
    </row>
    <row r="29" spans="1:145" x14ac:dyDescent="0.15">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c r="EM29" s="44">
        <v>2</v>
      </c>
      <c r="EN29" s="44">
        <v>2</v>
      </c>
      <c r="EO29" s="44" t="s">
        <v>177</v>
      </c>
    </row>
    <row r="30" spans="1:145" x14ac:dyDescent="0.15">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c r="EM30" s="44">
        <v>4</v>
      </c>
      <c r="EN30" s="44">
        <v>4</v>
      </c>
      <c r="EO30" s="44" t="s">
        <v>172</v>
      </c>
    </row>
    <row r="31" spans="1:145" x14ac:dyDescent="0.15">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c r="EM31" s="44">
        <v>7</v>
      </c>
      <c r="EN31" s="44">
        <v>6</v>
      </c>
      <c r="EO31" s="44" t="s">
        <v>173</v>
      </c>
    </row>
    <row r="32" spans="1:145" x14ac:dyDescent="0.15">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c r="EM32" s="44">
        <v>7</v>
      </c>
      <c r="EN32" s="44">
        <v>5</v>
      </c>
      <c r="EO32" s="44" t="s">
        <v>173</v>
      </c>
    </row>
    <row r="33" spans="1:145" x14ac:dyDescent="0.15">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c r="EM33" s="44">
        <v>6</v>
      </c>
      <c r="EN33" s="44">
        <v>6</v>
      </c>
      <c r="EO33" s="44" t="s">
        <v>173</v>
      </c>
    </row>
    <row r="34" spans="1:145" x14ac:dyDescent="0.15">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c r="EM34" s="44">
        <v>1</v>
      </c>
      <c r="EN34" s="44">
        <v>1</v>
      </c>
      <c r="EO34" s="44" t="s">
        <v>177</v>
      </c>
    </row>
    <row r="35" spans="1:145" x14ac:dyDescent="0.15">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c r="EM35" s="44">
        <v>1</v>
      </c>
      <c r="EN35" s="44">
        <v>1</v>
      </c>
      <c r="EO35" s="44" t="s">
        <v>177</v>
      </c>
    </row>
    <row r="36" spans="1:145" x14ac:dyDescent="0.15">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c r="EM36" s="44">
        <v>7</v>
      </c>
      <c r="EN36" s="44">
        <v>7</v>
      </c>
      <c r="EO36" s="44" t="s">
        <v>173</v>
      </c>
    </row>
    <row r="37" spans="1:145" x14ac:dyDescent="0.15">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c r="EM37" s="44">
        <v>7</v>
      </c>
      <c r="EN37" s="44">
        <v>6</v>
      </c>
      <c r="EO37" s="44" t="s">
        <v>173</v>
      </c>
    </row>
    <row r="38" spans="1:145" x14ac:dyDescent="0.15">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c r="EM38" s="44">
        <v>1</v>
      </c>
      <c r="EN38" s="44">
        <v>1</v>
      </c>
      <c r="EO38" s="44" t="s">
        <v>177</v>
      </c>
    </row>
    <row r="39" spans="1:145" x14ac:dyDescent="0.15">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c r="EM39" s="44">
        <v>7</v>
      </c>
      <c r="EN39" s="44">
        <v>6</v>
      </c>
      <c r="EO39" s="44" t="s">
        <v>173</v>
      </c>
    </row>
    <row r="40" spans="1:145" x14ac:dyDescent="0.15">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c r="EM40" s="44">
        <v>3</v>
      </c>
      <c r="EN40" s="44">
        <v>3</v>
      </c>
      <c r="EO40" s="44" t="s">
        <v>172</v>
      </c>
    </row>
    <row r="41" spans="1:145" x14ac:dyDescent="0.15">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c r="EM41" s="44">
        <v>5</v>
      </c>
      <c r="EN41" s="44">
        <v>4</v>
      </c>
      <c r="EO41" s="44" t="s">
        <v>172</v>
      </c>
    </row>
    <row r="42" spans="1:145" x14ac:dyDescent="0.15">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c r="EM42" s="44">
        <v>7</v>
      </c>
      <c r="EN42" s="44">
        <v>5</v>
      </c>
      <c r="EO42" s="44" t="s">
        <v>173</v>
      </c>
    </row>
    <row r="43" spans="1:145" x14ac:dyDescent="0.15">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c r="EM43" s="44">
        <v>7</v>
      </c>
      <c r="EN43" s="44">
        <v>6</v>
      </c>
      <c r="EO43" s="44" t="s">
        <v>173</v>
      </c>
    </row>
    <row r="44" spans="1:145" x14ac:dyDescent="0.15">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c r="EM44" s="44">
        <v>1</v>
      </c>
      <c r="EN44" s="44">
        <v>1</v>
      </c>
      <c r="EO44" s="44" t="s">
        <v>177</v>
      </c>
    </row>
    <row r="45" spans="1:145" x14ac:dyDescent="0.15">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c r="EM45" s="44">
        <v>5</v>
      </c>
      <c r="EN45" s="44">
        <v>4</v>
      </c>
      <c r="EO45" s="44" t="s">
        <v>172</v>
      </c>
    </row>
    <row r="46" spans="1:145" x14ac:dyDescent="0.15">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c r="EM46" s="44">
        <v>1</v>
      </c>
      <c r="EN46" s="44">
        <v>2</v>
      </c>
      <c r="EO46" s="44" t="s">
        <v>177</v>
      </c>
    </row>
    <row r="47" spans="1:145" x14ac:dyDescent="0.15">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c r="EM47" s="44">
        <v>7</v>
      </c>
      <c r="EN47" s="44">
        <v>6</v>
      </c>
      <c r="EO47" s="44" t="s">
        <v>173</v>
      </c>
    </row>
    <row r="48" spans="1:145" x14ac:dyDescent="0.15">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c r="EM48" s="44">
        <v>1</v>
      </c>
      <c r="EN48" s="44">
        <v>1</v>
      </c>
      <c r="EO48" s="44" t="s">
        <v>177</v>
      </c>
    </row>
    <row r="49" spans="1:145" x14ac:dyDescent="0.15">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c r="EM49" s="44">
        <v>1</v>
      </c>
      <c r="EN49" s="44">
        <v>1</v>
      </c>
      <c r="EO49" s="44" t="s">
        <v>177</v>
      </c>
    </row>
    <row r="50" spans="1:145" x14ac:dyDescent="0.15">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c r="EM50" s="44" t="s">
        <v>15</v>
      </c>
      <c r="EN50" s="44" t="s">
        <v>15</v>
      </c>
      <c r="EO50" s="44" t="s">
        <v>15</v>
      </c>
    </row>
    <row r="51" spans="1:145" x14ac:dyDescent="0.15">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c r="EM51" s="44">
        <v>1</v>
      </c>
      <c r="EN51" s="44">
        <v>1</v>
      </c>
      <c r="EO51" s="44" t="s">
        <v>177</v>
      </c>
    </row>
    <row r="52" spans="1:145" x14ac:dyDescent="0.15">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c r="EM52" s="44">
        <v>7</v>
      </c>
      <c r="EN52" s="44">
        <v>5</v>
      </c>
      <c r="EO52" s="44" t="s">
        <v>173</v>
      </c>
    </row>
    <row r="53" spans="1:145" x14ac:dyDescent="0.15">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c r="EM53" s="44">
        <v>1</v>
      </c>
      <c r="EN53" s="44">
        <v>1</v>
      </c>
      <c r="EO53" s="44" t="s">
        <v>177</v>
      </c>
    </row>
    <row r="54" spans="1:145" x14ac:dyDescent="0.15">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c r="EM54" s="44">
        <v>3</v>
      </c>
      <c r="EN54" s="44">
        <v>3</v>
      </c>
      <c r="EO54" s="44" t="s">
        <v>172</v>
      </c>
    </row>
    <row r="55" spans="1:145" x14ac:dyDescent="0.15">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c r="EM55" s="44">
        <v>3</v>
      </c>
      <c r="EN55" s="44">
        <v>3</v>
      </c>
      <c r="EO55" s="44" t="s">
        <v>172</v>
      </c>
    </row>
    <row r="56" spans="1:145" x14ac:dyDescent="0.15">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c r="EM56" s="44">
        <v>6</v>
      </c>
      <c r="EN56" s="44">
        <v>6</v>
      </c>
      <c r="EO56" s="44" t="s">
        <v>173</v>
      </c>
    </row>
    <row r="57" spans="1:145" x14ac:dyDescent="0.15">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c r="EM57" s="44">
        <v>2</v>
      </c>
      <c r="EN57" s="44">
        <v>4</v>
      </c>
      <c r="EO57" s="44" t="s">
        <v>172</v>
      </c>
    </row>
    <row r="58" spans="1:145" x14ac:dyDescent="0.15">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c r="EM58" s="44">
        <v>7</v>
      </c>
      <c r="EN58" s="44">
        <v>7</v>
      </c>
      <c r="EO58" s="44" t="s">
        <v>173</v>
      </c>
    </row>
    <row r="59" spans="1:145" x14ac:dyDescent="0.15">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c r="EM59" s="44">
        <v>7</v>
      </c>
      <c r="EN59" s="44">
        <v>7</v>
      </c>
      <c r="EO59" s="44" t="s">
        <v>173</v>
      </c>
    </row>
    <row r="60" spans="1:145" x14ac:dyDescent="0.15">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c r="EM60" s="44">
        <v>1</v>
      </c>
      <c r="EN60" s="44">
        <v>1</v>
      </c>
      <c r="EO60" s="44" t="s">
        <v>177</v>
      </c>
    </row>
    <row r="61" spans="1:145" x14ac:dyDescent="0.15">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c r="EM61" s="44">
        <v>7</v>
      </c>
      <c r="EN61" s="44">
        <v>5</v>
      </c>
      <c r="EO61" s="44" t="s">
        <v>173</v>
      </c>
    </row>
    <row r="62" spans="1:145" x14ac:dyDescent="0.15">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c r="EM62" s="44">
        <v>6</v>
      </c>
      <c r="EN62" s="44">
        <v>6</v>
      </c>
      <c r="EO62" s="44" t="s">
        <v>173</v>
      </c>
    </row>
    <row r="63" spans="1:145" x14ac:dyDescent="0.15">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c r="EM63" s="44">
        <v>3</v>
      </c>
      <c r="EN63" s="44">
        <v>3</v>
      </c>
      <c r="EO63" s="44" t="s">
        <v>172</v>
      </c>
    </row>
    <row r="64" spans="1:145" x14ac:dyDescent="0.15">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c r="EM64" s="44">
        <v>1</v>
      </c>
      <c r="EN64" s="44">
        <v>1</v>
      </c>
      <c r="EO64" s="44" t="s">
        <v>177</v>
      </c>
    </row>
    <row r="65" spans="1:145" x14ac:dyDescent="0.15">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c r="EM65" s="44">
        <v>1</v>
      </c>
      <c r="EN65" s="44">
        <v>2</v>
      </c>
      <c r="EO65" s="44" t="s">
        <v>177</v>
      </c>
    </row>
    <row r="66" spans="1:145" x14ac:dyDescent="0.15">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c r="EM66" s="44">
        <v>7</v>
      </c>
      <c r="EN66" s="44">
        <v>5</v>
      </c>
      <c r="EO66" s="44" t="s">
        <v>173</v>
      </c>
    </row>
    <row r="67" spans="1:145" s="2" customFormat="1" x14ac:dyDescent="0.15">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c r="EM67" s="44">
        <v>4</v>
      </c>
      <c r="EN67" s="44">
        <v>3</v>
      </c>
      <c r="EO67" s="44" t="s">
        <v>172</v>
      </c>
    </row>
    <row r="68" spans="1:145" x14ac:dyDescent="0.15">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c r="EM68" s="44">
        <v>1</v>
      </c>
      <c r="EN68" s="44">
        <v>1</v>
      </c>
      <c r="EO68" s="44" t="s">
        <v>177</v>
      </c>
    </row>
    <row r="69" spans="1:145" x14ac:dyDescent="0.15">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c r="EM69" s="44" t="s">
        <v>15</v>
      </c>
      <c r="EN69" s="44" t="s">
        <v>15</v>
      </c>
      <c r="EO69" s="44" t="s">
        <v>15</v>
      </c>
    </row>
    <row r="70" spans="1:145" x14ac:dyDescent="0.15">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c r="EM70" s="44" t="s">
        <v>15</v>
      </c>
      <c r="EN70" s="44" t="s">
        <v>15</v>
      </c>
      <c r="EO70" s="44" t="s">
        <v>15</v>
      </c>
    </row>
    <row r="71" spans="1:145" x14ac:dyDescent="0.15">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c r="EM71" s="44">
        <v>2</v>
      </c>
      <c r="EN71" s="44">
        <v>2</v>
      </c>
      <c r="EO71" s="44" t="s">
        <v>177</v>
      </c>
    </row>
    <row r="72" spans="1:145" x14ac:dyDescent="0.15">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c r="EM72" s="44">
        <v>1</v>
      </c>
      <c r="EN72" s="44">
        <v>2</v>
      </c>
      <c r="EO72" s="44" t="s">
        <v>177</v>
      </c>
    </row>
    <row r="73" spans="1:145" x14ac:dyDescent="0.15">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c r="EM73" s="44">
        <v>1</v>
      </c>
      <c r="EN73" s="44">
        <v>2</v>
      </c>
      <c r="EO73" s="44" t="s">
        <v>177</v>
      </c>
    </row>
    <row r="74" spans="1:145" x14ac:dyDescent="0.15">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c r="EM74" s="44">
        <v>4</v>
      </c>
      <c r="EN74" s="44">
        <v>4</v>
      </c>
      <c r="EO74" s="44" t="s">
        <v>172</v>
      </c>
    </row>
    <row r="75" spans="1:145" x14ac:dyDescent="0.15">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c r="EM75" s="44">
        <v>5</v>
      </c>
      <c r="EN75" s="44">
        <v>5</v>
      </c>
      <c r="EO75" s="44" t="s">
        <v>172</v>
      </c>
    </row>
    <row r="76" spans="1:145" x14ac:dyDescent="0.15">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c r="EM76" s="44">
        <v>5</v>
      </c>
      <c r="EN76" s="44">
        <v>4</v>
      </c>
      <c r="EO76" s="44" t="s">
        <v>172</v>
      </c>
    </row>
    <row r="77" spans="1:145" x14ac:dyDescent="0.15">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c r="EM77" s="44">
        <v>2</v>
      </c>
      <c r="EN77" s="44">
        <v>3</v>
      </c>
      <c r="EO77" s="44" t="s">
        <v>177</v>
      </c>
    </row>
    <row r="78" spans="1:145" x14ac:dyDescent="0.15">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c r="EM78" s="44">
        <v>5</v>
      </c>
      <c r="EN78" s="44">
        <v>5</v>
      </c>
      <c r="EO78" s="44" t="s">
        <v>172</v>
      </c>
    </row>
    <row r="79" spans="1:145" x14ac:dyDescent="0.15">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c r="EM79" s="44">
        <v>4</v>
      </c>
      <c r="EN79" s="44">
        <v>5</v>
      </c>
      <c r="EO79" s="44" t="s">
        <v>172</v>
      </c>
    </row>
    <row r="80" spans="1:145" x14ac:dyDescent="0.15">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c r="EM80" s="44">
        <v>3</v>
      </c>
      <c r="EN80" s="44">
        <v>3</v>
      </c>
      <c r="EO80" s="44" t="s">
        <v>172</v>
      </c>
    </row>
    <row r="81" spans="1:145" x14ac:dyDescent="0.15">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c r="EM81" s="44">
        <v>1</v>
      </c>
      <c r="EN81" s="44">
        <v>1</v>
      </c>
      <c r="EO81" s="44" t="s">
        <v>177</v>
      </c>
    </row>
    <row r="82" spans="1:145" x14ac:dyDescent="0.15">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c r="EM82" s="44">
        <v>2</v>
      </c>
      <c r="EN82" s="44">
        <v>4</v>
      </c>
      <c r="EO82" s="44" t="s">
        <v>172</v>
      </c>
    </row>
    <row r="83" spans="1:145" x14ac:dyDescent="0.15">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c r="EM83" s="44">
        <v>2</v>
      </c>
      <c r="EN83" s="44">
        <v>4</v>
      </c>
      <c r="EO83" s="44" t="s">
        <v>172</v>
      </c>
    </row>
    <row r="84" spans="1:145" x14ac:dyDescent="0.15">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c r="EM84" s="44">
        <v>6</v>
      </c>
      <c r="EN84" s="44">
        <v>6</v>
      </c>
      <c r="EO84" s="44" t="s">
        <v>173</v>
      </c>
    </row>
    <row r="85" spans="1:145" x14ac:dyDescent="0.15">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c r="EM85" s="44">
        <v>5</v>
      </c>
      <c r="EN85" s="44">
        <v>6</v>
      </c>
      <c r="EO85" s="44" t="s">
        <v>173</v>
      </c>
    </row>
    <row r="86" spans="1:145" x14ac:dyDescent="0.15">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c r="EM86" s="44">
        <v>1</v>
      </c>
      <c r="EN86" s="44">
        <v>1</v>
      </c>
      <c r="EO86" s="44" t="s">
        <v>177</v>
      </c>
    </row>
    <row r="87" spans="1:145" x14ac:dyDescent="0.15">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c r="EM87" s="44">
        <v>2</v>
      </c>
      <c r="EN87" s="44">
        <v>3</v>
      </c>
      <c r="EO87" s="44" t="s">
        <v>177</v>
      </c>
    </row>
    <row r="88" spans="1:145" x14ac:dyDescent="0.15">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c r="EM88" s="44">
        <v>1</v>
      </c>
      <c r="EN88" s="44">
        <v>1</v>
      </c>
      <c r="EO88" s="44" t="s">
        <v>177</v>
      </c>
    </row>
    <row r="89" spans="1:145" x14ac:dyDescent="0.15">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c r="EM89" s="44">
        <v>2</v>
      </c>
      <c r="EN89" s="44">
        <v>2</v>
      </c>
      <c r="EO89" s="44" t="s">
        <v>177</v>
      </c>
    </row>
    <row r="90" spans="1:145" x14ac:dyDescent="0.15">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c r="EM90" s="44">
        <v>1</v>
      </c>
      <c r="EN90" s="44">
        <v>1</v>
      </c>
      <c r="EO90" s="44" t="s">
        <v>177</v>
      </c>
    </row>
    <row r="91" spans="1:145" s="2" customFormat="1" x14ac:dyDescent="0.15">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c r="EM91" s="44">
        <v>6</v>
      </c>
      <c r="EN91" s="44">
        <v>5</v>
      </c>
      <c r="EO91" s="44" t="s">
        <v>173</v>
      </c>
    </row>
    <row r="92" spans="1:145" x14ac:dyDescent="0.15">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c r="EM92" s="44">
        <v>7</v>
      </c>
      <c r="EN92" s="44">
        <v>5</v>
      </c>
      <c r="EO92" s="44" t="s">
        <v>173</v>
      </c>
    </row>
    <row r="93" spans="1:145" x14ac:dyDescent="0.15">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c r="EM93" s="44">
        <v>4</v>
      </c>
      <c r="EN93" s="44">
        <v>4</v>
      </c>
      <c r="EO93" s="44" t="s">
        <v>172</v>
      </c>
    </row>
    <row r="94" spans="1:145" x14ac:dyDescent="0.15">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c r="EM94" s="44">
        <v>1</v>
      </c>
      <c r="EN94" s="44">
        <v>1</v>
      </c>
      <c r="EO94" s="44" t="s">
        <v>177</v>
      </c>
    </row>
    <row r="95" spans="1:145" x14ac:dyDescent="0.15">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c r="EM95" s="44">
        <v>4</v>
      </c>
      <c r="EN95" s="44">
        <v>4</v>
      </c>
      <c r="EO95" s="44" t="s">
        <v>172</v>
      </c>
    </row>
    <row r="96" spans="1:145" s="2" customFormat="1" x14ac:dyDescent="0.15">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c r="EM96" s="44">
        <v>5</v>
      </c>
      <c r="EN96" s="44">
        <v>5</v>
      </c>
      <c r="EO96" s="44" t="s">
        <v>172</v>
      </c>
    </row>
    <row r="97" spans="1:145" x14ac:dyDescent="0.15">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c r="EM97" s="44">
        <v>7</v>
      </c>
      <c r="EN97" s="44">
        <v>5</v>
      </c>
      <c r="EO97" s="44" t="s">
        <v>173</v>
      </c>
    </row>
    <row r="98" spans="1:145" x14ac:dyDescent="0.15">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c r="EM98" s="44">
        <v>7</v>
      </c>
      <c r="EN98" s="44">
        <v>6</v>
      </c>
      <c r="EO98" s="44" t="s">
        <v>173</v>
      </c>
    </row>
    <row r="99" spans="1:145" x14ac:dyDescent="0.15">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c r="EM99" s="44">
        <v>1</v>
      </c>
      <c r="EN99" s="44">
        <v>2</v>
      </c>
      <c r="EO99" s="44" t="s">
        <v>177</v>
      </c>
    </row>
    <row r="100" spans="1:145" x14ac:dyDescent="0.15">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c r="EM100" s="44">
        <v>5</v>
      </c>
      <c r="EN100" s="44">
        <v>4</v>
      </c>
      <c r="EO100" s="44" t="s">
        <v>172</v>
      </c>
    </row>
    <row r="101" spans="1:145" x14ac:dyDescent="0.15">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c r="EM101" s="44">
        <v>3</v>
      </c>
      <c r="EN101" s="44">
        <v>3</v>
      </c>
      <c r="EO101" s="44" t="s">
        <v>172</v>
      </c>
    </row>
    <row r="102" spans="1:145" x14ac:dyDescent="0.15">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c r="EM102" s="44">
        <v>3</v>
      </c>
      <c r="EN102" s="44">
        <v>4</v>
      </c>
      <c r="EO102" s="44" t="s">
        <v>172</v>
      </c>
    </row>
    <row r="103" spans="1:145" x14ac:dyDescent="0.15">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c r="EM103" s="44">
        <v>7</v>
      </c>
      <c r="EN103" s="44">
        <v>6</v>
      </c>
      <c r="EO103" s="44" t="s">
        <v>173</v>
      </c>
    </row>
    <row r="104" spans="1:145" x14ac:dyDescent="0.15">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c r="EM104" s="44">
        <v>2</v>
      </c>
      <c r="EN104" s="44">
        <v>1</v>
      </c>
      <c r="EO104" s="44" t="s">
        <v>177</v>
      </c>
    </row>
    <row r="105" spans="1:145" x14ac:dyDescent="0.15">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c r="EM105" s="44">
        <v>1</v>
      </c>
      <c r="EN105" s="44">
        <v>2</v>
      </c>
      <c r="EO105" s="44" t="s">
        <v>177</v>
      </c>
    </row>
    <row r="106" spans="1:145" x14ac:dyDescent="0.15">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c r="EM106" s="44">
        <v>1</v>
      </c>
      <c r="EN106" s="44">
        <v>1</v>
      </c>
      <c r="EO106" s="44" t="s">
        <v>177</v>
      </c>
    </row>
    <row r="107" spans="1:145" x14ac:dyDescent="0.15">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c r="EM107" s="44">
        <v>3</v>
      </c>
      <c r="EN107" s="44">
        <v>3</v>
      </c>
      <c r="EO107" s="44" t="s">
        <v>172</v>
      </c>
    </row>
    <row r="108" spans="1:145" s="2" customFormat="1" x14ac:dyDescent="0.15">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c r="EM108" s="44">
        <v>3</v>
      </c>
      <c r="EN108" s="44">
        <v>4</v>
      </c>
      <c r="EO108" s="44" t="s">
        <v>172</v>
      </c>
    </row>
    <row r="109" spans="1:145" x14ac:dyDescent="0.15">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c r="EM109" s="44">
        <v>3</v>
      </c>
      <c r="EN109" s="44">
        <v>3</v>
      </c>
      <c r="EO109" s="44" t="s">
        <v>172</v>
      </c>
    </row>
    <row r="110" spans="1:145" x14ac:dyDescent="0.15">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c r="EM110" s="44">
        <v>4</v>
      </c>
      <c r="EN110" s="44">
        <v>4</v>
      </c>
      <c r="EO110" s="44" t="s">
        <v>172</v>
      </c>
    </row>
    <row r="111" spans="1:145" x14ac:dyDescent="0.15">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c r="EM111" s="44">
        <v>4</v>
      </c>
      <c r="EN111" s="44">
        <v>5</v>
      </c>
      <c r="EO111" s="44" t="s">
        <v>172</v>
      </c>
    </row>
    <row r="112" spans="1:145" x14ac:dyDescent="0.15">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c r="EM112" s="44">
        <v>6</v>
      </c>
      <c r="EN112" s="44">
        <v>5</v>
      </c>
      <c r="EO112" s="44" t="s">
        <v>173</v>
      </c>
    </row>
    <row r="113" spans="1:145" x14ac:dyDescent="0.15">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c r="EM113" s="44">
        <v>2</v>
      </c>
      <c r="EN113" s="44">
        <v>1</v>
      </c>
      <c r="EO113" s="44" t="s">
        <v>177</v>
      </c>
    </row>
    <row r="114" spans="1:145" x14ac:dyDescent="0.15">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c r="EM114" s="44">
        <v>1</v>
      </c>
      <c r="EN114" s="44">
        <v>1</v>
      </c>
      <c r="EO114" s="44" t="s">
        <v>177</v>
      </c>
    </row>
    <row r="115" spans="1:145" x14ac:dyDescent="0.15">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c r="EM115" s="44">
        <v>5</v>
      </c>
      <c r="EN115" s="44">
        <v>5</v>
      </c>
      <c r="EO115" s="44" t="s">
        <v>172</v>
      </c>
    </row>
    <row r="116" spans="1:145" x14ac:dyDescent="0.15">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c r="EM116" s="44">
        <v>1</v>
      </c>
      <c r="EN116" s="44">
        <v>2</v>
      </c>
      <c r="EO116" s="44" t="s">
        <v>177</v>
      </c>
    </row>
    <row r="117" spans="1:145" x14ac:dyDescent="0.15">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c r="EM117" s="44">
        <v>3</v>
      </c>
      <c r="EN117" s="44">
        <v>4</v>
      </c>
      <c r="EO117" s="44" t="s">
        <v>172</v>
      </c>
    </row>
    <row r="118" spans="1:145" x14ac:dyDescent="0.15">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c r="EM118" s="44">
        <v>1</v>
      </c>
      <c r="EN118" s="44">
        <v>1</v>
      </c>
      <c r="EO118" s="44" t="s">
        <v>177</v>
      </c>
    </row>
    <row r="119" spans="1:145" x14ac:dyDescent="0.15">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c r="EM119" s="44">
        <v>3</v>
      </c>
      <c r="EN119" s="44">
        <v>3</v>
      </c>
      <c r="EO119" s="44" t="s">
        <v>172</v>
      </c>
    </row>
    <row r="120" spans="1:145" x14ac:dyDescent="0.15">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c r="EM120" s="44">
        <v>3</v>
      </c>
      <c r="EN120" s="44">
        <v>1</v>
      </c>
      <c r="EO120" s="44" t="s">
        <v>177</v>
      </c>
    </row>
    <row r="121" spans="1:145" x14ac:dyDescent="0.15">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c r="EM121" s="44">
        <v>1</v>
      </c>
      <c r="EN121" s="44">
        <v>2</v>
      </c>
      <c r="EO121" s="44" t="s">
        <v>177</v>
      </c>
    </row>
    <row r="122" spans="1:145" x14ac:dyDescent="0.15">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c r="EM122" s="44">
        <v>3</v>
      </c>
      <c r="EN122" s="44">
        <v>3</v>
      </c>
      <c r="EO122" s="44" t="s">
        <v>172</v>
      </c>
    </row>
    <row r="123" spans="1:145" x14ac:dyDescent="0.15">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c r="EM123" s="44">
        <v>5</v>
      </c>
      <c r="EN123" s="44">
        <v>5</v>
      </c>
      <c r="EO123" s="44" t="s">
        <v>172</v>
      </c>
    </row>
    <row r="124" spans="1:145" s="2" customFormat="1" x14ac:dyDescent="0.15">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c r="EM124" s="44">
        <v>5</v>
      </c>
      <c r="EN124" s="44">
        <v>4</v>
      </c>
      <c r="EO124" s="44" t="s">
        <v>172</v>
      </c>
    </row>
    <row r="125" spans="1:145" x14ac:dyDescent="0.15">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c r="EM125" s="44">
        <v>5</v>
      </c>
      <c r="EN125" s="44">
        <v>6</v>
      </c>
      <c r="EO125" s="44" t="s">
        <v>173</v>
      </c>
    </row>
    <row r="126" spans="1:145" x14ac:dyDescent="0.15">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c r="EM126" s="44">
        <v>2</v>
      </c>
      <c r="EN126" s="44">
        <v>2</v>
      </c>
      <c r="EO126" s="44" t="s">
        <v>177</v>
      </c>
    </row>
    <row r="127" spans="1:145" x14ac:dyDescent="0.15">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c r="EM127" s="44">
        <v>2</v>
      </c>
      <c r="EN127" s="44">
        <v>3</v>
      </c>
      <c r="EO127" s="44" t="s">
        <v>177</v>
      </c>
    </row>
    <row r="128" spans="1:145" x14ac:dyDescent="0.15">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c r="EM128" s="44">
        <v>3</v>
      </c>
      <c r="EN128" s="44">
        <v>4</v>
      </c>
      <c r="EO128" s="44" t="s">
        <v>172</v>
      </c>
    </row>
    <row r="129" spans="1:145" x14ac:dyDescent="0.15">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c r="EM129" s="44">
        <v>1</v>
      </c>
      <c r="EN129" s="44">
        <v>1</v>
      </c>
      <c r="EO129" s="44" t="s">
        <v>177</v>
      </c>
    </row>
    <row r="130" spans="1:145" x14ac:dyDescent="0.15">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c r="EM130" s="44">
        <v>1</v>
      </c>
      <c r="EN130" s="44">
        <v>1</v>
      </c>
      <c r="EO130" s="44" t="s">
        <v>177</v>
      </c>
    </row>
    <row r="131" spans="1:145" x14ac:dyDescent="0.15">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c r="EM131" s="44">
        <v>6</v>
      </c>
      <c r="EN131" s="44">
        <v>5</v>
      </c>
      <c r="EO131" s="44" t="s">
        <v>173</v>
      </c>
    </row>
    <row r="132" spans="1:145" x14ac:dyDescent="0.15">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c r="EM132" s="44">
        <v>4</v>
      </c>
      <c r="EN132" s="44">
        <v>4</v>
      </c>
      <c r="EO132" s="44" t="s">
        <v>172</v>
      </c>
    </row>
    <row r="133" spans="1:145" x14ac:dyDescent="0.15">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c r="EM133" s="44">
        <v>4</v>
      </c>
      <c r="EN133" s="44">
        <v>5</v>
      </c>
      <c r="EO133" s="44" t="s">
        <v>172</v>
      </c>
    </row>
    <row r="134" spans="1:145" s="15" customFormat="1" x14ac:dyDescent="0.15">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c r="EM134" s="44">
        <v>7</v>
      </c>
      <c r="EN134" s="44">
        <v>7</v>
      </c>
      <c r="EO134" s="44" t="s">
        <v>173</v>
      </c>
    </row>
    <row r="135" spans="1:145" x14ac:dyDescent="0.15">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c r="EM135" s="44">
        <v>1</v>
      </c>
      <c r="EN135" s="44">
        <v>1</v>
      </c>
      <c r="EO135" s="44" t="s">
        <v>177</v>
      </c>
    </row>
    <row r="136" spans="1:145" x14ac:dyDescent="0.15">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c r="EM136" s="44">
        <v>6</v>
      </c>
      <c r="EN136" s="44">
        <v>5</v>
      </c>
      <c r="EO136" s="44" t="s">
        <v>173</v>
      </c>
    </row>
    <row r="137" spans="1:145" x14ac:dyDescent="0.15">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c r="EM137" s="44">
        <v>5</v>
      </c>
      <c r="EN137" s="44">
        <v>5</v>
      </c>
      <c r="EO137" s="44" t="s">
        <v>172</v>
      </c>
    </row>
    <row r="138" spans="1:145" x14ac:dyDescent="0.15">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c r="EM138" s="44">
        <v>1</v>
      </c>
      <c r="EN138" s="44">
        <v>1</v>
      </c>
      <c r="EO138" s="44" t="s">
        <v>177</v>
      </c>
    </row>
    <row r="139" spans="1:145" x14ac:dyDescent="0.15">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c r="EM139" s="44">
        <v>2</v>
      </c>
      <c r="EN139" s="44">
        <v>2</v>
      </c>
      <c r="EO139" s="44" t="s">
        <v>177</v>
      </c>
    </row>
    <row r="140" spans="1:145" x14ac:dyDescent="0.15">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c r="EM140" s="44">
        <v>4</v>
      </c>
      <c r="EN140" s="44">
        <v>3</v>
      </c>
      <c r="EO140" s="44" t="s">
        <v>172</v>
      </c>
    </row>
    <row r="141" spans="1:145" s="2" customFormat="1" x14ac:dyDescent="0.15">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c r="EM141" s="44">
        <v>3</v>
      </c>
      <c r="EN141" s="44">
        <v>3</v>
      </c>
      <c r="EO141" s="44" t="s">
        <v>172</v>
      </c>
    </row>
    <row r="142" spans="1:145" x14ac:dyDescent="0.15">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c r="EM142" s="44">
        <v>3</v>
      </c>
      <c r="EN142" s="44">
        <v>3</v>
      </c>
      <c r="EO142" s="44" t="s">
        <v>172</v>
      </c>
    </row>
    <row r="143" spans="1:145" x14ac:dyDescent="0.15">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c r="EM143" s="44">
        <v>3</v>
      </c>
      <c r="EN143" s="44">
        <v>4</v>
      </c>
      <c r="EO143" s="44" t="s">
        <v>172</v>
      </c>
    </row>
    <row r="144" spans="1:145" x14ac:dyDescent="0.15">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c r="EM144" s="44">
        <v>2</v>
      </c>
      <c r="EN144" s="44">
        <v>2</v>
      </c>
      <c r="EO144" s="44" t="s">
        <v>177</v>
      </c>
    </row>
    <row r="145" spans="1:145" x14ac:dyDescent="0.15">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c r="EM145" s="44">
        <v>1</v>
      </c>
      <c r="EN145" s="44">
        <v>1</v>
      </c>
      <c r="EO145" s="44" t="s">
        <v>177</v>
      </c>
    </row>
    <row r="146" spans="1:145" x14ac:dyDescent="0.15">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c r="EM146" s="44">
        <v>6</v>
      </c>
      <c r="EN146" s="44">
        <v>5</v>
      </c>
      <c r="EO146" s="44" t="s">
        <v>173</v>
      </c>
    </row>
    <row r="147" spans="1:145" x14ac:dyDescent="0.15">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c r="EM147" s="44">
        <v>2</v>
      </c>
      <c r="EN147" s="44">
        <v>2</v>
      </c>
      <c r="EO147" s="44" t="s">
        <v>177</v>
      </c>
    </row>
    <row r="148" spans="1:145" x14ac:dyDescent="0.15">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c r="EM148" s="44">
        <v>7</v>
      </c>
      <c r="EN148" s="44">
        <v>6</v>
      </c>
      <c r="EO148" s="44" t="s">
        <v>173</v>
      </c>
    </row>
    <row r="149" spans="1:145" x14ac:dyDescent="0.15">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c r="EM149" s="44">
        <v>6</v>
      </c>
      <c r="EN149" s="44">
        <v>6</v>
      </c>
      <c r="EO149" s="44" t="s">
        <v>173</v>
      </c>
    </row>
    <row r="150" spans="1:145" x14ac:dyDescent="0.15">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c r="EM150" s="44">
        <v>2</v>
      </c>
      <c r="EN150" s="44">
        <v>2</v>
      </c>
      <c r="EO150" s="44" t="s">
        <v>177</v>
      </c>
    </row>
    <row r="151" spans="1:145" x14ac:dyDescent="0.15">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c r="EM151" s="44">
        <v>1</v>
      </c>
      <c r="EN151" s="44">
        <v>1</v>
      </c>
      <c r="EO151" s="44" t="s">
        <v>177</v>
      </c>
    </row>
    <row r="152" spans="1:145" x14ac:dyDescent="0.15">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c r="EM152" s="44">
        <v>2</v>
      </c>
      <c r="EN152" s="44">
        <v>2</v>
      </c>
      <c r="EO152" s="44" t="s">
        <v>177</v>
      </c>
    </row>
    <row r="153" spans="1:145" x14ac:dyDescent="0.15">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c r="EM153" s="44">
        <v>7</v>
      </c>
      <c r="EN153" s="44">
        <v>7</v>
      </c>
      <c r="EO153" s="44" t="s">
        <v>173</v>
      </c>
    </row>
    <row r="154" spans="1:145" x14ac:dyDescent="0.15">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c r="EM154" s="44">
        <v>3</v>
      </c>
      <c r="EN154" s="44">
        <v>3</v>
      </c>
      <c r="EO154" s="44" t="s">
        <v>172</v>
      </c>
    </row>
    <row r="155" spans="1:145" x14ac:dyDescent="0.15">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c r="EM155" s="44">
        <v>4</v>
      </c>
      <c r="EN155" s="44">
        <v>3</v>
      </c>
      <c r="EO155" s="44" t="s">
        <v>172</v>
      </c>
    </row>
    <row r="156" spans="1:145" x14ac:dyDescent="0.15">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c r="EM156" s="44" t="s">
        <v>15</v>
      </c>
      <c r="EN156" s="44" t="s">
        <v>15</v>
      </c>
      <c r="EO156" s="44" t="s">
        <v>15</v>
      </c>
    </row>
    <row r="157" spans="1:145" x14ac:dyDescent="0.15">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c r="EM157" s="44">
        <v>2</v>
      </c>
      <c r="EN157" s="44">
        <v>3</v>
      </c>
      <c r="EO157" s="44" t="s">
        <v>177</v>
      </c>
    </row>
    <row r="158" spans="1:145" x14ac:dyDescent="0.15">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c r="EM158" s="44">
        <v>3</v>
      </c>
      <c r="EN158" s="44">
        <v>3</v>
      </c>
      <c r="EO158" s="44" t="s">
        <v>172</v>
      </c>
    </row>
    <row r="159" spans="1:145" x14ac:dyDescent="0.15">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c r="EM159" s="44">
        <v>4</v>
      </c>
      <c r="EN159" s="44">
        <v>4</v>
      </c>
      <c r="EO159" s="44" t="s">
        <v>172</v>
      </c>
    </row>
    <row r="160" spans="1:145" x14ac:dyDescent="0.15">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c r="EM160" s="44">
        <v>1</v>
      </c>
      <c r="EN160" s="44">
        <v>1</v>
      </c>
      <c r="EO160" s="44" t="s">
        <v>177</v>
      </c>
    </row>
    <row r="161" spans="1:145" x14ac:dyDescent="0.15">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c r="EM161" s="44">
        <v>1</v>
      </c>
      <c r="EN161" s="44">
        <v>1</v>
      </c>
      <c r="EO161" s="44" t="s">
        <v>177</v>
      </c>
    </row>
    <row r="162" spans="1:145" x14ac:dyDescent="0.15">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c r="EM162" s="44">
        <v>2</v>
      </c>
      <c r="EN162" s="44">
        <v>2</v>
      </c>
      <c r="EO162" s="44" t="s">
        <v>177</v>
      </c>
    </row>
    <row r="163" spans="1:145" x14ac:dyDescent="0.15">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c r="EM163" s="44">
        <v>7</v>
      </c>
      <c r="EN163" s="44">
        <v>7</v>
      </c>
      <c r="EO163" s="44" t="s">
        <v>173</v>
      </c>
    </row>
    <row r="164" spans="1:145" x14ac:dyDescent="0.15">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c r="EM164" s="44">
        <v>2</v>
      </c>
      <c r="EN164" s="44">
        <v>2</v>
      </c>
      <c r="EO164" s="44" t="s">
        <v>177</v>
      </c>
    </row>
    <row r="165" spans="1:145" x14ac:dyDescent="0.15">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c r="EM165" s="44">
        <v>2</v>
      </c>
      <c r="EN165" s="44">
        <v>2</v>
      </c>
      <c r="EO165" s="44" t="s">
        <v>177</v>
      </c>
    </row>
    <row r="166" spans="1:145" x14ac:dyDescent="0.15">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c r="EM166" s="44">
        <v>7</v>
      </c>
      <c r="EN166" s="44">
        <v>7</v>
      </c>
      <c r="EO166" s="44" t="s">
        <v>173</v>
      </c>
    </row>
    <row r="167" spans="1:145" x14ac:dyDescent="0.15">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c r="EM167" s="44">
        <v>1</v>
      </c>
      <c r="EN167" s="44">
        <v>1</v>
      </c>
      <c r="EO167" s="44" t="s">
        <v>177</v>
      </c>
    </row>
    <row r="168" spans="1:145" x14ac:dyDescent="0.15">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c r="EM168" s="44">
        <v>4</v>
      </c>
      <c r="EN168" s="44">
        <v>4</v>
      </c>
      <c r="EO168" s="44" t="s">
        <v>172</v>
      </c>
    </row>
    <row r="169" spans="1:145" x14ac:dyDescent="0.15">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c r="EM169" s="44">
        <v>2</v>
      </c>
      <c r="EN169" s="44">
        <v>1</v>
      </c>
      <c r="EO169" s="44" t="s">
        <v>177</v>
      </c>
    </row>
    <row r="170" spans="1:145" x14ac:dyDescent="0.15">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c r="EM170" s="44">
        <v>1</v>
      </c>
      <c r="EN170" s="44">
        <v>1</v>
      </c>
      <c r="EO170" s="44" t="s">
        <v>177</v>
      </c>
    </row>
    <row r="171" spans="1:145" x14ac:dyDescent="0.15">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c r="EM171" s="44">
        <v>1</v>
      </c>
      <c r="EN171" s="44">
        <v>1</v>
      </c>
      <c r="EO171" s="44" t="s">
        <v>177</v>
      </c>
    </row>
    <row r="172" spans="1:145" x14ac:dyDescent="0.15">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c r="EM172" s="44">
        <v>7</v>
      </c>
      <c r="EN172" s="44">
        <v>6</v>
      </c>
      <c r="EO172" s="44" t="s">
        <v>173</v>
      </c>
    </row>
    <row r="173" spans="1:145" x14ac:dyDescent="0.15">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c r="EM173" s="44">
        <v>2</v>
      </c>
      <c r="EN173" s="44">
        <v>2</v>
      </c>
      <c r="EO173" s="44" t="s">
        <v>177</v>
      </c>
    </row>
    <row r="174" spans="1:145" x14ac:dyDescent="0.15">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c r="EM174" s="44">
        <v>1</v>
      </c>
      <c r="EN174" s="44">
        <v>1</v>
      </c>
      <c r="EO174" s="44" t="s">
        <v>177</v>
      </c>
    </row>
    <row r="175" spans="1:145" x14ac:dyDescent="0.15">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c r="EM175" s="44">
        <v>1</v>
      </c>
      <c r="EN175" s="44">
        <v>1</v>
      </c>
      <c r="EO175" s="44" t="s">
        <v>177</v>
      </c>
    </row>
    <row r="176" spans="1:145" x14ac:dyDescent="0.15">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c r="EM176" s="44">
        <v>7</v>
      </c>
      <c r="EN176" s="44">
        <v>7</v>
      </c>
      <c r="EO176" s="44" t="s">
        <v>173</v>
      </c>
    </row>
    <row r="177" spans="1:145" x14ac:dyDescent="0.15">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c r="EM177" s="44">
        <v>1</v>
      </c>
      <c r="EN177" s="44">
        <v>1</v>
      </c>
      <c r="EO177" s="44" t="s">
        <v>177</v>
      </c>
    </row>
    <row r="178" spans="1:145" x14ac:dyDescent="0.15">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c r="EM178" s="44">
        <v>7</v>
      </c>
      <c r="EN178" s="44">
        <v>6</v>
      </c>
      <c r="EO178" s="44" t="s">
        <v>173</v>
      </c>
    </row>
    <row r="179" spans="1:145" x14ac:dyDescent="0.15">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c r="EM179" s="44">
        <v>5</v>
      </c>
      <c r="EN179" s="44">
        <v>5</v>
      </c>
      <c r="EO179" s="44" t="s">
        <v>172</v>
      </c>
    </row>
    <row r="180" spans="1:145" x14ac:dyDescent="0.15">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c r="EM180" s="44">
        <v>7</v>
      </c>
      <c r="EN180" s="44">
        <v>5</v>
      </c>
      <c r="EO180" s="44" t="s">
        <v>173</v>
      </c>
    </row>
    <row r="181" spans="1:145" x14ac:dyDescent="0.15">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c r="EM181" s="44">
        <v>4</v>
      </c>
      <c r="EN181" s="44">
        <v>4</v>
      </c>
      <c r="EO181" s="44" t="s">
        <v>172</v>
      </c>
    </row>
    <row r="182" spans="1:145" x14ac:dyDescent="0.15">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c r="EM182" s="44">
        <v>2</v>
      </c>
      <c r="EN182" s="44">
        <v>3</v>
      </c>
      <c r="EO182" s="44" t="s">
        <v>177</v>
      </c>
    </row>
    <row r="183" spans="1:145" x14ac:dyDescent="0.15">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c r="EM183" s="44">
        <v>5</v>
      </c>
      <c r="EN183" s="44">
        <v>4</v>
      </c>
      <c r="EO183" s="44" t="s">
        <v>172</v>
      </c>
    </row>
    <row r="184" spans="1:145" x14ac:dyDescent="0.15">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c r="EM184" s="44">
        <v>2</v>
      </c>
      <c r="EN184" s="44">
        <v>2</v>
      </c>
      <c r="EO184" s="44" t="s">
        <v>177</v>
      </c>
    </row>
    <row r="185" spans="1:145" x14ac:dyDescent="0.15">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c r="EM185" s="44">
        <v>2</v>
      </c>
      <c r="EN185" s="44">
        <v>2</v>
      </c>
      <c r="EO185" s="44" t="s">
        <v>177</v>
      </c>
    </row>
    <row r="186" spans="1:145" x14ac:dyDescent="0.15">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c r="EM186" s="44">
        <v>2</v>
      </c>
      <c r="EN186" s="44">
        <v>3</v>
      </c>
      <c r="EO186" s="44" t="s">
        <v>177</v>
      </c>
    </row>
    <row r="187" spans="1:145" x14ac:dyDescent="0.15">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c r="EM187" s="44">
        <v>5</v>
      </c>
      <c r="EN187" s="44">
        <v>6</v>
      </c>
      <c r="EO187" s="44" t="s">
        <v>173</v>
      </c>
    </row>
    <row r="188" spans="1:145" x14ac:dyDescent="0.15">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c r="EM188" s="44">
        <v>7</v>
      </c>
      <c r="EN188" s="44">
        <v>7</v>
      </c>
      <c r="EO188" s="44" t="s">
        <v>173</v>
      </c>
    </row>
    <row r="189" spans="1:145" x14ac:dyDescent="0.15">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c r="EM189" s="44">
        <v>1</v>
      </c>
      <c r="EN189" s="44">
        <v>1</v>
      </c>
      <c r="EO189" s="44" t="s">
        <v>177</v>
      </c>
    </row>
    <row r="190" spans="1:145" x14ac:dyDescent="0.15">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c r="EM190" s="44">
        <v>6</v>
      </c>
      <c r="EN190" s="44">
        <v>5</v>
      </c>
      <c r="EO190" s="44" t="s">
        <v>173</v>
      </c>
    </row>
    <row r="191" spans="1:145" x14ac:dyDescent="0.15">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c r="EM191" s="44">
        <v>3</v>
      </c>
      <c r="EN191" s="44">
        <v>4</v>
      </c>
      <c r="EO191" s="44" t="s">
        <v>172</v>
      </c>
    </row>
    <row r="192" spans="1:145" x14ac:dyDescent="0.15">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c r="EM192" s="44">
        <v>7</v>
      </c>
      <c r="EN192" s="44">
        <v>6</v>
      </c>
      <c r="EO192" s="44" t="s">
        <v>173</v>
      </c>
    </row>
    <row r="193" spans="1:145" x14ac:dyDescent="0.15">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c r="EM193" s="44">
        <v>1</v>
      </c>
      <c r="EN193" s="44">
        <v>1</v>
      </c>
      <c r="EO193" s="44" t="s">
        <v>177</v>
      </c>
    </row>
    <row r="194" spans="1:145" x14ac:dyDescent="0.15">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c r="EM194" s="44">
        <v>2</v>
      </c>
      <c r="EN194" s="44">
        <v>2</v>
      </c>
      <c r="EO194" s="44" t="s">
        <v>177</v>
      </c>
    </row>
    <row r="195" spans="1:145" x14ac:dyDescent="0.15">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c r="EM195" s="44">
        <v>1</v>
      </c>
      <c r="EN195" s="44">
        <v>1</v>
      </c>
      <c r="EO195" s="44" t="s">
        <v>177</v>
      </c>
    </row>
    <row r="196" spans="1:145" x14ac:dyDescent="0.15">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c r="EM196" s="44" t="s">
        <v>15</v>
      </c>
      <c r="EN196" s="44" t="s">
        <v>15</v>
      </c>
      <c r="EO196" s="44" t="s">
        <v>15</v>
      </c>
    </row>
    <row r="197" spans="1:145" x14ac:dyDescent="0.15">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c r="EM197" s="44">
        <v>7</v>
      </c>
      <c r="EN197" s="44">
        <v>6</v>
      </c>
      <c r="EO197" s="44" t="s">
        <v>173</v>
      </c>
    </row>
    <row r="198" spans="1:145" x14ac:dyDescent="0.15">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c r="EM198" s="44">
        <v>2</v>
      </c>
      <c r="EN198" s="44">
        <v>2</v>
      </c>
      <c r="EO198" s="44" t="s">
        <v>177</v>
      </c>
    </row>
    <row r="199" spans="1:145" x14ac:dyDescent="0.15">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c r="EM199" s="44">
        <v>7</v>
      </c>
      <c r="EN199" s="44">
        <v>6</v>
      </c>
      <c r="EO199" s="44" t="s">
        <v>173</v>
      </c>
    </row>
    <row r="200" spans="1:145" x14ac:dyDescent="0.15">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c r="EM200" s="44">
        <v>7</v>
      </c>
      <c r="EN200" s="44">
        <v>6</v>
      </c>
      <c r="EO200" s="44" t="s">
        <v>173</v>
      </c>
    </row>
    <row r="201" spans="1:145" x14ac:dyDescent="0.15">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c r="EM201" s="44" t="s">
        <v>15</v>
      </c>
      <c r="EN201" s="44" t="s">
        <v>15</v>
      </c>
      <c r="EO201" s="44" t="s">
        <v>15</v>
      </c>
    </row>
    <row r="202" spans="1:145" x14ac:dyDescent="0.15">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c r="EM202" s="44" t="s">
        <v>15</v>
      </c>
      <c r="EN202" s="44" t="s">
        <v>15</v>
      </c>
      <c r="EO202" s="44" t="s">
        <v>15</v>
      </c>
    </row>
    <row r="203" spans="1:145" x14ac:dyDescent="0.15">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c r="EM203" s="44">
        <v>7</v>
      </c>
      <c r="EN203" s="44">
        <v>6</v>
      </c>
      <c r="EO203" s="44" t="s">
        <v>173</v>
      </c>
    </row>
    <row r="204" spans="1:145" x14ac:dyDescent="0.15">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c r="EM204" s="44" t="s">
        <v>15</v>
      </c>
      <c r="EN204" s="44" t="s">
        <v>15</v>
      </c>
      <c r="EO204" s="44" t="s">
        <v>15</v>
      </c>
    </row>
    <row r="205" spans="1:145" x14ac:dyDescent="0.15">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c r="EM205" s="44" t="s">
        <v>15</v>
      </c>
      <c r="EN205" s="44" t="s">
        <v>15</v>
      </c>
      <c r="EO205" s="44" t="s">
        <v>15</v>
      </c>
    </row>
    <row r="206" spans="1:145" x14ac:dyDescent="0.15">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c r="EM206" s="44" t="s">
        <v>15</v>
      </c>
      <c r="EN206" s="44" t="s">
        <v>15</v>
      </c>
      <c r="EO206" s="44" t="s">
        <v>15</v>
      </c>
    </row>
    <row r="207" spans="1:145" x14ac:dyDescent="0.15">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c r="EM207" s="44">
        <v>4</v>
      </c>
      <c r="EN207" s="44">
        <v>4</v>
      </c>
      <c r="EO207" s="44" t="s">
        <v>172</v>
      </c>
    </row>
    <row r="208" spans="1:145" x14ac:dyDescent="0.15">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c r="EM208" s="44">
        <v>6</v>
      </c>
      <c r="EN208" s="44">
        <v>5</v>
      </c>
      <c r="EO208" s="44" t="s">
        <v>173</v>
      </c>
    </row>
    <row r="209" spans="1:106" x14ac:dyDescent="0.15">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1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1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1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1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1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1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1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1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15">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1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1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1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1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1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1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1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1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1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1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1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1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1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1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1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1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1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1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1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1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1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1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1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1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1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1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1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1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1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1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1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1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1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1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1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1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1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1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1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1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1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1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1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1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1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1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1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1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1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1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1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1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1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1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1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1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1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1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1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1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1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1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1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1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1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1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1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1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1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1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1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1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1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1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1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1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1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1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ref="A4:EC208">
    <sortCondition ref="A4:A208"/>
  </sortState>
  <mergeCells count="96">
    <mergeCell ref="EJ1:EL1"/>
    <mergeCell ref="EJ2:EL2"/>
    <mergeCell ref="EG1:EI1"/>
    <mergeCell ref="EG2:EI2"/>
    <mergeCell ref="Q2:S2"/>
    <mergeCell ref="DL2:DN2"/>
    <mergeCell ref="DI2:DK2"/>
    <mergeCell ref="DF2:DH2"/>
    <mergeCell ref="DC2:DE2"/>
    <mergeCell ref="CZ2:DB2"/>
    <mergeCell ref="CW2:CY2"/>
    <mergeCell ref="BG2:BI2"/>
    <mergeCell ref="BD2:BF2"/>
    <mergeCell ref="CE2:CG2"/>
    <mergeCell ref="EA1:EC1"/>
    <mergeCell ref="DX2:DZ2"/>
    <mergeCell ref="BM2:BO2"/>
    <mergeCell ref="CN2:CP2"/>
    <mergeCell ref="CK2:CM2"/>
    <mergeCell ref="CH2:CJ2"/>
    <mergeCell ref="AX2:AZ2"/>
    <mergeCell ref="CB2:CD2"/>
    <mergeCell ref="BA2:BC2"/>
    <mergeCell ref="BY2:CA2"/>
    <mergeCell ref="BJ2:BL2"/>
    <mergeCell ref="CT2:CV2"/>
    <mergeCell ref="CQ2:CS2"/>
    <mergeCell ref="BV2:BX2"/>
    <mergeCell ref="BS2:BU2"/>
    <mergeCell ref="BP2:BR2"/>
    <mergeCell ref="H2:J2"/>
    <mergeCell ref="AU2:AW2"/>
    <mergeCell ref="AR2:AT2"/>
    <mergeCell ref="AO2:AQ2"/>
    <mergeCell ref="AL2:AN2"/>
    <mergeCell ref="AF2:AH2"/>
    <mergeCell ref="AI2:AK2"/>
    <mergeCell ref="Z2:AB2"/>
    <mergeCell ref="W2:Y2"/>
    <mergeCell ref="T2:V2"/>
    <mergeCell ref="AC2:AE2"/>
    <mergeCell ref="N2:P2"/>
    <mergeCell ref="K2:M2"/>
    <mergeCell ref="DU2:DW2"/>
    <mergeCell ref="DR2:DT2"/>
    <mergeCell ref="DO2:DQ2"/>
    <mergeCell ref="EA2:EC2"/>
    <mergeCell ref="DX1:DZ1"/>
    <mergeCell ref="CZ1:DB1"/>
    <mergeCell ref="DU1:DW1"/>
    <mergeCell ref="DR1:DT1"/>
    <mergeCell ref="DO1:DQ1"/>
    <mergeCell ref="DL1:DN1"/>
    <mergeCell ref="DI1:DK1"/>
    <mergeCell ref="DF1:DH1"/>
    <mergeCell ref="CW1:CY1"/>
    <mergeCell ref="BG1:BI1"/>
    <mergeCell ref="BJ1:BL1"/>
    <mergeCell ref="CN1:CP1"/>
    <mergeCell ref="BV1:BX1"/>
    <mergeCell ref="BP1:BR1"/>
    <mergeCell ref="CB1:CD1"/>
    <mergeCell ref="CE1:CG1"/>
    <mergeCell ref="BY1:CA1"/>
    <mergeCell ref="BM1:BO1"/>
    <mergeCell ref="CH1:CJ1"/>
    <mergeCell ref="CK1:CM1"/>
    <mergeCell ref="BA1:BC1"/>
    <mergeCell ref="AI1:AK1"/>
    <mergeCell ref="AL1:AN1"/>
    <mergeCell ref="AO1:AQ1"/>
    <mergeCell ref="AC1:AE1"/>
    <mergeCell ref="AX1:AZ1"/>
    <mergeCell ref="AF1:AH1"/>
    <mergeCell ref="AU1:AW1"/>
    <mergeCell ref="B1:D1"/>
    <mergeCell ref="E1:G1"/>
    <mergeCell ref="H1:J1"/>
    <mergeCell ref="K1:M1"/>
    <mergeCell ref="AR1:AT1"/>
    <mergeCell ref="EM1:EO1"/>
    <mergeCell ref="EM2:EO2"/>
    <mergeCell ref="ED1:EF1"/>
    <mergeCell ref="ED2:EF2"/>
    <mergeCell ref="B2:D2"/>
    <mergeCell ref="E2:G2"/>
    <mergeCell ref="N1:P1"/>
    <mergeCell ref="DC1:DE1"/>
    <mergeCell ref="Q1:S1"/>
    <mergeCell ref="T1:V1"/>
    <mergeCell ref="W1:Y1"/>
    <mergeCell ref="Z1:AB1"/>
    <mergeCell ref="CT1:CV1"/>
    <mergeCell ref="BD1:BF1"/>
    <mergeCell ref="BS1:BU1"/>
    <mergeCell ref="CQ1:CS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O28"/>
  <sheetViews>
    <sheetView workbookViewId="0">
      <pane xSplit="1" topLeftCell="EA1" activePane="topRight" state="frozen"/>
      <selection pane="topRight" activeCell="EP14" sqref="EP14"/>
    </sheetView>
  </sheetViews>
  <sheetFormatPr baseColWidth="10" defaultColWidth="16.6640625" defaultRowHeight="12" x14ac:dyDescent="0.15"/>
  <cols>
    <col min="1" max="1" width="43.33203125" style="12" customWidth="1"/>
    <col min="2" max="136" width="7.6640625" style="13" customWidth="1"/>
    <col min="137" max="139" width="8.1640625" style="12" customWidth="1"/>
    <col min="140" max="141" width="8" style="12" customWidth="1"/>
    <col min="142" max="142" width="8.1640625" style="12" customWidth="1"/>
    <col min="143" max="143" width="8" style="12" customWidth="1"/>
    <col min="144" max="144" width="7.83203125" style="12" customWidth="1"/>
    <col min="145" max="145" width="8.1640625" style="12" customWidth="1"/>
    <col min="146" max="16384" width="16.6640625" style="12"/>
  </cols>
  <sheetData>
    <row r="1" spans="1:145" s="1" customFormat="1" x14ac:dyDescent="0.15">
      <c r="A1" s="18" t="s">
        <v>12</v>
      </c>
      <c r="B1" s="58" t="s">
        <v>136</v>
      </c>
      <c r="C1" s="61"/>
      <c r="D1" s="61"/>
      <c r="E1" s="58" t="s">
        <v>137</v>
      </c>
      <c r="F1" s="58"/>
      <c r="G1" s="58"/>
      <c r="H1" s="58" t="s">
        <v>138</v>
      </c>
      <c r="I1" s="58"/>
      <c r="J1" s="58"/>
      <c r="K1" s="58" t="s">
        <v>139</v>
      </c>
      <c r="L1" s="58"/>
      <c r="M1" s="58"/>
      <c r="N1" s="58" t="s">
        <v>140</v>
      </c>
      <c r="O1" s="58"/>
      <c r="P1" s="58"/>
      <c r="Q1" s="58">
        <v>1978</v>
      </c>
      <c r="R1" s="58"/>
      <c r="S1" s="58"/>
      <c r="T1" s="58">
        <v>1979</v>
      </c>
      <c r="U1" s="58"/>
      <c r="V1" s="58"/>
      <c r="W1" s="58">
        <v>1980</v>
      </c>
      <c r="X1" s="58"/>
      <c r="Y1" s="58"/>
      <c r="Z1" s="58">
        <v>1981</v>
      </c>
      <c r="AA1" s="58"/>
      <c r="AB1" s="58"/>
      <c r="AC1" s="58">
        <v>1982</v>
      </c>
      <c r="AD1" s="58"/>
      <c r="AE1" s="58"/>
      <c r="AF1" s="58" t="s">
        <v>141</v>
      </c>
      <c r="AG1" s="58"/>
      <c r="AH1" s="58"/>
      <c r="AI1" s="58" t="s">
        <v>142</v>
      </c>
      <c r="AJ1" s="58"/>
      <c r="AK1" s="58"/>
      <c r="AL1" s="58" t="s">
        <v>143</v>
      </c>
      <c r="AM1" s="58"/>
      <c r="AN1" s="58"/>
      <c r="AO1" s="58" t="s">
        <v>144</v>
      </c>
      <c r="AP1" s="58"/>
      <c r="AQ1" s="58"/>
      <c r="AR1" s="58" t="s">
        <v>145</v>
      </c>
      <c r="AS1" s="58"/>
      <c r="AT1" s="58"/>
      <c r="AU1" s="58" t="s">
        <v>146</v>
      </c>
      <c r="AV1" s="58"/>
      <c r="AW1" s="58"/>
      <c r="AX1" s="58" t="s">
        <v>147</v>
      </c>
      <c r="AY1" s="58"/>
      <c r="AZ1" s="58"/>
      <c r="BA1" s="58" t="s">
        <v>148</v>
      </c>
      <c r="BB1" s="58"/>
      <c r="BC1" s="58"/>
      <c r="BD1" s="58" t="s">
        <v>149</v>
      </c>
      <c r="BE1" s="58"/>
      <c r="BF1" s="58"/>
      <c r="BG1" s="58" t="s">
        <v>150</v>
      </c>
      <c r="BH1" s="58"/>
      <c r="BI1" s="58"/>
      <c r="BJ1" s="58" t="s">
        <v>151</v>
      </c>
      <c r="BK1" s="58"/>
      <c r="BL1" s="58"/>
      <c r="BM1" s="58" t="s">
        <v>152</v>
      </c>
      <c r="BN1" s="58"/>
      <c r="BO1" s="58"/>
      <c r="BP1" s="58" t="s">
        <v>153</v>
      </c>
      <c r="BQ1" s="58"/>
      <c r="BR1" s="58"/>
      <c r="BS1" s="58" t="s">
        <v>154</v>
      </c>
      <c r="BT1" s="58"/>
      <c r="BU1" s="58"/>
      <c r="BV1" s="58" t="s">
        <v>155</v>
      </c>
      <c r="BW1" s="58"/>
      <c r="BX1" s="58"/>
      <c r="BY1" s="58" t="s">
        <v>156</v>
      </c>
      <c r="BZ1" s="58"/>
      <c r="CA1" s="58"/>
      <c r="CB1" s="58" t="s">
        <v>157</v>
      </c>
      <c r="CC1" s="58"/>
      <c r="CD1" s="58"/>
      <c r="CE1" s="58" t="s">
        <v>158</v>
      </c>
      <c r="CF1" s="58"/>
      <c r="CG1" s="58"/>
      <c r="CH1" s="58" t="s">
        <v>159</v>
      </c>
      <c r="CI1" s="58"/>
      <c r="CJ1" s="58"/>
      <c r="CK1" s="58">
        <v>2003</v>
      </c>
      <c r="CL1" s="58"/>
      <c r="CM1" s="58"/>
      <c r="CN1" s="58">
        <v>2004</v>
      </c>
      <c r="CO1" s="58"/>
      <c r="CP1" s="58"/>
      <c r="CQ1" s="58">
        <v>2005</v>
      </c>
      <c r="CR1" s="58"/>
      <c r="CS1" s="58"/>
      <c r="CT1" s="58">
        <v>2006</v>
      </c>
      <c r="CU1" s="58"/>
      <c r="CV1" s="58"/>
      <c r="CW1" s="58">
        <v>2007</v>
      </c>
      <c r="CX1" s="58"/>
      <c r="CY1" s="58"/>
      <c r="CZ1" s="58">
        <v>2008</v>
      </c>
      <c r="DA1" s="58"/>
      <c r="DB1" s="58"/>
      <c r="DC1" s="58">
        <v>2009</v>
      </c>
      <c r="DD1" s="58"/>
      <c r="DE1" s="58"/>
      <c r="DF1" s="58">
        <v>2010</v>
      </c>
      <c r="DG1" s="58"/>
      <c r="DH1" s="58"/>
      <c r="DI1" s="58">
        <v>2011</v>
      </c>
      <c r="DJ1" s="58"/>
      <c r="DK1" s="58"/>
      <c r="DL1" s="58">
        <v>2012</v>
      </c>
      <c r="DM1" s="58"/>
      <c r="DN1" s="58"/>
      <c r="DO1" s="58">
        <v>2013</v>
      </c>
      <c r="DP1" s="58"/>
      <c r="DQ1" s="58"/>
      <c r="DR1" s="58">
        <v>2014</v>
      </c>
      <c r="DS1" s="58"/>
      <c r="DT1" s="58"/>
      <c r="DU1" s="58">
        <v>2015</v>
      </c>
      <c r="DV1" s="58"/>
      <c r="DW1" s="58"/>
      <c r="DX1" s="58">
        <v>2016</v>
      </c>
      <c r="DY1" s="58"/>
      <c r="DZ1" s="58"/>
      <c r="EA1" s="58">
        <v>2017</v>
      </c>
      <c r="EB1" s="58"/>
      <c r="EC1" s="58"/>
      <c r="ED1" s="58">
        <v>2018</v>
      </c>
      <c r="EE1" s="58"/>
      <c r="EF1" s="59"/>
      <c r="EG1" s="53">
        <v>2019</v>
      </c>
      <c r="EH1" s="53"/>
      <c r="EI1" s="54"/>
      <c r="EJ1" s="53">
        <v>2020</v>
      </c>
      <c r="EK1" s="53"/>
      <c r="EL1" s="54"/>
      <c r="EM1" s="53">
        <v>2021</v>
      </c>
      <c r="EN1" s="53"/>
      <c r="EO1" s="54"/>
    </row>
    <row r="2" spans="1:145" s="1" customFormat="1" ht="12.75" customHeight="1" x14ac:dyDescent="0.15">
      <c r="A2" s="19" t="s">
        <v>13</v>
      </c>
      <c r="B2" s="57">
        <v>1972</v>
      </c>
      <c r="C2" s="57"/>
      <c r="D2" s="57"/>
      <c r="E2" s="57">
        <v>1973</v>
      </c>
      <c r="F2" s="57"/>
      <c r="G2" s="57"/>
      <c r="H2" s="57">
        <v>1974</v>
      </c>
      <c r="I2" s="57"/>
      <c r="J2" s="57"/>
      <c r="K2" s="57">
        <v>1975</v>
      </c>
      <c r="L2" s="57"/>
      <c r="M2" s="57"/>
      <c r="N2" s="57">
        <v>1976</v>
      </c>
      <c r="O2" s="57"/>
      <c r="P2" s="57"/>
      <c r="Q2" s="57">
        <v>1977</v>
      </c>
      <c r="R2" s="57"/>
      <c r="S2" s="57"/>
      <c r="T2" s="57">
        <v>1978</v>
      </c>
      <c r="U2" s="57"/>
      <c r="V2" s="57"/>
      <c r="W2" s="57">
        <v>1979</v>
      </c>
      <c r="X2" s="57"/>
      <c r="Y2" s="57"/>
      <c r="Z2" s="57">
        <v>1980</v>
      </c>
      <c r="AA2" s="57"/>
      <c r="AB2" s="57"/>
      <c r="AC2" s="57" t="s">
        <v>160</v>
      </c>
      <c r="AD2" s="57"/>
      <c r="AE2" s="57"/>
      <c r="AF2" s="57" t="s">
        <v>161</v>
      </c>
      <c r="AG2" s="57"/>
      <c r="AH2" s="57"/>
      <c r="AI2" s="57" t="s">
        <v>162</v>
      </c>
      <c r="AJ2" s="57"/>
      <c r="AK2" s="57"/>
      <c r="AL2" s="57" t="s">
        <v>163</v>
      </c>
      <c r="AM2" s="57"/>
      <c r="AN2" s="57"/>
      <c r="AO2" s="57" t="s">
        <v>164</v>
      </c>
      <c r="AP2" s="57"/>
      <c r="AQ2" s="57"/>
      <c r="AR2" s="57" t="s">
        <v>165</v>
      </c>
      <c r="AS2" s="57"/>
      <c r="AT2" s="57"/>
      <c r="AU2" s="57" t="s">
        <v>166</v>
      </c>
      <c r="AV2" s="57"/>
      <c r="AW2" s="57"/>
      <c r="AX2" s="57" t="s">
        <v>167</v>
      </c>
      <c r="AY2" s="57"/>
      <c r="AZ2" s="57"/>
      <c r="BA2" s="57">
        <v>1990</v>
      </c>
      <c r="BB2" s="57"/>
      <c r="BC2" s="57"/>
      <c r="BD2" s="57">
        <v>1991</v>
      </c>
      <c r="BE2" s="57"/>
      <c r="BF2" s="57"/>
      <c r="BG2" s="57">
        <v>1992</v>
      </c>
      <c r="BH2" s="57"/>
      <c r="BI2" s="57"/>
      <c r="BJ2" s="57">
        <v>1993</v>
      </c>
      <c r="BK2" s="57"/>
      <c r="BL2" s="57"/>
      <c r="BM2" s="57">
        <v>1994</v>
      </c>
      <c r="BN2" s="57"/>
      <c r="BO2" s="57"/>
      <c r="BP2" s="57">
        <v>1995</v>
      </c>
      <c r="BQ2" s="57"/>
      <c r="BR2" s="57"/>
      <c r="BS2" s="57">
        <v>1996</v>
      </c>
      <c r="BT2" s="57"/>
      <c r="BU2" s="57"/>
      <c r="BV2" s="57">
        <v>1997</v>
      </c>
      <c r="BW2" s="57"/>
      <c r="BX2" s="57"/>
      <c r="BY2" s="57">
        <v>1998</v>
      </c>
      <c r="BZ2" s="57"/>
      <c r="CA2" s="57"/>
      <c r="CB2" s="57">
        <v>1999</v>
      </c>
      <c r="CC2" s="57"/>
      <c r="CD2" s="57"/>
      <c r="CE2" s="57">
        <v>2000</v>
      </c>
      <c r="CF2" s="57"/>
      <c r="CG2" s="57"/>
      <c r="CH2" s="57">
        <v>2001</v>
      </c>
      <c r="CI2" s="57"/>
      <c r="CJ2" s="57"/>
      <c r="CK2" s="57">
        <v>2002</v>
      </c>
      <c r="CL2" s="57"/>
      <c r="CM2" s="57"/>
      <c r="CN2" s="57">
        <v>2003</v>
      </c>
      <c r="CO2" s="57"/>
      <c r="CP2" s="57"/>
      <c r="CQ2" s="57">
        <v>2004</v>
      </c>
      <c r="CR2" s="57"/>
      <c r="CS2" s="57"/>
      <c r="CT2" s="57">
        <v>2005</v>
      </c>
      <c r="CU2" s="57"/>
      <c r="CV2" s="57"/>
      <c r="CW2" s="57">
        <v>2006</v>
      </c>
      <c r="CX2" s="57"/>
      <c r="CY2" s="57"/>
      <c r="CZ2" s="57">
        <v>2007</v>
      </c>
      <c r="DA2" s="57"/>
      <c r="DB2" s="57"/>
      <c r="DC2" s="57">
        <v>2008</v>
      </c>
      <c r="DD2" s="57"/>
      <c r="DE2" s="57"/>
      <c r="DF2" s="57">
        <v>2009</v>
      </c>
      <c r="DG2" s="57"/>
      <c r="DH2" s="57"/>
      <c r="DI2" s="57">
        <v>2010</v>
      </c>
      <c r="DJ2" s="57"/>
      <c r="DK2" s="57"/>
      <c r="DL2" s="57">
        <v>2011</v>
      </c>
      <c r="DM2" s="57"/>
      <c r="DN2" s="57"/>
      <c r="DO2" s="57">
        <v>2012</v>
      </c>
      <c r="DP2" s="57"/>
      <c r="DQ2" s="57"/>
      <c r="DR2" s="57">
        <v>2013</v>
      </c>
      <c r="DS2" s="57"/>
      <c r="DT2" s="57"/>
      <c r="DU2" s="57">
        <v>2014</v>
      </c>
      <c r="DV2" s="57"/>
      <c r="DW2" s="57"/>
      <c r="DX2" s="57">
        <v>2015</v>
      </c>
      <c r="DY2" s="57"/>
      <c r="DZ2" s="57"/>
      <c r="EA2" s="57">
        <v>2016</v>
      </c>
      <c r="EB2" s="57"/>
      <c r="EC2" s="57"/>
      <c r="ED2" s="57">
        <v>2017</v>
      </c>
      <c r="EE2" s="57"/>
      <c r="EF2" s="60"/>
      <c r="EG2" s="55">
        <v>2018</v>
      </c>
      <c r="EH2" s="55"/>
      <c r="EI2" s="56"/>
      <c r="EJ2" s="55">
        <v>2019</v>
      </c>
      <c r="EK2" s="55"/>
      <c r="EL2" s="56"/>
      <c r="EM2" s="55">
        <v>2020</v>
      </c>
      <c r="EN2" s="55"/>
      <c r="EO2" s="56"/>
    </row>
    <row r="3" spans="1:145" s="1" customFormat="1"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c r="EM3" s="23" t="s">
        <v>168</v>
      </c>
      <c r="EN3" s="23" t="s">
        <v>7</v>
      </c>
      <c r="EO3" s="24" t="s">
        <v>170</v>
      </c>
    </row>
    <row r="4" spans="1:145" x14ac:dyDescent="0.1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c r="EM4" s="12">
        <v>5</v>
      </c>
      <c r="EN4" s="12">
        <v>5</v>
      </c>
      <c r="EO4" s="12" t="s">
        <v>172</v>
      </c>
    </row>
    <row r="5" spans="1:145" x14ac:dyDescent="0.1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c r="EM5" s="12" t="s">
        <v>15</v>
      </c>
      <c r="EN5" s="12" t="s">
        <v>15</v>
      </c>
      <c r="EO5" s="12" t="s">
        <v>15</v>
      </c>
    </row>
    <row r="6" spans="1:145" x14ac:dyDescent="0.1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c r="EM6" s="12">
        <v>7</v>
      </c>
      <c r="EN6" s="12">
        <v>6</v>
      </c>
      <c r="EO6" s="12" t="s">
        <v>173</v>
      </c>
    </row>
    <row r="7" spans="1:145" s="40" customFormat="1" x14ac:dyDescent="0.15">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c r="EM7" s="40">
        <v>7</v>
      </c>
      <c r="EN7" s="40">
        <v>7</v>
      </c>
      <c r="EO7" s="40" t="s">
        <v>173</v>
      </c>
    </row>
    <row r="8" spans="1:145" x14ac:dyDescent="0.1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c r="EM8" s="12">
        <v>7</v>
      </c>
      <c r="EN8" s="12">
        <v>6</v>
      </c>
      <c r="EO8" s="12" t="s">
        <v>173</v>
      </c>
    </row>
    <row r="9" spans="1:145" x14ac:dyDescent="0.1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c r="EM9" s="12">
        <v>5</v>
      </c>
      <c r="EN9" s="12">
        <v>3</v>
      </c>
      <c r="EO9" s="12" t="s">
        <v>172</v>
      </c>
    </row>
    <row r="10" spans="1:145" x14ac:dyDescent="0.1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c r="EM10" s="12">
        <v>6</v>
      </c>
      <c r="EN10" s="12">
        <v>5</v>
      </c>
      <c r="EO10" s="12" t="s">
        <v>173</v>
      </c>
    </row>
    <row r="11" spans="1:145" x14ac:dyDescent="0.1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c r="EM11" s="12" t="s">
        <v>15</v>
      </c>
      <c r="EN11" s="12" t="s">
        <v>15</v>
      </c>
      <c r="EO11" s="12" t="s">
        <v>15</v>
      </c>
    </row>
    <row r="12" spans="1:145" x14ac:dyDescent="0.1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c r="EM12" s="12">
        <v>4</v>
      </c>
      <c r="EN12" s="12">
        <v>4</v>
      </c>
      <c r="EO12" s="12" t="s">
        <v>172</v>
      </c>
    </row>
    <row r="13" spans="1:145" x14ac:dyDescent="0.1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c r="EM13" s="12" t="s">
        <v>15</v>
      </c>
      <c r="EN13" s="12" t="s">
        <v>15</v>
      </c>
      <c r="EO13" s="12" t="s">
        <v>15</v>
      </c>
    </row>
    <row r="14" spans="1:145" x14ac:dyDescent="0.1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c r="EM14" s="12" t="s">
        <v>15</v>
      </c>
      <c r="EN14" s="12" t="s">
        <v>15</v>
      </c>
      <c r="EO14" s="12" t="s">
        <v>15</v>
      </c>
    </row>
    <row r="15" spans="1:145" x14ac:dyDescent="0.1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c r="EM15" s="12">
        <v>5</v>
      </c>
      <c r="EN15" s="12">
        <v>5</v>
      </c>
      <c r="EO15" s="12" t="s">
        <v>172</v>
      </c>
    </row>
    <row r="16" spans="1:145" x14ac:dyDescent="0.1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c r="EM16" s="12">
        <v>3</v>
      </c>
      <c r="EN16" s="12">
        <v>2</v>
      </c>
      <c r="EO16" s="12" t="s">
        <v>177</v>
      </c>
    </row>
    <row r="17" spans="1:145" x14ac:dyDescent="0.1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c r="EM17" s="12" t="s">
        <v>15</v>
      </c>
      <c r="EN17" s="12" t="s">
        <v>15</v>
      </c>
      <c r="EO17" s="12" t="s">
        <v>15</v>
      </c>
    </row>
    <row r="18" spans="1:145" x14ac:dyDescent="0.1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c r="EM18" s="12">
        <v>6</v>
      </c>
      <c r="EN18" s="12">
        <v>5</v>
      </c>
      <c r="EO18" s="12" t="s">
        <v>173</v>
      </c>
    </row>
    <row r="19" spans="1:145" x14ac:dyDescent="0.1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c r="EM19" s="12" t="s">
        <v>15</v>
      </c>
      <c r="EN19" s="12" t="s">
        <v>15</v>
      </c>
      <c r="EO19" s="12" t="s">
        <v>15</v>
      </c>
    </row>
    <row r="20" spans="1:145" x14ac:dyDescent="0.1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c r="EM20" s="12" t="s">
        <v>15</v>
      </c>
      <c r="EN20" s="12" t="s">
        <v>15</v>
      </c>
      <c r="EO20" s="12" t="s">
        <v>15</v>
      </c>
    </row>
    <row r="21" spans="1:145" x14ac:dyDescent="0.1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c r="EM21" s="12">
        <v>4</v>
      </c>
      <c r="EN21" s="12">
        <v>5</v>
      </c>
      <c r="EO21" s="12" t="s">
        <v>172</v>
      </c>
    </row>
    <row r="22" spans="1:145" x14ac:dyDescent="0.1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c r="EM22" s="12">
        <v>7</v>
      </c>
      <c r="EN22" s="12">
        <v>6</v>
      </c>
      <c r="EO22" s="12" t="s">
        <v>173</v>
      </c>
    </row>
    <row r="23" spans="1:145" x14ac:dyDescent="0.1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c r="EM23" s="12">
        <v>7</v>
      </c>
      <c r="EN23" s="12">
        <v>7</v>
      </c>
      <c r="EO23" s="12" t="s">
        <v>173</v>
      </c>
    </row>
    <row r="24" spans="1:145" x14ac:dyDescent="0.1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c r="EM24" s="12">
        <v>6</v>
      </c>
      <c r="EN24" s="12">
        <v>6</v>
      </c>
      <c r="EO24" s="12" t="s">
        <v>173</v>
      </c>
    </row>
    <row r="25" spans="1:145" x14ac:dyDescent="0.1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c r="EM25" s="12">
        <v>7</v>
      </c>
      <c r="EN25" s="12">
        <v>5</v>
      </c>
      <c r="EO25" s="12" t="s">
        <v>173</v>
      </c>
    </row>
    <row r="26" spans="1:145" x14ac:dyDescent="0.1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c r="EM26" s="12" t="s">
        <v>15</v>
      </c>
      <c r="EN26" s="12" t="s">
        <v>15</v>
      </c>
      <c r="EO26" s="12" t="s">
        <v>15</v>
      </c>
    </row>
    <row r="27" spans="1:145" ht="12" customHeight="1" x14ac:dyDescent="0.1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c r="EM27" s="12" t="s">
        <v>15</v>
      </c>
      <c r="EN27" s="12" t="s">
        <v>15</v>
      </c>
      <c r="EO27" s="12" t="s">
        <v>15</v>
      </c>
    </row>
    <row r="28" spans="1:145" x14ac:dyDescent="0.1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c r="EM28" s="12">
        <v>7</v>
      </c>
      <c r="EN28" s="12">
        <v>7</v>
      </c>
      <c r="EO28" s="12" t="s">
        <v>173</v>
      </c>
    </row>
  </sheetData>
  <mergeCells count="96">
    <mergeCell ref="BG2:BI2"/>
    <mergeCell ref="AO2:AQ2"/>
    <mergeCell ref="AR2:AT2"/>
    <mergeCell ref="AU2:AW2"/>
    <mergeCell ref="AX2:AZ2"/>
    <mergeCell ref="BA2:BC2"/>
    <mergeCell ref="DL1:DN1"/>
    <mergeCell ref="DO1:DQ1"/>
    <mergeCell ref="DR1:DT1"/>
    <mergeCell ref="DU1:DW1"/>
    <mergeCell ref="DC1:DE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AI1:AK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Z2:AB2"/>
    <mergeCell ref="AC2:AE2"/>
    <mergeCell ref="AF2:AH2"/>
    <mergeCell ref="AI2:AK2"/>
    <mergeCell ref="AL2:AN2"/>
    <mergeCell ref="DX2:DZ2"/>
    <mergeCell ref="DX1:DZ1"/>
    <mergeCell ref="EA1:EC1"/>
    <mergeCell ref="BD2:BF2"/>
    <mergeCell ref="CQ2:CS2"/>
    <mergeCell ref="BJ2:BL2"/>
    <mergeCell ref="BM2:BO2"/>
    <mergeCell ref="BP2:BR2"/>
    <mergeCell ref="BS2:BU2"/>
    <mergeCell ref="BV2:BX2"/>
    <mergeCell ref="BY2:CA2"/>
    <mergeCell ref="CB2:CD2"/>
    <mergeCell ref="CE2:CG2"/>
    <mergeCell ref="CH2:CJ2"/>
    <mergeCell ref="CK2:CM2"/>
    <mergeCell ref="CN2:CP2"/>
    <mergeCell ref="DI2:DK2"/>
    <mergeCell ref="DL2:DN2"/>
    <mergeCell ref="DO2:DQ2"/>
    <mergeCell ref="DR2:DT2"/>
    <mergeCell ref="DU2:DW2"/>
    <mergeCell ref="CT2:CV2"/>
    <mergeCell ref="CW2:CY2"/>
    <mergeCell ref="CZ2:DB2"/>
    <mergeCell ref="DC2:DE2"/>
    <mergeCell ref="DF2:DH2"/>
    <mergeCell ref="EM1:EO1"/>
    <mergeCell ref="EM2:EO2"/>
    <mergeCell ref="ED1:EF1"/>
    <mergeCell ref="ED2:EF2"/>
    <mergeCell ref="EA2:EC2"/>
    <mergeCell ref="EJ1:EL1"/>
    <mergeCell ref="EJ2:EL2"/>
    <mergeCell ref="EG1:EI1"/>
    <mergeCell ref="EG2:EI2"/>
  </mergeCells>
  <pageMargins left="0.7" right="0.7" top="0.75" bottom="0.75"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9"/>
  <sheetViews>
    <sheetView workbookViewId="0">
      <selection activeCell="I2" sqref="I2"/>
    </sheetView>
  </sheetViews>
  <sheetFormatPr baseColWidth="10" defaultColWidth="8.83203125" defaultRowHeight="13" x14ac:dyDescent="0.15"/>
  <cols>
    <col min="1" max="1" width="12" customWidth="1"/>
    <col min="2" max="2" width="14.6640625" customWidth="1"/>
    <col min="3" max="10" width="19.1640625" customWidth="1"/>
    <col min="15" max="15" width="17.83203125" customWidth="1"/>
    <col min="16" max="16" width="16.5" customWidth="1"/>
    <col min="18" max="18" width="17.6640625" customWidth="1"/>
    <col min="19" max="19" width="16.5" customWidth="1"/>
  </cols>
  <sheetData>
    <row r="1" spans="1:22" x14ac:dyDescent="0.15">
      <c r="A1" s="28" t="s">
        <v>301</v>
      </c>
      <c r="B1" s="28" t="s">
        <v>302</v>
      </c>
      <c r="C1" s="31" t="s">
        <v>338</v>
      </c>
      <c r="D1" s="31" t="s">
        <v>339</v>
      </c>
      <c r="E1" s="31" t="s">
        <v>340</v>
      </c>
      <c r="F1" s="31" t="s">
        <v>341</v>
      </c>
      <c r="G1" s="31" t="s">
        <v>342</v>
      </c>
      <c r="H1" s="31" t="s">
        <v>343</v>
      </c>
      <c r="I1" s="31" t="s">
        <v>344</v>
      </c>
    </row>
    <row r="2" spans="1:22" x14ac:dyDescent="0.15">
      <c r="A2" s="33">
        <v>2021</v>
      </c>
      <c r="B2" s="33">
        <v>2020</v>
      </c>
      <c r="C2" s="35">
        <f>COUNT('Country Ratings, Statuses '!$EM$4:$EM$208)</f>
        <v>195</v>
      </c>
      <c r="D2" s="35">
        <f>COUNTIF('Country Ratings, Statuses '!$EO$4:$EO$208,"F")</f>
        <v>82</v>
      </c>
      <c r="E2" s="36">
        <f>D2/C2</f>
        <v>0.42051282051282052</v>
      </c>
      <c r="F2" s="35">
        <f>COUNTIF('Country Ratings, Statuses '!$EO$4:$EO$208,"PF")</f>
        <v>59</v>
      </c>
      <c r="G2" s="36">
        <f>F2/C2</f>
        <v>0.30256410256410254</v>
      </c>
      <c r="H2" s="35">
        <f>COUNTIF('Country Ratings, Statuses '!$EO$4:$EO$208,"NF")</f>
        <v>54</v>
      </c>
      <c r="I2" s="36">
        <f>H2/C2</f>
        <v>0.27692307692307694</v>
      </c>
    </row>
    <row r="3" spans="1:22" x14ac:dyDescent="0.15">
      <c r="A3" s="33">
        <v>2020</v>
      </c>
      <c r="B3" s="33">
        <v>2019</v>
      </c>
      <c r="C3" s="35">
        <f>COUNT('Country Ratings, Statuses '!$EJ$4:$EJ$208)</f>
        <v>195</v>
      </c>
      <c r="D3" s="35">
        <f>COUNTIF('Country Ratings, Statuses '!$EL$4:$EL$208,"F")</f>
        <v>83</v>
      </c>
      <c r="E3" s="36">
        <f>D3/C3</f>
        <v>0.42564102564102563</v>
      </c>
      <c r="F3" s="35">
        <f>COUNTIF('Country Ratings, Statuses '!$EL$4:$EL$208,"PF")</f>
        <v>63</v>
      </c>
      <c r="G3" s="36">
        <f>F3/C3</f>
        <v>0.32307692307692309</v>
      </c>
      <c r="H3" s="35">
        <f>COUNTIF('Country Ratings, Statuses '!$EL$4:$EL$208,"NF")</f>
        <v>49</v>
      </c>
      <c r="I3" s="36">
        <f>H3/C3</f>
        <v>0.25128205128205128</v>
      </c>
      <c r="J3" s="30"/>
    </row>
    <row r="4" spans="1:22" s="30" customFormat="1" x14ac:dyDescent="0.15">
      <c r="A4" s="33">
        <v>2019</v>
      </c>
      <c r="B4" s="33">
        <v>2018</v>
      </c>
      <c r="C4" s="35">
        <f>COUNT('Country Ratings, Statuses '!$EG$4:$EG$208)</f>
        <v>195</v>
      </c>
      <c r="D4" s="35">
        <f>COUNTIF('Country Ratings, Statuses '!$EI$4:$EI$208,"F")</f>
        <v>86</v>
      </c>
      <c r="E4" s="36">
        <f>D4/C4</f>
        <v>0.44102564102564101</v>
      </c>
      <c r="F4" s="35">
        <f>COUNTIF('Country Ratings, Statuses '!$EI$4:$EI$208,"PF")</f>
        <v>59</v>
      </c>
      <c r="G4" s="36">
        <f>F4/C4</f>
        <v>0.30256410256410254</v>
      </c>
      <c r="H4" s="35">
        <f>COUNTIF('Country Ratings, Statuses '!$EI$4:$EI$208,"NF")</f>
        <v>50</v>
      </c>
      <c r="I4" s="36">
        <f>H4/C4</f>
        <v>0.25641025641025639</v>
      </c>
      <c r="O4"/>
      <c r="P4"/>
      <c r="Q4"/>
      <c r="R4"/>
      <c r="S4"/>
      <c r="T4"/>
      <c r="U4"/>
      <c r="V4" s="30" t="b">
        <f>EXACT(P4,S4)</f>
        <v>1</v>
      </c>
    </row>
    <row r="5" spans="1:22" x14ac:dyDescent="0.15">
      <c r="A5" s="29">
        <v>2018</v>
      </c>
      <c r="B5" s="29">
        <v>2017</v>
      </c>
      <c r="C5" s="37">
        <f>COUNT('Country Ratings, Statuses '!ED4:ED208)</f>
        <v>195</v>
      </c>
      <c r="D5" s="37">
        <f>COUNTIF('Country Ratings, Statuses '!$EF$4:$EF$208,"F")</f>
        <v>88</v>
      </c>
      <c r="E5" s="36">
        <f t="shared" ref="E5:E49" si="0">D5/C5</f>
        <v>0.45128205128205129</v>
      </c>
      <c r="F5" s="37">
        <f>COUNTIF('Country Ratings, Statuses '!$EF$4:$EF$208,"PF")</f>
        <v>58</v>
      </c>
      <c r="G5" s="36">
        <f t="shared" ref="G5:G49" si="1">F5/C5</f>
        <v>0.29743589743589743</v>
      </c>
      <c r="H5" s="37">
        <f>COUNTIF('Country Ratings, Statuses '!$EF$4:$EF$208,"NF")</f>
        <v>49</v>
      </c>
      <c r="I5" s="36">
        <f t="shared" ref="I5:I49" si="2">H5/C5</f>
        <v>0.25128205128205128</v>
      </c>
      <c r="J5" s="30"/>
      <c r="K5" s="30"/>
      <c r="V5" s="30" t="b">
        <f t="shared" ref="V5:V68" si="3">EXACT(P5,S5)</f>
        <v>1</v>
      </c>
    </row>
    <row r="6" spans="1:22" x14ac:dyDescent="0.15">
      <c r="A6" s="29">
        <v>2017</v>
      </c>
      <c r="B6" s="29">
        <v>2016</v>
      </c>
      <c r="C6" s="37">
        <f>COUNT('Country Ratings, Statuses '!EA4:EA208)</f>
        <v>195</v>
      </c>
      <c r="D6" s="37">
        <f>COUNTIF('Country Ratings, Statuses '!$EC$4:$EC$208,"F")</f>
        <v>87</v>
      </c>
      <c r="E6" s="36">
        <f t="shared" si="0"/>
        <v>0.44615384615384618</v>
      </c>
      <c r="F6" s="37">
        <f>COUNTIF('Country Ratings, Statuses '!$EC$4:$EC$208,"PF")</f>
        <v>59</v>
      </c>
      <c r="G6" s="36">
        <f t="shared" si="1"/>
        <v>0.30256410256410254</v>
      </c>
      <c r="H6" s="37">
        <f>COUNTIF('Country Ratings, Statuses '!$EC$4:$EC$208,"NF")</f>
        <v>49</v>
      </c>
      <c r="I6" s="36">
        <f t="shared" si="2"/>
        <v>0.25128205128205128</v>
      </c>
      <c r="J6" s="30"/>
      <c r="K6" s="30"/>
      <c r="V6" s="30" t="b">
        <f t="shared" si="3"/>
        <v>1</v>
      </c>
    </row>
    <row r="7" spans="1:22" x14ac:dyDescent="0.15">
      <c r="A7" s="29">
        <v>2016</v>
      </c>
      <c r="B7" s="29">
        <v>2015</v>
      </c>
      <c r="C7" s="37">
        <f>COUNT('Country Ratings, Statuses '!DX4:DX208)</f>
        <v>195</v>
      </c>
      <c r="D7" s="37">
        <f>COUNTIF('Country Ratings, Statuses '!$DZ$4:$DZ$208,"F")</f>
        <v>86</v>
      </c>
      <c r="E7" s="36">
        <f t="shared" si="0"/>
        <v>0.44102564102564101</v>
      </c>
      <c r="F7" s="37">
        <f>COUNTIF('Country Ratings, Statuses '!$DZ$4:$DZ$208,"PF")</f>
        <v>59</v>
      </c>
      <c r="G7" s="36">
        <f t="shared" si="1"/>
        <v>0.30256410256410254</v>
      </c>
      <c r="H7" s="37">
        <f>COUNTIF('Country Ratings, Statuses '!$DZ$4:$DZ$208,"NF")</f>
        <v>50</v>
      </c>
      <c r="I7" s="36">
        <f t="shared" si="2"/>
        <v>0.25641025641025639</v>
      </c>
      <c r="J7" s="30"/>
      <c r="K7" s="30"/>
      <c r="V7" s="30" t="b">
        <f t="shared" si="3"/>
        <v>1</v>
      </c>
    </row>
    <row r="8" spans="1:22" x14ac:dyDescent="0.15">
      <c r="A8" s="29">
        <v>2015</v>
      </c>
      <c r="B8" s="29">
        <v>2014</v>
      </c>
      <c r="C8" s="37">
        <f>COUNT('Country Ratings, Statuses '!DU4:DU208)</f>
        <v>195</v>
      </c>
      <c r="D8" s="37">
        <f>COUNTIF('Country Ratings, Statuses '!$DW$4:$DW$208,"F")</f>
        <v>89</v>
      </c>
      <c r="E8" s="36">
        <f t="shared" si="0"/>
        <v>0.4564102564102564</v>
      </c>
      <c r="F8" s="37">
        <f>COUNTIF('Country Ratings, Statuses '!$DW$4:$DW$208,"PF")</f>
        <v>55</v>
      </c>
      <c r="G8" s="36">
        <f t="shared" si="1"/>
        <v>0.28205128205128205</v>
      </c>
      <c r="H8" s="37">
        <f>COUNTIF('Country Ratings, Statuses '!$DW$4:$DW$208,"NF")</f>
        <v>51</v>
      </c>
      <c r="I8" s="36">
        <f t="shared" si="2"/>
        <v>0.26153846153846155</v>
      </c>
      <c r="J8" s="30"/>
      <c r="K8" s="30"/>
      <c r="V8" s="30" t="b">
        <f t="shared" si="3"/>
        <v>1</v>
      </c>
    </row>
    <row r="9" spans="1:22" x14ac:dyDescent="0.15">
      <c r="A9" s="29">
        <v>2014</v>
      </c>
      <c r="B9" s="29">
        <v>2013</v>
      </c>
      <c r="C9" s="37">
        <f>COUNT('Country Ratings, Statuses '!DR4:DR208)</f>
        <v>195</v>
      </c>
      <c r="D9" s="37">
        <f>COUNTIF('Country Ratings, Statuses '!$DT$4:$DT$208,"F")</f>
        <v>88</v>
      </c>
      <c r="E9" s="36">
        <f t="shared" si="0"/>
        <v>0.45128205128205129</v>
      </c>
      <c r="F9" s="37">
        <f>COUNTIF('Country Ratings, Statuses '!$DT$4:$DT$208,"PF")</f>
        <v>59</v>
      </c>
      <c r="G9" s="36">
        <f t="shared" si="1"/>
        <v>0.30256410256410254</v>
      </c>
      <c r="H9" s="37">
        <f>COUNTIF('Country Ratings, Statuses '!$DT$4:$DT$208,"NF")</f>
        <v>48</v>
      </c>
      <c r="I9" s="36">
        <f t="shared" si="2"/>
        <v>0.24615384615384617</v>
      </c>
      <c r="J9" s="30"/>
      <c r="K9" s="30"/>
      <c r="V9" s="30" t="b">
        <f t="shared" si="3"/>
        <v>1</v>
      </c>
    </row>
    <row r="10" spans="1:22" x14ac:dyDescent="0.15">
      <c r="A10" s="29">
        <v>2013</v>
      </c>
      <c r="B10" s="29">
        <v>2012</v>
      </c>
      <c r="C10" s="37">
        <f>COUNT('Country Ratings, Statuses '!DO4:DO208)</f>
        <v>195</v>
      </c>
      <c r="D10" s="37">
        <f>COUNTIF('Country Ratings, Statuses '!$DQ$4:$DQ$208,"F")</f>
        <v>90</v>
      </c>
      <c r="E10" s="36">
        <f t="shared" si="0"/>
        <v>0.46153846153846156</v>
      </c>
      <c r="F10" s="37">
        <f>COUNTIF('Country Ratings, Statuses '!$DQ$4:$DQ$208,"PF")</f>
        <v>58</v>
      </c>
      <c r="G10" s="36">
        <f t="shared" si="1"/>
        <v>0.29743589743589743</v>
      </c>
      <c r="H10" s="37">
        <f>COUNTIF('Country Ratings, Statuses '!$DQ$4:$DQ$208,"NF")</f>
        <v>47</v>
      </c>
      <c r="I10" s="36">
        <f t="shared" si="2"/>
        <v>0.24102564102564103</v>
      </c>
      <c r="J10" s="30"/>
      <c r="K10" s="30"/>
      <c r="V10" s="30" t="b">
        <f t="shared" si="3"/>
        <v>1</v>
      </c>
    </row>
    <row r="11" spans="1:22" x14ac:dyDescent="0.15">
      <c r="A11" s="29">
        <v>2012</v>
      </c>
      <c r="B11" s="29">
        <v>2011</v>
      </c>
      <c r="C11" s="37">
        <f>COUNT('Country Ratings, Statuses '!DL4:DL208)</f>
        <v>195</v>
      </c>
      <c r="D11" s="37">
        <f>COUNTIF('Country Ratings, Statuses '!$DN$4:$DN$208,"F")</f>
        <v>87</v>
      </c>
      <c r="E11" s="36">
        <f t="shared" si="0"/>
        <v>0.44615384615384618</v>
      </c>
      <c r="F11" s="37">
        <f>COUNTIF('Country Ratings, Statuses '!$DN$4:$DN$208,"PF")</f>
        <v>60</v>
      </c>
      <c r="G11" s="36">
        <f t="shared" si="1"/>
        <v>0.30769230769230771</v>
      </c>
      <c r="H11" s="37">
        <f>COUNTIF('Country Ratings, Statuses '!$DN$4:$DN$208,"NF")</f>
        <v>48</v>
      </c>
      <c r="I11" s="36">
        <f t="shared" si="2"/>
        <v>0.24615384615384617</v>
      </c>
      <c r="J11" s="30"/>
      <c r="K11" s="30"/>
      <c r="V11" s="30" t="b">
        <f t="shared" si="3"/>
        <v>1</v>
      </c>
    </row>
    <row r="12" spans="1:22" x14ac:dyDescent="0.15">
      <c r="A12" s="29">
        <v>2011</v>
      </c>
      <c r="B12" s="29">
        <v>2010</v>
      </c>
      <c r="C12" s="37">
        <f>COUNT('Country Ratings, Statuses '!DI4:DI208)</f>
        <v>194</v>
      </c>
      <c r="D12" s="37">
        <f>COUNTIF('Country Ratings, Statuses '!$DK$4:$DK$208,"F")</f>
        <v>87</v>
      </c>
      <c r="E12" s="36">
        <f t="shared" si="0"/>
        <v>0.4484536082474227</v>
      </c>
      <c r="F12" s="37">
        <f>COUNTIF('Country Ratings, Statuses '!$DK$4:$DK$208,"PF")</f>
        <v>60</v>
      </c>
      <c r="G12" s="36">
        <f t="shared" si="1"/>
        <v>0.30927835051546393</v>
      </c>
      <c r="H12" s="37">
        <f>COUNTIF('Country Ratings, Statuses '!$DK$4:$DK$208,"NF")</f>
        <v>47</v>
      </c>
      <c r="I12" s="36">
        <f t="shared" si="2"/>
        <v>0.2422680412371134</v>
      </c>
      <c r="J12" s="30"/>
      <c r="K12" s="30"/>
      <c r="V12" s="30" t="b">
        <f t="shared" si="3"/>
        <v>1</v>
      </c>
    </row>
    <row r="13" spans="1:22" x14ac:dyDescent="0.15">
      <c r="A13" s="29">
        <v>2010</v>
      </c>
      <c r="B13" s="29">
        <v>2009</v>
      </c>
      <c r="C13" s="37">
        <f>COUNT('Country Ratings, Statuses '!DF4:DF208)</f>
        <v>194</v>
      </c>
      <c r="D13" s="37">
        <f>COUNTIF('Country Ratings, Statuses '!$DH$4:$DH$208,"F")</f>
        <v>89</v>
      </c>
      <c r="E13" s="36">
        <f t="shared" si="0"/>
        <v>0.45876288659793812</v>
      </c>
      <c r="F13" s="37">
        <f>COUNTIF('Country Ratings, Statuses '!$DH$4:$DH$208,"PF")</f>
        <v>58</v>
      </c>
      <c r="G13" s="36">
        <f t="shared" si="1"/>
        <v>0.29896907216494845</v>
      </c>
      <c r="H13" s="37">
        <f>COUNTIF('Country Ratings, Statuses '!$DH$4:$DH$208,"NF")</f>
        <v>47</v>
      </c>
      <c r="I13" s="36">
        <f t="shared" si="2"/>
        <v>0.2422680412371134</v>
      </c>
      <c r="J13" s="30"/>
      <c r="K13" s="30"/>
      <c r="V13" s="30" t="b">
        <f t="shared" si="3"/>
        <v>1</v>
      </c>
    </row>
    <row r="14" spans="1:22" x14ac:dyDescent="0.15">
      <c r="A14" s="29">
        <v>2009</v>
      </c>
      <c r="B14" s="29">
        <v>2008</v>
      </c>
      <c r="C14" s="37">
        <f>COUNT('Country Ratings, Statuses '!DC4:DC208)</f>
        <v>193</v>
      </c>
      <c r="D14" s="37">
        <f>COUNTIF('Country Ratings, Statuses '!$DE$4:$DE$208,"F")</f>
        <v>89</v>
      </c>
      <c r="E14" s="36">
        <f t="shared" si="0"/>
        <v>0.46113989637305697</v>
      </c>
      <c r="F14" s="37">
        <f>COUNTIF('Country Ratings, Statuses '!$DE$4:$DE$208,"PF")</f>
        <v>62</v>
      </c>
      <c r="G14" s="36">
        <f t="shared" si="1"/>
        <v>0.32124352331606215</v>
      </c>
      <c r="H14" s="37">
        <f>COUNTIF('Country Ratings, Statuses '!$DE$4:$DE$208,"NF")</f>
        <v>42</v>
      </c>
      <c r="I14" s="36">
        <f t="shared" si="2"/>
        <v>0.21761658031088082</v>
      </c>
      <c r="J14" s="30"/>
      <c r="K14" s="30"/>
      <c r="V14" s="30" t="b">
        <f t="shared" si="3"/>
        <v>1</v>
      </c>
    </row>
    <row r="15" spans="1:22" x14ac:dyDescent="0.15">
      <c r="A15" s="29">
        <v>2008</v>
      </c>
      <c r="B15" s="29">
        <v>2007</v>
      </c>
      <c r="C15" s="37">
        <f>COUNT('Country Ratings, Statuses '!CZ4:CZ208)</f>
        <v>193</v>
      </c>
      <c r="D15" s="37">
        <f>COUNTIF('Country Ratings, Statuses '!$DB$4:$DB$208,"F")</f>
        <v>90</v>
      </c>
      <c r="E15" s="36">
        <f t="shared" si="0"/>
        <v>0.46632124352331605</v>
      </c>
      <c r="F15" s="37">
        <f>COUNTIF('Country Ratings, Statuses '!$DB$4:$DB$208,"PF")</f>
        <v>60</v>
      </c>
      <c r="G15" s="36">
        <f t="shared" si="1"/>
        <v>0.31088082901554404</v>
      </c>
      <c r="H15" s="37">
        <f>COUNTIF('Country Ratings, Statuses '!$DB$4:$DB$208,"NF")</f>
        <v>43</v>
      </c>
      <c r="I15" s="36">
        <f t="shared" si="2"/>
        <v>0.22279792746113988</v>
      </c>
      <c r="J15" s="30"/>
      <c r="K15" s="30"/>
      <c r="V15" s="30" t="b">
        <f t="shared" si="3"/>
        <v>1</v>
      </c>
    </row>
    <row r="16" spans="1:22" x14ac:dyDescent="0.15">
      <c r="A16" s="29">
        <v>2007</v>
      </c>
      <c r="B16" s="29" t="s">
        <v>303</v>
      </c>
      <c r="C16" s="37">
        <f>COUNT('Country Ratings, Statuses '!CW4:CW208)</f>
        <v>193</v>
      </c>
      <c r="D16" s="37">
        <f>COUNTIF('Country Ratings, Statuses '!$CY$4:$CY$208,"F")</f>
        <v>90</v>
      </c>
      <c r="E16" s="36">
        <f t="shared" si="0"/>
        <v>0.46632124352331605</v>
      </c>
      <c r="F16" s="37">
        <f>COUNTIF('Country Ratings, Statuses '!$CY$4:$CY$208,"PF")</f>
        <v>58</v>
      </c>
      <c r="G16" s="36">
        <f t="shared" si="1"/>
        <v>0.30051813471502592</v>
      </c>
      <c r="H16" s="37">
        <f>COUNTIF('Country Ratings, Statuses '!$CY$4:$CY$208,"NF")</f>
        <v>45</v>
      </c>
      <c r="I16" s="36">
        <f t="shared" si="2"/>
        <v>0.23316062176165803</v>
      </c>
      <c r="J16" s="30"/>
      <c r="K16" s="30"/>
      <c r="V16" s="30" t="b">
        <f t="shared" si="3"/>
        <v>1</v>
      </c>
    </row>
    <row r="17" spans="1:22" x14ac:dyDescent="0.15">
      <c r="A17" s="29">
        <v>2006</v>
      </c>
      <c r="B17" s="29" t="s">
        <v>304</v>
      </c>
      <c r="C17" s="37">
        <f>COUNT('Country Ratings, Statuses '!CT4:CT208)</f>
        <v>192</v>
      </c>
      <c r="D17" s="37">
        <f>COUNTIF('Country Ratings, Statuses '!$CV$4:$CV$208,"F")</f>
        <v>89</v>
      </c>
      <c r="E17" s="36">
        <f t="shared" si="0"/>
        <v>0.46354166666666669</v>
      </c>
      <c r="F17" s="37">
        <f>COUNTIF('Country Ratings, Statuses '!$CV$4:$CV$208,"PF")</f>
        <v>58</v>
      </c>
      <c r="G17" s="36">
        <f t="shared" si="1"/>
        <v>0.30208333333333331</v>
      </c>
      <c r="H17" s="37">
        <f>COUNTIF('Country Ratings, Statuses '!$CV$4:$CV$208,"NF")</f>
        <v>45</v>
      </c>
      <c r="I17" s="36">
        <f t="shared" si="2"/>
        <v>0.234375</v>
      </c>
      <c r="J17" s="30"/>
      <c r="K17" s="30"/>
      <c r="V17" s="30" t="b">
        <f t="shared" si="3"/>
        <v>1</v>
      </c>
    </row>
    <row r="18" spans="1:22" x14ac:dyDescent="0.15">
      <c r="A18" s="29">
        <v>2005</v>
      </c>
      <c r="B18" s="29" t="s">
        <v>305</v>
      </c>
      <c r="C18" s="37">
        <f>COUNT('Country Ratings, Statuses '!CQ4:CQ208)</f>
        <v>192</v>
      </c>
      <c r="D18" s="37">
        <f>COUNTIF('Country Ratings, Statuses '!$CS$4:$CS$208,"F")</f>
        <v>89</v>
      </c>
      <c r="E18" s="36">
        <f t="shared" si="0"/>
        <v>0.46354166666666669</v>
      </c>
      <c r="F18" s="37">
        <f>COUNTIF('Country Ratings, Statuses '!$CS$4:$CS$208,"PF")</f>
        <v>54</v>
      </c>
      <c r="G18" s="36">
        <f t="shared" si="1"/>
        <v>0.28125</v>
      </c>
      <c r="H18" s="37">
        <f>COUNTIF('Country Ratings, Statuses '!$CS$4:$CS$208,"NF")</f>
        <v>49</v>
      </c>
      <c r="I18" s="36">
        <f t="shared" si="2"/>
        <v>0.25520833333333331</v>
      </c>
      <c r="J18" s="30"/>
      <c r="K18" s="30"/>
      <c r="V18" s="30" t="b">
        <f t="shared" si="3"/>
        <v>1</v>
      </c>
    </row>
    <row r="19" spans="1:22" x14ac:dyDescent="0.15">
      <c r="A19" s="29">
        <v>2004</v>
      </c>
      <c r="B19" s="29" t="s">
        <v>306</v>
      </c>
      <c r="C19" s="37">
        <f>COUNT('Country Ratings, Statuses '!CN4:CN208)</f>
        <v>192</v>
      </c>
      <c r="D19" s="37">
        <f>COUNTIF('Country Ratings, Statuses '!$CP$4:$CP$208,"F")</f>
        <v>88</v>
      </c>
      <c r="E19" s="36">
        <f t="shared" si="0"/>
        <v>0.45833333333333331</v>
      </c>
      <c r="F19" s="37">
        <f>COUNTIF('Country Ratings, Statuses '!$CP$4:$CP$208,"PF")</f>
        <v>55</v>
      </c>
      <c r="G19" s="36">
        <f t="shared" si="1"/>
        <v>0.28645833333333331</v>
      </c>
      <c r="H19" s="37">
        <f>COUNTIF('Country Ratings, Statuses '!$CP$4:$CP$208,"NF")</f>
        <v>49</v>
      </c>
      <c r="I19" s="36">
        <f t="shared" si="2"/>
        <v>0.25520833333333331</v>
      </c>
      <c r="J19" s="30"/>
      <c r="K19" s="30"/>
      <c r="V19" s="30" t="b">
        <f t="shared" si="3"/>
        <v>1</v>
      </c>
    </row>
    <row r="20" spans="1:22" x14ac:dyDescent="0.15">
      <c r="A20" s="29">
        <v>2003</v>
      </c>
      <c r="B20" s="29">
        <v>2002</v>
      </c>
      <c r="C20" s="37">
        <f>COUNT('Country Ratings, Statuses '!CK4:CK208)</f>
        <v>192</v>
      </c>
      <c r="D20" s="37">
        <f>COUNTIF('Country Ratings, Statuses '!$CM$4:$CM$208,"F")</f>
        <v>89</v>
      </c>
      <c r="E20" s="36">
        <f t="shared" si="0"/>
        <v>0.46354166666666669</v>
      </c>
      <c r="F20" s="37">
        <f>COUNTIF('Country Ratings, Statuses '!$CM$4:$CM$208,"PF")</f>
        <v>55</v>
      </c>
      <c r="G20" s="36">
        <f t="shared" si="1"/>
        <v>0.28645833333333331</v>
      </c>
      <c r="H20" s="37">
        <f>COUNTIF('Country Ratings, Statuses '!$CM$4:$CM$208,"NF")</f>
        <v>48</v>
      </c>
      <c r="I20" s="36">
        <f t="shared" si="2"/>
        <v>0.25</v>
      </c>
      <c r="J20" s="30"/>
      <c r="K20" s="30"/>
      <c r="V20" s="30" t="b">
        <f t="shared" si="3"/>
        <v>1</v>
      </c>
    </row>
    <row r="21" spans="1:22" x14ac:dyDescent="0.15">
      <c r="A21" s="29" t="s">
        <v>307</v>
      </c>
      <c r="B21" s="29">
        <v>2001</v>
      </c>
      <c r="C21" s="37">
        <f>COUNT('Country Ratings, Statuses '!CH4:CH208)</f>
        <v>192</v>
      </c>
      <c r="D21" s="37">
        <f>COUNTIF('Country Ratings, Statuses '!$CJ$4:$CJ$208, "F")</f>
        <v>85</v>
      </c>
      <c r="E21" s="36">
        <f t="shared" si="0"/>
        <v>0.44270833333333331</v>
      </c>
      <c r="F21" s="37">
        <f>COUNTIF('Country Ratings, Statuses '!$CJ$4:$CJ$208, "PF")</f>
        <v>59</v>
      </c>
      <c r="G21" s="36">
        <f t="shared" si="1"/>
        <v>0.30729166666666669</v>
      </c>
      <c r="H21" s="37">
        <f>COUNTIF('Country Ratings, Statuses '!$CJ$4:$CJ$208, "NF")</f>
        <v>48</v>
      </c>
      <c r="I21" s="36">
        <f t="shared" si="2"/>
        <v>0.25</v>
      </c>
      <c r="J21" s="30"/>
      <c r="K21" s="30"/>
      <c r="V21" s="30" t="b">
        <f t="shared" si="3"/>
        <v>1</v>
      </c>
    </row>
    <row r="22" spans="1:22" x14ac:dyDescent="0.15">
      <c r="A22" s="29" t="s">
        <v>308</v>
      </c>
      <c r="B22" s="29">
        <v>2000</v>
      </c>
      <c r="C22" s="37">
        <f>COUNT('Country Ratings, Statuses '!CE4:CE208)</f>
        <v>192</v>
      </c>
      <c r="D22" s="37">
        <f>COUNTIF('Country Ratings, Statuses '!$CG$4:$CG$208,"F")</f>
        <v>86</v>
      </c>
      <c r="E22" s="36">
        <f t="shared" si="0"/>
        <v>0.44791666666666669</v>
      </c>
      <c r="F22" s="37">
        <f>COUNTIF('Country Ratings, Statuses '!$CG$4:$CG$208,"PF")</f>
        <v>58</v>
      </c>
      <c r="G22" s="36">
        <f t="shared" si="1"/>
        <v>0.30208333333333331</v>
      </c>
      <c r="H22" s="37">
        <f>COUNTIF('Country Ratings, Statuses '!$CG$4:$CG$208,"NF")</f>
        <v>48</v>
      </c>
      <c r="I22" s="36">
        <f t="shared" si="2"/>
        <v>0.25</v>
      </c>
      <c r="J22" s="30"/>
      <c r="K22" s="30"/>
      <c r="V22" s="30" t="b">
        <f t="shared" si="3"/>
        <v>1</v>
      </c>
    </row>
    <row r="23" spans="1:22" x14ac:dyDescent="0.15">
      <c r="A23" s="29" t="s">
        <v>157</v>
      </c>
      <c r="B23" s="29">
        <v>1999</v>
      </c>
      <c r="C23" s="37">
        <f>COUNT('Country Ratings, Statuses '!CB4:CB208)</f>
        <v>192</v>
      </c>
      <c r="D23" s="37">
        <f>COUNTIF('Country Ratings, Statuses '!$CD$4:$CD$208,"F")</f>
        <v>85</v>
      </c>
      <c r="E23" s="36">
        <f t="shared" si="0"/>
        <v>0.44270833333333331</v>
      </c>
      <c r="F23" s="37">
        <f>COUNTIF('Country Ratings, Statuses '!$CD$4:$CD$208,"PF")</f>
        <v>60</v>
      </c>
      <c r="G23" s="36">
        <f t="shared" si="1"/>
        <v>0.3125</v>
      </c>
      <c r="H23" s="37">
        <f>COUNTIF('Country Ratings, Statuses '!$CD$4:$CD$208,"NF")</f>
        <v>47</v>
      </c>
      <c r="I23" s="36">
        <f t="shared" si="2"/>
        <v>0.24479166666666666</v>
      </c>
      <c r="J23" s="30"/>
      <c r="K23" s="30"/>
      <c r="V23" s="30" t="b">
        <f t="shared" si="3"/>
        <v>1</v>
      </c>
    </row>
    <row r="24" spans="1:22" x14ac:dyDescent="0.15">
      <c r="A24" s="29" t="s">
        <v>309</v>
      </c>
      <c r="B24" s="29">
        <v>1998</v>
      </c>
      <c r="C24" s="37">
        <f>COUNT('Country Ratings, Statuses '!BY4:BY208)</f>
        <v>191</v>
      </c>
      <c r="D24" s="37">
        <f>COUNTIF('Country Ratings, Statuses '!$CA$4:$CA$208,"F")</f>
        <v>87</v>
      </c>
      <c r="E24" s="36">
        <f t="shared" si="0"/>
        <v>0.45549738219895286</v>
      </c>
      <c r="F24" s="37">
        <f>COUNTIF('Country Ratings, Statuses '!$CA$4:$CA$208,"PF")</f>
        <v>54</v>
      </c>
      <c r="G24" s="36">
        <f t="shared" si="1"/>
        <v>0.28272251308900526</v>
      </c>
      <c r="H24" s="37">
        <f>COUNTIF('Country Ratings, Statuses '!$CA$4:$CA$208,"NF")</f>
        <v>50</v>
      </c>
      <c r="I24" s="36">
        <f t="shared" si="2"/>
        <v>0.26178010471204188</v>
      </c>
      <c r="J24" s="30"/>
      <c r="K24" s="30"/>
      <c r="V24" s="30" t="b">
        <f t="shared" si="3"/>
        <v>1</v>
      </c>
    </row>
    <row r="25" spans="1:22" x14ac:dyDescent="0.15">
      <c r="A25" s="29" t="s">
        <v>310</v>
      </c>
      <c r="B25" s="29">
        <v>1997</v>
      </c>
      <c r="C25" s="37">
        <f>COUNT('Country Ratings, Statuses '!BV4:BV208)</f>
        <v>191</v>
      </c>
      <c r="D25" s="37">
        <f>COUNTIF('Country Ratings, Statuses '!$BX$4:$BX$208,"F")</f>
        <v>81</v>
      </c>
      <c r="E25" s="36">
        <f t="shared" si="0"/>
        <v>0.42408376963350786</v>
      </c>
      <c r="F25" s="37">
        <f>COUNTIF('Country Ratings, Statuses '!$BX$4:$BX$208,"PF")</f>
        <v>58</v>
      </c>
      <c r="G25" s="36">
        <f t="shared" si="1"/>
        <v>0.30366492146596857</v>
      </c>
      <c r="H25" s="37">
        <f>COUNTIF('Country Ratings, Statuses '!$BX$4:$BX$208,"NF")</f>
        <v>52</v>
      </c>
      <c r="I25" s="36">
        <f t="shared" si="2"/>
        <v>0.27225130890052357</v>
      </c>
      <c r="J25" s="30"/>
      <c r="K25" s="30"/>
      <c r="V25" s="30" t="b">
        <f t="shared" si="3"/>
        <v>1</v>
      </c>
    </row>
    <row r="26" spans="1:22" x14ac:dyDescent="0.15">
      <c r="A26" s="29" t="s">
        <v>311</v>
      </c>
      <c r="B26" s="29">
        <v>1996</v>
      </c>
      <c r="C26" s="37">
        <f>COUNT('Country Ratings, Statuses '!BS4:BS208)</f>
        <v>191</v>
      </c>
      <c r="D26" s="37">
        <f>COUNTIF('Country Ratings, Statuses '!$BU$4:$BU$208,"F")</f>
        <v>79</v>
      </c>
      <c r="E26" s="36">
        <f t="shared" si="0"/>
        <v>0.41361256544502617</v>
      </c>
      <c r="F26" s="37">
        <f>COUNTIF('Country Ratings, Statuses '!$BU$4:$BU$208,"PF")</f>
        <v>59</v>
      </c>
      <c r="G26" s="36">
        <f t="shared" si="1"/>
        <v>0.30890052356020942</v>
      </c>
      <c r="H26" s="37">
        <f>COUNTIF('Country Ratings, Statuses '!$BU$4:$BU$208,"NF")</f>
        <v>53</v>
      </c>
      <c r="I26" s="36">
        <f t="shared" si="2"/>
        <v>0.27748691099476441</v>
      </c>
      <c r="J26" s="30"/>
      <c r="K26" s="30"/>
      <c r="V26" s="30" t="b">
        <f t="shared" si="3"/>
        <v>1</v>
      </c>
    </row>
    <row r="27" spans="1:22" x14ac:dyDescent="0.15">
      <c r="A27" s="29" t="s">
        <v>312</v>
      </c>
      <c r="B27" s="29">
        <v>1995</v>
      </c>
      <c r="C27" s="37">
        <f>COUNT('Country Ratings, Statuses '!BP4:BP208)</f>
        <v>191</v>
      </c>
      <c r="D27" s="37">
        <f>COUNTIF('Country Ratings, Statuses '!$BR$4:$BR$208,"F")</f>
        <v>76</v>
      </c>
      <c r="E27" s="36">
        <f t="shared" si="0"/>
        <v>0.39790575916230364</v>
      </c>
      <c r="F27" s="37">
        <f>COUNTIF('Country Ratings, Statuses '!$BR$4:$BR$208,"PF")</f>
        <v>62</v>
      </c>
      <c r="G27" s="36">
        <f t="shared" si="1"/>
        <v>0.32460732984293195</v>
      </c>
      <c r="H27" s="37">
        <f>COUNTIF('Country Ratings, Statuses '!$BR$4:$BR$208,"NF")</f>
        <v>53</v>
      </c>
      <c r="I27" s="36">
        <f t="shared" si="2"/>
        <v>0.27748691099476441</v>
      </c>
      <c r="J27" s="30"/>
      <c r="K27" s="30"/>
      <c r="V27" s="30" t="b">
        <f t="shared" si="3"/>
        <v>1</v>
      </c>
    </row>
    <row r="28" spans="1:22" x14ac:dyDescent="0.15">
      <c r="A28" s="29" t="s">
        <v>313</v>
      </c>
      <c r="B28" s="29">
        <v>1994</v>
      </c>
      <c r="C28" s="37">
        <f>COUNT('Country Ratings, Statuses '!BM4:BM208)</f>
        <v>191</v>
      </c>
      <c r="D28" s="37">
        <f>COUNTIF('Country Ratings, Statuses '!$BO$4:$BO$208,"F")</f>
        <v>76</v>
      </c>
      <c r="E28" s="36">
        <f t="shared" si="0"/>
        <v>0.39790575916230364</v>
      </c>
      <c r="F28" s="37">
        <f>COUNTIF('Country Ratings, Statuses '!$BO$4:$BO$208,"PF")</f>
        <v>61</v>
      </c>
      <c r="G28" s="36">
        <f t="shared" si="1"/>
        <v>0.3193717277486911</v>
      </c>
      <c r="H28" s="37">
        <f>COUNTIF('Country Ratings, Statuses '!$BO$4:$BO$208,"NF")</f>
        <v>54</v>
      </c>
      <c r="I28" s="36">
        <f t="shared" si="2"/>
        <v>0.28272251308900526</v>
      </c>
      <c r="J28" s="30"/>
      <c r="K28" s="30"/>
      <c r="V28" s="30" t="b">
        <f t="shared" si="3"/>
        <v>1</v>
      </c>
    </row>
    <row r="29" spans="1:22" x14ac:dyDescent="0.15">
      <c r="A29" s="29" t="s">
        <v>314</v>
      </c>
      <c r="B29" s="29">
        <v>1993</v>
      </c>
      <c r="C29" s="37">
        <f>COUNT('Country Ratings, Statuses '!BJ4:BJ208)</f>
        <v>190</v>
      </c>
      <c r="D29" s="37">
        <f>COUNTIF('Country Ratings, Statuses '!$BL$4:$BL$208,"F")</f>
        <v>72</v>
      </c>
      <c r="E29" s="36">
        <f t="shared" si="0"/>
        <v>0.37894736842105264</v>
      </c>
      <c r="F29" s="37">
        <f>COUNTIF('Country Ratings, Statuses '!$BL$4:$BL$208,"PF")</f>
        <v>63</v>
      </c>
      <c r="G29" s="36">
        <f t="shared" si="1"/>
        <v>0.33157894736842103</v>
      </c>
      <c r="H29" s="37">
        <f>COUNTIF('Country Ratings, Statuses '!$BL$4:$BL$208,"NF")</f>
        <v>55</v>
      </c>
      <c r="I29" s="36">
        <f t="shared" si="2"/>
        <v>0.28947368421052633</v>
      </c>
      <c r="J29" s="30"/>
      <c r="K29" s="30"/>
      <c r="V29" s="30" t="b">
        <f t="shared" si="3"/>
        <v>1</v>
      </c>
    </row>
    <row r="30" spans="1:22" x14ac:dyDescent="0.15">
      <c r="A30" s="29" t="s">
        <v>315</v>
      </c>
      <c r="B30" s="29">
        <v>1992</v>
      </c>
      <c r="C30" s="37">
        <f>COUNT('Country Ratings, Statuses '!BG4:BG208)</f>
        <v>186</v>
      </c>
      <c r="D30" s="37">
        <f>COUNTIF('Country Ratings, Statuses '!$BI$4:$BI$208,"F")</f>
        <v>75</v>
      </c>
      <c r="E30" s="36">
        <f t="shared" si="0"/>
        <v>0.40322580645161288</v>
      </c>
      <c r="F30" s="37">
        <f>COUNTIF('Country Ratings, Statuses '!$BI$4:$BI$208,"PF")</f>
        <v>73</v>
      </c>
      <c r="G30" s="36">
        <f t="shared" si="1"/>
        <v>0.39247311827956988</v>
      </c>
      <c r="H30" s="37">
        <f>COUNTIF('Country Ratings, Statuses '!$BI$4:$BI$208,"NF")</f>
        <v>38</v>
      </c>
      <c r="I30" s="36">
        <f t="shared" si="2"/>
        <v>0.20430107526881722</v>
      </c>
      <c r="J30" s="30"/>
      <c r="K30" s="30"/>
      <c r="V30" s="30" t="b">
        <f t="shared" si="3"/>
        <v>1</v>
      </c>
    </row>
    <row r="31" spans="1:22" x14ac:dyDescent="0.15">
      <c r="A31" s="29" t="s">
        <v>316</v>
      </c>
      <c r="B31" s="29">
        <v>1991</v>
      </c>
      <c r="C31" s="37">
        <f>COUNT('Country Ratings, Statuses '!BD4:BD208)</f>
        <v>182</v>
      </c>
      <c r="D31" s="37">
        <f>COUNTIF('Country Ratings, Statuses '!$BF$4:$BF$208,"F")</f>
        <v>75</v>
      </c>
      <c r="E31" s="36">
        <f t="shared" si="0"/>
        <v>0.41208791208791207</v>
      </c>
      <c r="F31" s="37">
        <f>COUNTIF('Country Ratings, Statuses '!$BF$4:$BF$208,"PF")</f>
        <v>65</v>
      </c>
      <c r="G31" s="36">
        <f t="shared" si="1"/>
        <v>0.35714285714285715</v>
      </c>
      <c r="H31" s="37">
        <f>COUNTIF('Country Ratings, Statuses '!$BF$4:$BF$208,"NF")</f>
        <v>42</v>
      </c>
      <c r="I31" s="36">
        <f t="shared" si="2"/>
        <v>0.23076923076923078</v>
      </c>
      <c r="J31" s="30"/>
      <c r="K31" s="30"/>
      <c r="V31" s="30" t="b">
        <f t="shared" si="3"/>
        <v>1</v>
      </c>
    </row>
    <row r="32" spans="1:22" x14ac:dyDescent="0.15">
      <c r="A32" s="29" t="s">
        <v>317</v>
      </c>
      <c r="B32" s="29">
        <v>1990</v>
      </c>
      <c r="C32" s="37">
        <f>COUNT('Country Ratings, Statuses '!BA4:BA208)</f>
        <v>164</v>
      </c>
      <c r="D32" s="37">
        <f>COUNTIF('Country Ratings, Statuses '!$BC$4:$BC$208,"F")</f>
        <v>64</v>
      </c>
      <c r="E32" s="36">
        <f t="shared" si="0"/>
        <v>0.3902439024390244</v>
      </c>
      <c r="F32" s="37">
        <f>COUNTIF('Country Ratings, Statuses '!$BC$4:$BC$208,"PF")</f>
        <v>50</v>
      </c>
      <c r="G32" s="36">
        <f t="shared" si="1"/>
        <v>0.3048780487804878</v>
      </c>
      <c r="H32" s="37">
        <f>COUNTIF('Country Ratings, Statuses '!$BC$4:$BC$208,"NF")</f>
        <v>50</v>
      </c>
      <c r="I32" s="36">
        <f t="shared" si="2"/>
        <v>0.3048780487804878</v>
      </c>
      <c r="J32" s="30"/>
      <c r="K32" s="30"/>
      <c r="V32" s="30" t="b">
        <f t="shared" si="3"/>
        <v>1</v>
      </c>
    </row>
    <row r="33" spans="1:22" x14ac:dyDescent="0.15">
      <c r="A33" s="29" t="s">
        <v>318</v>
      </c>
      <c r="B33" s="29" t="s">
        <v>319</v>
      </c>
      <c r="C33" s="37">
        <f>COUNT('Country Ratings, Statuses '!AX4:AX208)</f>
        <v>166</v>
      </c>
      <c r="D33" s="37">
        <f>COUNTIF('Country Ratings, Statuses '!$AZ$4:$AZ$208,"F")</f>
        <v>60</v>
      </c>
      <c r="E33" s="36">
        <f t="shared" si="0"/>
        <v>0.36144578313253012</v>
      </c>
      <c r="F33" s="37">
        <f>COUNTIF('Country Ratings, Statuses '!$AZ$4:$AZ$208,"PF")</f>
        <v>44</v>
      </c>
      <c r="G33" s="36">
        <f t="shared" si="1"/>
        <v>0.26506024096385544</v>
      </c>
      <c r="H33" s="37">
        <f>COUNTIF('Country Ratings, Statuses '!$AZ$4:$AZ$208,"NF")</f>
        <v>62</v>
      </c>
      <c r="I33" s="36">
        <f t="shared" si="2"/>
        <v>0.37349397590361444</v>
      </c>
      <c r="J33" s="30"/>
      <c r="K33" s="30"/>
      <c r="V33" s="30" t="b">
        <f t="shared" si="3"/>
        <v>1</v>
      </c>
    </row>
    <row r="34" spans="1:22" x14ac:dyDescent="0.15">
      <c r="A34" s="29" t="s">
        <v>320</v>
      </c>
      <c r="B34" s="29" t="s">
        <v>321</v>
      </c>
      <c r="C34" s="37">
        <f>COUNT('Country Ratings, Statuses '!AU4:AU208)</f>
        <v>165</v>
      </c>
      <c r="D34" s="37">
        <f>COUNTIF('Country Ratings, Statuses '!$AW$4:$AW$208,"F")</f>
        <v>59</v>
      </c>
      <c r="E34" s="36">
        <f t="shared" si="0"/>
        <v>0.3575757575757576</v>
      </c>
      <c r="F34" s="37">
        <f>COUNTIF('Country Ratings, Statuses '!$AW$4:$AW$208,"PF")</f>
        <v>44</v>
      </c>
      <c r="G34" s="36">
        <f t="shared" si="1"/>
        <v>0.26666666666666666</v>
      </c>
      <c r="H34" s="37">
        <f>COUNTIF('Country Ratings, Statuses '!$AW$4:$AW$208,"NF")</f>
        <v>62</v>
      </c>
      <c r="I34" s="36">
        <f t="shared" si="2"/>
        <v>0.37575757575757573</v>
      </c>
      <c r="J34" s="30"/>
      <c r="K34" s="30"/>
      <c r="V34" s="30" t="b">
        <f t="shared" si="3"/>
        <v>1</v>
      </c>
    </row>
    <row r="35" spans="1:22" x14ac:dyDescent="0.15">
      <c r="A35" s="29" t="s">
        <v>322</v>
      </c>
      <c r="B35" s="29" t="s">
        <v>323</v>
      </c>
      <c r="C35" s="37">
        <f>COUNT('Country Ratings, Statuses '!AR4:AR208)</f>
        <v>165</v>
      </c>
      <c r="D35" s="37">
        <f>COUNTIF('Country Ratings, Statuses '!$AT$4:$AT$208,"F")</f>
        <v>57</v>
      </c>
      <c r="E35" s="36">
        <f t="shared" si="0"/>
        <v>0.34545454545454546</v>
      </c>
      <c r="F35" s="37">
        <f>COUNTIF('Country Ratings, Statuses '!$AT$4:$AT$208,"PF")</f>
        <v>57</v>
      </c>
      <c r="G35" s="36">
        <f t="shared" si="1"/>
        <v>0.34545454545454546</v>
      </c>
      <c r="H35" s="37">
        <f>COUNTIF('Country Ratings, Statuses '!$AT$4:$AT$208,"NF")</f>
        <v>51</v>
      </c>
      <c r="I35" s="36">
        <f t="shared" si="2"/>
        <v>0.30909090909090908</v>
      </c>
      <c r="J35" s="30"/>
      <c r="K35" s="30"/>
      <c r="V35" s="30" t="b">
        <f t="shared" si="3"/>
        <v>1</v>
      </c>
    </row>
    <row r="36" spans="1:22" x14ac:dyDescent="0.15">
      <c r="A36" s="29" t="s">
        <v>324</v>
      </c>
      <c r="B36" s="29" t="s">
        <v>325</v>
      </c>
      <c r="C36" s="37">
        <f>COUNT('Country Ratings, Statuses '!AO4:AO208)</f>
        <v>165</v>
      </c>
      <c r="D36" s="37">
        <f>COUNTIF('Country Ratings, Statuses '!$AQ$4:$AQ$208,"F")</f>
        <v>56</v>
      </c>
      <c r="E36" s="36">
        <f t="shared" si="0"/>
        <v>0.33939393939393941</v>
      </c>
      <c r="F36" s="37">
        <f>COUNTIF('Country Ratings, Statuses '!$AQ$4:$AQ$208,"PF")</f>
        <v>56</v>
      </c>
      <c r="G36" s="36">
        <f t="shared" si="1"/>
        <v>0.33939393939393941</v>
      </c>
      <c r="H36" s="37">
        <f>COUNTIF('Country Ratings, Statuses '!$AQ$4:$AQ$208,"NF")</f>
        <v>53</v>
      </c>
      <c r="I36" s="36">
        <f t="shared" si="2"/>
        <v>0.32121212121212123</v>
      </c>
      <c r="J36" s="30"/>
      <c r="K36" s="30"/>
      <c r="V36" s="30" t="b">
        <f t="shared" si="3"/>
        <v>1</v>
      </c>
    </row>
    <row r="37" spans="1:22" x14ac:dyDescent="0.15">
      <c r="A37" s="29" t="s">
        <v>326</v>
      </c>
      <c r="B37" s="29" t="s">
        <v>327</v>
      </c>
      <c r="C37" s="37">
        <f>COUNT('Country Ratings, Statuses '!AL4:AL208)</f>
        <v>165</v>
      </c>
      <c r="D37" s="37">
        <f>COUNTIF('Country Ratings, Statuses '!$AN$4:$AN$208,"F")</f>
        <v>56</v>
      </c>
      <c r="E37" s="36">
        <f t="shared" si="0"/>
        <v>0.33939393939393941</v>
      </c>
      <c r="F37" s="37">
        <f>COUNTIF('Country Ratings, Statuses '!$AN$4:$AN$208,"PF")</f>
        <v>54</v>
      </c>
      <c r="G37" s="36">
        <f t="shared" si="1"/>
        <v>0.32727272727272727</v>
      </c>
      <c r="H37" s="37">
        <f>COUNTIF('Country Ratings, Statuses '!$AN$4:$AN$208,"NF")</f>
        <v>55</v>
      </c>
      <c r="I37" s="36">
        <f t="shared" si="2"/>
        <v>0.33333333333333331</v>
      </c>
      <c r="J37" s="30"/>
      <c r="K37" s="30"/>
      <c r="V37" s="30" t="b">
        <f t="shared" si="3"/>
        <v>1</v>
      </c>
    </row>
    <row r="38" spans="1:22" x14ac:dyDescent="0.15">
      <c r="A38" s="29" t="s">
        <v>328</v>
      </c>
      <c r="B38" s="29" t="s">
        <v>329</v>
      </c>
      <c r="C38" s="37">
        <f>COUNT('Country Ratings, Statuses '!AI4:AI208)</f>
        <v>165</v>
      </c>
      <c r="D38" s="37">
        <f>COUNTIF('Country Ratings, Statuses '!$AK$4:$AK$208,"F")</f>
        <v>53</v>
      </c>
      <c r="E38" s="36">
        <f t="shared" si="0"/>
        <v>0.32121212121212123</v>
      </c>
      <c r="F38" s="37">
        <f>COUNTIF('Country Ratings, Statuses '!$AK$4:$AK$208,"PF")</f>
        <v>57</v>
      </c>
      <c r="G38" s="36">
        <f t="shared" si="1"/>
        <v>0.34545454545454546</v>
      </c>
      <c r="H38" s="37">
        <f>COUNTIF('Country Ratings, Statuses '!$AK$4:$AK$208,"NF")</f>
        <v>55</v>
      </c>
      <c r="I38" s="36">
        <f t="shared" si="2"/>
        <v>0.33333333333333331</v>
      </c>
      <c r="J38" s="30"/>
      <c r="K38" s="30"/>
      <c r="V38" s="30" t="b">
        <f t="shared" si="3"/>
        <v>1</v>
      </c>
    </row>
    <row r="39" spans="1:22" x14ac:dyDescent="0.15">
      <c r="A39" s="29" t="s">
        <v>330</v>
      </c>
      <c r="B39" s="29" t="s">
        <v>331</v>
      </c>
      <c r="C39" s="37">
        <f>COUNT('Country Ratings, Statuses '!AF4:AF208)</f>
        <v>164</v>
      </c>
      <c r="D39" s="37">
        <f>COUNTIF('Country Ratings, Statuses '!$AH$4:$AH$208,"F")</f>
        <v>52</v>
      </c>
      <c r="E39" s="36">
        <f t="shared" si="0"/>
        <v>0.31707317073170732</v>
      </c>
      <c r="F39" s="37">
        <f>COUNTIF('Country Ratings, Statuses '!$AH$4:$AH$208,"PF")</f>
        <v>54</v>
      </c>
      <c r="G39" s="36">
        <f t="shared" si="1"/>
        <v>0.32926829268292684</v>
      </c>
      <c r="H39" s="37">
        <f>COUNTIF('Country Ratings, Statuses '!$AH$4:$AH$208,"NF")</f>
        <v>58</v>
      </c>
      <c r="I39" s="36">
        <f t="shared" si="2"/>
        <v>0.35365853658536583</v>
      </c>
      <c r="J39" s="30"/>
      <c r="K39" s="30"/>
      <c r="V39" s="30" t="b">
        <f t="shared" si="3"/>
        <v>1</v>
      </c>
    </row>
    <row r="40" spans="1:22" x14ac:dyDescent="0.15">
      <c r="A40" s="29">
        <v>1982</v>
      </c>
      <c r="B40" s="29" t="s">
        <v>332</v>
      </c>
      <c r="C40" s="37">
        <f>COUNT('Country Ratings, Statuses '!AC4:AC208)</f>
        <v>163</v>
      </c>
      <c r="D40" s="37">
        <f>COUNTIF('Country Ratings, Statuses '!$AE$4:$AE$208,"F")</f>
        <v>54</v>
      </c>
      <c r="E40" s="36">
        <f t="shared" si="0"/>
        <v>0.33128834355828218</v>
      </c>
      <c r="F40" s="37">
        <f>COUNTIF('Country Ratings, Statuses '!$AE$4:$AE$208,"PF")</f>
        <v>45</v>
      </c>
      <c r="G40" s="36">
        <f t="shared" si="1"/>
        <v>0.27607361963190186</v>
      </c>
      <c r="H40" s="37">
        <f>COUNTIF('Country Ratings, Statuses '!$AE$4:$AE$208,"NF")</f>
        <v>64</v>
      </c>
      <c r="I40" s="36">
        <f t="shared" si="2"/>
        <v>0.39263803680981596</v>
      </c>
      <c r="J40" s="30"/>
      <c r="K40" s="30"/>
      <c r="V40" s="30" t="b">
        <f t="shared" si="3"/>
        <v>1</v>
      </c>
    </row>
    <row r="41" spans="1:22" x14ac:dyDescent="0.15">
      <c r="A41" s="29">
        <v>1981</v>
      </c>
      <c r="B41" s="29">
        <v>1980</v>
      </c>
      <c r="C41" s="37">
        <f>COUNT('Country Ratings, Statuses '!Z4:Z208)</f>
        <v>161</v>
      </c>
      <c r="D41" s="37">
        <f>COUNTIF('Country Ratings, Statuses '!$AB$4:$AB$208,"F")</f>
        <v>51</v>
      </c>
      <c r="E41" s="36">
        <f t="shared" si="0"/>
        <v>0.31677018633540371</v>
      </c>
      <c r="F41" s="37">
        <f>COUNTIF('Country Ratings, Statuses '!$AB$4:$AB$208,"PF")</f>
        <v>50</v>
      </c>
      <c r="G41" s="36">
        <f t="shared" si="1"/>
        <v>0.3105590062111801</v>
      </c>
      <c r="H41" s="37">
        <f>COUNTIF('Country Ratings, Statuses '!$AB$4:$AB$208,"NF")</f>
        <v>60</v>
      </c>
      <c r="I41" s="36">
        <f t="shared" si="2"/>
        <v>0.37267080745341613</v>
      </c>
      <c r="J41" s="30"/>
      <c r="K41" s="30"/>
      <c r="V41" s="30" t="b">
        <f t="shared" si="3"/>
        <v>1</v>
      </c>
    </row>
    <row r="42" spans="1:22" x14ac:dyDescent="0.15">
      <c r="A42" s="29">
        <v>1980</v>
      </c>
      <c r="B42" s="29">
        <v>1979</v>
      </c>
      <c r="C42" s="37">
        <f>COUNT('Country Ratings, Statuses '!W4:W208)</f>
        <v>160</v>
      </c>
      <c r="D42" s="37">
        <f>COUNTIF('Country Ratings, Statuses '!$Y$4:$Y$208,"F")</f>
        <v>51</v>
      </c>
      <c r="E42" s="36">
        <f t="shared" si="0"/>
        <v>0.31874999999999998</v>
      </c>
      <c r="F42" s="37">
        <f>COUNTIF('Country Ratings, Statuses '!$Y$4:$Y$208,"PF")</f>
        <v>53</v>
      </c>
      <c r="G42" s="36">
        <f t="shared" si="1"/>
        <v>0.33124999999999999</v>
      </c>
      <c r="H42" s="37">
        <f>COUNTIF('Country Ratings, Statuses '!$Y$4:$Y$208,"NF")</f>
        <v>56</v>
      </c>
      <c r="I42" s="36">
        <f t="shared" si="2"/>
        <v>0.35</v>
      </c>
      <c r="J42" s="30"/>
      <c r="K42" s="30"/>
      <c r="V42" s="30" t="b">
        <f t="shared" si="3"/>
        <v>1</v>
      </c>
    </row>
    <row r="43" spans="1:22" x14ac:dyDescent="0.15">
      <c r="A43" s="29">
        <v>1979</v>
      </c>
      <c r="B43" s="29">
        <v>1978</v>
      </c>
      <c r="C43" s="37">
        <f>COUNT('Country Ratings, Statuses '!T4:T208)</f>
        <v>157</v>
      </c>
      <c r="D43" s="37">
        <f>COUNTIF('Country Ratings, Statuses '!$V$4:$V$208,"F")</f>
        <v>47</v>
      </c>
      <c r="E43" s="36">
        <f t="shared" si="0"/>
        <v>0.29936305732484075</v>
      </c>
      <c r="F43" s="37">
        <f>COUNTIF('Country Ratings, Statuses '!$V$4:$V$208,"PF")</f>
        <v>55</v>
      </c>
      <c r="G43" s="36">
        <f t="shared" si="1"/>
        <v>0.3503184713375796</v>
      </c>
      <c r="H43" s="37">
        <f>COUNTIF('Country Ratings, Statuses '!$V$4:$V$208,"NF")</f>
        <v>55</v>
      </c>
      <c r="I43" s="36">
        <f t="shared" si="2"/>
        <v>0.3503184713375796</v>
      </c>
      <c r="J43" s="30"/>
      <c r="K43" s="30"/>
      <c r="V43" s="30" t="b">
        <f t="shared" si="3"/>
        <v>1</v>
      </c>
    </row>
    <row r="44" spans="1:22" x14ac:dyDescent="0.15">
      <c r="A44" s="29">
        <v>1978</v>
      </c>
      <c r="B44" s="29">
        <v>1977</v>
      </c>
      <c r="C44" s="37">
        <f>COUNT('Country Ratings, Statuses '!Q4:Q208)</f>
        <v>154</v>
      </c>
      <c r="D44" s="37">
        <f>COUNTIF('Country Ratings, Statuses '!$S$4:$S$208,"F")</f>
        <v>43</v>
      </c>
      <c r="E44" s="36">
        <f t="shared" si="0"/>
        <v>0.2792207792207792</v>
      </c>
      <c r="F44" s="37">
        <f>COUNTIF('Country Ratings, Statuses '!$S$4:$S$208,"PF")</f>
        <v>48</v>
      </c>
      <c r="G44" s="36">
        <f t="shared" si="1"/>
        <v>0.31168831168831168</v>
      </c>
      <c r="H44" s="37">
        <f>COUNTIF('Country Ratings, Statuses '!$S$4:$S$208,"NF")</f>
        <v>63</v>
      </c>
      <c r="I44" s="36">
        <f t="shared" si="2"/>
        <v>0.40909090909090912</v>
      </c>
      <c r="J44" s="30"/>
      <c r="K44" s="30"/>
      <c r="V44" s="30" t="b">
        <f t="shared" si="3"/>
        <v>1</v>
      </c>
    </row>
    <row r="45" spans="1:22" x14ac:dyDescent="0.15">
      <c r="A45" s="29" t="s">
        <v>333</v>
      </c>
      <c r="B45" s="29">
        <v>1976</v>
      </c>
      <c r="C45" s="37">
        <f>COUNT('Country Ratings, Statuses '!N4:N208)</f>
        <v>158</v>
      </c>
      <c r="D45" s="37">
        <f>COUNTIF('Country Ratings, Statuses '!$P$4:$P$208,"F")</f>
        <v>42</v>
      </c>
      <c r="E45" s="36">
        <f t="shared" si="0"/>
        <v>0.26582278481012656</v>
      </c>
      <c r="F45" s="37">
        <f>COUNTIF('Country Ratings, Statuses '!$P$4:$P$208,"PF")</f>
        <v>49</v>
      </c>
      <c r="G45" s="36">
        <f t="shared" si="1"/>
        <v>0.310126582278481</v>
      </c>
      <c r="H45" s="37">
        <f>COUNTIF('Country Ratings, Statuses '!$P$4:$P$208,"NF")</f>
        <v>67</v>
      </c>
      <c r="I45" s="36">
        <f t="shared" si="2"/>
        <v>0.42405063291139239</v>
      </c>
      <c r="J45" s="30"/>
      <c r="K45" s="30"/>
      <c r="V45" s="30" t="b">
        <f t="shared" si="3"/>
        <v>1</v>
      </c>
    </row>
    <row r="46" spans="1:22" x14ac:dyDescent="0.15">
      <c r="A46" s="29" t="s">
        <v>334</v>
      </c>
      <c r="B46" s="29">
        <v>1975</v>
      </c>
      <c r="C46" s="37">
        <f>COUNT('Country Ratings, Statuses '!K4:K208)</f>
        <v>158</v>
      </c>
      <c r="D46" s="37">
        <f>COUNTIF('Country Ratings, Statuses '!$M$4:$M$208,"F")</f>
        <v>40</v>
      </c>
      <c r="E46" s="36">
        <f t="shared" si="0"/>
        <v>0.25316455696202533</v>
      </c>
      <c r="F46" s="37">
        <f>COUNTIF('Country Ratings, Statuses '!$M$4:$M$208,"PF")</f>
        <v>53</v>
      </c>
      <c r="G46" s="36">
        <f t="shared" si="1"/>
        <v>0.33544303797468356</v>
      </c>
      <c r="H46" s="37">
        <f>COUNTIF('Country Ratings, Statuses '!$M$4:$M$208,"NF")</f>
        <v>65</v>
      </c>
      <c r="I46" s="36">
        <f t="shared" si="2"/>
        <v>0.41139240506329117</v>
      </c>
      <c r="J46" s="30"/>
      <c r="K46" s="30"/>
      <c r="V46" s="30" t="b">
        <f t="shared" si="3"/>
        <v>1</v>
      </c>
    </row>
    <row r="47" spans="1:22" x14ac:dyDescent="0.15">
      <c r="A47" s="29" t="s">
        <v>335</v>
      </c>
      <c r="B47" s="29">
        <v>1974</v>
      </c>
      <c r="C47" s="37">
        <f>COUNT('Country Ratings, Statuses '!H4:H208)</f>
        <v>152</v>
      </c>
      <c r="D47" s="37">
        <f>COUNTIF('Country Ratings, Statuses '!$J$4:$J$208,"F")</f>
        <v>41</v>
      </c>
      <c r="E47" s="36">
        <f t="shared" si="0"/>
        <v>0.26973684210526316</v>
      </c>
      <c r="F47" s="37">
        <f>COUNTIF('Country Ratings, Statuses '!$J$4:$J$208,"PF")</f>
        <v>48</v>
      </c>
      <c r="G47" s="36">
        <f t="shared" si="1"/>
        <v>0.31578947368421051</v>
      </c>
      <c r="H47" s="37">
        <f>COUNTIF('Country Ratings, Statuses '!$J$4:$J$208,"NF")</f>
        <v>63</v>
      </c>
      <c r="I47" s="36">
        <f t="shared" si="2"/>
        <v>0.41447368421052633</v>
      </c>
      <c r="J47" s="30"/>
      <c r="K47" s="30"/>
      <c r="V47" s="30" t="b">
        <f t="shared" si="3"/>
        <v>1</v>
      </c>
    </row>
    <row r="48" spans="1:22" x14ac:dyDescent="0.15">
      <c r="A48" s="29" t="s">
        <v>336</v>
      </c>
      <c r="B48" s="29">
        <v>1973</v>
      </c>
      <c r="C48" s="37">
        <f>COUNT('Country Ratings, Statuses '!E4:E208)</f>
        <v>150</v>
      </c>
      <c r="D48" s="37">
        <f>COUNTIF('Country Ratings, Statuses '!$G$4:$G$208,"F")</f>
        <v>44</v>
      </c>
      <c r="E48" s="36">
        <f t="shared" si="0"/>
        <v>0.29333333333333333</v>
      </c>
      <c r="F48" s="37">
        <f>COUNTIF('Country Ratings, Statuses '!$G$4:$G$208,"PF")</f>
        <v>41</v>
      </c>
      <c r="G48" s="36">
        <f t="shared" si="1"/>
        <v>0.27333333333333332</v>
      </c>
      <c r="H48" s="37">
        <f>COUNTIF('Country Ratings, Statuses '!$G$4:$G$208,"NF")</f>
        <v>65</v>
      </c>
      <c r="I48" s="36">
        <f t="shared" si="2"/>
        <v>0.43333333333333335</v>
      </c>
      <c r="J48" s="30"/>
      <c r="K48" s="30"/>
      <c r="V48" s="30" t="b">
        <f t="shared" si="3"/>
        <v>1</v>
      </c>
    </row>
    <row r="49" spans="1:22" x14ac:dyDescent="0.15">
      <c r="A49" s="29" t="s">
        <v>337</v>
      </c>
      <c r="B49" s="29">
        <v>1972</v>
      </c>
      <c r="C49" s="37">
        <f>COUNT('Country Ratings, Statuses '!B4:B208)</f>
        <v>148</v>
      </c>
      <c r="D49" s="37">
        <f>COUNTIF('Country Ratings, Statuses '!$D$4:$D$208,"F")</f>
        <v>44</v>
      </c>
      <c r="E49" s="36">
        <f t="shared" si="0"/>
        <v>0.29729729729729731</v>
      </c>
      <c r="F49" s="37">
        <f>COUNTIF('Country Ratings, Statuses '!$D$4:$D$208,"PF")</f>
        <v>36</v>
      </c>
      <c r="G49" s="36">
        <f t="shared" si="1"/>
        <v>0.24324324324324326</v>
      </c>
      <c r="H49" s="37">
        <f>COUNTIF('Country Ratings, Statuses '!$D$4:$D$208,"NF")</f>
        <v>68</v>
      </c>
      <c r="I49" s="36">
        <f t="shared" si="2"/>
        <v>0.45945945945945948</v>
      </c>
      <c r="J49" s="30"/>
      <c r="K49" s="30"/>
      <c r="V49" s="30" t="b">
        <f t="shared" si="3"/>
        <v>1</v>
      </c>
    </row>
    <row r="50" spans="1:22" x14ac:dyDescent="0.15">
      <c r="V50" s="30" t="b">
        <f t="shared" si="3"/>
        <v>1</v>
      </c>
    </row>
    <row r="51" spans="1:22" x14ac:dyDescent="0.15">
      <c r="V51" s="30" t="b">
        <f t="shared" si="3"/>
        <v>1</v>
      </c>
    </row>
    <row r="52" spans="1:22" x14ac:dyDescent="0.15">
      <c r="V52" s="30" t="b">
        <f t="shared" si="3"/>
        <v>1</v>
      </c>
    </row>
    <row r="53" spans="1:22" x14ac:dyDescent="0.15">
      <c r="V53" s="30" t="b">
        <f t="shared" si="3"/>
        <v>1</v>
      </c>
    </row>
    <row r="54" spans="1:22" x14ac:dyDescent="0.15">
      <c r="A54" s="32" t="s">
        <v>345</v>
      </c>
      <c r="V54" s="30" t="b">
        <f t="shared" si="3"/>
        <v>1</v>
      </c>
    </row>
    <row r="55" spans="1:22" x14ac:dyDescent="0.15">
      <c r="A55" s="34" t="s">
        <v>346</v>
      </c>
      <c r="V55" s="30" t="b">
        <f t="shared" si="3"/>
        <v>1</v>
      </c>
    </row>
    <row r="56" spans="1:22" x14ac:dyDescent="0.15">
      <c r="A56" s="34" t="s">
        <v>347</v>
      </c>
      <c r="V56" s="30" t="b">
        <f t="shared" si="3"/>
        <v>1</v>
      </c>
    </row>
    <row r="57" spans="1:22" x14ac:dyDescent="0.15">
      <c r="A57" s="34" t="s">
        <v>348</v>
      </c>
      <c r="V57" s="30" t="b">
        <f t="shared" si="3"/>
        <v>1</v>
      </c>
    </row>
    <row r="58" spans="1:22" x14ac:dyDescent="0.15">
      <c r="A58" s="34" t="s">
        <v>277</v>
      </c>
      <c r="V58" s="30" t="b">
        <f t="shared" si="3"/>
        <v>1</v>
      </c>
    </row>
    <row r="59" spans="1:22" x14ac:dyDescent="0.15">
      <c r="A59" s="43" t="s">
        <v>350</v>
      </c>
      <c r="V59" s="30" t="b">
        <f t="shared" si="3"/>
        <v>1</v>
      </c>
    </row>
    <row r="60" spans="1:22" x14ac:dyDescent="0.15">
      <c r="V60" s="30" t="b">
        <f t="shared" si="3"/>
        <v>1</v>
      </c>
    </row>
    <row r="61" spans="1:22" x14ac:dyDescent="0.15">
      <c r="V61" s="30" t="b">
        <f t="shared" si="3"/>
        <v>1</v>
      </c>
    </row>
    <row r="62" spans="1:22" x14ac:dyDescent="0.15">
      <c r="V62" s="30" t="b">
        <f t="shared" si="3"/>
        <v>1</v>
      </c>
    </row>
    <row r="63" spans="1:22" x14ac:dyDescent="0.15">
      <c r="V63" s="30" t="b">
        <f t="shared" si="3"/>
        <v>1</v>
      </c>
    </row>
    <row r="64" spans="1:22" x14ac:dyDescent="0.15">
      <c r="V64" s="30" t="b">
        <f t="shared" si="3"/>
        <v>1</v>
      </c>
    </row>
    <row r="65" spans="22:22" x14ac:dyDescent="0.15">
      <c r="V65" s="30" t="b">
        <f t="shared" si="3"/>
        <v>1</v>
      </c>
    </row>
    <row r="66" spans="22:22" x14ac:dyDescent="0.15">
      <c r="V66" s="30" t="b">
        <f t="shared" si="3"/>
        <v>1</v>
      </c>
    </row>
    <row r="67" spans="22:22" x14ac:dyDescent="0.15">
      <c r="V67" s="30" t="b">
        <f t="shared" si="3"/>
        <v>1</v>
      </c>
    </row>
    <row r="68" spans="22:22" x14ac:dyDescent="0.15">
      <c r="V68" s="30" t="b">
        <f t="shared" si="3"/>
        <v>1</v>
      </c>
    </row>
    <row r="69" spans="22:22" x14ac:dyDescent="0.15">
      <c r="V69" s="30" t="b">
        <f t="shared" ref="V69:V132" si="4">EXACT(P69,S69)</f>
        <v>1</v>
      </c>
    </row>
    <row r="70" spans="22:22" x14ac:dyDescent="0.15">
      <c r="V70" s="30" t="b">
        <f t="shared" si="4"/>
        <v>1</v>
      </c>
    </row>
    <row r="71" spans="22:22" x14ac:dyDescent="0.15">
      <c r="V71" s="30" t="b">
        <f t="shared" si="4"/>
        <v>1</v>
      </c>
    </row>
    <row r="72" spans="22:22" x14ac:dyDescent="0.15">
      <c r="V72" s="30" t="b">
        <f t="shared" si="4"/>
        <v>1</v>
      </c>
    </row>
    <row r="73" spans="22:22" x14ac:dyDescent="0.15">
      <c r="V73" s="30" t="b">
        <f t="shared" si="4"/>
        <v>1</v>
      </c>
    </row>
    <row r="74" spans="22:22" x14ac:dyDescent="0.15">
      <c r="V74" s="30" t="b">
        <f t="shared" si="4"/>
        <v>1</v>
      </c>
    </row>
    <row r="75" spans="22:22" x14ac:dyDescent="0.15">
      <c r="V75" s="30" t="b">
        <f t="shared" si="4"/>
        <v>1</v>
      </c>
    </row>
    <row r="76" spans="22:22" x14ac:dyDescent="0.15">
      <c r="V76" s="30" t="b">
        <f t="shared" si="4"/>
        <v>1</v>
      </c>
    </row>
    <row r="77" spans="22:22" x14ac:dyDescent="0.15">
      <c r="V77" s="30" t="b">
        <f t="shared" si="4"/>
        <v>1</v>
      </c>
    </row>
    <row r="78" spans="22:22" x14ac:dyDescent="0.15">
      <c r="V78" s="30" t="b">
        <f t="shared" si="4"/>
        <v>1</v>
      </c>
    </row>
    <row r="79" spans="22:22" x14ac:dyDescent="0.15">
      <c r="V79" s="30" t="b">
        <f t="shared" si="4"/>
        <v>1</v>
      </c>
    </row>
    <row r="80" spans="22:22" x14ac:dyDescent="0.15">
      <c r="V80" s="30" t="b">
        <f t="shared" si="4"/>
        <v>1</v>
      </c>
    </row>
    <row r="81" spans="22:22" x14ac:dyDescent="0.15">
      <c r="V81" s="30" t="b">
        <f t="shared" si="4"/>
        <v>1</v>
      </c>
    </row>
    <row r="82" spans="22:22" x14ac:dyDescent="0.15">
      <c r="V82" s="30" t="b">
        <f t="shared" si="4"/>
        <v>1</v>
      </c>
    </row>
    <row r="83" spans="22:22" x14ac:dyDescent="0.15">
      <c r="V83" s="30" t="b">
        <f t="shared" si="4"/>
        <v>1</v>
      </c>
    </row>
    <row r="84" spans="22:22" x14ac:dyDescent="0.15">
      <c r="V84" s="30" t="b">
        <f t="shared" si="4"/>
        <v>1</v>
      </c>
    </row>
    <row r="85" spans="22:22" x14ac:dyDescent="0.15">
      <c r="V85" s="30" t="b">
        <f t="shared" si="4"/>
        <v>1</v>
      </c>
    </row>
    <row r="86" spans="22:22" x14ac:dyDescent="0.15">
      <c r="V86" s="30" t="b">
        <f t="shared" si="4"/>
        <v>1</v>
      </c>
    </row>
    <row r="87" spans="22:22" x14ac:dyDescent="0.15">
      <c r="V87" s="30" t="b">
        <f t="shared" si="4"/>
        <v>1</v>
      </c>
    </row>
    <row r="88" spans="22:22" x14ac:dyDescent="0.15">
      <c r="V88" s="30" t="b">
        <f t="shared" si="4"/>
        <v>1</v>
      </c>
    </row>
    <row r="89" spans="22:22" x14ac:dyDescent="0.15">
      <c r="V89" s="30" t="b">
        <f t="shared" si="4"/>
        <v>1</v>
      </c>
    </row>
    <row r="90" spans="22:22" x14ac:dyDescent="0.15">
      <c r="V90" s="30" t="b">
        <f t="shared" si="4"/>
        <v>1</v>
      </c>
    </row>
    <row r="91" spans="22:22" x14ac:dyDescent="0.15">
      <c r="V91" s="30" t="b">
        <f t="shared" si="4"/>
        <v>1</v>
      </c>
    </row>
    <row r="92" spans="22:22" x14ac:dyDescent="0.15">
      <c r="V92" s="30" t="b">
        <f t="shared" si="4"/>
        <v>1</v>
      </c>
    </row>
    <row r="93" spans="22:22" x14ac:dyDescent="0.15">
      <c r="V93" s="30" t="b">
        <f t="shared" si="4"/>
        <v>1</v>
      </c>
    </row>
    <row r="94" spans="22:22" x14ac:dyDescent="0.15">
      <c r="V94" s="30" t="b">
        <f t="shared" si="4"/>
        <v>1</v>
      </c>
    </row>
    <row r="95" spans="22:22" x14ac:dyDescent="0.15">
      <c r="V95" s="30" t="b">
        <f t="shared" si="4"/>
        <v>1</v>
      </c>
    </row>
    <row r="96" spans="22:22" x14ac:dyDescent="0.15">
      <c r="V96" s="30" t="b">
        <f t="shared" si="4"/>
        <v>1</v>
      </c>
    </row>
    <row r="97" spans="22:22" x14ac:dyDescent="0.15">
      <c r="V97" s="30" t="b">
        <f t="shared" si="4"/>
        <v>1</v>
      </c>
    </row>
    <row r="98" spans="22:22" x14ac:dyDescent="0.15">
      <c r="V98" s="30" t="b">
        <f t="shared" si="4"/>
        <v>1</v>
      </c>
    </row>
    <row r="99" spans="22:22" x14ac:dyDescent="0.15">
      <c r="V99" s="30" t="b">
        <f t="shared" si="4"/>
        <v>1</v>
      </c>
    </row>
    <row r="100" spans="22:22" x14ac:dyDescent="0.15">
      <c r="V100" s="30" t="b">
        <f t="shared" si="4"/>
        <v>1</v>
      </c>
    </row>
    <row r="101" spans="22:22" x14ac:dyDescent="0.15">
      <c r="V101" s="30" t="b">
        <f t="shared" si="4"/>
        <v>1</v>
      </c>
    </row>
    <row r="102" spans="22:22" x14ac:dyDescent="0.15">
      <c r="V102" s="30" t="b">
        <f t="shared" si="4"/>
        <v>1</v>
      </c>
    </row>
    <row r="103" spans="22:22" x14ac:dyDescent="0.15">
      <c r="V103" s="30" t="b">
        <f t="shared" si="4"/>
        <v>1</v>
      </c>
    </row>
    <row r="104" spans="22:22" x14ac:dyDescent="0.15">
      <c r="V104" s="30" t="b">
        <f t="shared" si="4"/>
        <v>1</v>
      </c>
    </row>
    <row r="105" spans="22:22" x14ac:dyDescent="0.15">
      <c r="V105" s="30" t="b">
        <f t="shared" si="4"/>
        <v>1</v>
      </c>
    </row>
    <row r="106" spans="22:22" x14ac:dyDescent="0.15">
      <c r="V106" s="30" t="b">
        <f t="shared" si="4"/>
        <v>1</v>
      </c>
    </row>
    <row r="107" spans="22:22" x14ac:dyDescent="0.15">
      <c r="V107" s="30" t="b">
        <f t="shared" si="4"/>
        <v>1</v>
      </c>
    </row>
    <row r="108" spans="22:22" x14ac:dyDescent="0.15">
      <c r="V108" s="30" t="b">
        <f t="shared" si="4"/>
        <v>1</v>
      </c>
    </row>
    <row r="109" spans="22:22" x14ac:dyDescent="0.15">
      <c r="V109" s="30" t="b">
        <f t="shared" si="4"/>
        <v>1</v>
      </c>
    </row>
    <row r="110" spans="22:22" x14ac:dyDescent="0.15">
      <c r="V110" s="30" t="b">
        <f t="shared" si="4"/>
        <v>1</v>
      </c>
    </row>
    <row r="111" spans="22:22" x14ac:dyDescent="0.15">
      <c r="V111" s="30" t="b">
        <f t="shared" si="4"/>
        <v>1</v>
      </c>
    </row>
    <row r="112" spans="22:22" x14ac:dyDescent="0.15">
      <c r="V112" s="30" t="b">
        <f t="shared" si="4"/>
        <v>1</v>
      </c>
    </row>
    <row r="113" spans="22:22" x14ac:dyDescent="0.15">
      <c r="V113" s="30" t="b">
        <f t="shared" si="4"/>
        <v>1</v>
      </c>
    </row>
    <row r="114" spans="22:22" x14ac:dyDescent="0.15">
      <c r="V114" s="30" t="b">
        <f t="shared" si="4"/>
        <v>1</v>
      </c>
    </row>
    <row r="115" spans="22:22" x14ac:dyDescent="0.15">
      <c r="V115" s="30" t="b">
        <f t="shared" si="4"/>
        <v>1</v>
      </c>
    </row>
    <row r="116" spans="22:22" x14ac:dyDescent="0.15">
      <c r="V116" s="30" t="b">
        <f t="shared" si="4"/>
        <v>1</v>
      </c>
    </row>
    <row r="117" spans="22:22" x14ac:dyDescent="0.15">
      <c r="V117" s="30" t="b">
        <f t="shared" si="4"/>
        <v>1</v>
      </c>
    </row>
    <row r="118" spans="22:22" x14ac:dyDescent="0.15">
      <c r="V118" s="30" t="b">
        <f t="shared" si="4"/>
        <v>1</v>
      </c>
    </row>
    <row r="119" spans="22:22" x14ac:dyDescent="0.15">
      <c r="V119" s="30" t="b">
        <f t="shared" si="4"/>
        <v>1</v>
      </c>
    </row>
    <row r="120" spans="22:22" x14ac:dyDescent="0.15">
      <c r="V120" s="30" t="b">
        <f t="shared" si="4"/>
        <v>1</v>
      </c>
    </row>
    <row r="121" spans="22:22" x14ac:dyDescent="0.15">
      <c r="V121" s="30" t="b">
        <f t="shared" si="4"/>
        <v>1</v>
      </c>
    </row>
    <row r="122" spans="22:22" x14ac:dyDescent="0.15">
      <c r="V122" s="30" t="b">
        <f t="shared" si="4"/>
        <v>1</v>
      </c>
    </row>
    <row r="123" spans="22:22" x14ac:dyDescent="0.15">
      <c r="V123" s="30" t="b">
        <f t="shared" si="4"/>
        <v>1</v>
      </c>
    </row>
    <row r="124" spans="22:22" x14ac:dyDescent="0.15">
      <c r="V124" s="30" t="b">
        <f t="shared" si="4"/>
        <v>1</v>
      </c>
    </row>
    <row r="125" spans="22:22" x14ac:dyDescent="0.15">
      <c r="V125" s="30" t="b">
        <f t="shared" si="4"/>
        <v>1</v>
      </c>
    </row>
    <row r="126" spans="22:22" x14ac:dyDescent="0.15">
      <c r="V126" s="30" t="b">
        <f t="shared" si="4"/>
        <v>1</v>
      </c>
    </row>
    <row r="127" spans="22:22" x14ac:dyDescent="0.15">
      <c r="V127" s="30" t="b">
        <f t="shared" si="4"/>
        <v>1</v>
      </c>
    </row>
    <row r="128" spans="22:22" x14ac:dyDescent="0.15">
      <c r="V128" s="30" t="b">
        <f t="shared" si="4"/>
        <v>1</v>
      </c>
    </row>
    <row r="129" spans="22:22" x14ac:dyDescent="0.15">
      <c r="V129" s="30" t="b">
        <f t="shared" si="4"/>
        <v>1</v>
      </c>
    </row>
    <row r="130" spans="22:22" x14ac:dyDescent="0.15">
      <c r="V130" s="30" t="b">
        <f t="shared" si="4"/>
        <v>1</v>
      </c>
    </row>
    <row r="131" spans="22:22" x14ac:dyDescent="0.15">
      <c r="V131" s="30" t="b">
        <f t="shared" si="4"/>
        <v>1</v>
      </c>
    </row>
    <row r="132" spans="22:22" x14ac:dyDescent="0.15">
      <c r="V132" s="30" t="b">
        <f t="shared" si="4"/>
        <v>1</v>
      </c>
    </row>
    <row r="133" spans="22:22" x14ac:dyDescent="0.15">
      <c r="V133" s="30" t="b">
        <f t="shared" ref="V133:V196" si="5">EXACT(P133,S133)</f>
        <v>1</v>
      </c>
    </row>
    <row r="134" spans="22:22" x14ac:dyDescent="0.15">
      <c r="V134" s="30" t="b">
        <f t="shared" si="5"/>
        <v>1</v>
      </c>
    </row>
    <row r="135" spans="22:22" x14ac:dyDescent="0.15">
      <c r="V135" s="30" t="b">
        <f t="shared" si="5"/>
        <v>1</v>
      </c>
    </row>
    <row r="136" spans="22:22" x14ac:dyDescent="0.15">
      <c r="V136" s="30" t="b">
        <f t="shared" si="5"/>
        <v>1</v>
      </c>
    </row>
    <row r="137" spans="22:22" x14ac:dyDescent="0.15">
      <c r="V137" s="30" t="b">
        <f t="shared" si="5"/>
        <v>1</v>
      </c>
    </row>
    <row r="138" spans="22:22" x14ac:dyDescent="0.15">
      <c r="V138" s="30" t="b">
        <f t="shared" si="5"/>
        <v>1</v>
      </c>
    </row>
    <row r="139" spans="22:22" x14ac:dyDescent="0.15">
      <c r="V139" s="30" t="b">
        <f t="shared" si="5"/>
        <v>1</v>
      </c>
    </row>
    <row r="140" spans="22:22" x14ac:dyDescent="0.15">
      <c r="V140" s="30" t="b">
        <f t="shared" si="5"/>
        <v>1</v>
      </c>
    </row>
    <row r="141" spans="22:22" x14ac:dyDescent="0.15">
      <c r="V141" s="30" t="b">
        <f t="shared" si="5"/>
        <v>1</v>
      </c>
    </row>
    <row r="142" spans="22:22" x14ac:dyDescent="0.15">
      <c r="V142" s="30" t="b">
        <f t="shared" si="5"/>
        <v>1</v>
      </c>
    </row>
    <row r="143" spans="22:22" x14ac:dyDescent="0.15">
      <c r="V143" s="30" t="b">
        <f t="shared" si="5"/>
        <v>1</v>
      </c>
    </row>
    <row r="144" spans="22:22" x14ac:dyDescent="0.15">
      <c r="V144" s="30" t="b">
        <f t="shared" si="5"/>
        <v>1</v>
      </c>
    </row>
    <row r="145" spans="22:22" x14ac:dyDescent="0.15">
      <c r="V145" s="30" t="b">
        <f t="shared" si="5"/>
        <v>1</v>
      </c>
    </row>
    <row r="146" spans="22:22" x14ac:dyDescent="0.15">
      <c r="V146" s="30" t="b">
        <f t="shared" si="5"/>
        <v>1</v>
      </c>
    </row>
    <row r="147" spans="22:22" x14ac:dyDescent="0.15">
      <c r="V147" s="30" t="b">
        <f t="shared" si="5"/>
        <v>1</v>
      </c>
    </row>
    <row r="148" spans="22:22" x14ac:dyDescent="0.15">
      <c r="V148" s="30" t="b">
        <f t="shared" si="5"/>
        <v>1</v>
      </c>
    </row>
    <row r="149" spans="22:22" x14ac:dyDescent="0.15">
      <c r="V149" s="30" t="b">
        <f t="shared" si="5"/>
        <v>1</v>
      </c>
    </row>
    <row r="150" spans="22:22" x14ac:dyDescent="0.15">
      <c r="V150" s="30" t="b">
        <f t="shared" si="5"/>
        <v>1</v>
      </c>
    </row>
    <row r="151" spans="22:22" x14ac:dyDescent="0.15">
      <c r="V151" s="30" t="b">
        <f t="shared" si="5"/>
        <v>1</v>
      </c>
    </row>
    <row r="152" spans="22:22" x14ac:dyDescent="0.15">
      <c r="V152" s="30" t="b">
        <f t="shared" si="5"/>
        <v>1</v>
      </c>
    </row>
    <row r="153" spans="22:22" x14ac:dyDescent="0.15">
      <c r="V153" s="30" t="b">
        <f t="shared" si="5"/>
        <v>1</v>
      </c>
    </row>
    <row r="154" spans="22:22" x14ac:dyDescent="0.15">
      <c r="V154" s="30" t="b">
        <f t="shared" si="5"/>
        <v>1</v>
      </c>
    </row>
    <row r="155" spans="22:22" x14ac:dyDescent="0.15">
      <c r="V155" s="30" t="b">
        <f t="shared" si="5"/>
        <v>1</v>
      </c>
    </row>
    <row r="156" spans="22:22" x14ac:dyDescent="0.15">
      <c r="V156" s="30" t="b">
        <f t="shared" si="5"/>
        <v>1</v>
      </c>
    </row>
    <row r="157" spans="22:22" x14ac:dyDescent="0.15">
      <c r="V157" s="30" t="b">
        <f t="shared" si="5"/>
        <v>1</v>
      </c>
    </row>
    <row r="158" spans="22:22" x14ac:dyDescent="0.15">
      <c r="V158" s="30" t="b">
        <f t="shared" si="5"/>
        <v>1</v>
      </c>
    </row>
    <row r="159" spans="22:22" x14ac:dyDescent="0.15">
      <c r="V159" s="30" t="b">
        <f t="shared" si="5"/>
        <v>1</v>
      </c>
    </row>
    <row r="160" spans="22:22" x14ac:dyDescent="0.15">
      <c r="V160" s="30" t="b">
        <f t="shared" si="5"/>
        <v>1</v>
      </c>
    </row>
    <row r="161" spans="22:22" x14ac:dyDescent="0.15">
      <c r="V161" s="30" t="b">
        <f t="shared" si="5"/>
        <v>1</v>
      </c>
    </row>
    <row r="162" spans="22:22" x14ac:dyDescent="0.15">
      <c r="V162" s="30" t="b">
        <f t="shared" si="5"/>
        <v>1</v>
      </c>
    </row>
    <row r="163" spans="22:22" x14ac:dyDescent="0.15">
      <c r="V163" s="30" t="b">
        <f t="shared" si="5"/>
        <v>1</v>
      </c>
    </row>
    <row r="164" spans="22:22" x14ac:dyDescent="0.15">
      <c r="V164" s="30" t="b">
        <f t="shared" si="5"/>
        <v>1</v>
      </c>
    </row>
    <row r="165" spans="22:22" x14ac:dyDescent="0.15">
      <c r="V165" s="30" t="b">
        <f t="shared" si="5"/>
        <v>1</v>
      </c>
    </row>
    <row r="166" spans="22:22" x14ac:dyDescent="0.15">
      <c r="V166" s="30" t="b">
        <f t="shared" si="5"/>
        <v>1</v>
      </c>
    </row>
    <row r="167" spans="22:22" x14ac:dyDescent="0.15">
      <c r="V167" s="30" t="b">
        <f t="shared" si="5"/>
        <v>1</v>
      </c>
    </row>
    <row r="168" spans="22:22" x14ac:dyDescent="0.15">
      <c r="V168" s="30" t="b">
        <f t="shared" si="5"/>
        <v>1</v>
      </c>
    </row>
    <row r="169" spans="22:22" x14ac:dyDescent="0.15">
      <c r="V169" s="30" t="b">
        <f t="shared" si="5"/>
        <v>1</v>
      </c>
    </row>
    <row r="170" spans="22:22" x14ac:dyDescent="0.15">
      <c r="V170" s="30" t="b">
        <f t="shared" si="5"/>
        <v>1</v>
      </c>
    </row>
    <row r="171" spans="22:22" x14ac:dyDescent="0.15">
      <c r="V171" s="30" t="b">
        <f t="shared" si="5"/>
        <v>1</v>
      </c>
    </row>
    <row r="172" spans="22:22" x14ac:dyDescent="0.15">
      <c r="V172" s="30" t="b">
        <f t="shared" si="5"/>
        <v>1</v>
      </c>
    </row>
    <row r="173" spans="22:22" x14ac:dyDescent="0.15">
      <c r="V173" s="30" t="b">
        <f t="shared" si="5"/>
        <v>1</v>
      </c>
    </row>
    <row r="174" spans="22:22" x14ac:dyDescent="0.15">
      <c r="V174" s="30" t="b">
        <f t="shared" si="5"/>
        <v>1</v>
      </c>
    </row>
    <row r="175" spans="22:22" x14ac:dyDescent="0.15">
      <c r="V175" s="30" t="b">
        <f t="shared" si="5"/>
        <v>1</v>
      </c>
    </row>
    <row r="176" spans="22:22" x14ac:dyDescent="0.15">
      <c r="V176" s="30" t="b">
        <f t="shared" si="5"/>
        <v>1</v>
      </c>
    </row>
    <row r="177" spans="22:22" x14ac:dyDescent="0.15">
      <c r="V177" s="30" t="b">
        <f t="shared" si="5"/>
        <v>1</v>
      </c>
    </row>
    <row r="178" spans="22:22" x14ac:dyDescent="0.15">
      <c r="V178" s="30" t="b">
        <f t="shared" si="5"/>
        <v>1</v>
      </c>
    </row>
    <row r="179" spans="22:22" x14ac:dyDescent="0.15">
      <c r="V179" s="30" t="b">
        <f t="shared" si="5"/>
        <v>1</v>
      </c>
    </row>
    <row r="180" spans="22:22" x14ac:dyDescent="0.15">
      <c r="V180" s="30" t="b">
        <f t="shared" si="5"/>
        <v>1</v>
      </c>
    </row>
    <row r="181" spans="22:22" x14ac:dyDescent="0.15">
      <c r="V181" s="30" t="b">
        <f t="shared" si="5"/>
        <v>1</v>
      </c>
    </row>
    <row r="182" spans="22:22" x14ac:dyDescent="0.15">
      <c r="V182" s="30" t="b">
        <f t="shared" si="5"/>
        <v>1</v>
      </c>
    </row>
    <row r="183" spans="22:22" x14ac:dyDescent="0.15">
      <c r="V183" s="30" t="b">
        <f t="shared" si="5"/>
        <v>1</v>
      </c>
    </row>
    <row r="184" spans="22:22" x14ac:dyDescent="0.15">
      <c r="V184" s="30" t="b">
        <f t="shared" si="5"/>
        <v>1</v>
      </c>
    </row>
    <row r="185" spans="22:22" x14ac:dyDescent="0.15">
      <c r="V185" s="30" t="b">
        <f t="shared" si="5"/>
        <v>1</v>
      </c>
    </row>
    <row r="186" spans="22:22" x14ac:dyDescent="0.15">
      <c r="V186" s="30" t="b">
        <f t="shared" si="5"/>
        <v>1</v>
      </c>
    </row>
    <row r="187" spans="22:22" x14ac:dyDescent="0.15">
      <c r="V187" s="30" t="b">
        <f t="shared" si="5"/>
        <v>1</v>
      </c>
    </row>
    <row r="188" spans="22:22" x14ac:dyDescent="0.15">
      <c r="V188" s="30" t="b">
        <f t="shared" si="5"/>
        <v>1</v>
      </c>
    </row>
    <row r="189" spans="22:22" x14ac:dyDescent="0.15">
      <c r="V189" s="30" t="b">
        <f t="shared" si="5"/>
        <v>1</v>
      </c>
    </row>
    <row r="190" spans="22:22" x14ac:dyDescent="0.15">
      <c r="V190" s="30" t="b">
        <f t="shared" si="5"/>
        <v>1</v>
      </c>
    </row>
    <row r="191" spans="22:22" x14ac:dyDescent="0.15">
      <c r="V191" s="30" t="b">
        <f t="shared" si="5"/>
        <v>1</v>
      </c>
    </row>
    <row r="192" spans="22:22" x14ac:dyDescent="0.15">
      <c r="V192" s="30" t="b">
        <f t="shared" si="5"/>
        <v>1</v>
      </c>
    </row>
    <row r="193" spans="22:22" x14ac:dyDescent="0.15">
      <c r="V193" s="30" t="b">
        <f t="shared" si="5"/>
        <v>1</v>
      </c>
    </row>
    <row r="194" spans="22:22" x14ac:dyDescent="0.15">
      <c r="V194" s="30" t="b">
        <f t="shared" si="5"/>
        <v>1</v>
      </c>
    </row>
    <row r="195" spans="22:22" x14ac:dyDescent="0.15">
      <c r="V195" s="30" t="b">
        <f t="shared" si="5"/>
        <v>1</v>
      </c>
    </row>
    <row r="196" spans="22:22" x14ac:dyDescent="0.15">
      <c r="V196" s="30" t="b">
        <f t="shared" si="5"/>
        <v>1</v>
      </c>
    </row>
    <row r="197" spans="22:22" x14ac:dyDescent="0.15">
      <c r="V197" s="30" t="b">
        <f t="shared" ref="V197:V209" si="6">EXACT(P197,S197)</f>
        <v>1</v>
      </c>
    </row>
    <row r="198" spans="22:22" x14ac:dyDescent="0.15">
      <c r="V198" s="30" t="b">
        <f t="shared" si="6"/>
        <v>1</v>
      </c>
    </row>
    <row r="199" spans="22:22" x14ac:dyDescent="0.15">
      <c r="V199" s="30" t="b">
        <f t="shared" si="6"/>
        <v>1</v>
      </c>
    </row>
    <row r="200" spans="22:22" x14ac:dyDescent="0.15">
      <c r="V200" s="30" t="b">
        <f t="shared" si="6"/>
        <v>1</v>
      </c>
    </row>
    <row r="201" spans="22:22" x14ac:dyDescent="0.15">
      <c r="V201" s="30" t="b">
        <f t="shared" si="6"/>
        <v>1</v>
      </c>
    </row>
    <row r="202" spans="22:22" x14ac:dyDescent="0.15">
      <c r="V202" s="30" t="b">
        <f t="shared" si="6"/>
        <v>1</v>
      </c>
    </row>
    <row r="203" spans="22:22" x14ac:dyDescent="0.15">
      <c r="V203" s="30" t="b">
        <f t="shared" si="6"/>
        <v>1</v>
      </c>
    </row>
    <row r="204" spans="22:22" x14ac:dyDescent="0.15">
      <c r="V204" s="30" t="b">
        <f t="shared" si="6"/>
        <v>1</v>
      </c>
    </row>
    <row r="205" spans="22:22" x14ac:dyDescent="0.15">
      <c r="V205" s="30" t="b">
        <f t="shared" si="6"/>
        <v>1</v>
      </c>
    </row>
    <row r="206" spans="22:22" x14ac:dyDescent="0.15">
      <c r="V206" s="30" t="b">
        <f t="shared" si="6"/>
        <v>1</v>
      </c>
    </row>
    <row r="207" spans="22:22" x14ac:dyDescent="0.15">
      <c r="V207" s="30" t="b">
        <f t="shared" si="6"/>
        <v>1</v>
      </c>
    </row>
    <row r="208" spans="22:22" x14ac:dyDescent="0.15">
      <c r="V208" s="30" t="b">
        <f t="shared" si="6"/>
        <v>1</v>
      </c>
    </row>
    <row r="209" spans="22:22" x14ac:dyDescent="0.15">
      <c r="V209" s="30" t="b">
        <f t="shared" si="6"/>
        <v>1</v>
      </c>
    </row>
  </sheetData>
  <conditionalFormatting sqref="V4:V209">
    <cfRule type="cellIs" dxfId="0" priority="1" operator="equal">
      <formula>FALSE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2021-02-17T21:00:03Z</dcterms:created>
  <dcterms:modified xsi:type="dcterms:W3CDTF">2021-10-22T01:34:56Z</dcterms:modified>
</cp:coreProperties>
</file>