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Box\UACC-BOX-WarfelLab\Andrew\Oil Red O_Mice_PC3_PIM447_9-18-23_Quantification\quantification\"/>
    </mc:Choice>
  </mc:AlternateContent>
  <xr:revisionPtr revIDLastSave="0" documentId="13_ncr:1_{38BBCCF3-4A83-470F-ACF5-D07A793FB1CA}" xr6:coauthVersionLast="47" xr6:coauthVersionMax="47" xr10:uidLastSave="{00000000-0000-0000-0000-000000000000}"/>
  <bookViews>
    <workbookView xWindow="-120" yWindow="-120" windowWidth="29040" windowHeight="16440" xr2:uid="{D4DB1C07-F984-43CE-9B6F-5D40C4F392F6}"/>
  </bookViews>
  <sheets>
    <sheet name="Key" sheetId="14" r:id="rId1"/>
    <sheet name="PC3_Vehicle_1-5" sheetId="2" r:id="rId2"/>
    <sheet name="PC3_Veh_1" sheetId="3" r:id="rId3"/>
    <sheet name="PC3_VEH_2" sheetId="4" r:id="rId4"/>
    <sheet name="PC3_VEH_3" sheetId="5" r:id="rId5"/>
    <sheet name="PC3_VEH_4" sheetId="6" r:id="rId6"/>
    <sheet name="PC3_VEH_5" sheetId="7" r:id="rId7"/>
    <sheet name="PC3_PIM447_1-5" sheetId="1" r:id="rId8"/>
    <sheet name="PC3_PIM447_1" sheetId="8" r:id="rId9"/>
    <sheet name="PC3_PIM447_2" sheetId="10" r:id="rId10"/>
    <sheet name="PC3_PIM447_3" sheetId="11" r:id="rId11"/>
    <sheet name="PC3_PIM447_4" sheetId="12" r:id="rId12"/>
    <sheet name="PC3_PIM447_5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3" l="1"/>
  <c r="M16" i="12"/>
  <c r="M12" i="11"/>
  <c r="M13" i="10"/>
  <c r="M14" i="8"/>
  <c r="M15" i="7"/>
  <c r="M15" i="6"/>
  <c r="M13" i="5"/>
  <c r="M16" i="4"/>
  <c r="M22" i="3"/>
  <c r="M21" i="3"/>
  <c r="M15" i="4"/>
  <c r="M12" i="5"/>
  <c r="M14" i="6"/>
  <c r="M14" i="7"/>
  <c r="M13" i="8"/>
  <c r="M12" i="10"/>
  <c r="M11" i="11"/>
  <c r="M15" i="12"/>
  <c r="M15" i="13"/>
  <c r="Y7" i="13"/>
  <c r="V12" i="13"/>
  <c r="S8" i="13"/>
  <c r="P8" i="13"/>
  <c r="M8" i="13"/>
  <c r="Y9" i="12"/>
  <c r="V9" i="12"/>
  <c r="S9" i="12"/>
  <c r="P9" i="12"/>
  <c r="M9" i="12"/>
  <c r="Y7" i="11"/>
  <c r="V6" i="11"/>
  <c r="S6" i="11"/>
  <c r="P6" i="11"/>
  <c r="M6" i="11"/>
  <c r="Y9" i="10"/>
  <c r="V9" i="10"/>
  <c r="S9" i="10"/>
  <c r="P9" i="10"/>
  <c r="N9" i="10"/>
  <c r="Y10" i="8"/>
  <c r="V10" i="8"/>
  <c r="S9" i="8"/>
  <c r="P9" i="8"/>
  <c r="M9" i="8"/>
  <c r="Y11" i="7"/>
  <c r="V11" i="7"/>
  <c r="S11" i="7"/>
  <c r="P11" i="7"/>
  <c r="M11" i="7"/>
  <c r="Y11" i="6"/>
  <c r="V11" i="6"/>
  <c r="S11" i="6"/>
  <c r="P11" i="6"/>
  <c r="M11" i="6"/>
  <c r="Y10" i="5"/>
  <c r="V10" i="5"/>
  <c r="S10" i="5"/>
  <c r="P10" i="5"/>
  <c r="M10" i="5"/>
  <c r="Y13" i="4"/>
  <c r="V13" i="4"/>
  <c r="S13" i="4"/>
  <c r="P13" i="4"/>
  <c r="M13" i="4"/>
  <c r="Y19" i="3"/>
  <c r="V19" i="3"/>
  <c r="S19" i="3"/>
  <c r="P19" i="3"/>
  <c r="M19" i="3"/>
  <c r="Y18" i="3"/>
  <c r="V18" i="3"/>
  <c r="S18" i="3"/>
  <c r="P18" i="3"/>
  <c r="M18" i="3"/>
  <c r="Y12" i="4"/>
  <c r="V12" i="4"/>
  <c r="S12" i="4"/>
  <c r="P12" i="4"/>
  <c r="M12" i="4"/>
  <c r="Y9" i="5"/>
  <c r="V9" i="5"/>
  <c r="S9" i="5"/>
  <c r="P9" i="5"/>
  <c r="M9" i="5"/>
  <c r="Y10" i="6"/>
  <c r="V10" i="6"/>
  <c r="S10" i="6"/>
  <c r="P10" i="6"/>
  <c r="M10" i="6"/>
  <c r="P10" i="7"/>
  <c r="S10" i="7"/>
  <c r="V10" i="7"/>
  <c r="Y10" i="7"/>
  <c r="M10" i="7"/>
  <c r="Y6" i="13"/>
  <c r="V11" i="13"/>
  <c r="S7" i="13"/>
  <c r="P7" i="13"/>
  <c r="M7" i="13"/>
  <c r="Y8" i="12"/>
  <c r="V8" i="12"/>
  <c r="S8" i="12"/>
  <c r="P8" i="12"/>
  <c r="M8" i="12"/>
  <c r="Y6" i="11"/>
  <c r="V5" i="11"/>
  <c r="S5" i="11"/>
  <c r="P5" i="11"/>
  <c r="M5" i="11"/>
  <c r="Y8" i="10"/>
  <c r="V8" i="10"/>
  <c r="S8" i="10"/>
  <c r="P8" i="10"/>
  <c r="M8" i="10"/>
  <c r="Y9" i="8"/>
  <c r="V9" i="8"/>
  <c r="S8" i="8"/>
  <c r="P8" i="8"/>
  <c r="M8" i="8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6" i="1"/>
  <c r="L5" i="1"/>
  <c r="L4" i="1"/>
  <c r="L3" i="1"/>
  <c r="L6" i="2"/>
  <c r="L5" i="2"/>
  <c r="L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L3" i="2"/>
  <c r="N2" i="2"/>
  <c r="P2" i="2" s="1"/>
  <c r="K2" i="1"/>
  <c r="N2" i="1"/>
  <c r="P2" i="1" s="1"/>
  <c r="K2" i="2"/>
  <c r="J2" i="2"/>
  <c r="L2" i="2" s="1"/>
  <c r="J2" i="1"/>
  <c r="L2" i="1" s="1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M2" i="2" l="1"/>
  <c r="O2" i="2"/>
  <c r="Q2" i="2" s="1"/>
  <c r="O2" i="1"/>
  <c r="Q2" i="1" s="1"/>
  <c r="M2" i="1"/>
</calcChain>
</file>

<file path=xl/sharedStrings.xml><?xml version="1.0" encoding="utf-8"?>
<sst xmlns="http://schemas.openxmlformats.org/spreadsheetml/2006/main" count="1969" uniqueCount="78">
  <si>
    <t>PC3_PIM447_60X_1.tif_CROP.tif-(Colour_1)</t>
  </si>
  <si>
    <t>Spot ID</t>
  </si>
  <si>
    <t>Sample</t>
  </si>
  <si>
    <t>Multiple droplets?</t>
  </si>
  <si>
    <t>PC3_PIM447_60X_2.tif_CROP.tif-(Colour_1)</t>
  </si>
  <si>
    <t>PC3_PIM447_60X_3.tif_CROP.tif-(Colour_1)</t>
  </si>
  <si>
    <t>PC3_PIM447_60X_4.tif_CROP.tif-(Colour_1)</t>
  </si>
  <si>
    <t>Area/droplets</t>
  </si>
  <si>
    <t>PC3_PIM447_60X_5.tif_CROP.tif-(Colour_1)</t>
  </si>
  <si>
    <t>PC3_Veh_60X_1.tif_CRP.tif-(Colour_1)</t>
  </si>
  <si>
    <t>PC3_Veh_60X_2.tif_CROP.tif-(Colour_1)</t>
  </si>
  <si>
    <t>PC3_Veh_60X_3.tif_CROP.tif-(Colour_1)</t>
  </si>
  <si>
    <t>PC3_Veh_60X_4.tif_CROP.tif-(Colour_1)</t>
  </si>
  <si>
    <t>PC3_Veh_60X_5.tif_CROP.tif-(Colour_1)</t>
  </si>
  <si>
    <t>Total area</t>
  </si>
  <si>
    <t>Mean area</t>
  </si>
  <si>
    <t>STDEV</t>
  </si>
  <si>
    <t>SE</t>
  </si>
  <si>
    <t>Corrected Mean area</t>
  </si>
  <si>
    <t>STDEV Corrected</t>
  </si>
  <si>
    <t>SE Corrected</t>
  </si>
  <si>
    <t>Total area/droplets</t>
  </si>
  <si>
    <t>PC3_PIM447_60X_1.tif_CROP.tif-(Colour_3)</t>
  </si>
  <si>
    <t>Cell ID (cell #)</t>
  </si>
  <si>
    <t>PC3_PIM447_60X_2.tif_CROP.tif-(Colour_3)</t>
  </si>
  <si>
    <t>PC3_PIM447_60X_3.tif_CROP.tif-(Colour_3)</t>
  </si>
  <si>
    <t>PC3_PIM447_60X_4.tif_CROP.tif-(Colour_3)</t>
  </si>
  <si>
    <t>PC3_PIM447_60X_5.tif_CROP.tif-(Colour_3)</t>
  </si>
  <si>
    <t>CELL #</t>
  </si>
  <si>
    <t>PC3_Veh_60X_1.tif_CRP.tif-(Colour_3)</t>
  </si>
  <si>
    <t>PC3_Veh_60X_2.tif_CROP.tif-(Colour_3)</t>
  </si>
  <si>
    <t>PC3_Veh_60X_3.tif_CROP.tif-(Colour_3)</t>
  </si>
  <si>
    <t>PC3_Veh_60X_4.tif_CROP.tif-(Colour_3)</t>
  </si>
  <si>
    <t>PC3_Veh_60X_5.tif_CROP.tif-(Colour_3)</t>
  </si>
  <si>
    <t>Cell Area (microns^2)</t>
  </si>
  <si>
    <t>Particle Area (microns^2)</t>
  </si>
  <si>
    <t>Sum particles</t>
  </si>
  <si>
    <t>Sum cells</t>
  </si>
  <si>
    <t>Area cells</t>
  </si>
  <si>
    <t>Mean area cells</t>
  </si>
  <si>
    <t>Each photo has 5 ROI</t>
  </si>
  <si>
    <t>Cell and corresponding particles will be highlighted with same color</t>
  </si>
  <si>
    <t>Need a list of particle ID #'s to create an IF function in excel to highlight</t>
  </si>
  <si>
    <t>Particle</t>
  </si>
  <si>
    <t>VEH_1 ROI 1</t>
  </si>
  <si>
    <t>Cell ID</t>
  </si>
  <si>
    <t>VEH_1 ROI 2</t>
  </si>
  <si>
    <t>VEH_1 ROI 3</t>
  </si>
  <si>
    <t>VEH_1 ROI 4</t>
  </si>
  <si>
    <t>VEH_1 ROI 5</t>
  </si>
  <si>
    <t>COUNT</t>
  </si>
  <si>
    <t>Count</t>
  </si>
  <si>
    <t>SUM (area microns ^2)</t>
  </si>
  <si>
    <t>MEAN</t>
  </si>
  <si>
    <t>Mean/cell</t>
  </si>
  <si>
    <t>Indicates the ID in the image maps</t>
  </si>
  <si>
    <t>Sample 1</t>
  </si>
  <si>
    <t>Sample info</t>
  </si>
  <si>
    <t>Particle area (microns^2)</t>
  </si>
  <si>
    <t>area in microns</t>
  </si>
  <si>
    <t>ID from cell image map</t>
  </si>
  <si>
    <t>Sample 2</t>
  </si>
  <si>
    <t>Cell image sample</t>
  </si>
  <si>
    <t>Cell area</t>
  </si>
  <si>
    <t>Cell area in microns</t>
  </si>
  <si>
    <t>Each sheet per treatment group replicate</t>
  </si>
  <si>
    <t>ROI 1</t>
  </si>
  <si>
    <t>ROI 2</t>
  </si>
  <si>
    <t>ROI 3</t>
  </si>
  <si>
    <t>ROI 4</t>
  </si>
  <si>
    <t>ROI5</t>
  </si>
  <si>
    <t>Each ROI was randomly selected from each sample photo</t>
  </si>
  <si>
    <t>Sum of particles in ROI</t>
  </si>
  <si>
    <t>Sum of particel area in ROI</t>
  </si>
  <si>
    <t>Mean area in ROI</t>
  </si>
  <si>
    <t>Mean area per cell</t>
  </si>
  <si>
    <t>Color maps to ROI photo and in sheet</t>
  </si>
  <si>
    <t>Indicates particle ID found in ID map, NOT number of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</si>
</sst>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5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D9CA-63A3-4139-856E-73387BCCEBEB}">
  <dimension ref="A1:C19"/>
  <sheetViews>
    <sheetView tabSelected="1" workbookViewId="0">
      <selection activeCell="B14" sqref="B14"/>
    </sheetView>
  </sheetViews>
  <sheetFormatPr defaultRowHeight="15" x14ac:dyDescent="0.25"/>
  <sheetData>
    <row r="1" spans="1:3" x14ac:dyDescent="0.25">
      <c r="A1" t="s">
        <v>65</v>
      </c>
    </row>
    <row r="2" spans="1:3" x14ac:dyDescent="0.25">
      <c r="A2" t="s">
        <v>1</v>
      </c>
      <c r="B2" t="s">
        <v>55</v>
      </c>
    </row>
    <row r="3" spans="1:3" x14ac:dyDescent="0.25">
      <c r="A3" t="s">
        <v>56</v>
      </c>
      <c r="B3" t="s">
        <v>57</v>
      </c>
    </row>
    <row r="4" spans="1:3" x14ac:dyDescent="0.25">
      <c r="A4" t="s">
        <v>58</v>
      </c>
      <c r="B4" t="s">
        <v>59</v>
      </c>
    </row>
    <row r="5" spans="1:3" x14ac:dyDescent="0.25">
      <c r="A5" t="s">
        <v>45</v>
      </c>
      <c r="B5" t="s">
        <v>60</v>
      </c>
    </row>
    <row r="6" spans="1:3" x14ac:dyDescent="0.25">
      <c r="A6" t="s">
        <v>61</v>
      </c>
      <c r="B6" t="s">
        <v>62</v>
      </c>
    </row>
    <row r="7" spans="1:3" x14ac:dyDescent="0.25">
      <c r="A7" t="s">
        <v>63</v>
      </c>
      <c r="B7" t="s">
        <v>64</v>
      </c>
    </row>
    <row r="9" spans="1:3" x14ac:dyDescent="0.25">
      <c r="A9" s="3"/>
      <c r="B9" t="s">
        <v>66</v>
      </c>
      <c r="C9" t="s">
        <v>71</v>
      </c>
    </row>
    <row r="10" spans="1:3" x14ac:dyDescent="0.25">
      <c r="A10" s="5"/>
      <c r="B10" t="s">
        <v>67</v>
      </c>
      <c r="C10" t="s">
        <v>76</v>
      </c>
    </row>
    <row r="11" spans="1:3" x14ac:dyDescent="0.25">
      <c r="A11" s="6"/>
      <c r="B11" t="s">
        <v>68</v>
      </c>
    </row>
    <row r="12" spans="1:3" x14ac:dyDescent="0.25">
      <c r="A12" s="7"/>
      <c r="B12" t="s">
        <v>69</v>
      </c>
    </row>
    <row r="13" spans="1:3" x14ac:dyDescent="0.25">
      <c r="A13" s="8"/>
      <c r="B13" t="s">
        <v>70</v>
      </c>
    </row>
    <row r="14" spans="1:3" x14ac:dyDescent="0.25">
      <c r="A14" s="4" t="s">
        <v>43</v>
      </c>
      <c r="B14" t="s">
        <v>77</v>
      </c>
    </row>
    <row r="15" spans="1:3" x14ac:dyDescent="0.25">
      <c r="A15" s="4" t="s">
        <v>51</v>
      </c>
      <c r="B15" t="s">
        <v>72</v>
      </c>
    </row>
    <row r="16" spans="1:3" x14ac:dyDescent="0.25">
      <c r="A16" s="4" t="s">
        <v>52</v>
      </c>
      <c r="B16" t="s">
        <v>73</v>
      </c>
    </row>
    <row r="18" spans="1:2" x14ac:dyDescent="0.25">
      <c r="A18" s="4" t="s">
        <v>53</v>
      </c>
      <c r="B18" t="s">
        <v>74</v>
      </c>
    </row>
    <row r="19" spans="1:2" x14ac:dyDescent="0.25">
      <c r="A19" s="4" t="s">
        <v>54</v>
      </c>
      <c r="B19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925F-B062-4AE1-B63A-00923A980366}">
  <dimension ref="A1:Z23"/>
  <sheetViews>
    <sheetView workbookViewId="0">
      <selection activeCell="L13" sqref="L13:M13"/>
    </sheetView>
  </sheetViews>
  <sheetFormatPr defaultRowHeight="15" x14ac:dyDescent="0.25"/>
  <cols>
    <col min="4" max="4" width="0" hidden="1" customWidth="1"/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x14ac:dyDescent="0.25">
      <c r="A2" s="1">
        <v>1</v>
      </c>
      <c r="B2" s="1" t="s">
        <v>4</v>
      </c>
      <c r="C2" s="2">
        <v>23</v>
      </c>
      <c r="D2" s="2">
        <v>1</v>
      </c>
      <c r="E2" s="2" t="s">
        <v>22</v>
      </c>
      <c r="F2" s="2">
        <v>42.314999999999998</v>
      </c>
      <c r="G2" s="2">
        <v>3.3039999999999998</v>
      </c>
      <c r="H2" s="2">
        <v>3</v>
      </c>
      <c r="I2" s="2">
        <f t="shared" ref="I2:I16" si="0">G2/H2</f>
        <v>1.1013333333333333</v>
      </c>
    </row>
    <row r="3" spans="1:26" x14ac:dyDescent="0.25">
      <c r="A3">
        <v>2</v>
      </c>
      <c r="B3" t="s">
        <v>4</v>
      </c>
      <c r="C3">
        <v>24</v>
      </c>
      <c r="D3" s="2">
        <v>1</v>
      </c>
      <c r="E3" t="s">
        <v>22</v>
      </c>
      <c r="F3">
        <v>21.89</v>
      </c>
      <c r="G3">
        <v>1.2350000000000001</v>
      </c>
      <c r="H3">
        <v>2</v>
      </c>
      <c r="I3">
        <f t="shared" si="0"/>
        <v>0.61750000000000005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4</v>
      </c>
      <c r="C4">
        <v>25</v>
      </c>
      <c r="D4" s="2">
        <v>1</v>
      </c>
      <c r="E4" t="s">
        <v>22</v>
      </c>
      <c r="F4">
        <v>1.1200000000000001</v>
      </c>
      <c r="G4">
        <v>2.0110000000000001</v>
      </c>
      <c r="H4">
        <v>2</v>
      </c>
      <c r="I4">
        <f t="shared" si="0"/>
        <v>1.0055000000000001</v>
      </c>
      <c r="L4" s="3"/>
      <c r="M4">
        <v>1</v>
      </c>
      <c r="N4">
        <v>4</v>
      </c>
      <c r="O4" s="5"/>
      <c r="P4">
        <v>8</v>
      </c>
      <c r="Q4">
        <v>7</v>
      </c>
      <c r="R4" s="6"/>
      <c r="S4">
        <v>5</v>
      </c>
      <c r="T4">
        <v>13</v>
      </c>
      <c r="U4" s="7"/>
      <c r="V4">
        <v>10</v>
      </c>
      <c r="W4">
        <v>14</v>
      </c>
      <c r="X4" s="8"/>
      <c r="Y4">
        <v>11</v>
      </c>
      <c r="Z4">
        <v>16</v>
      </c>
    </row>
    <row r="5" spans="1:26" x14ac:dyDescent="0.25">
      <c r="A5">
        <v>4</v>
      </c>
      <c r="B5" t="s">
        <v>4</v>
      </c>
      <c r="C5">
        <v>26</v>
      </c>
      <c r="D5" s="2">
        <v>1</v>
      </c>
      <c r="E5" t="s">
        <v>22</v>
      </c>
      <c r="F5">
        <v>1.752</v>
      </c>
      <c r="G5">
        <v>2.758</v>
      </c>
      <c r="H5">
        <v>1</v>
      </c>
      <c r="I5">
        <f t="shared" si="0"/>
        <v>2.758</v>
      </c>
      <c r="L5" s="3"/>
      <c r="M5">
        <v>2</v>
      </c>
    </row>
    <row r="6" spans="1:26" x14ac:dyDescent="0.25">
      <c r="A6">
        <v>5</v>
      </c>
      <c r="B6" t="s">
        <v>4</v>
      </c>
      <c r="C6">
        <v>27</v>
      </c>
      <c r="D6" s="2">
        <v>1</v>
      </c>
      <c r="E6" t="s">
        <v>22</v>
      </c>
      <c r="F6">
        <v>1.0049999999999999</v>
      </c>
      <c r="G6">
        <v>0.91900000000000004</v>
      </c>
      <c r="H6">
        <v>1</v>
      </c>
      <c r="I6">
        <f t="shared" si="0"/>
        <v>0.91900000000000004</v>
      </c>
      <c r="L6" s="3"/>
      <c r="M6">
        <v>3</v>
      </c>
    </row>
    <row r="7" spans="1:26" x14ac:dyDescent="0.25">
      <c r="A7">
        <v>6</v>
      </c>
      <c r="B7" t="s">
        <v>4</v>
      </c>
      <c r="C7" s="1">
        <v>1</v>
      </c>
      <c r="D7" s="2">
        <v>1</v>
      </c>
      <c r="E7" t="s">
        <v>24</v>
      </c>
      <c r="F7">
        <v>14.622</v>
      </c>
      <c r="G7">
        <v>1.034</v>
      </c>
      <c r="H7">
        <v>1</v>
      </c>
      <c r="I7">
        <f t="shared" si="0"/>
        <v>1.034</v>
      </c>
      <c r="L7" s="3"/>
      <c r="M7">
        <v>4</v>
      </c>
    </row>
    <row r="8" spans="1:26" x14ac:dyDescent="0.25">
      <c r="A8">
        <v>7</v>
      </c>
      <c r="B8" t="s">
        <v>4</v>
      </c>
      <c r="C8">
        <v>2</v>
      </c>
      <c r="D8" s="2">
        <v>1</v>
      </c>
      <c r="E8" t="s">
        <v>24</v>
      </c>
      <c r="F8">
        <v>14.823</v>
      </c>
      <c r="G8">
        <v>2.298</v>
      </c>
      <c r="H8">
        <v>1</v>
      </c>
      <c r="I8">
        <f t="shared" si="0"/>
        <v>2.298</v>
      </c>
      <c r="L8" s="4" t="s">
        <v>51</v>
      </c>
      <c r="M8">
        <f>COUNT(M4:M7)</f>
        <v>4</v>
      </c>
      <c r="O8" s="4" t="s">
        <v>51</v>
      </c>
      <c r="P8">
        <f>COUNT(P4:P7)</f>
        <v>1</v>
      </c>
      <c r="R8" s="4" t="s">
        <v>51</v>
      </c>
      <c r="S8">
        <f>COUNT(S4:S7)</f>
        <v>1</v>
      </c>
      <c r="U8" s="4" t="s">
        <v>51</v>
      </c>
      <c r="V8">
        <f>COUNT(V4:V7)</f>
        <v>1</v>
      </c>
      <c r="X8" s="4" t="s">
        <v>51</v>
      </c>
      <c r="Y8">
        <f>COUNT(Y4:Y7)</f>
        <v>1</v>
      </c>
    </row>
    <row r="9" spans="1:26" x14ac:dyDescent="0.25">
      <c r="A9">
        <v>8</v>
      </c>
      <c r="B9" t="s">
        <v>4</v>
      </c>
      <c r="C9">
        <v>3</v>
      </c>
      <c r="D9" s="2">
        <v>1</v>
      </c>
      <c r="E9" t="s">
        <v>24</v>
      </c>
      <c r="F9">
        <v>4.5960000000000001</v>
      </c>
      <c r="G9">
        <v>3.016</v>
      </c>
      <c r="H9">
        <v>2</v>
      </c>
      <c r="I9">
        <f t="shared" si="0"/>
        <v>1.508</v>
      </c>
      <c r="L9" s="4" t="s">
        <v>52</v>
      </c>
      <c r="N9">
        <f>SUM(G2:G5)</f>
        <v>9.3079999999999998</v>
      </c>
      <c r="O9" s="4" t="s">
        <v>52</v>
      </c>
      <c r="P9">
        <f>SUM(G9)</f>
        <v>3.016</v>
      </c>
      <c r="R9" s="4" t="s">
        <v>52</v>
      </c>
      <c r="S9">
        <f>SUM(G6)</f>
        <v>0.91900000000000004</v>
      </c>
      <c r="U9" s="4" t="s">
        <v>52</v>
      </c>
      <c r="V9">
        <f>SUM(G11)</f>
        <v>2.3559999999999999</v>
      </c>
      <c r="X9" s="4" t="s">
        <v>52</v>
      </c>
      <c r="Y9">
        <f>SUM(G12)</f>
        <v>4.9119999999999999</v>
      </c>
    </row>
    <row r="10" spans="1:26" x14ac:dyDescent="0.25">
      <c r="A10">
        <v>9</v>
      </c>
      <c r="B10" t="s">
        <v>4</v>
      </c>
      <c r="C10">
        <v>4</v>
      </c>
      <c r="D10" s="2">
        <v>1</v>
      </c>
      <c r="E10" t="s">
        <v>24</v>
      </c>
      <c r="F10">
        <v>14.249000000000001</v>
      </c>
      <c r="G10">
        <v>0.97699999999999998</v>
      </c>
      <c r="H10">
        <v>1</v>
      </c>
      <c r="I10">
        <f t="shared" si="0"/>
        <v>0.97699999999999998</v>
      </c>
    </row>
    <row r="11" spans="1:26" x14ac:dyDescent="0.25">
      <c r="A11">
        <v>10</v>
      </c>
      <c r="B11" t="s">
        <v>4</v>
      </c>
      <c r="C11">
        <v>5</v>
      </c>
      <c r="D11" s="2">
        <v>1</v>
      </c>
      <c r="E11" t="s">
        <v>24</v>
      </c>
      <c r="F11">
        <v>1.5509999999999999</v>
      </c>
      <c r="G11">
        <v>2.3559999999999999</v>
      </c>
      <c r="H11">
        <v>4</v>
      </c>
      <c r="I11">
        <f t="shared" si="0"/>
        <v>0.58899999999999997</v>
      </c>
    </row>
    <row r="12" spans="1:26" x14ac:dyDescent="0.25">
      <c r="A12">
        <v>11</v>
      </c>
      <c r="B12" t="s">
        <v>4</v>
      </c>
      <c r="C12">
        <v>6</v>
      </c>
      <c r="D12" s="2">
        <v>1</v>
      </c>
      <c r="E12" t="s">
        <v>24</v>
      </c>
      <c r="F12">
        <v>1.2070000000000001</v>
      </c>
      <c r="G12">
        <v>4.9119999999999999</v>
      </c>
      <c r="H12">
        <v>3</v>
      </c>
      <c r="I12">
        <f t="shared" si="0"/>
        <v>1.6373333333333333</v>
      </c>
      <c r="L12" s="4" t="s">
        <v>53</v>
      </c>
      <c r="M12">
        <f>AVERAGE(N9,P9,S9,V9,Y9)</f>
        <v>4.1021999999999998</v>
      </c>
    </row>
    <row r="13" spans="1:26" x14ac:dyDescent="0.25">
      <c r="A13">
        <v>12</v>
      </c>
      <c r="B13" t="s">
        <v>4</v>
      </c>
      <c r="C13">
        <v>7</v>
      </c>
      <c r="D13" s="2">
        <v>1</v>
      </c>
      <c r="E13" t="s">
        <v>24</v>
      </c>
      <c r="F13">
        <v>20.626000000000001</v>
      </c>
      <c r="G13">
        <v>0.94799999999999995</v>
      </c>
      <c r="H13">
        <v>2</v>
      </c>
      <c r="I13">
        <f t="shared" si="0"/>
        <v>0.47399999999999998</v>
      </c>
      <c r="L13" s="4" t="s">
        <v>54</v>
      </c>
      <c r="M13">
        <f>M12/5</f>
        <v>0.82043999999999995</v>
      </c>
    </row>
    <row r="14" spans="1:26" x14ac:dyDescent="0.25">
      <c r="A14">
        <v>13</v>
      </c>
      <c r="B14" t="s">
        <v>4</v>
      </c>
      <c r="C14">
        <v>8</v>
      </c>
      <c r="D14" s="2">
        <v>1</v>
      </c>
      <c r="E14" t="s">
        <v>24</v>
      </c>
      <c r="F14">
        <v>18.672999999999998</v>
      </c>
      <c r="G14">
        <v>2.528</v>
      </c>
      <c r="H14">
        <v>2</v>
      </c>
      <c r="I14">
        <f t="shared" si="0"/>
        <v>1.264</v>
      </c>
    </row>
    <row r="15" spans="1:26" x14ac:dyDescent="0.25">
      <c r="A15">
        <v>14</v>
      </c>
      <c r="B15" t="s">
        <v>4</v>
      </c>
      <c r="C15">
        <v>9</v>
      </c>
      <c r="D15" s="2">
        <v>1</v>
      </c>
      <c r="E15" t="s">
        <v>24</v>
      </c>
      <c r="F15">
        <v>18.931000000000001</v>
      </c>
      <c r="G15">
        <v>1.6659999999999999</v>
      </c>
      <c r="H15">
        <v>2</v>
      </c>
      <c r="I15">
        <f t="shared" si="0"/>
        <v>0.83299999999999996</v>
      </c>
    </row>
    <row r="16" spans="1:26" x14ac:dyDescent="0.25">
      <c r="A16">
        <v>15</v>
      </c>
      <c r="B16" t="s">
        <v>4</v>
      </c>
      <c r="C16" s="2">
        <v>10</v>
      </c>
      <c r="D16" s="2">
        <v>1</v>
      </c>
      <c r="E16" s="2" t="s">
        <v>24</v>
      </c>
      <c r="F16" s="2">
        <v>24.158999999999999</v>
      </c>
      <c r="G16">
        <v>1.58</v>
      </c>
      <c r="H16">
        <v>1</v>
      </c>
      <c r="I16">
        <f t="shared" si="0"/>
        <v>1.58</v>
      </c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</sheetData>
  <conditionalFormatting sqref="A1:A1048576">
    <cfRule type="expression" dxfId="19" priority="2">
      <formula>COUNTIF($Y$4,A1)&gt;0</formula>
    </cfRule>
    <cfRule type="expression" dxfId="18" priority="3">
      <formula>COUNTIF($V$4, A1) &gt;0</formula>
    </cfRule>
    <cfRule type="expression" dxfId="17" priority="4">
      <formula>COUNTIF($S$4, A1)&gt;0</formula>
    </cfRule>
    <cfRule type="expression" dxfId="16" priority="5">
      <formula>COUNTIF($P$4, A1) &gt;0</formula>
    </cfRule>
    <cfRule type="expression" dxfId="15" priority="6">
      <formula>COUNTIF($M$4:$M$7, A1)&gt;0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BFC1-A9E4-4D1D-837F-A67B62FD1F88}">
  <dimension ref="A1:Z23"/>
  <sheetViews>
    <sheetView workbookViewId="0">
      <selection activeCell="L12" sqref="L12:M12"/>
    </sheetView>
  </sheetViews>
  <sheetFormatPr defaultRowHeight="15" x14ac:dyDescent="0.25"/>
  <cols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x14ac:dyDescent="0.25">
      <c r="A2" s="1">
        <v>1</v>
      </c>
      <c r="B2" s="1" t="s">
        <v>5</v>
      </c>
      <c r="C2">
        <v>11</v>
      </c>
      <c r="D2" s="2">
        <v>1</v>
      </c>
      <c r="E2" t="s">
        <v>24</v>
      </c>
      <c r="F2">
        <v>1.0629999999999999</v>
      </c>
      <c r="G2" s="2">
        <v>1.321</v>
      </c>
      <c r="H2" s="2">
        <v>1</v>
      </c>
      <c r="I2" s="2">
        <f t="shared" ref="I2:I23" si="0">G2/H2</f>
        <v>1.321</v>
      </c>
    </row>
    <row r="3" spans="1:26" x14ac:dyDescent="0.25">
      <c r="A3">
        <v>2</v>
      </c>
      <c r="B3" t="s">
        <v>5</v>
      </c>
      <c r="C3">
        <v>12</v>
      </c>
      <c r="D3" s="2">
        <v>1</v>
      </c>
      <c r="E3" t="s">
        <v>24</v>
      </c>
      <c r="F3">
        <v>39.701000000000001</v>
      </c>
      <c r="G3">
        <v>1.81</v>
      </c>
      <c r="H3">
        <v>2</v>
      </c>
      <c r="I3">
        <f t="shared" si="0"/>
        <v>0.90500000000000003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5</v>
      </c>
      <c r="C4">
        <v>13</v>
      </c>
      <c r="D4" s="2">
        <v>1</v>
      </c>
      <c r="E4" t="s">
        <v>24</v>
      </c>
      <c r="F4">
        <v>4.625</v>
      </c>
      <c r="G4">
        <v>1.982</v>
      </c>
      <c r="H4">
        <v>1</v>
      </c>
      <c r="I4">
        <f t="shared" si="0"/>
        <v>1.982</v>
      </c>
      <c r="L4" s="3"/>
      <c r="M4">
        <v>10</v>
      </c>
      <c r="N4">
        <v>7</v>
      </c>
      <c r="O4" s="5"/>
      <c r="P4">
        <v>11</v>
      </c>
      <c r="Q4">
        <v>6</v>
      </c>
      <c r="R4" s="6"/>
      <c r="S4">
        <v>3</v>
      </c>
      <c r="T4">
        <v>2</v>
      </c>
      <c r="U4" s="7"/>
      <c r="V4">
        <v>18</v>
      </c>
      <c r="W4">
        <v>10</v>
      </c>
      <c r="X4" s="8"/>
      <c r="Y4">
        <v>19</v>
      </c>
      <c r="Z4">
        <v>13</v>
      </c>
    </row>
    <row r="5" spans="1:26" x14ac:dyDescent="0.25">
      <c r="A5">
        <v>4</v>
      </c>
      <c r="B5" t="s">
        <v>5</v>
      </c>
      <c r="C5">
        <v>14</v>
      </c>
      <c r="D5" s="2">
        <v>1</v>
      </c>
      <c r="E5" t="s">
        <v>24</v>
      </c>
      <c r="F5">
        <v>19.045999999999999</v>
      </c>
      <c r="G5">
        <v>0.94799999999999995</v>
      </c>
      <c r="H5">
        <v>2</v>
      </c>
      <c r="I5">
        <f t="shared" si="0"/>
        <v>0.47399999999999998</v>
      </c>
      <c r="L5" s="4" t="s">
        <v>51</v>
      </c>
      <c r="M5">
        <f>COUNT(M4)</f>
        <v>1</v>
      </c>
      <c r="O5" s="4" t="s">
        <v>51</v>
      </c>
      <c r="P5">
        <f>COUNT(P4)</f>
        <v>1</v>
      </c>
      <c r="R5" s="4" t="s">
        <v>51</v>
      </c>
      <c r="S5">
        <f>COUNT(S4)</f>
        <v>1</v>
      </c>
      <c r="U5" s="4" t="s">
        <v>51</v>
      </c>
      <c r="V5">
        <f>COUNT(V4)</f>
        <v>1</v>
      </c>
      <c r="X5" s="8"/>
      <c r="Y5">
        <v>20</v>
      </c>
    </row>
    <row r="6" spans="1:26" x14ac:dyDescent="0.25">
      <c r="A6">
        <v>5</v>
      </c>
      <c r="B6" t="s">
        <v>5</v>
      </c>
      <c r="C6">
        <v>15</v>
      </c>
      <c r="D6" s="2">
        <v>1</v>
      </c>
      <c r="E6" t="s">
        <v>24</v>
      </c>
      <c r="F6">
        <v>9.5660000000000007</v>
      </c>
      <c r="G6">
        <v>1.609</v>
      </c>
      <c r="H6">
        <v>2</v>
      </c>
      <c r="I6">
        <f t="shared" si="0"/>
        <v>0.80449999999999999</v>
      </c>
      <c r="L6" s="4" t="s">
        <v>52</v>
      </c>
      <c r="M6">
        <f>SUM(G11)</f>
        <v>1.867</v>
      </c>
      <c r="O6" s="4" t="s">
        <v>52</v>
      </c>
      <c r="P6">
        <f>SUM(G12)</f>
        <v>2.0110000000000001</v>
      </c>
      <c r="R6" s="4" t="s">
        <v>52</v>
      </c>
      <c r="S6">
        <f>SUM(G4)</f>
        <v>1.982</v>
      </c>
      <c r="U6" s="4" t="s">
        <v>52</v>
      </c>
      <c r="V6">
        <f>SUM(G19)</f>
        <v>3.9929999999999999</v>
      </c>
      <c r="X6" s="4" t="s">
        <v>51</v>
      </c>
      <c r="Y6">
        <f>COUNT(Y4:Y5)</f>
        <v>2</v>
      </c>
    </row>
    <row r="7" spans="1:26" x14ac:dyDescent="0.25">
      <c r="A7">
        <v>6</v>
      </c>
      <c r="B7" t="s">
        <v>5</v>
      </c>
      <c r="C7">
        <v>16</v>
      </c>
      <c r="D7" s="2">
        <v>1</v>
      </c>
      <c r="E7" t="s">
        <v>24</v>
      </c>
      <c r="F7">
        <v>0.97699999999999998</v>
      </c>
      <c r="G7">
        <v>1.4359999999999999</v>
      </c>
      <c r="H7">
        <v>1</v>
      </c>
      <c r="I7">
        <f t="shared" si="0"/>
        <v>1.4359999999999999</v>
      </c>
      <c r="X7" s="4" t="s">
        <v>52</v>
      </c>
      <c r="Y7">
        <f>SUM(G20:G21)</f>
        <v>10.371</v>
      </c>
    </row>
    <row r="8" spans="1:26" x14ac:dyDescent="0.25">
      <c r="A8">
        <v>7</v>
      </c>
      <c r="B8" t="s">
        <v>5</v>
      </c>
      <c r="C8">
        <v>17</v>
      </c>
      <c r="D8" s="2">
        <v>1</v>
      </c>
      <c r="E8" t="s">
        <v>24</v>
      </c>
      <c r="F8">
        <v>21.402000000000001</v>
      </c>
      <c r="G8">
        <v>1.724</v>
      </c>
      <c r="H8">
        <v>1</v>
      </c>
      <c r="I8">
        <f t="shared" si="0"/>
        <v>1.724</v>
      </c>
    </row>
    <row r="9" spans="1:26" x14ac:dyDescent="0.25">
      <c r="A9">
        <v>8</v>
      </c>
      <c r="B9" t="s">
        <v>5</v>
      </c>
      <c r="C9">
        <v>18</v>
      </c>
      <c r="D9" s="2">
        <v>1</v>
      </c>
      <c r="E9" t="s">
        <v>24</v>
      </c>
      <c r="F9">
        <v>10.026</v>
      </c>
      <c r="G9">
        <v>1.58</v>
      </c>
      <c r="H9">
        <v>2</v>
      </c>
      <c r="I9">
        <f t="shared" si="0"/>
        <v>0.79</v>
      </c>
    </row>
    <row r="10" spans="1:26" x14ac:dyDescent="0.25">
      <c r="A10">
        <v>9</v>
      </c>
      <c r="B10" t="s">
        <v>5</v>
      </c>
      <c r="C10">
        <v>19</v>
      </c>
      <c r="D10" s="2">
        <v>1</v>
      </c>
      <c r="E10" t="s">
        <v>24</v>
      </c>
      <c r="F10">
        <v>20.253</v>
      </c>
      <c r="G10">
        <v>0.89100000000000001</v>
      </c>
      <c r="H10">
        <v>1</v>
      </c>
      <c r="I10">
        <f t="shared" si="0"/>
        <v>0.89100000000000001</v>
      </c>
    </row>
    <row r="11" spans="1:26" x14ac:dyDescent="0.25">
      <c r="A11">
        <v>10</v>
      </c>
      <c r="B11" t="s">
        <v>5</v>
      </c>
      <c r="C11">
        <v>20</v>
      </c>
      <c r="D11" s="2">
        <v>1</v>
      </c>
      <c r="E11" t="s">
        <v>24</v>
      </c>
      <c r="F11">
        <v>1.4359999999999999</v>
      </c>
      <c r="G11">
        <v>1.867</v>
      </c>
      <c r="H11">
        <v>1</v>
      </c>
      <c r="I11">
        <f t="shared" si="0"/>
        <v>1.867</v>
      </c>
      <c r="L11" s="4" t="s">
        <v>53</v>
      </c>
      <c r="M11">
        <f>AVERAGE(M6,P6,S6,V6,Y7)</f>
        <v>4.0448000000000004</v>
      </c>
    </row>
    <row r="12" spans="1:26" x14ac:dyDescent="0.25">
      <c r="A12">
        <v>11</v>
      </c>
      <c r="B12" t="s">
        <v>5</v>
      </c>
      <c r="C12">
        <v>21</v>
      </c>
      <c r="D12" s="2">
        <v>1</v>
      </c>
      <c r="E12" t="s">
        <v>24</v>
      </c>
      <c r="F12">
        <v>4.4530000000000003</v>
      </c>
      <c r="G12">
        <v>2.0110000000000001</v>
      </c>
      <c r="H12">
        <v>1</v>
      </c>
      <c r="I12">
        <f t="shared" si="0"/>
        <v>2.0110000000000001</v>
      </c>
      <c r="L12" s="4" t="s">
        <v>54</v>
      </c>
      <c r="M12">
        <f>M11/5</f>
        <v>0.80896000000000012</v>
      </c>
    </row>
    <row r="13" spans="1:26" x14ac:dyDescent="0.25">
      <c r="A13">
        <v>12</v>
      </c>
      <c r="B13" t="s">
        <v>5</v>
      </c>
      <c r="C13">
        <v>22</v>
      </c>
      <c r="D13" s="2">
        <v>1</v>
      </c>
      <c r="E13" t="s">
        <v>24</v>
      </c>
      <c r="F13">
        <v>0.91900000000000004</v>
      </c>
      <c r="G13">
        <v>2.0680000000000001</v>
      </c>
      <c r="H13">
        <v>1</v>
      </c>
      <c r="I13">
        <f t="shared" si="0"/>
        <v>2.0680000000000001</v>
      </c>
    </row>
    <row r="14" spans="1:26" x14ac:dyDescent="0.25">
      <c r="A14">
        <v>13</v>
      </c>
      <c r="B14" t="s">
        <v>5</v>
      </c>
      <c r="C14">
        <v>23</v>
      </c>
      <c r="D14" s="2">
        <v>1</v>
      </c>
      <c r="E14" t="s">
        <v>24</v>
      </c>
      <c r="F14">
        <v>0.97699999999999998</v>
      </c>
      <c r="G14">
        <v>4.5389999999999997</v>
      </c>
      <c r="H14">
        <v>2</v>
      </c>
      <c r="I14">
        <f t="shared" si="0"/>
        <v>2.2694999999999999</v>
      </c>
    </row>
    <row r="15" spans="1:26" x14ac:dyDescent="0.25">
      <c r="A15">
        <v>14</v>
      </c>
      <c r="B15" t="s">
        <v>5</v>
      </c>
      <c r="C15">
        <v>24</v>
      </c>
      <c r="D15" s="2">
        <v>1</v>
      </c>
      <c r="E15" t="s">
        <v>24</v>
      </c>
      <c r="F15">
        <v>2.758</v>
      </c>
      <c r="G15">
        <v>1.379</v>
      </c>
      <c r="H15">
        <v>3</v>
      </c>
      <c r="I15">
        <f t="shared" si="0"/>
        <v>0.45966666666666667</v>
      </c>
    </row>
    <row r="16" spans="1:26" x14ac:dyDescent="0.25">
      <c r="A16">
        <v>15</v>
      </c>
      <c r="B16" t="s">
        <v>5</v>
      </c>
      <c r="C16">
        <v>25</v>
      </c>
      <c r="D16" s="2">
        <v>1</v>
      </c>
      <c r="E16" t="s">
        <v>24</v>
      </c>
      <c r="F16">
        <v>6.5780000000000003</v>
      </c>
      <c r="G16">
        <v>4.4240000000000004</v>
      </c>
      <c r="H16">
        <v>1</v>
      </c>
      <c r="I16">
        <f t="shared" si="0"/>
        <v>4.4240000000000004</v>
      </c>
    </row>
    <row r="17" spans="1:9" x14ac:dyDescent="0.25">
      <c r="A17">
        <v>16</v>
      </c>
      <c r="B17" t="s">
        <v>5</v>
      </c>
      <c r="C17" s="1">
        <v>1</v>
      </c>
      <c r="D17" s="2">
        <v>1</v>
      </c>
      <c r="E17" t="s">
        <v>25</v>
      </c>
      <c r="F17">
        <v>1.264</v>
      </c>
      <c r="G17">
        <v>4.3090000000000002</v>
      </c>
      <c r="H17">
        <v>1</v>
      </c>
      <c r="I17">
        <f t="shared" si="0"/>
        <v>4.3090000000000002</v>
      </c>
    </row>
    <row r="18" spans="1:9" x14ac:dyDescent="0.25">
      <c r="A18">
        <v>17</v>
      </c>
      <c r="B18" t="s">
        <v>5</v>
      </c>
      <c r="C18">
        <v>2</v>
      </c>
      <c r="D18" s="2">
        <v>1</v>
      </c>
      <c r="E18" t="s">
        <v>25</v>
      </c>
      <c r="F18">
        <v>6.6070000000000002</v>
      </c>
      <c r="G18">
        <v>4.6539999999999999</v>
      </c>
      <c r="H18">
        <v>1</v>
      </c>
      <c r="I18">
        <f t="shared" si="0"/>
        <v>4.6539999999999999</v>
      </c>
    </row>
    <row r="19" spans="1:9" x14ac:dyDescent="0.25">
      <c r="A19">
        <v>18</v>
      </c>
      <c r="B19" t="s">
        <v>5</v>
      </c>
      <c r="C19">
        <v>3</v>
      </c>
      <c r="D19" s="2">
        <v>1</v>
      </c>
      <c r="E19" t="s">
        <v>25</v>
      </c>
      <c r="F19">
        <v>0.89100000000000001</v>
      </c>
      <c r="G19">
        <v>3.9929999999999999</v>
      </c>
      <c r="H19">
        <v>3</v>
      </c>
      <c r="I19">
        <f t="shared" si="0"/>
        <v>1.331</v>
      </c>
    </row>
    <row r="20" spans="1:9" x14ac:dyDescent="0.25">
      <c r="A20">
        <v>19</v>
      </c>
      <c r="B20" t="s">
        <v>5</v>
      </c>
      <c r="C20">
        <v>4</v>
      </c>
      <c r="D20" s="2">
        <v>1</v>
      </c>
      <c r="E20" t="s">
        <v>25</v>
      </c>
      <c r="F20">
        <v>2.0110000000000001</v>
      </c>
      <c r="G20">
        <v>9.1639999999999997</v>
      </c>
      <c r="H20">
        <v>3</v>
      </c>
      <c r="I20">
        <f t="shared" si="0"/>
        <v>3.0546666666666664</v>
      </c>
    </row>
    <row r="21" spans="1:9" x14ac:dyDescent="0.25">
      <c r="A21">
        <v>20</v>
      </c>
      <c r="B21" t="s">
        <v>5</v>
      </c>
      <c r="C21">
        <v>5</v>
      </c>
      <c r="D21" s="2">
        <v>1</v>
      </c>
      <c r="E21" t="s">
        <v>25</v>
      </c>
      <c r="F21">
        <v>7.2679999999999998</v>
      </c>
      <c r="G21">
        <v>1.2070000000000001</v>
      </c>
      <c r="H21">
        <v>2</v>
      </c>
      <c r="I21">
        <f t="shared" si="0"/>
        <v>0.60350000000000004</v>
      </c>
    </row>
    <row r="22" spans="1:9" x14ac:dyDescent="0.25">
      <c r="A22">
        <v>21</v>
      </c>
      <c r="B22" t="s">
        <v>5</v>
      </c>
      <c r="C22" s="2">
        <v>6</v>
      </c>
      <c r="D22" s="2">
        <v>1</v>
      </c>
      <c r="E22" s="2" t="s">
        <v>25</v>
      </c>
      <c r="F22" s="2">
        <v>51.536000000000001</v>
      </c>
      <c r="G22">
        <v>1.034</v>
      </c>
      <c r="H22">
        <v>1</v>
      </c>
      <c r="I22">
        <f t="shared" si="0"/>
        <v>1.034</v>
      </c>
    </row>
    <row r="23" spans="1:9" x14ac:dyDescent="0.25">
      <c r="A23">
        <v>22</v>
      </c>
      <c r="B23" t="s">
        <v>5</v>
      </c>
      <c r="C23">
        <v>7</v>
      </c>
      <c r="D23" s="2">
        <v>1</v>
      </c>
      <c r="E23" t="s">
        <v>25</v>
      </c>
      <c r="F23">
        <v>12.755000000000001</v>
      </c>
      <c r="G23">
        <v>3.1890000000000001</v>
      </c>
      <c r="H23">
        <v>2</v>
      </c>
      <c r="I23">
        <f t="shared" si="0"/>
        <v>1.5945</v>
      </c>
    </row>
  </sheetData>
  <conditionalFormatting sqref="A1:A1048576">
    <cfRule type="expression" dxfId="14" priority="2">
      <formula>COUNTIF($Y$4:$Y$5,A1)&gt;0</formula>
    </cfRule>
    <cfRule type="expression" dxfId="13" priority="3">
      <formula>COUNTIF($V$4, A1) &gt;0</formula>
    </cfRule>
    <cfRule type="expression" dxfId="12" priority="4">
      <formula>COUNTIF($S$4, A1)&gt;0</formula>
    </cfRule>
    <cfRule type="expression" dxfId="11" priority="5">
      <formula>COUNTIF($P$4, A1) &gt;0</formula>
    </cfRule>
    <cfRule type="expression" dxfId="10" priority="6">
      <formula>COUNTIF($M$4, A1)&gt;0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0A30-60F7-4CDB-97C9-C1EF41034589}">
  <dimension ref="A1:Z32"/>
  <sheetViews>
    <sheetView workbookViewId="0">
      <selection activeCell="L16" sqref="L16:M16"/>
    </sheetView>
  </sheetViews>
  <sheetFormatPr defaultRowHeight="15" x14ac:dyDescent="0.25"/>
  <cols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x14ac:dyDescent="0.25">
      <c r="A2" s="1">
        <v>1</v>
      </c>
      <c r="B2" s="1" t="s">
        <v>6</v>
      </c>
      <c r="C2">
        <v>8</v>
      </c>
      <c r="D2" s="2">
        <v>1</v>
      </c>
      <c r="E2" t="s">
        <v>25</v>
      </c>
      <c r="F2">
        <v>22.666</v>
      </c>
      <c r="G2" s="2">
        <v>1.9530000000000001</v>
      </c>
      <c r="H2" s="2">
        <v>1</v>
      </c>
      <c r="I2" s="2">
        <f t="shared" ref="I2:I32" si="0">G2/H2</f>
        <v>1.9530000000000001</v>
      </c>
    </row>
    <row r="3" spans="1:26" x14ac:dyDescent="0.25">
      <c r="A3">
        <v>2</v>
      </c>
      <c r="B3" t="s">
        <v>6</v>
      </c>
      <c r="C3">
        <v>9</v>
      </c>
      <c r="D3" s="2">
        <v>1</v>
      </c>
      <c r="E3" t="s">
        <v>25</v>
      </c>
      <c r="F3">
        <v>45.158999999999999</v>
      </c>
      <c r="G3">
        <v>1.6950000000000001</v>
      </c>
      <c r="H3">
        <v>1</v>
      </c>
      <c r="I3">
        <f t="shared" si="0"/>
        <v>1.6950000000000001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6</v>
      </c>
      <c r="C4">
        <v>10</v>
      </c>
      <c r="D4" s="2">
        <v>1</v>
      </c>
      <c r="E4" t="s">
        <v>25</v>
      </c>
      <c r="F4">
        <v>65.929000000000002</v>
      </c>
      <c r="G4">
        <v>2.7</v>
      </c>
      <c r="H4">
        <v>1</v>
      </c>
      <c r="I4">
        <f t="shared" si="0"/>
        <v>2.7</v>
      </c>
      <c r="L4" s="3"/>
      <c r="M4">
        <v>5</v>
      </c>
      <c r="N4">
        <v>1</v>
      </c>
      <c r="O4" s="5"/>
      <c r="P4">
        <v>1</v>
      </c>
      <c r="Q4">
        <v>6</v>
      </c>
      <c r="R4" s="6"/>
      <c r="S4">
        <v>8</v>
      </c>
      <c r="T4">
        <v>7</v>
      </c>
      <c r="U4" s="7"/>
      <c r="V4">
        <v>23</v>
      </c>
      <c r="W4">
        <v>8</v>
      </c>
      <c r="X4" s="8"/>
      <c r="Y4">
        <v>21</v>
      </c>
    </row>
    <row r="5" spans="1:26" x14ac:dyDescent="0.25">
      <c r="A5">
        <v>4</v>
      </c>
      <c r="B5" t="s">
        <v>6</v>
      </c>
      <c r="C5">
        <v>11</v>
      </c>
      <c r="D5" s="2">
        <v>1</v>
      </c>
      <c r="E5" t="s">
        <v>25</v>
      </c>
      <c r="F5">
        <v>4.8550000000000004</v>
      </c>
      <c r="G5">
        <v>0.89100000000000001</v>
      </c>
      <c r="H5">
        <v>2</v>
      </c>
      <c r="I5">
        <f t="shared" si="0"/>
        <v>0.44550000000000001</v>
      </c>
      <c r="P5">
        <v>2</v>
      </c>
      <c r="S5">
        <v>9</v>
      </c>
      <c r="V5">
        <v>24</v>
      </c>
      <c r="X5" s="8"/>
      <c r="Y5">
        <v>22</v>
      </c>
    </row>
    <row r="6" spans="1:26" x14ac:dyDescent="0.25">
      <c r="A6">
        <v>5</v>
      </c>
      <c r="B6" t="s">
        <v>6</v>
      </c>
      <c r="C6">
        <v>12</v>
      </c>
      <c r="D6" s="2">
        <v>1</v>
      </c>
      <c r="E6" t="s">
        <v>25</v>
      </c>
      <c r="F6">
        <v>26.199000000000002</v>
      </c>
      <c r="G6">
        <v>10.657999999999999</v>
      </c>
      <c r="H6">
        <v>5</v>
      </c>
      <c r="I6">
        <f t="shared" si="0"/>
        <v>2.1315999999999997</v>
      </c>
      <c r="P6">
        <v>3</v>
      </c>
      <c r="S6">
        <v>13</v>
      </c>
    </row>
    <row r="7" spans="1:26" x14ac:dyDescent="0.25">
      <c r="A7">
        <v>6</v>
      </c>
      <c r="B7" t="s">
        <v>6</v>
      </c>
      <c r="C7">
        <v>13</v>
      </c>
      <c r="D7" s="2">
        <v>1</v>
      </c>
      <c r="E7" t="s">
        <v>25</v>
      </c>
      <c r="F7">
        <v>3.1030000000000002</v>
      </c>
      <c r="G7">
        <v>2.04</v>
      </c>
      <c r="H7">
        <v>1</v>
      </c>
      <c r="I7">
        <f t="shared" si="0"/>
        <v>2.04</v>
      </c>
      <c r="P7">
        <v>4</v>
      </c>
      <c r="S7">
        <v>17</v>
      </c>
    </row>
    <row r="8" spans="1:26" x14ac:dyDescent="0.25">
      <c r="A8">
        <v>7</v>
      </c>
      <c r="B8" t="s">
        <v>6</v>
      </c>
      <c r="C8">
        <v>14</v>
      </c>
      <c r="D8" s="2">
        <v>1</v>
      </c>
      <c r="E8" t="s">
        <v>25</v>
      </c>
      <c r="F8">
        <v>8.6470000000000002</v>
      </c>
      <c r="G8">
        <v>1.379</v>
      </c>
      <c r="H8">
        <v>2</v>
      </c>
      <c r="I8">
        <f t="shared" si="0"/>
        <v>0.6895</v>
      </c>
      <c r="L8" s="4" t="s">
        <v>51</v>
      </c>
      <c r="M8">
        <f>COUNT(M4)</f>
        <v>1</v>
      </c>
      <c r="O8" s="4" t="s">
        <v>51</v>
      </c>
      <c r="P8">
        <f>COUNT(P4:P7)</f>
        <v>4</v>
      </c>
      <c r="R8" s="4" t="s">
        <v>51</v>
      </c>
      <c r="S8">
        <f>COUNT(S4:S7)</f>
        <v>4</v>
      </c>
      <c r="U8" s="4" t="s">
        <v>51</v>
      </c>
      <c r="V8">
        <f>COUNT(V4:V7)</f>
        <v>2</v>
      </c>
      <c r="X8" s="4" t="s">
        <v>51</v>
      </c>
      <c r="Y8">
        <f>COUNT(Y4:Y7)</f>
        <v>2</v>
      </c>
    </row>
    <row r="9" spans="1:26" x14ac:dyDescent="0.25">
      <c r="A9">
        <v>8</v>
      </c>
      <c r="B9" t="s">
        <v>6</v>
      </c>
      <c r="C9">
        <v>15</v>
      </c>
      <c r="D9" s="2">
        <v>1</v>
      </c>
      <c r="E9" t="s">
        <v>25</v>
      </c>
      <c r="F9">
        <v>2.4129999999999998</v>
      </c>
      <c r="G9">
        <v>6.2050000000000001</v>
      </c>
      <c r="H9">
        <v>3</v>
      </c>
      <c r="I9">
        <f t="shared" si="0"/>
        <v>2.0683333333333334</v>
      </c>
      <c r="L9" s="4" t="s">
        <v>52</v>
      </c>
      <c r="M9">
        <f>SUM(G6)</f>
        <v>10.657999999999999</v>
      </c>
      <c r="O9" s="4" t="s">
        <v>52</v>
      </c>
      <c r="P9">
        <f>SUM(G2:G5)</f>
        <v>7.2390000000000008</v>
      </c>
      <c r="R9" s="4" t="s">
        <v>52</v>
      </c>
      <c r="S9">
        <f>SUM(G9:G10,G14,G18)</f>
        <v>19.334000000000003</v>
      </c>
      <c r="U9" s="4" t="s">
        <v>52</v>
      </c>
      <c r="V9">
        <f>SUM(G24:G25)</f>
        <v>5.085</v>
      </c>
      <c r="X9" s="4" t="s">
        <v>52</v>
      </c>
      <c r="Y9">
        <f>SUM(G22:G23)</f>
        <v>2.327</v>
      </c>
    </row>
    <row r="10" spans="1:26" x14ac:dyDescent="0.25">
      <c r="A10">
        <v>9</v>
      </c>
      <c r="B10" t="s">
        <v>6</v>
      </c>
      <c r="C10" s="1">
        <v>1</v>
      </c>
      <c r="D10" s="2">
        <v>1</v>
      </c>
      <c r="E10" t="s">
        <v>26</v>
      </c>
      <c r="F10">
        <v>13.301</v>
      </c>
      <c r="G10">
        <v>1.494</v>
      </c>
      <c r="H10">
        <v>2</v>
      </c>
      <c r="I10">
        <f t="shared" si="0"/>
        <v>0.747</v>
      </c>
    </row>
    <row r="11" spans="1:26" x14ac:dyDescent="0.25">
      <c r="A11">
        <v>10</v>
      </c>
      <c r="B11" t="s">
        <v>6</v>
      </c>
      <c r="C11">
        <v>2</v>
      </c>
      <c r="D11" s="2">
        <v>1</v>
      </c>
      <c r="E11" t="s">
        <v>26</v>
      </c>
      <c r="F11">
        <v>4.9989999999999997</v>
      </c>
      <c r="G11">
        <v>1.0920000000000001</v>
      </c>
      <c r="H11">
        <v>1</v>
      </c>
      <c r="I11">
        <f t="shared" si="0"/>
        <v>1.0920000000000001</v>
      </c>
    </row>
    <row r="12" spans="1:26" x14ac:dyDescent="0.25">
      <c r="A12">
        <v>11</v>
      </c>
      <c r="B12" t="s">
        <v>6</v>
      </c>
      <c r="C12">
        <v>3</v>
      </c>
      <c r="D12" s="2">
        <v>1</v>
      </c>
      <c r="E12" t="s">
        <v>26</v>
      </c>
      <c r="F12">
        <v>7.4119999999999999</v>
      </c>
      <c r="G12">
        <v>1.982</v>
      </c>
      <c r="H12">
        <v>1</v>
      </c>
      <c r="I12">
        <f t="shared" si="0"/>
        <v>1.982</v>
      </c>
    </row>
    <row r="13" spans="1:26" x14ac:dyDescent="0.25">
      <c r="A13">
        <v>12</v>
      </c>
      <c r="B13" t="s">
        <v>6</v>
      </c>
      <c r="C13">
        <v>4</v>
      </c>
      <c r="D13" s="2">
        <v>1</v>
      </c>
      <c r="E13" t="s">
        <v>26</v>
      </c>
      <c r="F13">
        <v>23.670999999999999</v>
      </c>
      <c r="G13">
        <v>1.1200000000000001</v>
      </c>
      <c r="H13">
        <v>2</v>
      </c>
      <c r="I13">
        <f t="shared" si="0"/>
        <v>0.56000000000000005</v>
      </c>
    </row>
    <row r="14" spans="1:26" x14ac:dyDescent="0.25">
      <c r="A14">
        <v>13</v>
      </c>
      <c r="B14" t="s">
        <v>6</v>
      </c>
      <c r="C14">
        <v>5</v>
      </c>
      <c r="D14" s="2">
        <v>1</v>
      </c>
      <c r="E14" t="s">
        <v>26</v>
      </c>
      <c r="F14">
        <v>1.0049999999999999</v>
      </c>
      <c r="G14">
        <v>8.9920000000000009</v>
      </c>
      <c r="H14">
        <v>8</v>
      </c>
      <c r="I14">
        <f t="shared" si="0"/>
        <v>1.1240000000000001</v>
      </c>
    </row>
    <row r="15" spans="1:26" x14ac:dyDescent="0.25">
      <c r="A15">
        <v>14</v>
      </c>
      <c r="B15" t="s">
        <v>6</v>
      </c>
      <c r="C15">
        <v>6</v>
      </c>
      <c r="D15" s="2">
        <v>1</v>
      </c>
      <c r="E15" t="s">
        <v>26</v>
      </c>
      <c r="F15">
        <v>8.2159999999999993</v>
      </c>
      <c r="G15">
        <v>1.982</v>
      </c>
      <c r="H15">
        <v>3</v>
      </c>
      <c r="I15">
        <f t="shared" si="0"/>
        <v>0.66066666666666662</v>
      </c>
      <c r="L15" s="4" t="s">
        <v>53</v>
      </c>
      <c r="M15">
        <f>AVERAGE(M9,P9,S9,V9,Y9)</f>
        <v>8.9285999999999994</v>
      </c>
    </row>
    <row r="16" spans="1:26" x14ac:dyDescent="0.25">
      <c r="A16">
        <v>15</v>
      </c>
      <c r="B16" t="s">
        <v>6</v>
      </c>
      <c r="C16">
        <v>7</v>
      </c>
      <c r="D16" s="2">
        <v>1</v>
      </c>
      <c r="E16" t="s">
        <v>26</v>
      </c>
      <c r="F16">
        <v>45.762</v>
      </c>
      <c r="G16">
        <v>2.2410000000000001</v>
      </c>
      <c r="H16">
        <v>1</v>
      </c>
      <c r="I16">
        <f t="shared" si="0"/>
        <v>2.2410000000000001</v>
      </c>
      <c r="L16" s="4" t="s">
        <v>54</v>
      </c>
      <c r="M16">
        <f>M15/5</f>
        <v>1.78572</v>
      </c>
    </row>
    <row r="17" spans="1:9" x14ac:dyDescent="0.25">
      <c r="A17">
        <v>16</v>
      </c>
      <c r="B17" t="s">
        <v>6</v>
      </c>
      <c r="C17">
        <v>8</v>
      </c>
      <c r="D17" s="2">
        <v>1</v>
      </c>
      <c r="E17" t="s">
        <v>26</v>
      </c>
      <c r="F17">
        <v>1.264</v>
      </c>
      <c r="G17">
        <v>2.2690000000000001</v>
      </c>
      <c r="H17">
        <v>1</v>
      </c>
      <c r="I17">
        <f t="shared" si="0"/>
        <v>2.2690000000000001</v>
      </c>
    </row>
    <row r="18" spans="1:9" x14ac:dyDescent="0.25">
      <c r="A18">
        <v>17</v>
      </c>
      <c r="B18" t="s">
        <v>6</v>
      </c>
      <c r="C18">
        <v>9</v>
      </c>
      <c r="D18" s="2">
        <v>1</v>
      </c>
      <c r="E18" t="s">
        <v>26</v>
      </c>
      <c r="F18">
        <v>1.0629999999999999</v>
      </c>
      <c r="G18">
        <v>2.6429999999999998</v>
      </c>
      <c r="H18">
        <v>1</v>
      </c>
      <c r="I18">
        <f t="shared" si="0"/>
        <v>2.6429999999999998</v>
      </c>
    </row>
    <row r="19" spans="1:9" x14ac:dyDescent="0.25">
      <c r="A19">
        <v>18</v>
      </c>
      <c r="B19" t="s">
        <v>6</v>
      </c>
      <c r="C19">
        <v>10</v>
      </c>
      <c r="D19" s="2">
        <v>1</v>
      </c>
      <c r="E19" t="s">
        <v>26</v>
      </c>
      <c r="F19">
        <v>19.477</v>
      </c>
      <c r="G19">
        <v>0.97699999999999998</v>
      </c>
      <c r="H19">
        <v>1</v>
      </c>
      <c r="I19">
        <f t="shared" si="0"/>
        <v>0.97699999999999998</v>
      </c>
    </row>
    <row r="20" spans="1:9" x14ac:dyDescent="0.25">
      <c r="A20">
        <v>19</v>
      </c>
      <c r="B20" t="s">
        <v>6</v>
      </c>
      <c r="C20">
        <v>11</v>
      </c>
      <c r="D20" s="2">
        <v>1</v>
      </c>
      <c r="E20" t="s">
        <v>26</v>
      </c>
      <c r="F20">
        <v>5.6589999999999998</v>
      </c>
      <c r="G20">
        <v>1.034</v>
      </c>
      <c r="H20">
        <v>1</v>
      </c>
      <c r="I20">
        <f t="shared" si="0"/>
        <v>1.034</v>
      </c>
    </row>
    <row r="21" spans="1:9" x14ac:dyDescent="0.25">
      <c r="A21">
        <v>20</v>
      </c>
      <c r="B21" t="s">
        <v>6</v>
      </c>
      <c r="C21">
        <v>12</v>
      </c>
      <c r="D21" s="2">
        <v>1</v>
      </c>
      <c r="E21" t="s">
        <v>26</v>
      </c>
      <c r="F21">
        <v>7.6989999999999998</v>
      </c>
      <c r="G21">
        <v>1.839</v>
      </c>
      <c r="H21">
        <v>1</v>
      </c>
      <c r="I21">
        <f t="shared" si="0"/>
        <v>1.839</v>
      </c>
    </row>
    <row r="22" spans="1:9" x14ac:dyDescent="0.25">
      <c r="A22">
        <v>21</v>
      </c>
      <c r="B22" t="s">
        <v>6</v>
      </c>
      <c r="C22">
        <v>13</v>
      </c>
      <c r="D22" s="2">
        <v>1</v>
      </c>
      <c r="E22" t="s">
        <v>26</v>
      </c>
      <c r="F22">
        <v>12.41</v>
      </c>
      <c r="G22">
        <v>0.94799999999999995</v>
      </c>
      <c r="H22">
        <v>1</v>
      </c>
      <c r="I22">
        <f t="shared" si="0"/>
        <v>0.94799999999999995</v>
      </c>
    </row>
    <row r="23" spans="1:9" x14ac:dyDescent="0.25">
      <c r="A23">
        <v>22</v>
      </c>
      <c r="B23" t="s">
        <v>6</v>
      </c>
      <c r="C23">
        <v>14</v>
      </c>
      <c r="D23" s="2">
        <v>1</v>
      </c>
      <c r="E23" t="s">
        <v>26</v>
      </c>
      <c r="F23">
        <v>3.8210000000000002</v>
      </c>
      <c r="G23">
        <v>1.379</v>
      </c>
      <c r="H23">
        <v>1</v>
      </c>
      <c r="I23">
        <f t="shared" si="0"/>
        <v>1.379</v>
      </c>
    </row>
    <row r="24" spans="1:9" x14ac:dyDescent="0.25">
      <c r="A24">
        <v>23</v>
      </c>
      <c r="B24" t="s">
        <v>6</v>
      </c>
      <c r="C24">
        <v>15</v>
      </c>
      <c r="D24" s="2">
        <v>1</v>
      </c>
      <c r="E24" t="s">
        <v>26</v>
      </c>
      <c r="F24">
        <v>4.1079999999999997</v>
      </c>
      <c r="G24">
        <v>2.5569999999999999</v>
      </c>
      <c r="H24">
        <v>1</v>
      </c>
      <c r="I24">
        <f t="shared" si="0"/>
        <v>2.5569999999999999</v>
      </c>
    </row>
    <row r="25" spans="1:9" x14ac:dyDescent="0.25">
      <c r="A25">
        <v>24</v>
      </c>
      <c r="B25" t="s">
        <v>6</v>
      </c>
      <c r="C25">
        <v>16</v>
      </c>
      <c r="D25" s="2">
        <v>1</v>
      </c>
      <c r="E25" t="s">
        <v>26</v>
      </c>
      <c r="F25">
        <v>54.667999999999999</v>
      </c>
      <c r="G25">
        <v>2.528</v>
      </c>
      <c r="H25">
        <v>1</v>
      </c>
      <c r="I25">
        <f t="shared" si="0"/>
        <v>2.528</v>
      </c>
    </row>
    <row r="26" spans="1:9" x14ac:dyDescent="0.25">
      <c r="A26">
        <v>25</v>
      </c>
      <c r="B26" t="s">
        <v>6</v>
      </c>
      <c r="C26">
        <v>17</v>
      </c>
      <c r="D26" s="2">
        <v>1</v>
      </c>
      <c r="E26" t="s">
        <v>26</v>
      </c>
      <c r="F26">
        <v>1.8959999999999999</v>
      </c>
      <c r="G26">
        <v>1.034</v>
      </c>
      <c r="H26">
        <v>1</v>
      </c>
      <c r="I26">
        <f t="shared" si="0"/>
        <v>1.034</v>
      </c>
    </row>
    <row r="27" spans="1:9" x14ac:dyDescent="0.25">
      <c r="A27">
        <v>26</v>
      </c>
      <c r="B27" t="s">
        <v>6</v>
      </c>
      <c r="C27">
        <v>18</v>
      </c>
      <c r="D27" s="2">
        <v>1</v>
      </c>
      <c r="E27" t="s">
        <v>26</v>
      </c>
      <c r="F27">
        <v>2.8730000000000002</v>
      </c>
      <c r="G27">
        <v>2.8730000000000002</v>
      </c>
      <c r="H27">
        <v>1</v>
      </c>
      <c r="I27">
        <f t="shared" si="0"/>
        <v>2.8730000000000002</v>
      </c>
    </row>
    <row r="28" spans="1:9" x14ac:dyDescent="0.25">
      <c r="A28">
        <v>27</v>
      </c>
      <c r="B28" t="s">
        <v>6</v>
      </c>
      <c r="C28">
        <v>19</v>
      </c>
      <c r="D28" s="2">
        <v>1</v>
      </c>
      <c r="E28" t="s">
        <v>26</v>
      </c>
      <c r="F28">
        <v>15.628</v>
      </c>
      <c r="G28">
        <v>1.5509999999999999</v>
      </c>
      <c r="H28">
        <v>1</v>
      </c>
      <c r="I28">
        <f t="shared" si="0"/>
        <v>1.5509999999999999</v>
      </c>
    </row>
    <row r="29" spans="1:9" x14ac:dyDescent="0.25">
      <c r="A29">
        <v>28</v>
      </c>
      <c r="B29" t="s">
        <v>6</v>
      </c>
      <c r="C29">
        <v>20</v>
      </c>
      <c r="D29" s="2">
        <v>1</v>
      </c>
      <c r="E29" t="s">
        <v>26</v>
      </c>
      <c r="F29">
        <v>1.0629999999999999</v>
      </c>
      <c r="G29">
        <v>1.264</v>
      </c>
      <c r="H29">
        <v>1</v>
      </c>
      <c r="I29">
        <f t="shared" si="0"/>
        <v>1.264</v>
      </c>
    </row>
    <row r="30" spans="1:9" x14ac:dyDescent="0.25">
      <c r="A30">
        <v>29</v>
      </c>
      <c r="B30" t="s">
        <v>6</v>
      </c>
      <c r="C30" s="2">
        <v>21</v>
      </c>
      <c r="D30" s="2">
        <v>1</v>
      </c>
      <c r="E30" s="2" t="s">
        <v>26</v>
      </c>
      <c r="F30" s="2">
        <v>83.480999999999995</v>
      </c>
      <c r="G30">
        <v>1.867</v>
      </c>
      <c r="H30">
        <v>1</v>
      </c>
      <c r="I30">
        <f t="shared" si="0"/>
        <v>1.867</v>
      </c>
    </row>
    <row r="31" spans="1:9" x14ac:dyDescent="0.25">
      <c r="A31">
        <v>30</v>
      </c>
      <c r="B31" t="s">
        <v>6</v>
      </c>
      <c r="C31">
        <v>22</v>
      </c>
      <c r="D31" s="2">
        <v>1</v>
      </c>
      <c r="E31" t="s">
        <v>26</v>
      </c>
      <c r="F31">
        <v>3.5910000000000002</v>
      </c>
      <c r="G31">
        <v>2.8149999999999999</v>
      </c>
      <c r="H31">
        <v>1</v>
      </c>
      <c r="I31">
        <f t="shared" si="0"/>
        <v>2.8149999999999999</v>
      </c>
    </row>
    <row r="32" spans="1:9" x14ac:dyDescent="0.25">
      <c r="A32">
        <v>31</v>
      </c>
      <c r="B32" t="s">
        <v>6</v>
      </c>
      <c r="C32" s="1">
        <v>1</v>
      </c>
      <c r="D32" s="2">
        <v>1</v>
      </c>
      <c r="E32" t="s">
        <v>27</v>
      </c>
      <c r="F32">
        <v>32.518999999999998</v>
      </c>
      <c r="G32">
        <v>3.8780000000000001</v>
      </c>
      <c r="H32">
        <v>1</v>
      </c>
      <c r="I32">
        <f t="shared" si="0"/>
        <v>3.8780000000000001</v>
      </c>
    </row>
  </sheetData>
  <conditionalFormatting sqref="A1:A1048576">
    <cfRule type="expression" dxfId="9" priority="2">
      <formula>COUNTIF($Y$4:$Y$5,A1)&gt;0</formula>
    </cfRule>
    <cfRule type="expression" dxfId="8" priority="3">
      <formula>COUNTIF($V$4:$V$5, A1) &gt;0</formula>
    </cfRule>
    <cfRule type="expression" dxfId="7" priority="4">
      <formula>COUNTIF($S$4:$S$7, A1)&gt;0</formula>
    </cfRule>
    <cfRule type="expression" dxfId="6" priority="5">
      <formula>COUNTIF($P$4:$P$7, A1) &gt;0</formula>
    </cfRule>
    <cfRule type="expression" dxfId="5" priority="6">
      <formula>COUNTIF($M$4, A1)&gt;0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2793-F1CC-4177-B795-4F618A6B3255}">
  <dimension ref="A1:Z25"/>
  <sheetViews>
    <sheetView workbookViewId="0">
      <selection activeCell="L16" sqref="L16:M16"/>
    </sheetView>
  </sheetViews>
  <sheetFormatPr defaultRowHeight="15" x14ac:dyDescent="0.25"/>
  <cols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x14ac:dyDescent="0.25">
      <c r="A2" s="1">
        <v>1</v>
      </c>
      <c r="B2" s="1" t="s">
        <v>8</v>
      </c>
      <c r="C2">
        <v>2</v>
      </c>
      <c r="D2" s="2">
        <v>1</v>
      </c>
      <c r="E2" t="s">
        <v>27</v>
      </c>
      <c r="F2">
        <v>15.714</v>
      </c>
      <c r="G2" s="2">
        <v>2.2410000000000001</v>
      </c>
      <c r="H2" s="2">
        <v>1</v>
      </c>
      <c r="I2" s="2">
        <f t="shared" ref="I2:I3" si="0">G2/H2</f>
        <v>2.2410000000000001</v>
      </c>
    </row>
    <row r="3" spans="1:26" x14ac:dyDescent="0.25">
      <c r="A3">
        <v>2</v>
      </c>
      <c r="B3" t="s">
        <v>8</v>
      </c>
      <c r="C3">
        <v>3</v>
      </c>
      <c r="D3" s="2">
        <v>1</v>
      </c>
      <c r="E3" t="s">
        <v>27</v>
      </c>
      <c r="F3">
        <v>2.8439999999999999</v>
      </c>
      <c r="G3">
        <v>1.58</v>
      </c>
      <c r="H3">
        <v>1</v>
      </c>
      <c r="I3">
        <f t="shared" si="0"/>
        <v>1.58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8</v>
      </c>
      <c r="C4">
        <v>4</v>
      </c>
      <c r="D4" s="2">
        <v>1</v>
      </c>
      <c r="E4" t="s">
        <v>27</v>
      </c>
      <c r="F4">
        <v>38.723999999999997</v>
      </c>
      <c r="G4">
        <v>1.982</v>
      </c>
      <c r="H4">
        <v>2</v>
      </c>
      <c r="I4" t="e">
        <f>#REF!/H4</f>
        <v>#REF!</v>
      </c>
      <c r="L4" s="3"/>
      <c r="M4">
        <v>2</v>
      </c>
      <c r="N4">
        <v>2</v>
      </c>
      <c r="O4" s="5"/>
      <c r="P4">
        <v>5</v>
      </c>
      <c r="Q4">
        <v>5</v>
      </c>
      <c r="R4" s="6"/>
      <c r="S4">
        <v>3</v>
      </c>
      <c r="T4">
        <v>3</v>
      </c>
      <c r="U4" s="7"/>
      <c r="V4">
        <v>9</v>
      </c>
      <c r="W4">
        <v>6</v>
      </c>
      <c r="X4" s="8"/>
      <c r="Y4">
        <v>24</v>
      </c>
      <c r="Z4">
        <v>15</v>
      </c>
    </row>
    <row r="5" spans="1:26" x14ac:dyDescent="0.25">
      <c r="A5">
        <v>4</v>
      </c>
      <c r="B5" t="s">
        <v>8</v>
      </c>
      <c r="C5">
        <v>5</v>
      </c>
      <c r="D5" s="2">
        <v>1</v>
      </c>
      <c r="E5" t="s">
        <v>27</v>
      </c>
      <c r="F5">
        <v>38.378999999999998</v>
      </c>
      <c r="G5">
        <v>2.1259999999999999</v>
      </c>
      <c r="H5">
        <v>2</v>
      </c>
      <c r="I5">
        <f t="shared" ref="I5:I25" si="1">G4/H5</f>
        <v>0.99099999999999999</v>
      </c>
      <c r="O5" s="5"/>
      <c r="P5">
        <v>7</v>
      </c>
      <c r="R5" s="6"/>
      <c r="S5">
        <v>4</v>
      </c>
      <c r="U5" s="7"/>
      <c r="V5">
        <v>13</v>
      </c>
      <c r="X5" s="8"/>
      <c r="Y5">
        <v>22</v>
      </c>
    </row>
    <row r="6" spans="1:26" x14ac:dyDescent="0.25">
      <c r="A6">
        <v>5</v>
      </c>
      <c r="B6" t="s">
        <v>8</v>
      </c>
      <c r="C6">
        <v>6</v>
      </c>
      <c r="D6" s="2">
        <v>1</v>
      </c>
      <c r="E6" t="s">
        <v>27</v>
      </c>
      <c r="F6">
        <v>12.64</v>
      </c>
      <c r="G6">
        <v>0.89100000000000001</v>
      </c>
      <c r="H6">
        <v>1</v>
      </c>
      <c r="I6">
        <f t="shared" si="1"/>
        <v>2.1259999999999999</v>
      </c>
      <c r="R6" s="6"/>
      <c r="S6">
        <v>8</v>
      </c>
      <c r="U6" s="7"/>
      <c r="V6">
        <v>12</v>
      </c>
      <c r="X6" s="4" t="s">
        <v>51</v>
      </c>
      <c r="Y6">
        <f>COUNT(Y4:Y5)</f>
        <v>2</v>
      </c>
    </row>
    <row r="7" spans="1:26" x14ac:dyDescent="0.25">
      <c r="A7">
        <v>6</v>
      </c>
      <c r="B7" t="s">
        <v>8</v>
      </c>
      <c r="C7">
        <v>7</v>
      </c>
      <c r="D7" s="2">
        <v>1</v>
      </c>
      <c r="E7" t="s">
        <v>27</v>
      </c>
      <c r="F7">
        <v>2.8730000000000002</v>
      </c>
      <c r="G7">
        <v>1.0629999999999999</v>
      </c>
      <c r="H7">
        <v>1</v>
      </c>
      <c r="I7">
        <f t="shared" si="1"/>
        <v>0.89100000000000001</v>
      </c>
      <c r="L7" s="4" t="s">
        <v>51</v>
      </c>
      <c r="M7">
        <f>COUNT(M4)</f>
        <v>1</v>
      </c>
      <c r="O7" s="4" t="s">
        <v>51</v>
      </c>
      <c r="P7">
        <f>COUNT(P4:P5)</f>
        <v>2</v>
      </c>
      <c r="R7" s="4" t="s">
        <v>51</v>
      </c>
      <c r="S7">
        <f>COUNT(S4:S6)</f>
        <v>3</v>
      </c>
      <c r="U7" s="7"/>
      <c r="V7">
        <v>10</v>
      </c>
      <c r="X7" s="4" t="s">
        <v>52</v>
      </c>
      <c r="Y7">
        <f>SUM(G23,G25)</f>
        <v>3.7639999999999998</v>
      </c>
    </row>
    <row r="8" spans="1:26" x14ac:dyDescent="0.25">
      <c r="A8">
        <v>7</v>
      </c>
      <c r="B8" t="s">
        <v>8</v>
      </c>
      <c r="C8">
        <v>8</v>
      </c>
      <c r="D8" s="2">
        <v>1</v>
      </c>
      <c r="E8" t="s">
        <v>27</v>
      </c>
      <c r="F8">
        <v>10.026</v>
      </c>
      <c r="G8">
        <v>1.321</v>
      </c>
      <c r="H8">
        <v>1</v>
      </c>
      <c r="I8">
        <f t="shared" si="1"/>
        <v>1.0629999999999999</v>
      </c>
      <c r="L8" s="4" t="s">
        <v>52</v>
      </c>
      <c r="M8">
        <f>SUM(G3)</f>
        <v>1.58</v>
      </c>
      <c r="O8" s="4" t="s">
        <v>52</v>
      </c>
      <c r="P8">
        <f>SUM(G6,G8)</f>
        <v>2.2119999999999997</v>
      </c>
      <c r="R8" s="4" t="s">
        <v>52</v>
      </c>
      <c r="S8">
        <f>SUM(G4:G5,G9)</f>
        <v>6.8949999999999996</v>
      </c>
      <c r="U8" s="7"/>
      <c r="V8">
        <v>14</v>
      </c>
    </row>
    <row r="9" spans="1:26" x14ac:dyDescent="0.25">
      <c r="A9">
        <v>8</v>
      </c>
      <c r="B9" t="s">
        <v>8</v>
      </c>
      <c r="C9">
        <v>9</v>
      </c>
      <c r="D9" s="2">
        <v>1</v>
      </c>
      <c r="E9" t="s">
        <v>27</v>
      </c>
      <c r="F9">
        <v>90.548000000000002</v>
      </c>
      <c r="G9">
        <v>2.7869999999999999</v>
      </c>
      <c r="H9">
        <v>1</v>
      </c>
      <c r="I9">
        <f t="shared" si="1"/>
        <v>1.321</v>
      </c>
      <c r="U9" s="7"/>
      <c r="V9">
        <v>16</v>
      </c>
    </row>
    <row r="10" spans="1:26" x14ac:dyDescent="0.25">
      <c r="A10">
        <v>9</v>
      </c>
      <c r="B10" t="s">
        <v>8</v>
      </c>
      <c r="C10">
        <v>10</v>
      </c>
      <c r="D10" s="2">
        <v>1</v>
      </c>
      <c r="E10" t="s">
        <v>27</v>
      </c>
      <c r="F10">
        <v>2.04</v>
      </c>
      <c r="G10">
        <v>2.9590000000000001</v>
      </c>
      <c r="H10">
        <v>1</v>
      </c>
      <c r="I10">
        <f t="shared" si="1"/>
        <v>2.7869999999999999</v>
      </c>
      <c r="U10" s="7"/>
      <c r="V10">
        <v>18</v>
      </c>
    </row>
    <row r="11" spans="1:26" x14ac:dyDescent="0.25">
      <c r="A11">
        <v>10</v>
      </c>
      <c r="B11" t="s">
        <v>8</v>
      </c>
      <c r="C11">
        <v>11</v>
      </c>
      <c r="D11" s="2">
        <v>1</v>
      </c>
      <c r="E11" t="s">
        <v>27</v>
      </c>
      <c r="F11">
        <v>3.8780000000000001</v>
      </c>
      <c r="G11">
        <v>1.034</v>
      </c>
      <c r="H11">
        <v>2</v>
      </c>
      <c r="I11">
        <f t="shared" si="1"/>
        <v>1.4795</v>
      </c>
      <c r="U11" s="4" t="s">
        <v>51</v>
      </c>
      <c r="V11">
        <f>COUNT(V4:V10)</f>
        <v>7</v>
      </c>
    </row>
    <row r="12" spans="1:26" x14ac:dyDescent="0.25">
      <c r="A12">
        <v>11</v>
      </c>
      <c r="B12" t="s">
        <v>8</v>
      </c>
      <c r="C12">
        <v>12</v>
      </c>
      <c r="D12" s="2">
        <v>1</v>
      </c>
      <c r="E12" t="s">
        <v>27</v>
      </c>
      <c r="F12">
        <v>10.773</v>
      </c>
      <c r="G12">
        <v>2.6720000000000002</v>
      </c>
      <c r="H12">
        <v>1</v>
      </c>
      <c r="I12">
        <f t="shared" si="1"/>
        <v>1.034</v>
      </c>
      <c r="U12" s="4" t="s">
        <v>52</v>
      </c>
      <c r="V12">
        <f>SUM(G10:G11,G13:G15,G17,G19)</f>
        <v>10.686999999999999</v>
      </c>
    </row>
    <row r="13" spans="1:26" x14ac:dyDescent="0.25">
      <c r="A13">
        <v>12</v>
      </c>
      <c r="B13" t="s">
        <v>8</v>
      </c>
      <c r="C13">
        <v>13</v>
      </c>
      <c r="D13" s="2">
        <v>1</v>
      </c>
      <c r="E13" t="s">
        <v>27</v>
      </c>
      <c r="F13">
        <v>25.652999999999999</v>
      </c>
      <c r="G13">
        <v>1.81</v>
      </c>
      <c r="H13">
        <v>2</v>
      </c>
      <c r="I13">
        <f t="shared" si="1"/>
        <v>1.3360000000000001</v>
      </c>
    </row>
    <row r="14" spans="1:26" x14ac:dyDescent="0.25">
      <c r="A14">
        <v>13</v>
      </c>
      <c r="B14" t="s">
        <v>8</v>
      </c>
      <c r="C14">
        <v>14</v>
      </c>
      <c r="D14" s="2">
        <v>1</v>
      </c>
      <c r="E14" t="s">
        <v>27</v>
      </c>
      <c r="F14">
        <v>2.327</v>
      </c>
      <c r="G14">
        <v>1.35</v>
      </c>
      <c r="H14">
        <v>2</v>
      </c>
      <c r="I14">
        <f t="shared" si="1"/>
        <v>0.90500000000000003</v>
      </c>
    </row>
    <row r="15" spans="1:26" x14ac:dyDescent="0.25">
      <c r="A15">
        <v>14</v>
      </c>
      <c r="B15" t="s">
        <v>8</v>
      </c>
      <c r="C15">
        <v>15</v>
      </c>
      <c r="D15" s="2">
        <v>1</v>
      </c>
      <c r="E15" t="s">
        <v>27</v>
      </c>
      <c r="F15">
        <v>12.956</v>
      </c>
      <c r="G15">
        <v>0.89100000000000001</v>
      </c>
      <c r="H15">
        <v>1</v>
      </c>
      <c r="I15">
        <f t="shared" si="1"/>
        <v>1.35</v>
      </c>
      <c r="L15" s="4" t="s">
        <v>53</v>
      </c>
      <c r="M15">
        <f>AVERAGE(M8,P8,S8,V12,Y7)</f>
        <v>5.0275999999999996</v>
      </c>
    </row>
    <row r="16" spans="1:26" x14ac:dyDescent="0.25">
      <c r="A16">
        <v>15</v>
      </c>
      <c r="B16" t="s">
        <v>8</v>
      </c>
      <c r="D16" s="2"/>
      <c r="G16">
        <v>1.5229999999999999</v>
      </c>
      <c r="H16">
        <v>1</v>
      </c>
      <c r="I16">
        <f t="shared" si="1"/>
        <v>0.89100000000000001</v>
      </c>
      <c r="L16" s="4" t="s">
        <v>54</v>
      </c>
      <c r="M16">
        <f>M15/5</f>
        <v>1.00552</v>
      </c>
    </row>
    <row r="17" spans="1:9" x14ac:dyDescent="0.25">
      <c r="A17">
        <v>16</v>
      </c>
      <c r="B17" t="s">
        <v>8</v>
      </c>
      <c r="D17" s="2"/>
      <c r="G17">
        <v>1.264</v>
      </c>
      <c r="H17">
        <v>1</v>
      </c>
      <c r="I17">
        <f t="shared" si="1"/>
        <v>1.5229999999999999</v>
      </c>
    </row>
    <row r="18" spans="1:9" x14ac:dyDescent="0.25">
      <c r="A18">
        <v>17</v>
      </c>
      <c r="B18" t="s">
        <v>8</v>
      </c>
      <c r="D18" s="2"/>
      <c r="G18">
        <v>1.4650000000000001</v>
      </c>
      <c r="H18">
        <v>1</v>
      </c>
      <c r="I18">
        <f t="shared" si="1"/>
        <v>1.264</v>
      </c>
    </row>
    <row r="19" spans="1:9" x14ac:dyDescent="0.25">
      <c r="A19">
        <v>18</v>
      </c>
      <c r="B19" t="s">
        <v>8</v>
      </c>
      <c r="D19" s="2"/>
      <c r="G19">
        <v>1.379</v>
      </c>
      <c r="H19">
        <v>1</v>
      </c>
      <c r="I19">
        <f t="shared" si="1"/>
        <v>1.4650000000000001</v>
      </c>
    </row>
    <row r="20" spans="1:9" x14ac:dyDescent="0.25">
      <c r="A20">
        <v>19</v>
      </c>
      <c r="B20" t="s">
        <v>8</v>
      </c>
      <c r="D20" s="2"/>
      <c r="G20">
        <v>1.5229999999999999</v>
      </c>
      <c r="H20">
        <v>1</v>
      </c>
      <c r="I20">
        <f t="shared" si="1"/>
        <v>1.379</v>
      </c>
    </row>
    <row r="21" spans="1:9" x14ac:dyDescent="0.25">
      <c r="A21">
        <v>20</v>
      </c>
      <c r="B21" t="s">
        <v>8</v>
      </c>
      <c r="D21" s="2"/>
      <c r="G21">
        <v>1.4079999999999999</v>
      </c>
      <c r="H21">
        <v>1</v>
      </c>
      <c r="I21">
        <f t="shared" si="1"/>
        <v>1.5229999999999999</v>
      </c>
    </row>
    <row r="22" spans="1:9" x14ac:dyDescent="0.25">
      <c r="A22">
        <v>21</v>
      </c>
      <c r="B22" t="s">
        <v>8</v>
      </c>
      <c r="D22" s="2"/>
      <c r="G22">
        <v>1.494</v>
      </c>
      <c r="H22">
        <v>1</v>
      </c>
      <c r="I22">
        <f t="shared" si="1"/>
        <v>1.4079999999999999</v>
      </c>
    </row>
    <row r="23" spans="1:9" x14ac:dyDescent="0.25">
      <c r="A23">
        <v>22</v>
      </c>
      <c r="B23" t="s">
        <v>8</v>
      </c>
      <c r="D23" s="2"/>
      <c r="G23">
        <v>2.3559999999999999</v>
      </c>
      <c r="H23">
        <v>1</v>
      </c>
      <c r="I23">
        <f t="shared" si="1"/>
        <v>1.494</v>
      </c>
    </row>
    <row r="24" spans="1:9" x14ac:dyDescent="0.25">
      <c r="A24">
        <v>23</v>
      </c>
      <c r="B24" t="s">
        <v>8</v>
      </c>
      <c r="D24" s="2"/>
      <c r="G24">
        <v>4.0789999999999997</v>
      </c>
      <c r="H24">
        <v>2</v>
      </c>
      <c r="I24">
        <f t="shared" si="1"/>
        <v>1.1779999999999999</v>
      </c>
    </row>
    <row r="25" spans="1:9" x14ac:dyDescent="0.25">
      <c r="A25">
        <v>24</v>
      </c>
      <c r="B25" t="s">
        <v>8</v>
      </c>
      <c r="D25" s="2"/>
      <c r="G25">
        <v>1.4079999999999999</v>
      </c>
      <c r="H25">
        <v>3</v>
      </c>
      <c r="I25">
        <f t="shared" si="1"/>
        <v>1.3596666666666666</v>
      </c>
    </row>
  </sheetData>
  <conditionalFormatting sqref="A1:A1048576">
    <cfRule type="expression" dxfId="4" priority="2">
      <formula>COUNTIF($Y$4:$Y$5,A1)&gt;0</formula>
    </cfRule>
    <cfRule type="expression" dxfId="3" priority="3">
      <formula>COUNTIF($V$4:$V$10, A1) &gt;0</formula>
    </cfRule>
    <cfRule type="expression" dxfId="2" priority="4">
      <formula>COUNTIF($S$4:$S$7, A1)&gt;0</formula>
    </cfRule>
    <cfRule type="expression" dxfId="1" priority="5">
      <formula>COUNTIF($P$4:$P$5, A1) &gt;0</formula>
    </cfRule>
    <cfRule type="expression" dxfId="0" priority="6">
      <formula>COUNTIF($M$4, A1)&gt;0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255B-EEF7-4087-8AA8-F11F0F8E776B}">
  <dimension ref="A1:Q456"/>
  <sheetViews>
    <sheetView topLeftCell="B1" workbookViewId="0">
      <selection activeCell="J1" sqref="J1:Q1048576"/>
    </sheetView>
  </sheetViews>
  <sheetFormatPr defaultRowHeight="15" x14ac:dyDescent="0.25"/>
  <cols>
    <col min="2" max="6" width="20.5703125" customWidth="1"/>
    <col min="7" max="7" width="17.140625" customWidth="1"/>
    <col min="9" max="9" width="19.5703125" style="2" customWidth="1"/>
    <col min="10" max="10" width="16.28515625" customWidth="1"/>
    <col min="11" max="12" width="14.85546875" customWidth="1"/>
    <col min="13" max="13" width="16.7109375" customWidth="1"/>
  </cols>
  <sheetData>
    <row r="1" spans="1:17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17" s="1" customFormat="1" x14ac:dyDescent="0.25">
      <c r="A2" s="1">
        <v>1</v>
      </c>
      <c r="B2" s="1" t="s">
        <v>9</v>
      </c>
      <c r="C2" s="1">
        <v>1</v>
      </c>
      <c r="D2" s="2">
        <v>1</v>
      </c>
      <c r="E2" s="2" t="s">
        <v>29</v>
      </c>
      <c r="F2" s="2">
        <v>1.5229999999999999</v>
      </c>
      <c r="G2" s="2">
        <v>5.3719999999999999</v>
      </c>
      <c r="H2" s="2">
        <v>1</v>
      </c>
      <c r="I2" s="2">
        <f>G2/H2</f>
        <v>5.3719999999999999</v>
      </c>
      <c r="J2" s="1">
        <f>SUM(G:G)</f>
        <v>1189.7089999999996</v>
      </c>
      <c r="K2" s="1">
        <f>AVERAGE(G:G)</f>
        <v>2.6147450549450539</v>
      </c>
      <c r="L2" s="1">
        <f>J2/SUM(H:H)</f>
        <v>1.8676750392464672</v>
      </c>
      <c r="M2" s="1">
        <f>AVERAGE(I:I)</f>
        <v>1.8705187650444786</v>
      </c>
      <c r="N2" s="1">
        <f>_xlfn.STDEV.P(G:G)</f>
        <v>3.0593941828035582</v>
      </c>
      <c r="O2" s="1">
        <f>_xlfn.STDEV.P(I:I)</f>
        <v>1.1783128104120595</v>
      </c>
      <c r="P2" s="1">
        <f>N2/SQRT(COUNT(G:G))</f>
        <v>0.14342661151894773</v>
      </c>
      <c r="Q2" s="1">
        <f>O2/SQRT(COUNT(I:I))</f>
        <v>5.5240156582863395E-2</v>
      </c>
    </row>
    <row r="3" spans="1:17" x14ac:dyDescent="0.25">
      <c r="A3">
        <v>2</v>
      </c>
      <c r="B3" t="s">
        <v>9</v>
      </c>
      <c r="C3">
        <v>2</v>
      </c>
      <c r="D3" s="2">
        <v>1</v>
      </c>
      <c r="E3" t="s">
        <v>29</v>
      </c>
      <c r="F3">
        <v>22.292000000000002</v>
      </c>
      <c r="G3">
        <v>7.5259999999999998</v>
      </c>
      <c r="H3">
        <v>1</v>
      </c>
      <c r="I3" s="2">
        <f t="shared" ref="I3:I66" si="0">G3/H3</f>
        <v>7.5259999999999998</v>
      </c>
      <c r="K3" t="s">
        <v>36</v>
      </c>
      <c r="L3">
        <f>SUM(H:H)</f>
        <v>637</v>
      </c>
    </row>
    <row r="4" spans="1:17" x14ac:dyDescent="0.25">
      <c r="A4">
        <v>3</v>
      </c>
      <c r="B4" t="s">
        <v>9</v>
      </c>
      <c r="C4">
        <v>3</v>
      </c>
      <c r="D4" s="2">
        <v>1</v>
      </c>
      <c r="E4" t="s">
        <v>29</v>
      </c>
      <c r="F4">
        <v>11.204000000000001</v>
      </c>
      <c r="G4">
        <v>3.3610000000000002</v>
      </c>
      <c r="H4">
        <v>1</v>
      </c>
      <c r="I4" s="2">
        <f t="shared" si="0"/>
        <v>3.3610000000000002</v>
      </c>
      <c r="K4" t="s">
        <v>37</v>
      </c>
      <c r="L4">
        <f>SUM(D:D)</f>
        <v>55</v>
      </c>
    </row>
    <row r="5" spans="1:17" x14ac:dyDescent="0.25">
      <c r="A5">
        <v>4</v>
      </c>
      <c r="B5" t="s">
        <v>9</v>
      </c>
      <c r="C5">
        <v>4</v>
      </c>
      <c r="D5" s="2">
        <v>1</v>
      </c>
      <c r="E5" t="s">
        <v>29</v>
      </c>
      <c r="F5">
        <v>7.2679999999999998</v>
      </c>
      <c r="G5">
        <v>1.494</v>
      </c>
      <c r="H5">
        <v>1</v>
      </c>
      <c r="I5" s="2">
        <f t="shared" si="0"/>
        <v>1.494</v>
      </c>
      <c r="K5" t="s">
        <v>38</v>
      </c>
      <c r="L5">
        <f>SUM(F:F)</f>
        <v>464.74799999999999</v>
      </c>
    </row>
    <row r="6" spans="1:17" x14ac:dyDescent="0.25">
      <c r="A6">
        <v>5</v>
      </c>
      <c r="B6" t="s">
        <v>9</v>
      </c>
      <c r="C6">
        <v>5</v>
      </c>
      <c r="D6" s="2">
        <v>1</v>
      </c>
      <c r="E6" t="s">
        <v>29</v>
      </c>
      <c r="F6">
        <v>7.4980000000000002</v>
      </c>
      <c r="G6">
        <v>0.89100000000000001</v>
      </c>
      <c r="H6">
        <v>1</v>
      </c>
      <c r="I6" s="2">
        <f t="shared" si="0"/>
        <v>0.89100000000000001</v>
      </c>
      <c r="K6" t="s">
        <v>39</v>
      </c>
      <c r="L6">
        <f>AVERAGE(F:F)</f>
        <v>8.4499636363636359</v>
      </c>
    </row>
    <row r="7" spans="1:17" x14ac:dyDescent="0.25">
      <c r="A7">
        <v>6</v>
      </c>
      <c r="B7" t="s">
        <v>9</v>
      </c>
      <c r="C7">
        <v>6</v>
      </c>
      <c r="D7" s="2">
        <v>1</v>
      </c>
      <c r="E7" t="s">
        <v>29</v>
      </c>
      <c r="F7">
        <v>2.097</v>
      </c>
      <c r="G7">
        <v>2.4710000000000001</v>
      </c>
      <c r="H7">
        <v>1</v>
      </c>
      <c r="I7" s="2">
        <f t="shared" si="0"/>
        <v>2.4710000000000001</v>
      </c>
    </row>
    <row r="8" spans="1:17" x14ac:dyDescent="0.25">
      <c r="A8">
        <v>7</v>
      </c>
      <c r="B8" t="s">
        <v>9</v>
      </c>
      <c r="C8">
        <v>7</v>
      </c>
      <c r="D8" s="2">
        <v>1</v>
      </c>
      <c r="E8" t="s">
        <v>29</v>
      </c>
      <c r="F8">
        <v>1.5509999999999999</v>
      </c>
      <c r="G8">
        <v>9.9969999999999999</v>
      </c>
      <c r="H8">
        <v>1</v>
      </c>
      <c r="I8" s="2">
        <f t="shared" si="0"/>
        <v>9.9969999999999999</v>
      </c>
    </row>
    <row r="9" spans="1:17" x14ac:dyDescent="0.25">
      <c r="A9">
        <v>8</v>
      </c>
      <c r="B9" t="s">
        <v>9</v>
      </c>
      <c r="C9">
        <v>8</v>
      </c>
      <c r="D9" s="2">
        <v>1</v>
      </c>
      <c r="E9" t="s">
        <v>29</v>
      </c>
      <c r="F9">
        <v>1.1779999999999999</v>
      </c>
      <c r="G9">
        <v>19.879000000000001</v>
      </c>
      <c r="H9">
        <v>5</v>
      </c>
      <c r="I9" s="2">
        <f t="shared" si="0"/>
        <v>3.9758000000000004</v>
      </c>
      <c r="K9" t="s">
        <v>40</v>
      </c>
    </row>
    <row r="10" spans="1:17" x14ac:dyDescent="0.25">
      <c r="A10">
        <v>9</v>
      </c>
      <c r="B10" t="s">
        <v>9</v>
      </c>
      <c r="C10">
        <v>9</v>
      </c>
      <c r="D10" s="2">
        <v>1</v>
      </c>
      <c r="E10" t="s">
        <v>29</v>
      </c>
      <c r="F10">
        <v>1.1779999999999999</v>
      </c>
      <c r="G10">
        <v>2.2410000000000001</v>
      </c>
      <c r="H10">
        <v>1</v>
      </c>
      <c r="I10" s="2">
        <f t="shared" si="0"/>
        <v>2.2410000000000001</v>
      </c>
      <c r="K10" t="s">
        <v>41</v>
      </c>
    </row>
    <row r="11" spans="1:17" x14ac:dyDescent="0.25">
      <c r="A11">
        <v>10</v>
      </c>
      <c r="B11" t="s">
        <v>9</v>
      </c>
      <c r="C11">
        <v>10</v>
      </c>
      <c r="D11" s="2">
        <v>1</v>
      </c>
      <c r="E11" t="s">
        <v>29</v>
      </c>
      <c r="F11">
        <v>2.4710000000000001</v>
      </c>
      <c r="G11">
        <v>1.0629999999999999</v>
      </c>
      <c r="H11">
        <v>1</v>
      </c>
      <c r="I11" s="2">
        <f t="shared" si="0"/>
        <v>1.0629999999999999</v>
      </c>
      <c r="K11" t="s">
        <v>42</v>
      </c>
    </row>
    <row r="12" spans="1:17" x14ac:dyDescent="0.25">
      <c r="A12">
        <v>11</v>
      </c>
      <c r="B12" t="s">
        <v>9</v>
      </c>
      <c r="C12">
        <v>11</v>
      </c>
      <c r="D12" s="2">
        <v>1</v>
      </c>
      <c r="E12" t="s">
        <v>29</v>
      </c>
      <c r="F12">
        <v>19.074999999999999</v>
      </c>
      <c r="G12">
        <v>0.97699999999999998</v>
      </c>
      <c r="H12">
        <v>1</v>
      </c>
      <c r="I12" s="2">
        <f t="shared" si="0"/>
        <v>0.97699999999999998</v>
      </c>
    </row>
    <row r="13" spans="1:17" x14ac:dyDescent="0.25">
      <c r="A13">
        <v>12</v>
      </c>
      <c r="B13" t="s">
        <v>9</v>
      </c>
      <c r="C13">
        <v>12</v>
      </c>
      <c r="D13" s="2">
        <v>1</v>
      </c>
      <c r="E13" t="s">
        <v>29</v>
      </c>
      <c r="F13">
        <v>8.1300000000000008</v>
      </c>
      <c r="G13">
        <v>0.89100000000000001</v>
      </c>
      <c r="H13">
        <v>1</v>
      </c>
      <c r="I13" s="2">
        <f t="shared" si="0"/>
        <v>0.89100000000000001</v>
      </c>
      <c r="J13" s="4"/>
      <c r="K13" s="4"/>
      <c r="L13" s="4"/>
    </row>
    <row r="14" spans="1:17" x14ac:dyDescent="0.25">
      <c r="A14">
        <v>13</v>
      </c>
      <c r="B14" t="s">
        <v>9</v>
      </c>
      <c r="C14">
        <v>13</v>
      </c>
      <c r="D14" s="2">
        <v>1</v>
      </c>
      <c r="E14" t="s">
        <v>29</v>
      </c>
      <c r="F14">
        <v>3.2170000000000001</v>
      </c>
      <c r="G14">
        <v>1.494</v>
      </c>
      <c r="H14">
        <v>1</v>
      </c>
      <c r="I14" s="2">
        <f t="shared" si="0"/>
        <v>1.494</v>
      </c>
    </row>
    <row r="15" spans="1:17" x14ac:dyDescent="0.25">
      <c r="A15">
        <v>14</v>
      </c>
      <c r="B15" t="s">
        <v>9</v>
      </c>
      <c r="C15">
        <v>14</v>
      </c>
      <c r="D15" s="2">
        <v>1</v>
      </c>
      <c r="E15" t="s">
        <v>29</v>
      </c>
      <c r="F15">
        <v>23.498999999999999</v>
      </c>
      <c r="G15">
        <v>1.839</v>
      </c>
      <c r="H15">
        <v>1</v>
      </c>
      <c r="I15" s="2">
        <f t="shared" si="0"/>
        <v>1.839</v>
      </c>
    </row>
    <row r="16" spans="1:17" x14ac:dyDescent="0.25">
      <c r="A16">
        <v>15</v>
      </c>
      <c r="B16" t="s">
        <v>9</v>
      </c>
      <c r="C16">
        <v>15</v>
      </c>
      <c r="D16" s="2">
        <v>1</v>
      </c>
      <c r="E16" t="s">
        <v>29</v>
      </c>
      <c r="F16">
        <v>23.641999999999999</v>
      </c>
      <c r="G16">
        <v>3.1309999999999998</v>
      </c>
      <c r="H16">
        <v>1</v>
      </c>
      <c r="I16" s="2">
        <f t="shared" si="0"/>
        <v>3.1309999999999998</v>
      </c>
    </row>
    <row r="17" spans="1:12" x14ac:dyDescent="0.25">
      <c r="A17">
        <v>16</v>
      </c>
      <c r="B17" t="s">
        <v>9</v>
      </c>
      <c r="C17">
        <v>16</v>
      </c>
      <c r="D17" s="2">
        <v>1</v>
      </c>
      <c r="E17" t="s">
        <v>29</v>
      </c>
      <c r="F17">
        <v>4.6539999999999999</v>
      </c>
      <c r="G17">
        <v>3.62</v>
      </c>
      <c r="H17">
        <v>1</v>
      </c>
      <c r="I17" s="2">
        <f t="shared" si="0"/>
        <v>3.62</v>
      </c>
    </row>
    <row r="18" spans="1:12" x14ac:dyDescent="0.25">
      <c r="A18">
        <v>17</v>
      </c>
      <c r="B18" t="s">
        <v>9</v>
      </c>
      <c r="C18">
        <v>1</v>
      </c>
      <c r="D18" s="2">
        <v>1</v>
      </c>
      <c r="E18" t="s">
        <v>30</v>
      </c>
      <c r="F18">
        <v>22.751999999999999</v>
      </c>
      <c r="G18">
        <v>2.4420000000000002</v>
      </c>
      <c r="H18">
        <v>1</v>
      </c>
      <c r="I18" s="2">
        <f t="shared" si="0"/>
        <v>2.4420000000000002</v>
      </c>
    </row>
    <row r="19" spans="1:12" x14ac:dyDescent="0.25">
      <c r="A19">
        <v>18</v>
      </c>
      <c r="B19" t="s">
        <v>9</v>
      </c>
      <c r="C19">
        <v>2</v>
      </c>
      <c r="D19" s="2">
        <v>1</v>
      </c>
      <c r="E19" t="s">
        <v>30</v>
      </c>
      <c r="F19">
        <v>20.166</v>
      </c>
      <c r="G19">
        <v>1.4650000000000001</v>
      </c>
      <c r="H19">
        <v>1</v>
      </c>
      <c r="I19" s="2">
        <f t="shared" si="0"/>
        <v>1.4650000000000001</v>
      </c>
    </row>
    <row r="20" spans="1:12" x14ac:dyDescent="0.25">
      <c r="A20">
        <v>19</v>
      </c>
      <c r="B20" t="s">
        <v>9</v>
      </c>
      <c r="C20">
        <v>3</v>
      </c>
      <c r="D20" s="2">
        <v>1</v>
      </c>
      <c r="E20" t="s">
        <v>30</v>
      </c>
      <c r="F20">
        <v>13.301</v>
      </c>
      <c r="G20">
        <v>5.5730000000000004</v>
      </c>
      <c r="H20">
        <v>1</v>
      </c>
      <c r="I20" s="2">
        <f t="shared" si="0"/>
        <v>5.5730000000000004</v>
      </c>
    </row>
    <row r="21" spans="1:12" x14ac:dyDescent="0.25">
      <c r="A21">
        <v>20</v>
      </c>
      <c r="B21" t="s">
        <v>9</v>
      </c>
      <c r="C21">
        <v>4</v>
      </c>
      <c r="D21" s="2">
        <v>1</v>
      </c>
      <c r="E21" t="s">
        <v>30</v>
      </c>
      <c r="F21">
        <v>1.839</v>
      </c>
      <c r="G21">
        <v>1.35</v>
      </c>
      <c r="H21">
        <v>1</v>
      </c>
      <c r="I21" s="2">
        <f t="shared" si="0"/>
        <v>1.35</v>
      </c>
    </row>
    <row r="22" spans="1:12" x14ac:dyDescent="0.25">
      <c r="A22">
        <v>21</v>
      </c>
      <c r="B22" t="s">
        <v>9</v>
      </c>
      <c r="C22">
        <v>5</v>
      </c>
      <c r="D22" s="2">
        <v>1</v>
      </c>
      <c r="E22" t="s">
        <v>30</v>
      </c>
      <c r="F22">
        <v>10.313000000000001</v>
      </c>
      <c r="G22">
        <v>1.379</v>
      </c>
      <c r="H22">
        <v>1</v>
      </c>
      <c r="I22" s="2">
        <f t="shared" si="0"/>
        <v>1.379</v>
      </c>
    </row>
    <row r="23" spans="1:12" x14ac:dyDescent="0.25">
      <c r="A23">
        <v>22</v>
      </c>
      <c r="B23" t="s">
        <v>9</v>
      </c>
      <c r="C23">
        <v>6</v>
      </c>
      <c r="D23" s="2">
        <v>1</v>
      </c>
      <c r="E23" t="s">
        <v>30</v>
      </c>
      <c r="F23">
        <v>14.019</v>
      </c>
      <c r="G23">
        <v>5.5730000000000004</v>
      </c>
      <c r="H23">
        <v>1</v>
      </c>
      <c r="I23" s="2">
        <f t="shared" si="0"/>
        <v>5.5730000000000004</v>
      </c>
    </row>
    <row r="24" spans="1:12" x14ac:dyDescent="0.25">
      <c r="A24">
        <v>23</v>
      </c>
      <c r="B24" t="s">
        <v>9</v>
      </c>
      <c r="C24">
        <v>7</v>
      </c>
      <c r="D24" s="2">
        <v>1</v>
      </c>
      <c r="E24" t="s">
        <v>30</v>
      </c>
      <c r="F24">
        <v>1.752</v>
      </c>
      <c r="G24">
        <v>1.2070000000000001</v>
      </c>
      <c r="H24">
        <v>1</v>
      </c>
      <c r="I24" s="2">
        <f t="shared" si="0"/>
        <v>1.2070000000000001</v>
      </c>
    </row>
    <row r="25" spans="1:12" x14ac:dyDescent="0.25">
      <c r="A25">
        <v>24</v>
      </c>
      <c r="B25" t="s">
        <v>9</v>
      </c>
      <c r="C25">
        <v>8</v>
      </c>
      <c r="D25" s="2">
        <v>1</v>
      </c>
      <c r="E25" t="s">
        <v>30</v>
      </c>
      <c r="F25">
        <v>15.771000000000001</v>
      </c>
      <c r="G25">
        <v>1.0049999999999999</v>
      </c>
      <c r="H25">
        <v>1</v>
      </c>
      <c r="I25" s="2">
        <f t="shared" si="0"/>
        <v>1.0049999999999999</v>
      </c>
    </row>
    <row r="26" spans="1:12" x14ac:dyDescent="0.25">
      <c r="A26">
        <v>25</v>
      </c>
      <c r="B26" t="s">
        <v>9</v>
      </c>
      <c r="C26">
        <v>1</v>
      </c>
      <c r="D26" s="2">
        <v>1</v>
      </c>
      <c r="E26" t="s">
        <v>31</v>
      </c>
      <c r="F26">
        <v>2.298</v>
      </c>
      <c r="G26">
        <v>2.1829999999999998</v>
      </c>
      <c r="H26">
        <v>1</v>
      </c>
      <c r="I26" s="2">
        <f t="shared" si="0"/>
        <v>2.1829999999999998</v>
      </c>
      <c r="J26" s="4"/>
      <c r="K26" s="4"/>
      <c r="L26" s="4"/>
    </row>
    <row r="27" spans="1:12" x14ac:dyDescent="0.25">
      <c r="A27">
        <v>26</v>
      </c>
      <c r="B27" t="s">
        <v>9</v>
      </c>
      <c r="C27">
        <v>2</v>
      </c>
      <c r="D27" s="2">
        <v>1</v>
      </c>
      <c r="E27" t="s">
        <v>31</v>
      </c>
      <c r="F27">
        <v>5.86</v>
      </c>
      <c r="G27">
        <v>1.0049999999999999</v>
      </c>
      <c r="H27">
        <v>1</v>
      </c>
      <c r="I27" s="2">
        <f t="shared" si="0"/>
        <v>1.0049999999999999</v>
      </c>
    </row>
    <row r="28" spans="1:12" x14ac:dyDescent="0.25">
      <c r="A28">
        <v>27</v>
      </c>
      <c r="B28" t="s">
        <v>9</v>
      </c>
      <c r="C28">
        <v>3</v>
      </c>
      <c r="D28" s="2">
        <v>1</v>
      </c>
      <c r="E28" t="s">
        <v>31</v>
      </c>
      <c r="F28">
        <v>5.0270000000000001</v>
      </c>
      <c r="G28">
        <v>1.379</v>
      </c>
      <c r="H28">
        <v>1</v>
      </c>
      <c r="I28" s="2">
        <f t="shared" si="0"/>
        <v>1.379</v>
      </c>
    </row>
    <row r="29" spans="1:12" x14ac:dyDescent="0.25">
      <c r="A29">
        <v>28</v>
      </c>
      <c r="B29" t="s">
        <v>9</v>
      </c>
      <c r="C29">
        <v>4</v>
      </c>
      <c r="D29" s="2">
        <v>1</v>
      </c>
      <c r="E29" t="s">
        <v>31</v>
      </c>
      <c r="F29">
        <v>2.528</v>
      </c>
      <c r="G29">
        <v>1.379</v>
      </c>
      <c r="H29">
        <v>1</v>
      </c>
      <c r="I29" s="2">
        <f t="shared" si="0"/>
        <v>1.379</v>
      </c>
    </row>
    <row r="30" spans="1:12" x14ac:dyDescent="0.25">
      <c r="A30">
        <v>29</v>
      </c>
      <c r="B30" t="s">
        <v>9</v>
      </c>
      <c r="C30">
        <v>5</v>
      </c>
      <c r="D30" s="2">
        <v>1</v>
      </c>
      <c r="E30" t="s">
        <v>31</v>
      </c>
      <c r="F30">
        <v>6.2910000000000004</v>
      </c>
      <c r="G30">
        <v>2.4990000000000001</v>
      </c>
      <c r="H30">
        <v>1</v>
      </c>
      <c r="I30" s="2">
        <f t="shared" si="0"/>
        <v>2.4990000000000001</v>
      </c>
    </row>
    <row r="31" spans="1:12" x14ac:dyDescent="0.25">
      <c r="A31">
        <v>30</v>
      </c>
      <c r="B31" t="s">
        <v>9</v>
      </c>
      <c r="C31">
        <v>6</v>
      </c>
      <c r="D31" s="2">
        <v>1</v>
      </c>
      <c r="E31" t="s">
        <v>31</v>
      </c>
      <c r="F31">
        <v>1.4079999999999999</v>
      </c>
      <c r="G31">
        <v>2.6139999999999999</v>
      </c>
      <c r="H31">
        <v>1</v>
      </c>
      <c r="I31" s="2">
        <f t="shared" si="0"/>
        <v>2.6139999999999999</v>
      </c>
    </row>
    <row r="32" spans="1:12" x14ac:dyDescent="0.25">
      <c r="A32">
        <v>31</v>
      </c>
      <c r="B32" t="s">
        <v>9</v>
      </c>
      <c r="C32">
        <v>7</v>
      </c>
      <c r="D32" s="2">
        <v>1</v>
      </c>
      <c r="E32" t="s">
        <v>31</v>
      </c>
      <c r="F32">
        <v>2.0110000000000001</v>
      </c>
      <c r="G32">
        <v>2.4990000000000001</v>
      </c>
      <c r="H32">
        <v>1</v>
      </c>
      <c r="I32" s="2">
        <f t="shared" si="0"/>
        <v>2.4990000000000001</v>
      </c>
    </row>
    <row r="33" spans="1:12" x14ac:dyDescent="0.25">
      <c r="A33">
        <v>32</v>
      </c>
      <c r="B33" t="s">
        <v>9</v>
      </c>
      <c r="C33">
        <v>8</v>
      </c>
      <c r="D33" s="2">
        <v>1</v>
      </c>
      <c r="E33" t="s">
        <v>31</v>
      </c>
      <c r="F33">
        <v>2.9009999999999998</v>
      </c>
      <c r="G33">
        <v>1.2350000000000001</v>
      </c>
      <c r="H33">
        <v>1</v>
      </c>
      <c r="I33" s="2">
        <f t="shared" si="0"/>
        <v>1.2350000000000001</v>
      </c>
    </row>
    <row r="34" spans="1:12" x14ac:dyDescent="0.25">
      <c r="A34">
        <v>33</v>
      </c>
      <c r="B34" t="s">
        <v>9</v>
      </c>
      <c r="C34">
        <v>1</v>
      </c>
      <c r="D34" s="2">
        <v>1</v>
      </c>
      <c r="E34" t="s">
        <v>32</v>
      </c>
      <c r="F34">
        <v>9.5660000000000007</v>
      </c>
      <c r="G34">
        <v>1.752</v>
      </c>
      <c r="H34">
        <v>1</v>
      </c>
      <c r="I34" s="2">
        <f t="shared" si="0"/>
        <v>1.752</v>
      </c>
    </row>
    <row r="35" spans="1:12" x14ac:dyDescent="0.25">
      <c r="A35">
        <v>34</v>
      </c>
      <c r="B35" t="s">
        <v>9</v>
      </c>
      <c r="C35">
        <v>2</v>
      </c>
      <c r="D35" s="2">
        <v>1</v>
      </c>
      <c r="E35" t="s">
        <v>32</v>
      </c>
      <c r="F35">
        <v>5.9180000000000001</v>
      </c>
      <c r="G35">
        <v>3.39</v>
      </c>
      <c r="H35">
        <v>1</v>
      </c>
      <c r="I35" s="2">
        <f t="shared" si="0"/>
        <v>3.39</v>
      </c>
    </row>
    <row r="36" spans="1:12" x14ac:dyDescent="0.25">
      <c r="A36">
        <v>35</v>
      </c>
      <c r="B36" t="s">
        <v>9</v>
      </c>
      <c r="C36">
        <v>3</v>
      </c>
      <c r="D36" s="2">
        <v>1</v>
      </c>
      <c r="E36" t="s">
        <v>32</v>
      </c>
      <c r="F36">
        <v>1.0920000000000001</v>
      </c>
      <c r="G36">
        <v>1.494</v>
      </c>
      <c r="H36">
        <v>1</v>
      </c>
      <c r="I36" s="2">
        <f t="shared" si="0"/>
        <v>1.494</v>
      </c>
    </row>
    <row r="37" spans="1:12" x14ac:dyDescent="0.25">
      <c r="A37">
        <v>36</v>
      </c>
      <c r="B37" t="s">
        <v>9</v>
      </c>
      <c r="C37">
        <v>4</v>
      </c>
      <c r="D37" s="2">
        <v>1</v>
      </c>
      <c r="E37" t="s">
        <v>32</v>
      </c>
      <c r="F37">
        <v>4.8259999999999996</v>
      </c>
      <c r="G37">
        <v>4.8550000000000004</v>
      </c>
      <c r="H37">
        <v>1</v>
      </c>
      <c r="I37" s="2">
        <f t="shared" si="0"/>
        <v>4.8550000000000004</v>
      </c>
    </row>
    <row r="38" spans="1:12" x14ac:dyDescent="0.25">
      <c r="A38">
        <v>37</v>
      </c>
      <c r="B38" t="s">
        <v>9</v>
      </c>
      <c r="C38">
        <v>5</v>
      </c>
      <c r="D38" s="2">
        <v>1</v>
      </c>
      <c r="E38" t="s">
        <v>32</v>
      </c>
      <c r="F38">
        <v>6.1189999999999998</v>
      </c>
      <c r="G38">
        <v>1.4079999999999999</v>
      </c>
      <c r="H38">
        <v>1</v>
      </c>
      <c r="I38" s="2">
        <f t="shared" si="0"/>
        <v>1.4079999999999999</v>
      </c>
    </row>
    <row r="39" spans="1:12" x14ac:dyDescent="0.25">
      <c r="A39">
        <v>38</v>
      </c>
      <c r="B39" t="s">
        <v>9</v>
      </c>
      <c r="C39">
        <v>6</v>
      </c>
      <c r="D39" s="2">
        <v>1</v>
      </c>
      <c r="E39" t="s">
        <v>32</v>
      </c>
      <c r="F39">
        <v>9.0489999999999995</v>
      </c>
      <c r="G39">
        <v>0.94799999999999995</v>
      </c>
      <c r="H39">
        <v>1</v>
      </c>
      <c r="I39" s="2">
        <f t="shared" si="0"/>
        <v>0.94799999999999995</v>
      </c>
    </row>
    <row r="40" spans="1:12" x14ac:dyDescent="0.25">
      <c r="A40">
        <v>39</v>
      </c>
      <c r="B40" t="s">
        <v>9</v>
      </c>
      <c r="C40">
        <v>7</v>
      </c>
      <c r="D40" s="2">
        <v>1</v>
      </c>
      <c r="E40" t="s">
        <v>32</v>
      </c>
      <c r="F40">
        <v>3.4470000000000001</v>
      </c>
      <c r="G40">
        <v>3.5049999999999999</v>
      </c>
      <c r="H40">
        <v>1</v>
      </c>
      <c r="I40" s="2">
        <f t="shared" si="0"/>
        <v>3.5049999999999999</v>
      </c>
      <c r="J40" s="4"/>
      <c r="K40" s="4"/>
      <c r="L40" s="4"/>
    </row>
    <row r="41" spans="1:12" x14ac:dyDescent="0.25">
      <c r="A41">
        <v>40</v>
      </c>
      <c r="B41" t="s">
        <v>9</v>
      </c>
      <c r="C41">
        <v>8</v>
      </c>
      <c r="D41" s="2">
        <v>1</v>
      </c>
      <c r="E41" t="s">
        <v>32</v>
      </c>
      <c r="F41">
        <v>5.1130000000000004</v>
      </c>
      <c r="G41">
        <v>2.6429999999999998</v>
      </c>
      <c r="H41">
        <v>1</v>
      </c>
      <c r="I41" s="2">
        <f t="shared" si="0"/>
        <v>2.6429999999999998</v>
      </c>
    </row>
    <row r="42" spans="1:12" x14ac:dyDescent="0.25">
      <c r="A42">
        <v>41</v>
      </c>
      <c r="B42" t="s">
        <v>9</v>
      </c>
      <c r="C42">
        <v>1</v>
      </c>
      <c r="D42" s="2">
        <v>1</v>
      </c>
      <c r="E42" t="s">
        <v>33</v>
      </c>
      <c r="F42">
        <v>2.0110000000000001</v>
      </c>
      <c r="G42">
        <v>1.264</v>
      </c>
      <c r="H42">
        <v>1</v>
      </c>
      <c r="I42" s="2">
        <f t="shared" si="0"/>
        <v>1.264</v>
      </c>
    </row>
    <row r="43" spans="1:12" x14ac:dyDescent="0.25">
      <c r="A43">
        <v>42</v>
      </c>
      <c r="B43" t="s">
        <v>9</v>
      </c>
      <c r="C43">
        <v>2</v>
      </c>
      <c r="D43" s="2">
        <v>1</v>
      </c>
      <c r="E43" t="s">
        <v>33</v>
      </c>
      <c r="F43">
        <v>1.2929999999999999</v>
      </c>
      <c r="G43">
        <v>6.2619999999999996</v>
      </c>
      <c r="H43">
        <v>1</v>
      </c>
      <c r="I43" s="2">
        <f t="shared" si="0"/>
        <v>6.2619999999999996</v>
      </c>
    </row>
    <row r="44" spans="1:12" x14ac:dyDescent="0.25">
      <c r="A44">
        <v>43</v>
      </c>
      <c r="B44" t="s">
        <v>9</v>
      </c>
      <c r="C44">
        <v>3</v>
      </c>
      <c r="D44" s="2">
        <v>1</v>
      </c>
      <c r="E44" t="s">
        <v>33</v>
      </c>
      <c r="F44">
        <v>20.253</v>
      </c>
      <c r="G44">
        <v>6.1189999999999998</v>
      </c>
      <c r="H44">
        <v>1</v>
      </c>
      <c r="I44" s="2">
        <f t="shared" si="0"/>
        <v>6.1189999999999998</v>
      </c>
    </row>
    <row r="45" spans="1:12" x14ac:dyDescent="0.25">
      <c r="A45">
        <v>44</v>
      </c>
      <c r="B45" t="s">
        <v>9</v>
      </c>
      <c r="C45">
        <v>4</v>
      </c>
      <c r="D45" s="2">
        <v>1</v>
      </c>
      <c r="E45" t="s">
        <v>33</v>
      </c>
      <c r="F45">
        <v>16.402999999999999</v>
      </c>
      <c r="G45">
        <v>1.034</v>
      </c>
      <c r="H45">
        <v>1</v>
      </c>
      <c r="I45" s="2">
        <f t="shared" si="0"/>
        <v>1.034</v>
      </c>
    </row>
    <row r="46" spans="1:12" x14ac:dyDescent="0.25">
      <c r="A46">
        <v>45</v>
      </c>
      <c r="B46" t="s">
        <v>9</v>
      </c>
      <c r="C46">
        <v>5</v>
      </c>
      <c r="D46" s="2">
        <v>1</v>
      </c>
      <c r="E46" t="s">
        <v>33</v>
      </c>
      <c r="F46">
        <v>20.827000000000002</v>
      </c>
      <c r="G46">
        <v>1.0629999999999999</v>
      </c>
      <c r="H46">
        <v>1</v>
      </c>
      <c r="I46" s="2">
        <f t="shared" si="0"/>
        <v>1.0629999999999999</v>
      </c>
    </row>
    <row r="47" spans="1:12" x14ac:dyDescent="0.25">
      <c r="A47">
        <v>46</v>
      </c>
      <c r="B47" t="s">
        <v>9</v>
      </c>
      <c r="C47">
        <v>6</v>
      </c>
      <c r="D47" s="2">
        <v>1</v>
      </c>
      <c r="E47" t="s">
        <v>33</v>
      </c>
      <c r="F47">
        <v>2.7290000000000001</v>
      </c>
      <c r="G47">
        <v>41.999000000000002</v>
      </c>
      <c r="H47">
        <v>10</v>
      </c>
      <c r="I47" s="2">
        <f t="shared" si="0"/>
        <v>4.1999000000000004</v>
      </c>
    </row>
    <row r="48" spans="1:12" x14ac:dyDescent="0.25">
      <c r="A48">
        <v>47</v>
      </c>
      <c r="B48" t="s">
        <v>9</v>
      </c>
      <c r="C48">
        <v>7</v>
      </c>
      <c r="D48" s="2">
        <v>1</v>
      </c>
      <c r="E48" t="s">
        <v>33</v>
      </c>
      <c r="F48">
        <v>3.5049999999999999</v>
      </c>
      <c r="G48">
        <v>5.5439999999999996</v>
      </c>
      <c r="H48">
        <v>1</v>
      </c>
      <c r="I48" s="2">
        <f t="shared" si="0"/>
        <v>5.5439999999999996</v>
      </c>
    </row>
    <row r="49" spans="1:12" x14ac:dyDescent="0.25">
      <c r="A49">
        <v>48</v>
      </c>
      <c r="B49" t="s">
        <v>9</v>
      </c>
      <c r="C49">
        <v>8</v>
      </c>
      <c r="D49" s="2">
        <v>1</v>
      </c>
      <c r="E49" t="s">
        <v>33</v>
      </c>
      <c r="F49">
        <v>26.055</v>
      </c>
      <c r="G49">
        <v>14.823</v>
      </c>
      <c r="H49">
        <v>6</v>
      </c>
      <c r="I49" s="2">
        <f t="shared" si="0"/>
        <v>2.4704999999999999</v>
      </c>
      <c r="J49" s="4"/>
      <c r="K49" s="4"/>
      <c r="L49" s="4"/>
    </row>
    <row r="50" spans="1:12" x14ac:dyDescent="0.25">
      <c r="A50">
        <v>49</v>
      </c>
      <c r="B50" t="s">
        <v>9</v>
      </c>
      <c r="C50">
        <v>9</v>
      </c>
      <c r="D50" s="2">
        <v>1</v>
      </c>
      <c r="E50" t="s">
        <v>33</v>
      </c>
      <c r="F50">
        <v>11.404999999999999</v>
      </c>
      <c r="G50">
        <v>1.982</v>
      </c>
      <c r="H50">
        <v>1</v>
      </c>
      <c r="I50" s="2">
        <f t="shared" si="0"/>
        <v>1.982</v>
      </c>
    </row>
    <row r="51" spans="1:12" x14ac:dyDescent="0.25">
      <c r="A51">
        <v>50</v>
      </c>
      <c r="B51" t="s">
        <v>9</v>
      </c>
      <c r="C51">
        <v>10</v>
      </c>
      <c r="D51" s="2">
        <v>1</v>
      </c>
      <c r="E51" t="s">
        <v>33</v>
      </c>
      <c r="F51">
        <v>2.327</v>
      </c>
      <c r="G51">
        <v>2.097</v>
      </c>
      <c r="H51">
        <v>1</v>
      </c>
      <c r="I51" s="2">
        <f t="shared" si="0"/>
        <v>2.097</v>
      </c>
    </row>
    <row r="52" spans="1:12" x14ac:dyDescent="0.25">
      <c r="A52">
        <v>51</v>
      </c>
      <c r="B52" t="s">
        <v>9</v>
      </c>
      <c r="C52">
        <v>11</v>
      </c>
      <c r="D52" s="2">
        <v>1</v>
      </c>
      <c r="E52" t="s">
        <v>33</v>
      </c>
      <c r="F52">
        <v>28.841999999999999</v>
      </c>
      <c r="G52">
        <v>2.4710000000000001</v>
      </c>
      <c r="H52">
        <v>1</v>
      </c>
      <c r="I52" s="2">
        <f t="shared" si="0"/>
        <v>2.4710000000000001</v>
      </c>
    </row>
    <row r="53" spans="1:12" x14ac:dyDescent="0.25">
      <c r="A53">
        <v>52</v>
      </c>
      <c r="B53" t="s">
        <v>9</v>
      </c>
      <c r="C53">
        <v>12</v>
      </c>
      <c r="D53" s="2">
        <v>1</v>
      </c>
      <c r="E53" t="s">
        <v>33</v>
      </c>
      <c r="F53">
        <v>2.3839999999999999</v>
      </c>
      <c r="G53">
        <v>11.577</v>
      </c>
      <c r="H53">
        <v>3</v>
      </c>
      <c r="I53" s="2">
        <f t="shared" si="0"/>
        <v>3.859</v>
      </c>
      <c r="J53" s="4"/>
      <c r="K53" s="4"/>
      <c r="L53" s="4"/>
    </row>
    <row r="54" spans="1:12" x14ac:dyDescent="0.25">
      <c r="A54">
        <v>53</v>
      </c>
      <c r="B54" t="s">
        <v>9</v>
      </c>
      <c r="C54">
        <v>13</v>
      </c>
      <c r="D54" s="2">
        <v>1</v>
      </c>
      <c r="E54" t="s">
        <v>33</v>
      </c>
      <c r="F54">
        <v>5.8890000000000002</v>
      </c>
      <c r="G54">
        <v>2.4710000000000001</v>
      </c>
      <c r="H54">
        <v>1</v>
      </c>
      <c r="I54" s="2">
        <f t="shared" si="0"/>
        <v>2.4710000000000001</v>
      </c>
    </row>
    <row r="55" spans="1:12" x14ac:dyDescent="0.25">
      <c r="A55">
        <v>54</v>
      </c>
      <c r="B55" t="s">
        <v>9</v>
      </c>
      <c r="C55">
        <v>14</v>
      </c>
      <c r="D55" s="2">
        <v>1</v>
      </c>
      <c r="E55" t="s">
        <v>33</v>
      </c>
      <c r="F55">
        <v>4.4530000000000003</v>
      </c>
      <c r="G55">
        <v>2.585</v>
      </c>
      <c r="H55">
        <v>1</v>
      </c>
      <c r="I55" s="2">
        <f t="shared" si="0"/>
        <v>2.585</v>
      </c>
    </row>
    <row r="56" spans="1:12" x14ac:dyDescent="0.25">
      <c r="A56">
        <v>55</v>
      </c>
      <c r="B56" t="s">
        <v>9</v>
      </c>
      <c r="C56">
        <v>15</v>
      </c>
      <c r="D56" s="2">
        <v>1</v>
      </c>
      <c r="E56" t="s">
        <v>33</v>
      </c>
      <c r="F56">
        <v>2.528</v>
      </c>
      <c r="G56">
        <v>2.4129999999999998</v>
      </c>
      <c r="H56">
        <v>1</v>
      </c>
      <c r="I56" s="2">
        <f t="shared" si="0"/>
        <v>2.4129999999999998</v>
      </c>
    </row>
    <row r="57" spans="1:12" x14ac:dyDescent="0.25">
      <c r="A57">
        <v>56</v>
      </c>
      <c r="B57" t="s">
        <v>9</v>
      </c>
      <c r="G57">
        <v>6.2619999999999996</v>
      </c>
      <c r="H57">
        <v>1</v>
      </c>
      <c r="I57" s="2">
        <f t="shared" si="0"/>
        <v>6.2619999999999996</v>
      </c>
    </row>
    <row r="58" spans="1:12" x14ac:dyDescent="0.25">
      <c r="A58">
        <v>57</v>
      </c>
      <c r="B58" t="s">
        <v>9</v>
      </c>
      <c r="G58">
        <v>9.1349999999999998</v>
      </c>
      <c r="H58">
        <v>3</v>
      </c>
      <c r="I58" s="2">
        <f t="shared" si="0"/>
        <v>3.0449999999999999</v>
      </c>
    </row>
    <row r="59" spans="1:12" x14ac:dyDescent="0.25">
      <c r="A59">
        <v>58</v>
      </c>
      <c r="B59" t="s">
        <v>9</v>
      </c>
      <c r="G59">
        <v>1.264</v>
      </c>
      <c r="H59">
        <v>1</v>
      </c>
      <c r="I59" s="2">
        <f t="shared" si="0"/>
        <v>1.264</v>
      </c>
    </row>
    <row r="60" spans="1:12" x14ac:dyDescent="0.25">
      <c r="A60">
        <v>59</v>
      </c>
      <c r="B60" t="s">
        <v>9</v>
      </c>
      <c r="G60">
        <v>1.0920000000000001</v>
      </c>
      <c r="H60">
        <v>1</v>
      </c>
      <c r="I60" s="2">
        <f t="shared" si="0"/>
        <v>1.0920000000000001</v>
      </c>
    </row>
    <row r="61" spans="1:12" x14ac:dyDescent="0.25">
      <c r="A61">
        <v>60</v>
      </c>
      <c r="B61" t="s">
        <v>9</v>
      </c>
      <c r="G61">
        <v>1.2350000000000001</v>
      </c>
      <c r="H61">
        <v>1</v>
      </c>
      <c r="I61" s="2">
        <f t="shared" si="0"/>
        <v>1.2350000000000001</v>
      </c>
    </row>
    <row r="62" spans="1:12" x14ac:dyDescent="0.25">
      <c r="A62">
        <v>61</v>
      </c>
      <c r="B62" t="s">
        <v>9</v>
      </c>
      <c r="G62">
        <v>1.609</v>
      </c>
      <c r="H62">
        <v>1</v>
      </c>
      <c r="I62" s="2">
        <f t="shared" si="0"/>
        <v>1.609</v>
      </c>
    </row>
    <row r="63" spans="1:12" x14ac:dyDescent="0.25">
      <c r="A63">
        <v>62</v>
      </c>
      <c r="B63" t="s">
        <v>9</v>
      </c>
      <c r="G63">
        <v>1.5229999999999999</v>
      </c>
      <c r="H63">
        <v>1</v>
      </c>
      <c r="I63" s="2">
        <f t="shared" si="0"/>
        <v>1.5229999999999999</v>
      </c>
    </row>
    <row r="64" spans="1:12" x14ac:dyDescent="0.25">
      <c r="A64">
        <v>63</v>
      </c>
      <c r="B64" t="s">
        <v>9</v>
      </c>
      <c r="G64">
        <v>10.916</v>
      </c>
      <c r="H64">
        <v>4</v>
      </c>
      <c r="I64" s="2">
        <f t="shared" si="0"/>
        <v>2.7290000000000001</v>
      </c>
    </row>
    <row r="65" spans="1:9" x14ac:dyDescent="0.25">
      <c r="A65">
        <v>64</v>
      </c>
      <c r="B65" t="s">
        <v>9</v>
      </c>
      <c r="G65">
        <v>1.1779999999999999</v>
      </c>
      <c r="H65">
        <v>1</v>
      </c>
      <c r="I65" s="2">
        <f t="shared" si="0"/>
        <v>1.1779999999999999</v>
      </c>
    </row>
    <row r="66" spans="1:9" x14ac:dyDescent="0.25">
      <c r="A66">
        <v>65</v>
      </c>
      <c r="B66" t="s">
        <v>9</v>
      </c>
      <c r="G66">
        <v>2.528</v>
      </c>
      <c r="H66">
        <v>1</v>
      </c>
      <c r="I66" s="2">
        <f t="shared" si="0"/>
        <v>2.528</v>
      </c>
    </row>
    <row r="67" spans="1:9" x14ac:dyDescent="0.25">
      <c r="A67">
        <v>66</v>
      </c>
      <c r="B67" t="s">
        <v>9</v>
      </c>
      <c r="G67">
        <v>2.1259999999999999</v>
      </c>
      <c r="H67">
        <v>1</v>
      </c>
      <c r="I67" s="2">
        <f t="shared" ref="I67:I129" si="1">G67/H67</f>
        <v>2.1259999999999999</v>
      </c>
    </row>
    <row r="68" spans="1:9" x14ac:dyDescent="0.25">
      <c r="A68">
        <v>67</v>
      </c>
      <c r="B68" t="s">
        <v>9</v>
      </c>
      <c r="G68">
        <v>3.706</v>
      </c>
      <c r="H68">
        <v>1</v>
      </c>
      <c r="I68" s="2">
        <f t="shared" si="1"/>
        <v>3.706</v>
      </c>
    </row>
    <row r="69" spans="1:9" x14ac:dyDescent="0.25">
      <c r="A69">
        <v>68</v>
      </c>
      <c r="B69" t="s">
        <v>9</v>
      </c>
      <c r="G69">
        <v>13.416</v>
      </c>
      <c r="H69">
        <v>7</v>
      </c>
      <c r="I69" s="2">
        <f t="shared" si="1"/>
        <v>1.9165714285714286</v>
      </c>
    </row>
    <row r="70" spans="1:9" x14ac:dyDescent="0.25">
      <c r="A70">
        <v>69</v>
      </c>
      <c r="B70" t="s">
        <v>9</v>
      </c>
      <c r="G70">
        <v>1.0920000000000001</v>
      </c>
      <c r="H70">
        <v>1</v>
      </c>
      <c r="I70" s="2">
        <f t="shared" si="1"/>
        <v>1.0920000000000001</v>
      </c>
    </row>
    <row r="71" spans="1:9" x14ac:dyDescent="0.25">
      <c r="A71">
        <v>70</v>
      </c>
      <c r="B71" t="s">
        <v>9</v>
      </c>
      <c r="G71">
        <v>3.3319999999999999</v>
      </c>
      <c r="H71">
        <v>1</v>
      </c>
      <c r="I71" s="2">
        <f t="shared" si="1"/>
        <v>3.3319999999999999</v>
      </c>
    </row>
    <row r="72" spans="1:9" x14ac:dyDescent="0.25">
      <c r="A72">
        <v>71</v>
      </c>
      <c r="B72" t="s">
        <v>9</v>
      </c>
      <c r="G72">
        <v>1.4359999999999999</v>
      </c>
      <c r="H72">
        <v>1</v>
      </c>
      <c r="I72" s="2">
        <f t="shared" si="1"/>
        <v>1.4359999999999999</v>
      </c>
    </row>
    <row r="73" spans="1:9" x14ac:dyDescent="0.25">
      <c r="A73">
        <v>72</v>
      </c>
      <c r="B73" t="s">
        <v>9</v>
      </c>
      <c r="G73">
        <v>1.35</v>
      </c>
      <c r="H73">
        <v>1</v>
      </c>
      <c r="I73" s="2">
        <f t="shared" si="1"/>
        <v>1.35</v>
      </c>
    </row>
    <row r="74" spans="1:9" x14ac:dyDescent="0.25">
      <c r="A74">
        <v>73</v>
      </c>
      <c r="B74" t="s">
        <v>9</v>
      </c>
      <c r="G74">
        <v>10.773</v>
      </c>
      <c r="H74">
        <v>3</v>
      </c>
      <c r="I74" s="2">
        <f t="shared" si="1"/>
        <v>3.5909999999999997</v>
      </c>
    </row>
    <row r="75" spans="1:9" x14ac:dyDescent="0.25">
      <c r="A75">
        <v>74</v>
      </c>
      <c r="B75" t="s">
        <v>9</v>
      </c>
      <c r="G75">
        <v>1.379</v>
      </c>
      <c r="H75">
        <v>1</v>
      </c>
      <c r="I75" s="2">
        <f t="shared" si="1"/>
        <v>1.379</v>
      </c>
    </row>
    <row r="76" spans="1:9" x14ac:dyDescent="0.25">
      <c r="A76">
        <v>75</v>
      </c>
      <c r="B76" t="s">
        <v>9</v>
      </c>
      <c r="G76">
        <v>10.916</v>
      </c>
      <c r="H76">
        <v>2</v>
      </c>
      <c r="I76" s="2">
        <f t="shared" si="1"/>
        <v>5.4580000000000002</v>
      </c>
    </row>
    <row r="77" spans="1:9" x14ac:dyDescent="0.25">
      <c r="A77">
        <v>76</v>
      </c>
      <c r="B77" t="s">
        <v>9</v>
      </c>
      <c r="G77">
        <v>2.4990000000000001</v>
      </c>
      <c r="H77">
        <v>1</v>
      </c>
      <c r="I77" s="2">
        <f t="shared" si="1"/>
        <v>2.4990000000000001</v>
      </c>
    </row>
    <row r="78" spans="1:9" x14ac:dyDescent="0.25">
      <c r="A78">
        <v>77</v>
      </c>
      <c r="B78" t="s">
        <v>9</v>
      </c>
      <c r="G78">
        <v>4.7110000000000003</v>
      </c>
      <c r="H78">
        <v>1</v>
      </c>
      <c r="I78" s="2">
        <f t="shared" si="1"/>
        <v>4.7110000000000003</v>
      </c>
    </row>
    <row r="79" spans="1:9" x14ac:dyDescent="0.25">
      <c r="A79">
        <v>78</v>
      </c>
      <c r="B79" t="s">
        <v>9</v>
      </c>
      <c r="G79">
        <v>10.141</v>
      </c>
      <c r="H79">
        <v>1</v>
      </c>
      <c r="I79" s="2">
        <f t="shared" si="1"/>
        <v>10.141</v>
      </c>
    </row>
    <row r="80" spans="1:9" x14ac:dyDescent="0.25">
      <c r="A80">
        <v>79</v>
      </c>
      <c r="B80" t="s">
        <v>9</v>
      </c>
      <c r="G80">
        <v>4.4530000000000003</v>
      </c>
      <c r="H80">
        <v>1</v>
      </c>
      <c r="I80" s="2">
        <f t="shared" si="1"/>
        <v>4.4530000000000003</v>
      </c>
    </row>
    <row r="81" spans="1:9" x14ac:dyDescent="0.25">
      <c r="A81">
        <v>80</v>
      </c>
      <c r="B81" t="s">
        <v>9</v>
      </c>
      <c r="G81">
        <v>5.056</v>
      </c>
      <c r="H81">
        <v>2</v>
      </c>
      <c r="I81" s="2">
        <f t="shared" si="1"/>
        <v>2.528</v>
      </c>
    </row>
    <row r="82" spans="1:9" x14ac:dyDescent="0.25">
      <c r="A82">
        <v>81</v>
      </c>
      <c r="B82" t="s">
        <v>9</v>
      </c>
      <c r="G82">
        <v>1.6659999999999999</v>
      </c>
      <c r="H82">
        <v>1</v>
      </c>
      <c r="I82" s="2">
        <f t="shared" si="1"/>
        <v>1.6659999999999999</v>
      </c>
    </row>
    <row r="83" spans="1:9" x14ac:dyDescent="0.25">
      <c r="A83">
        <v>82</v>
      </c>
      <c r="B83" t="s">
        <v>9</v>
      </c>
      <c r="G83">
        <v>1.58</v>
      </c>
      <c r="H83">
        <v>1</v>
      </c>
      <c r="I83" s="2">
        <f t="shared" si="1"/>
        <v>1.58</v>
      </c>
    </row>
    <row r="84" spans="1:9" x14ac:dyDescent="0.25">
      <c r="A84">
        <v>83</v>
      </c>
      <c r="B84" t="s">
        <v>9</v>
      </c>
      <c r="G84">
        <v>1.81</v>
      </c>
      <c r="H84">
        <v>1</v>
      </c>
      <c r="I84" s="2">
        <f t="shared" si="1"/>
        <v>1.81</v>
      </c>
    </row>
    <row r="85" spans="1:9" x14ac:dyDescent="0.25">
      <c r="A85">
        <v>84</v>
      </c>
      <c r="B85" t="s">
        <v>9</v>
      </c>
      <c r="G85">
        <v>13.673999999999999</v>
      </c>
      <c r="H85">
        <v>4</v>
      </c>
      <c r="I85" s="2">
        <f t="shared" si="1"/>
        <v>3.4184999999999999</v>
      </c>
    </row>
    <row r="86" spans="1:9" x14ac:dyDescent="0.25">
      <c r="A86">
        <v>85</v>
      </c>
      <c r="B86" t="s">
        <v>9</v>
      </c>
      <c r="G86">
        <v>4.8550000000000004</v>
      </c>
      <c r="H86">
        <v>1</v>
      </c>
      <c r="I86" s="2">
        <f t="shared" si="1"/>
        <v>4.8550000000000004</v>
      </c>
    </row>
    <row r="87" spans="1:9" x14ac:dyDescent="0.25">
      <c r="A87">
        <v>86</v>
      </c>
      <c r="B87" t="s">
        <v>9</v>
      </c>
      <c r="G87">
        <v>2.2120000000000002</v>
      </c>
      <c r="H87">
        <v>1</v>
      </c>
      <c r="I87" s="2">
        <f t="shared" si="1"/>
        <v>2.2120000000000002</v>
      </c>
    </row>
    <row r="88" spans="1:9" x14ac:dyDescent="0.25">
      <c r="A88">
        <v>87</v>
      </c>
      <c r="B88" t="s">
        <v>9</v>
      </c>
      <c r="G88">
        <v>1.752</v>
      </c>
      <c r="H88">
        <v>1</v>
      </c>
      <c r="I88" s="2">
        <f t="shared" si="1"/>
        <v>1.752</v>
      </c>
    </row>
    <row r="89" spans="1:9" x14ac:dyDescent="0.25">
      <c r="A89">
        <v>88</v>
      </c>
      <c r="B89" t="s">
        <v>9</v>
      </c>
      <c r="G89">
        <v>0.94799999999999995</v>
      </c>
      <c r="H89">
        <v>1</v>
      </c>
      <c r="I89" s="2">
        <f t="shared" si="1"/>
        <v>0.94799999999999995</v>
      </c>
    </row>
    <row r="90" spans="1:9" x14ac:dyDescent="0.25">
      <c r="A90">
        <v>89</v>
      </c>
      <c r="B90" t="s">
        <v>9</v>
      </c>
      <c r="G90">
        <v>1.724</v>
      </c>
      <c r="H90">
        <v>1</v>
      </c>
      <c r="I90" s="2">
        <f t="shared" si="1"/>
        <v>1.724</v>
      </c>
    </row>
    <row r="91" spans="1:9" x14ac:dyDescent="0.25">
      <c r="A91">
        <v>90</v>
      </c>
      <c r="B91" t="s">
        <v>9</v>
      </c>
      <c r="G91">
        <v>1.149</v>
      </c>
      <c r="H91">
        <v>1</v>
      </c>
      <c r="I91" s="2">
        <f t="shared" si="1"/>
        <v>1.149</v>
      </c>
    </row>
    <row r="92" spans="1:9" x14ac:dyDescent="0.25">
      <c r="A92">
        <v>91</v>
      </c>
      <c r="B92" t="s">
        <v>9</v>
      </c>
      <c r="G92">
        <v>4.6539999999999999</v>
      </c>
      <c r="H92">
        <v>1</v>
      </c>
      <c r="I92" s="2">
        <f t="shared" si="1"/>
        <v>4.6539999999999999</v>
      </c>
    </row>
    <row r="93" spans="1:9" x14ac:dyDescent="0.25">
      <c r="A93">
        <v>92</v>
      </c>
      <c r="B93" t="s">
        <v>9</v>
      </c>
      <c r="G93">
        <v>7.1239999999999997</v>
      </c>
      <c r="H93">
        <v>2</v>
      </c>
      <c r="I93" s="2">
        <f t="shared" si="1"/>
        <v>3.5619999999999998</v>
      </c>
    </row>
    <row r="94" spans="1:9" x14ac:dyDescent="0.25">
      <c r="A94">
        <v>93</v>
      </c>
      <c r="B94" t="s">
        <v>9</v>
      </c>
      <c r="G94">
        <v>1.2070000000000001</v>
      </c>
      <c r="H94">
        <v>1</v>
      </c>
      <c r="I94" s="2">
        <f t="shared" si="1"/>
        <v>1.2070000000000001</v>
      </c>
    </row>
    <row r="95" spans="1:9" x14ac:dyDescent="0.25">
      <c r="A95">
        <v>94</v>
      </c>
      <c r="B95" t="s">
        <v>9</v>
      </c>
      <c r="G95">
        <v>4.8259999999999996</v>
      </c>
      <c r="H95">
        <v>1</v>
      </c>
      <c r="I95" s="2">
        <f t="shared" si="1"/>
        <v>4.8259999999999996</v>
      </c>
    </row>
    <row r="96" spans="1:9" x14ac:dyDescent="0.25">
      <c r="A96">
        <v>95</v>
      </c>
      <c r="B96" t="s">
        <v>9</v>
      </c>
      <c r="G96">
        <v>1.5229999999999999</v>
      </c>
      <c r="H96">
        <v>1</v>
      </c>
      <c r="I96" s="2">
        <f t="shared" si="1"/>
        <v>1.5229999999999999</v>
      </c>
    </row>
    <row r="97" spans="1:9" x14ac:dyDescent="0.25">
      <c r="A97">
        <v>96</v>
      </c>
      <c r="B97" t="s">
        <v>9</v>
      </c>
      <c r="G97">
        <v>1.264</v>
      </c>
      <c r="H97">
        <v>1</v>
      </c>
      <c r="I97" s="2">
        <f t="shared" si="1"/>
        <v>1.264</v>
      </c>
    </row>
    <row r="98" spans="1:9" x14ac:dyDescent="0.25">
      <c r="A98">
        <v>97</v>
      </c>
      <c r="B98" t="s">
        <v>9</v>
      </c>
      <c r="G98">
        <v>1.4650000000000001</v>
      </c>
      <c r="H98">
        <v>1</v>
      </c>
      <c r="I98" s="2">
        <f t="shared" si="1"/>
        <v>1.4650000000000001</v>
      </c>
    </row>
    <row r="99" spans="1:9" x14ac:dyDescent="0.25">
      <c r="A99">
        <v>98</v>
      </c>
      <c r="B99" t="s">
        <v>9</v>
      </c>
      <c r="G99">
        <v>3.1030000000000002</v>
      </c>
      <c r="H99">
        <v>1</v>
      </c>
      <c r="I99" s="2">
        <f t="shared" si="1"/>
        <v>3.1030000000000002</v>
      </c>
    </row>
    <row r="100" spans="1:9" x14ac:dyDescent="0.25">
      <c r="A100">
        <v>99</v>
      </c>
      <c r="B100" t="s">
        <v>9</v>
      </c>
      <c r="G100">
        <v>1.1779999999999999</v>
      </c>
      <c r="H100">
        <v>1</v>
      </c>
      <c r="I100" s="2">
        <f t="shared" si="1"/>
        <v>1.1779999999999999</v>
      </c>
    </row>
    <row r="101" spans="1:9" x14ac:dyDescent="0.25">
      <c r="A101">
        <v>100</v>
      </c>
      <c r="B101" t="s">
        <v>9</v>
      </c>
      <c r="G101">
        <v>1.494</v>
      </c>
      <c r="H101">
        <v>1</v>
      </c>
      <c r="I101" s="2">
        <f t="shared" si="1"/>
        <v>1.494</v>
      </c>
    </row>
    <row r="102" spans="1:9" x14ac:dyDescent="0.25">
      <c r="A102">
        <v>101</v>
      </c>
      <c r="B102" t="s">
        <v>9</v>
      </c>
      <c r="G102">
        <v>1.034</v>
      </c>
      <c r="H102">
        <v>1</v>
      </c>
      <c r="I102" s="2">
        <f t="shared" si="1"/>
        <v>1.034</v>
      </c>
    </row>
    <row r="103" spans="1:9" x14ac:dyDescent="0.25">
      <c r="A103">
        <v>102</v>
      </c>
      <c r="B103" t="s">
        <v>9</v>
      </c>
      <c r="G103">
        <v>1.5509999999999999</v>
      </c>
      <c r="H103">
        <v>1</v>
      </c>
      <c r="I103" s="2">
        <f t="shared" si="1"/>
        <v>1.5509999999999999</v>
      </c>
    </row>
    <row r="104" spans="1:9" x14ac:dyDescent="0.25">
      <c r="A104">
        <v>103</v>
      </c>
      <c r="B104" t="s">
        <v>9</v>
      </c>
      <c r="G104">
        <v>2.6720000000000002</v>
      </c>
      <c r="H104">
        <v>1</v>
      </c>
      <c r="I104" s="2">
        <f t="shared" si="1"/>
        <v>2.6720000000000002</v>
      </c>
    </row>
    <row r="105" spans="1:9" x14ac:dyDescent="0.25">
      <c r="A105">
        <v>104</v>
      </c>
      <c r="B105" t="s">
        <v>9</v>
      </c>
      <c r="G105">
        <v>6.6929999999999996</v>
      </c>
      <c r="H105">
        <v>1</v>
      </c>
      <c r="I105" s="2">
        <f t="shared" si="1"/>
        <v>6.6929999999999996</v>
      </c>
    </row>
    <row r="106" spans="1:9" x14ac:dyDescent="0.25">
      <c r="A106">
        <v>105</v>
      </c>
      <c r="B106" t="s">
        <v>9</v>
      </c>
      <c r="G106">
        <v>3.9929999999999999</v>
      </c>
      <c r="H106">
        <v>1</v>
      </c>
      <c r="I106" s="2">
        <f t="shared" si="1"/>
        <v>3.9929999999999999</v>
      </c>
    </row>
    <row r="107" spans="1:9" x14ac:dyDescent="0.25">
      <c r="A107">
        <v>106</v>
      </c>
      <c r="B107" t="s">
        <v>9</v>
      </c>
      <c r="G107">
        <v>1.494</v>
      </c>
      <c r="H107">
        <v>1</v>
      </c>
      <c r="I107" s="2">
        <f t="shared" si="1"/>
        <v>1.494</v>
      </c>
    </row>
    <row r="108" spans="1:9" x14ac:dyDescent="0.25">
      <c r="A108">
        <v>107</v>
      </c>
      <c r="B108" t="s">
        <v>9</v>
      </c>
      <c r="G108">
        <v>2.7</v>
      </c>
      <c r="H108">
        <v>1</v>
      </c>
      <c r="I108" s="2">
        <f t="shared" si="1"/>
        <v>2.7</v>
      </c>
    </row>
    <row r="109" spans="1:9" x14ac:dyDescent="0.25">
      <c r="A109">
        <v>108</v>
      </c>
      <c r="B109" t="s">
        <v>9</v>
      </c>
      <c r="G109">
        <v>2.4990000000000001</v>
      </c>
      <c r="H109">
        <v>1</v>
      </c>
      <c r="I109" s="2">
        <f t="shared" si="1"/>
        <v>2.4990000000000001</v>
      </c>
    </row>
    <row r="110" spans="1:9" x14ac:dyDescent="0.25">
      <c r="A110">
        <v>109</v>
      </c>
      <c r="B110" t="s">
        <v>9</v>
      </c>
      <c r="G110">
        <v>1.494</v>
      </c>
      <c r="H110">
        <v>1</v>
      </c>
      <c r="I110" s="2">
        <f t="shared" si="1"/>
        <v>1.494</v>
      </c>
    </row>
    <row r="111" spans="1:9" x14ac:dyDescent="0.25">
      <c r="A111">
        <v>110</v>
      </c>
      <c r="B111" t="s">
        <v>9</v>
      </c>
      <c r="G111">
        <v>1.7809999999999999</v>
      </c>
      <c r="H111">
        <v>1</v>
      </c>
      <c r="I111" s="2">
        <f t="shared" si="1"/>
        <v>1.7809999999999999</v>
      </c>
    </row>
    <row r="112" spans="1:9" x14ac:dyDescent="0.25">
      <c r="A112">
        <v>111</v>
      </c>
      <c r="B112" t="s">
        <v>9</v>
      </c>
      <c r="C112" s="1"/>
      <c r="D112" s="1"/>
      <c r="E112" s="1"/>
      <c r="F112" s="1"/>
      <c r="G112">
        <v>1.149</v>
      </c>
      <c r="H112">
        <v>1</v>
      </c>
      <c r="I112" s="2">
        <f t="shared" si="1"/>
        <v>1.149</v>
      </c>
    </row>
    <row r="113" spans="1:9" x14ac:dyDescent="0.25">
      <c r="A113">
        <v>112</v>
      </c>
      <c r="B113" t="s">
        <v>9</v>
      </c>
      <c r="G113">
        <v>1.264</v>
      </c>
      <c r="H113">
        <v>1</v>
      </c>
      <c r="I113" s="2">
        <f t="shared" si="1"/>
        <v>1.264</v>
      </c>
    </row>
    <row r="114" spans="1:9" x14ac:dyDescent="0.25">
      <c r="A114">
        <v>113</v>
      </c>
      <c r="B114" t="s">
        <v>9</v>
      </c>
      <c r="G114">
        <v>2.2690000000000001</v>
      </c>
      <c r="H114">
        <v>1</v>
      </c>
      <c r="I114" s="2">
        <f t="shared" si="1"/>
        <v>2.2690000000000001</v>
      </c>
    </row>
    <row r="115" spans="1:9" x14ac:dyDescent="0.25">
      <c r="A115">
        <v>114</v>
      </c>
      <c r="B115" t="s">
        <v>9</v>
      </c>
      <c r="G115">
        <v>3.5049999999999999</v>
      </c>
      <c r="H115">
        <v>6</v>
      </c>
      <c r="I115" s="2">
        <f t="shared" si="1"/>
        <v>0.58416666666666661</v>
      </c>
    </row>
    <row r="116" spans="1:9" x14ac:dyDescent="0.25">
      <c r="A116">
        <v>115</v>
      </c>
      <c r="B116" t="s">
        <v>9</v>
      </c>
      <c r="G116">
        <v>2.7869999999999999</v>
      </c>
      <c r="H116">
        <v>1</v>
      </c>
      <c r="I116" s="2">
        <f t="shared" si="1"/>
        <v>2.7869999999999999</v>
      </c>
    </row>
    <row r="117" spans="1:9" s="1" customFormat="1" x14ac:dyDescent="0.25">
      <c r="A117" s="1">
        <v>1</v>
      </c>
      <c r="B117" s="1" t="s">
        <v>10</v>
      </c>
      <c r="C117"/>
      <c r="D117"/>
      <c r="E117"/>
      <c r="F117"/>
      <c r="G117" s="1">
        <v>1.0049999999999999</v>
      </c>
      <c r="H117" s="1">
        <v>1</v>
      </c>
      <c r="I117" s="1">
        <f t="shared" si="1"/>
        <v>1.0049999999999999</v>
      </c>
    </row>
    <row r="118" spans="1:9" x14ac:dyDescent="0.25">
      <c r="A118">
        <v>2</v>
      </c>
      <c r="B118" t="s">
        <v>10</v>
      </c>
      <c r="G118">
        <v>1.58</v>
      </c>
      <c r="H118">
        <v>3</v>
      </c>
      <c r="I118" s="2">
        <f t="shared" si="1"/>
        <v>0.52666666666666673</v>
      </c>
    </row>
    <row r="119" spans="1:9" x14ac:dyDescent="0.25">
      <c r="A119">
        <v>3</v>
      </c>
      <c r="B119" t="s">
        <v>10</v>
      </c>
      <c r="G119">
        <v>1.925</v>
      </c>
      <c r="H119">
        <v>1</v>
      </c>
      <c r="I119" s="2">
        <f t="shared" si="1"/>
        <v>1.925</v>
      </c>
    </row>
    <row r="120" spans="1:9" x14ac:dyDescent="0.25">
      <c r="A120">
        <v>4</v>
      </c>
      <c r="B120" t="s">
        <v>10</v>
      </c>
      <c r="G120">
        <v>6.4059999999999997</v>
      </c>
      <c r="H120">
        <v>4</v>
      </c>
      <c r="I120" s="2">
        <f t="shared" si="1"/>
        <v>1.6014999999999999</v>
      </c>
    </row>
    <row r="121" spans="1:9" x14ac:dyDescent="0.25">
      <c r="A121">
        <v>5</v>
      </c>
      <c r="B121" t="s">
        <v>10</v>
      </c>
      <c r="G121">
        <v>1.7809999999999999</v>
      </c>
      <c r="H121">
        <v>1</v>
      </c>
      <c r="I121" s="2">
        <f t="shared" si="1"/>
        <v>1.7809999999999999</v>
      </c>
    </row>
    <row r="122" spans="1:9" x14ac:dyDescent="0.25">
      <c r="A122">
        <v>6</v>
      </c>
      <c r="B122" t="s">
        <v>10</v>
      </c>
      <c r="G122">
        <v>2.6429999999999998</v>
      </c>
      <c r="H122">
        <v>1</v>
      </c>
      <c r="I122" s="2">
        <f t="shared" si="1"/>
        <v>2.6429999999999998</v>
      </c>
    </row>
    <row r="123" spans="1:9" x14ac:dyDescent="0.25">
      <c r="A123">
        <v>7</v>
      </c>
      <c r="B123" t="s">
        <v>10</v>
      </c>
      <c r="G123">
        <v>4.3949999999999996</v>
      </c>
      <c r="H123">
        <v>2</v>
      </c>
      <c r="I123" s="2">
        <f t="shared" si="1"/>
        <v>2.1974999999999998</v>
      </c>
    </row>
    <row r="124" spans="1:9" x14ac:dyDescent="0.25">
      <c r="A124">
        <v>8</v>
      </c>
      <c r="B124" t="s">
        <v>10</v>
      </c>
      <c r="G124">
        <v>1.149</v>
      </c>
      <c r="H124">
        <v>1</v>
      </c>
      <c r="I124" s="2">
        <f t="shared" si="1"/>
        <v>1.149</v>
      </c>
    </row>
    <row r="125" spans="1:9" x14ac:dyDescent="0.25">
      <c r="A125">
        <v>9</v>
      </c>
      <c r="B125" t="s">
        <v>10</v>
      </c>
      <c r="G125">
        <v>1.925</v>
      </c>
      <c r="H125">
        <v>1</v>
      </c>
      <c r="I125" s="2">
        <f t="shared" si="1"/>
        <v>1.925</v>
      </c>
    </row>
    <row r="126" spans="1:9" x14ac:dyDescent="0.25">
      <c r="A126">
        <v>10</v>
      </c>
      <c r="B126" t="s">
        <v>10</v>
      </c>
      <c r="G126">
        <v>1.6950000000000001</v>
      </c>
      <c r="H126">
        <v>2</v>
      </c>
      <c r="I126" s="2">
        <f t="shared" si="1"/>
        <v>0.84750000000000003</v>
      </c>
    </row>
    <row r="127" spans="1:9" x14ac:dyDescent="0.25">
      <c r="A127">
        <v>11</v>
      </c>
      <c r="B127" t="s">
        <v>10</v>
      </c>
      <c r="G127">
        <v>1.034</v>
      </c>
      <c r="H127">
        <v>1</v>
      </c>
      <c r="I127" s="2">
        <f t="shared" si="1"/>
        <v>1.034</v>
      </c>
    </row>
    <row r="128" spans="1:9" x14ac:dyDescent="0.25">
      <c r="A128">
        <v>12</v>
      </c>
      <c r="B128" t="s">
        <v>10</v>
      </c>
      <c r="G128">
        <v>1.0920000000000001</v>
      </c>
      <c r="H128">
        <v>1</v>
      </c>
      <c r="I128" s="2">
        <f t="shared" si="1"/>
        <v>1.0920000000000001</v>
      </c>
    </row>
    <row r="129" spans="1:9" x14ac:dyDescent="0.25">
      <c r="A129">
        <v>13</v>
      </c>
      <c r="B129" t="s">
        <v>10</v>
      </c>
      <c r="G129">
        <v>3.907</v>
      </c>
      <c r="H129">
        <v>2</v>
      </c>
      <c r="I129" s="2">
        <f t="shared" si="1"/>
        <v>1.9535</v>
      </c>
    </row>
    <row r="130" spans="1:9" x14ac:dyDescent="0.25">
      <c r="A130">
        <v>14</v>
      </c>
      <c r="B130" t="s">
        <v>10</v>
      </c>
      <c r="G130">
        <v>1.35</v>
      </c>
      <c r="H130">
        <v>1</v>
      </c>
      <c r="I130" s="2">
        <f t="shared" ref="I130:I193" si="2">G130/H130</f>
        <v>1.35</v>
      </c>
    </row>
    <row r="131" spans="1:9" x14ac:dyDescent="0.25">
      <c r="A131">
        <v>15</v>
      </c>
      <c r="B131" t="s">
        <v>10</v>
      </c>
      <c r="G131">
        <v>0.89100000000000001</v>
      </c>
      <c r="H131">
        <v>1</v>
      </c>
      <c r="I131" s="2">
        <f t="shared" si="2"/>
        <v>0.89100000000000001</v>
      </c>
    </row>
    <row r="132" spans="1:9" x14ac:dyDescent="0.25">
      <c r="A132">
        <v>16</v>
      </c>
      <c r="B132" t="s">
        <v>10</v>
      </c>
      <c r="G132">
        <v>2.1549999999999998</v>
      </c>
      <c r="H132">
        <v>1</v>
      </c>
      <c r="I132" s="2">
        <f t="shared" si="2"/>
        <v>2.1549999999999998</v>
      </c>
    </row>
    <row r="133" spans="1:9" x14ac:dyDescent="0.25">
      <c r="A133">
        <v>17</v>
      </c>
      <c r="B133" t="s">
        <v>10</v>
      </c>
      <c r="G133">
        <v>2.298</v>
      </c>
      <c r="H133">
        <v>1</v>
      </c>
      <c r="I133" s="2">
        <f t="shared" si="2"/>
        <v>2.298</v>
      </c>
    </row>
    <row r="134" spans="1:9" x14ac:dyDescent="0.25">
      <c r="A134">
        <v>18</v>
      </c>
      <c r="B134" t="s">
        <v>10</v>
      </c>
      <c r="G134">
        <v>2.2410000000000001</v>
      </c>
      <c r="H134">
        <v>3</v>
      </c>
      <c r="I134" s="2">
        <f t="shared" si="2"/>
        <v>0.747</v>
      </c>
    </row>
    <row r="135" spans="1:9" x14ac:dyDescent="0.25">
      <c r="A135">
        <v>19</v>
      </c>
      <c r="B135" t="s">
        <v>10</v>
      </c>
      <c r="G135">
        <v>2.528</v>
      </c>
      <c r="H135">
        <v>1</v>
      </c>
      <c r="I135" s="2">
        <f t="shared" si="2"/>
        <v>2.528</v>
      </c>
    </row>
    <row r="136" spans="1:9" x14ac:dyDescent="0.25">
      <c r="A136">
        <v>20</v>
      </c>
      <c r="B136" t="s">
        <v>10</v>
      </c>
      <c r="G136">
        <v>4.6829999999999998</v>
      </c>
      <c r="H136">
        <v>2</v>
      </c>
      <c r="I136" s="2">
        <f t="shared" si="2"/>
        <v>2.3414999999999999</v>
      </c>
    </row>
    <row r="137" spans="1:9" x14ac:dyDescent="0.25">
      <c r="A137">
        <v>21</v>
      </c>
      <c r="B137" t="s">
        <v>10</v>
      </c>
      <c r="G137">
        <v>1.1779999999999999</v>
      </c>
      <c r="H137">
        <v>1</v>
      </c>
      <c r="I137" s="2">
        <f t="shared" si="2"/>
        <v>1.1779999999999999</v>
      </c>
    </row>
    <row r="138" spans="1:9" x14ac:dyDescent="0.25">
      <c r="A138">
        <v>22</v>
      </c>
      <c r="B138" t="s">
        <v>10</v>
      </c>
      <c r="G138">
        <v>2.097</v>
      </c>
      <c r="H138">
        <v>1</v>
      </c>
      <c r="I138" s="2">
        <f t="shared" si="2"/>
        <v>2.097</v>
      </c>
    </row>
    <row r="139" spans="1:9" x14ac:dyDescent="0.25">
      <c r="A139">
        <v>23</v>
      </c>
      <c r="B139" t="s">
        <v>10</v>
      </c>
      <c r="G139">
        <v>1.4359999999999999</v>
      </c>
      <c r="H139">
        <v>1</v>
      </c>
      <c r="I139" s="2">
        <f t="shared" si="2"/>
        <v>1.4359999999999999</v>
      </c>
    </row>
    <row r="140" spans="1:9" x14ac:dyDescent="0.25">
      <c r="A140">
        <v>24</v>
      </c>
      <c r="B140" t="s">
        <v>10</v>
      </c>
      <c r="G140">
        <v>0.94799999999999995</v>
      </c>
      <c r="H140">
        <v>1</v>
      </c>
      <c r="I140" s="2">
        <f t="shared" si="2"/>
        <v>0.94799999999999995</v>
      </c>
    </row>
    <row r="141" spans="1:9" x14ac:dyDescent="0.25">
      <c r="A141">
        <v>25</v>
      </c>
      <c r="B141" t="s">
        <v>10</v>
      </c>
      <c r="G141">
        <v>1.2929999999999999</v>
      </c>
      <c r="H141">
        <v>1</v>
      </c>
      <c r="I141" s="2">
        <f t="shared" si="2"/>
        <v>1.2929999999999999</v>
      </c>
    </row>
    <row r="142" spans="1:9" x14ac:dyDescent="0.25">
      <c r="A142">
        <v>26</v>
      </c>
      <c r="B142" t="s">
        <v>10</v>
      </c>
      <c r="G142">
        <v>1.321</v>
      </c>
      <c r="H142">
        <v>1</v>
      </c>
      <c r="I142" s="2">
        <f t="shared" si="2"/>
        <v>1.321</v>
      </c>
    </row>
    <row r="143" spans="1:9" x14ac:dyDescent="0.25">
      <c r="A143">
        <v>27</v>
      </c>
      <c r="B143" t="s">
        <v>10</v>
      </c>
      <c r="G143">
        <v>1.5229999999999999</v>
      </c>
      <c r="H143">
        <v>1</v>
      </c>
      <c r="I143" s="2">
        <f t="shared" si="2"/>
        <v>1.5229999999999999</v>
      </c>
    </row>
    <row r="144" spans="1:9" x14ac:dyDescent="0.25">
      <c r="A144">
        <v>28</v>
      </c>
      <c r="B144" t="s">
        <v>10</v>
      </c>
      <c r="G144">
        <v>2.6720000000000002</v>
      </c>
      <c r="H144">
        <v>1</v>
      </c>
      <c r="I144" s="2">
        <f t="shared" si="2"/>
        <v>2.6720000000000002</v>
      </c>
    </row>
    <row r="145" spans="1:9" x14ac:dyDescent="0.25">
      <c r="A145">
        <v>29</v>
      </c>
      <c r="B145" t="s">
        <v>10</v>
      </c>
      <c r="G145">
        <v>3.16</v>
      </c>
      <c r="H145">
        <v>2</v>
      </c>
      <c r="I145" s="2">
        <f t="shared" si="2"/>
        <v>1.58</v>
      </c>
    </row>
    <row r="146" spans="1:9" x14ac:dyDescent="0.25">
      <c r="A146">
        <v>30</v>
      </c>
      <c r="B146" t="s">
        <v>10</v>
      </c>
      <c r="G146">
        <v>1.925</v>
      </c>
      <c r="H146">
        <v>1</v>
      </c>
      <c r="I146" s="2">
        <f t="shared" si="2"/>
        <v>1.925</v>
      </c>
    </row>
    <row r="147" spans="1:9" x14ac:dyDescent="0.25">
      <c r="A147">
        <v>31</v>
      </c>
      <c r="B147" t="s">
        <v>10</v>
      </c>
      <c r="G147">
        <v>1.6659999999999999</v>
      </c>
      <c r="H147">
        <v>1</v>
      </c>
      <c r="I147" s="2">
        <f t="shared" si="2"/>
        <v>1.6659999999999999</v>
      </c>
    </row>
    <row r="148" spans="1:9" x14ac:dyDescent="0.25">
      <c r="A148">
        <v>32</v>
      </c>
      <c r="B148" t="s">
        <v>10</v>
      </c>
      <c r="G148">
        <v>3.9929999999999999</v>
      </c>
      <c r="H148">
        <v>1</v>
      </c>
      <c r="I148" s="2">
        <f t="shared" si="2"/>
        <v>3.9929999999999999</v>
      </c>
    </row>
    <row r="149" spans="1:9" x14ac:dyDescent="0.25">
      <c r="A149">
        <v>33</v>
      </c>
      <c r="B149" t="s">
        <v>10</v>
      </c>
      <c r="G149">
        <v>0.91900000000000004</v>
      </c>
      <c r="H149">
        <v>1</v>
      </c>
      <c r="I149" s="2">
        <f t="shared" si="2"/>
        <v>0.91900000000000004</v>
      </c>
    </row>
    <row r="150" spans="1:9" x14ac:dyDescent="0.25">
      <c r="A150">
        <v>34</v>
      </c>
      <c r="B150" t="s">
        <v>10</v>
      </c>
      <c r="G150">
        <v>1.034</v>
      </c>
      <c r="H150">
        <v>1</v>
      </c>
      <c r="I150" s="2">
        <f t="shared" si="2"/>
        <v>1.034</v>
      </c>
    </row>
    <row r="151" spans="1:9" x14ac:dyDescent="0.25">
      <c r="A151">
        <v>35</v>
      </c>
      <c r="B151" t="s">
        <v>10</v>
      </c>
      <c r="G151">
        <v>1.1200000000000001</v>
      </c>
      <c r="H151">
        <v>1</v>
      </c>
      <c r="I151" s="2">
        <f t="shared" si="2"/>
        <v>1.1200000000000001</v>
      </c>
    </row>
    <row r="152" spans="1:9" x14ac:dyDescent="0.25">
      <c r="A152">
        <v>36</v>
      </c>
      <c r="B152" t="s">
        <v>10</v>
      </c>
      <c r="G152">
        <v>1.867</v>
      </c>
      <c r="H152">
        <v>1</v>
      </c>
      <c r="I152" s="2">
        <f t="shared" si="2"/>
        <v>1.867</v>
      </c>
    </row>
    <row r="153" spans="1:9" x14ac:dyDescent="0.25">
      <c r="A153">
        <v>37</v>
      </c>
      <c r="B153" t="s">
        <v>10</v>
      </c>
      <c r="G153">
        <v>3.0449999999999999</v>
      </c>
      <c r="H153">
        <v>2</v>
      </c>
      <c r="I153" s="2">
        <f t="shared" si="2"/>
        <v>1.5225</v>
      </c>
    </row>
    <row r="154" spans="1:9" x14ac:dyDescent="0.25">
      <c r="A154">
        <v>38</v>
      </c>
      <c r="B154" t="s">
        <v>10</v>
      </c>
      <c r="G154">
        <v>1.034</v>
      </c>
      <c r="H154">
        <v>1</v>
      </c>
      <c r="I154" s="2">
        <f t="shared" si="2"/>
        <v>1.034</v>
      </c>
    </row>
    <row r="155" spans="1:9" x14ac:dyDescent="0.25">
      <c r="A155">
        <v>39</v>
      </c>
      <c r="B155" t="s">
        <v>10</v>
      </c>
      <c r="G155">
        <v>0.91900000000000004</v>
      </c>
      <c r="H155">
        <v>1</v>
      </c>
      <c r="I155" s="2">
        <f t="shared" si="2"/>
        <v>0.91900000000000004</v>
      </c>
    </row>
    <row r="156" spans="1:9" x14ac:dyDescent="0.25">
      <c r="A156">
        <v>40</v>
      </c>
      <c r="B156" t="s">
        <v>10</v>
      </c>
      <c r="G156">
        <v>1.149</v>
      </c>
      <c r="H156">
        <v>1</v>
      </c>
      <c r="I156" s="2">
        <f t="shared" si="2"/>
        <v>1.149</v>
      </c>
    </row>
    <row r="157" spans="1:9" x14ac:dyDescent="0.25">
      <c r="A157">
        <v>41</v>
      </c>
      <c r="B157" t="s">
        <v>10</v>
      </c>
      <c r="G157">
        <v>0.97699999999999998</v>
      </c>
      <c r="H157">
        <v>1</v>
      </c>
      <c r="I157" s="2">
        <f t="shared" si="2"/>
        <v>0.97699999999999998</v>
      </c>
    </row>
    <row r="158" spans="1:9" x14ac:dyDescent="0.25">
      <c r="A158">
        <v>42</v>
      </c>
      <c r="B158" t="s">
        <v>10</v>
      </c>
      <c r="G158">
        <v>2.7</v>
      </c>
      <c r="H158">
        <v>1</v>
      </c>
      <c r="I158" s="2">
        <f t="shared" si="2"/>
        <v>2.7</v>
      </c>
    </row>
    <row r="159" spans="1:9" x14ac:dyDescent="0.25">
      <c r="A159">
        <v>43</v>
      </c>
      <c r="B159" t="s">
        <v>10</v>
      </c>
      <c r="G159">
        <v>4.4240000000000004</v>
      </c>
      <c r="H159">
        <v>3</v>
      </c>
      <c r="I159" s="2">
        <f t="shared" si="2"/>
        <v>1.4746666666666668</v>
      </c>
    </row>
    <row r="160" spans="1:9" x14ac:dyDescent="0.25">
      <c r="A160">
        <v>44</v>
      </c>
      <c r="B160" t="s">
        <v>10</v>
      </c>
      <c r="G160">
        <v>1.7809999999999999</v>
      </c>
      <c r="H160">
        <v>1</v>
      </c>
      <c r="I160" s="2">
        <f t="shared" si="2"/>
        <v>1.7809999999999999</v>
      </c>
    </row>
    <row r="161" spans="1:9" x14ac:dyDescent="0.25">
      <c r="A161">
        <v>45</v>
      </c>
      <c r="B161" t="s">
        <v>10</v>
      </c>
      <c r="G161">
        <v>1.0920000000000001</v>
      </c>
      <c r="H161">
        <v>1</v>
      </c>
      <c r="I161" s="2">
        <f t="shared" si="2"/>
        <v>1.0920000000000001</v>
      </c>
    </row>
    <row r="162" spans="1:9" x14ac:dyDescent="0.25">
      <c r="A162">
        <v>46</v>
      </c>
      <c r="B162" t="s">
        <v>10</v>
      </c>
      <c r="G162">
        <v>0.89100000000000001</v>
      </c>
      <c r="H162">
        <v>1</v>
      </c>
      <c r="I162" s="2">
        <f t="shared" si="2"/>
        <v>0.89100000000000001</v>
      </c>
    </row>
    <row r="163" spans="1:9" x14ac:dyDescent="0.25">
      <c r="A163">
        <v>47</v>
      </c>
      <c r="B163" t="s">
        <v>10</v>
      </c>
      <c r="G163">
        <v>1.034</v>
      </c>
      <c r="H163">
        <v>1</v>
      </c>
      <c r="I163" s="2">
        <f t="shared" si="2"/>
        <v>1.034</v>
      </c>
    </row>
    <row r="164" spans="1:9" x14ac:dyDescent="0.25">
      <c r="A164">
        <v>48</v>
      </c>
      <c r="B164" t="s">
        <v>10</v>
      </c>
      <c r="G164">
        <v>4.74</v>
      </c>
      <c r="H164">
        <v>2</v>
      </c>
      <c r="I164" s="2">
        <f t="shared" si="2"/>
        <v>2.37</v>
      </c>
    </row>
    <row r="165" spans="1:9" x14ac:dyDescent="0.25">
      <c r="A165">
        <v>49</v>
      </c>
      <c r="B165" t="s">
        <v>10</v>
      </c>
      <c r="G165">
        <v>4.9119999999999999</v>
      </c>
      <c r="H165">
        <v>4</v>
      </c>
      <c r="I165" s="2">
        <f t="shared" si="2"/>
        <v>1.228</v>
      </c>
    </row>
    <row r="166" spans="1:9" x14ac:dyDescent="0.25">
      <c r="A166">
        <v>50</v>
      </c>
      <c r="B166" t="s">
        <v>10</v>
      </c>
      <c r="G166">
        <v>2.3839999999999999</v>
      </c>
      <c r="H166">
        <v>1</v>
      </c>
      <c r="I166" s="2">
        <f t="shared" si="2"/>
        <v>2.3839999999999999</v>
      </c>
    </row>
    <row r="167" spans="1:9" x14ac:dyDescent="0.25">
      <c r="A167">
        <v>51</v>
      </c>
      <c r="B167" t="s">
        <v>10</v>
      </c>
      <c r="G167">
        <v>1.81</v>
      </c>
      <c r="H167">
        <v>1</v>
      </c>
      <c r="I167" s="2">
        <f t="shared" si="2"/>
        <v>1.81</v>
      </c>
    </row>
    <row r="168" spans="1:9" x14ac:dyDescent="0.25">
      <c r="A168">
        <v>52</v>
      </c>
      <c r="B168" t="s">
        <v>10</v>
      </c>
      <c r="G168">
        <v>5.9459999999999997</v>
      </c>
      <c r="H168">
        <v>3</v>
      </c>
      <c r="I168" s="2">
        <f t="shared" si="2"/>
        <v>1.982</v>
      </c>
    </row>
    <row r="169" spans="1:9" x14ac:dyDescent="0.25">
      <c r="A169">
        <v>53</v>
      </c>
      <c r="B169" t="s">
        <v>10</v>
      </c>
      <c r="G169">
        <v>2.327</v>
      </c>
      <c r="H169">
        <v>1</v>
      </c>
      <c r="I169" s="2">
        <f t="shared" si="2"/>
        <v>2.327</v>
      </c>
    </row>
    <row r="170" spans="1:9" x14ac:dyDescent="0.25">
      <c r="A170">
        <v>54</v>
      </c>
      <c r="B170" t="s">
        <v>10</v>
      </c>
      <c r="G170">
        <v>2.4420000000000002</v>
      </c>
      <c r="H170">
        <v>3</v>
      </c>
      <c r="I170" s="2">
        <f t="shared" si="2"/>
        <v>0.81400000000000006</v>
      </c>
    </row>
    <row r="171" spans="1:9" x14ac:dyDescent="0.25">
      <c r="A171">
        <v>55</v>
      </c>
      <c r="B171" t="s">
        <v>10</v>
      </c>
      <c r="G171">
        <v>1.2350000000000001</v>
      </c>
      <c r="H171">
        <v>1</v>
      </c>
      <c r="I171" s="2">
        <f t="shared" si="2"/>
        <v>1.2350000000000001</v>
      </c>
    </row>
    <row r="172" spans="1:9" x14ac:dyDescent="0.25">
      <c r="A172">
        <v>56</v>
      </c>
      <c r="B172" t="s">
        <v>10</v>
      </c>
      <c r="G172">
        <v>2.7869999999999999</v>
      </c>
      <c r="H172">
        <v>1</v>
      </c>
      <c r="I172" s="2">
        <f t="shared" si="2"/>
        <v>2.7869999999999999</v>
      </c>
    </row>
    <row r="173" spans="1:9" x14ac:dyDescent="0.25">
      <c r="A173">
        <v>57</v>
      </c>
      <c r="B173" t="s">
        <v>10</v>
      </c>
      <c r="G173">
        <v>4.6539999999999999</v>
      </c>
      <c r="H173">
        <v>2</v>
      </c>
      <c r="I173" s="2">
        <f t="shared" si="2"/>
        <v>2.327</v>
      </c>
    </row>
    <row r="174" spans="1:9" x14ac:dyDescent="0.25">
      <c r="A174">
        <v>58</v>
      </c>
      <c r="B174" t="s">
        <v>10</v>
      </c>
      <c r="G174">
        <v>1.982</v>
      </c>
      <c r="H174">
        <v>1</v>
      </c>
      <c r="I174" s="2">
        <f t="shared" si="2"/>
        <v>1.982</v>
      </c>
    </row>
    <row r="175" spans="1:9" x14ac:dyDescent="0.25">
      <c r="A175">
        <v>59</v>
      </c>
      <c r="B175" t="s">
        <v>10</v>
      </c>
      <c r="G175">
        <v>6.2619999999999996</v>
      </c>
      <c r="H175">
        <v>3</v>
      </c>
      <c r="I175" s="2">
        <f t="shared" si="2"/>
        <v>2.087333333333333</v>
      </c>
    </row>
    <row r="176" spans="1:9" x14ac:dyDescent="0.25">
      <c r="A176">
        <v>60</v>
      </c>
      <c r="B176" t="s">
        <v>10</v>
      </c>
      <c r="G176">
        <v>0.94799999999999995</v>
      </c>
      <c r="H176">
        <v>1</v>
      </c>
      <c r="I176" s="2">
        <f t="shared" si="2"/>
        <v>0.94799999999999995</v>
      </c>
    </row>
    <row r="177" spans="1:9" x14ac:dyDescent="0.25">
      <c r="A177">
        <v>61</v>
      </c>
      <c r="B177" t="s">
        <v>10</v>
      </c>
      <c r="G177">
        <v>1.35</v>
      </c>
      <c r="H177">
        <v>1</v>
      </c>
      <c r="I177" s="2">
        <f t="shared" si="2"/>
        <v>1.35</v>
      </c>
    </row>
    <row r="178" spans="1:9" x14ac:dyDescent="0.25">
      <c r="A178">
        <v>62</v>
      </c>
      <c r="B178" t="s">
        <v>10</v>
      </c>
      <c r="G178">
        <v>2.1829999999999998</v>
      </c>
      <c r="H178">
        <v>1</v>
      </c>
      <c r="I178" s="2">
        <f t="shared" si="2"/>
        <v>2.1829999999999998</v>
      </c>
    </row>
    <row r="179" spans="1:9" x14ac:dyDescent="0.25">
      <c r="A179">
        <v>63</v>
      </c>
      <c r="B179" t="s">
        <v>10</v>
      </c>
      <c r="G179">
        <v>1.6659999999999999</v>
      </c>
      <c r="H179">
        <v>1</v>
      </c>
      <c r="I179" s="2">
        <f t="shared" si="2"/>
        <v>1.6659999999999999</v>
      </c>
    </row>
    <row r="180" spans="1:9" x14ac:dyDescent="0.25">
      <c r="A180">
        <v>64</v>
      </c>
      <c r="B180" t="s">
        <v>10</v>
      </c>
      <c r="G180">
        <v>3.7629999999999999</v>
      </c>
      <c r="H180">
        <v>1</v>
      </c>
      <c r="I180" s="2">
        <f t="shared" si="2"/>
        <v>3.7629999999999999</v>
      </c>
    </row>
    <row r="181" spans="1:9" x14ac:dyDescent="0.25">
      <c r="A181">
        <v>65</v>
      </c>
      <c r="B181" t="s">
        <v>10</v>
      </c>
      <c r="G181">
        <v>0.97699999999999998</v>
      </c>
      <c r="H181">
        <v>1</v>
      </c>
      <c r="I181" s="2">
        <f t="shared" si="2"/>
        <v>0.97699999999999998</v>
      </c>
    </row>
    <row r="182" spans="1:9" x14ac:dyDescent="0.25">
      <c r="A182">
        <v>66</v>
      </c>
      <c r="B182" t="s">
        <v>10</v>
      </c>
      <c r="G182">
        <v>1.034</v>
      </c>
      <c r="H182">
        <v>1</v>
      </c>
      <c r="I182" s="2">
        <f t="shared" si="2"/>
        <v>1.034</v>
      </c>
    </row>
    <row r="183" spans="1:9" x14ac:dyDescent="0.25">
      <c r="A183">
        <v>67</v>
      </c>
      <c r="B183" t="s">
        <v>10</v>
      </c>
      <c r="G183">
        <v>4.9409999999999998</v>
      </c>
      <c r="H183">
        <v>4</v>
      </c>
      <c r="I183" s="2">
        <f t="shared" si="2"/>
        <v>1.23525</v>
      </c>
    </row>
    <row r="184" spans="1:9" x14ac:dyDescent="0.25">
      <c r="A184">
        <v>68</v>
      </c>
      <c r="B184" t="s">
        <v>10</v>
      </c>
      <c r="G184">
        <v>2.4710000000000001</v>
      </c>
      <c r="H184">
        <v>1</v>
      </c>
      <c r="I184" s="2">
        <f t="shared" si="2"/>
        <v>2.4710000000000001</v>
      </c>
    </row>
    <row r="185" spans="1:9" x14ac:dyDescent="0.25">
      <c r="A185">
        <v>69</v>
      </c>
      <c r="B185" t="s">
        <v>10</v>
      </c>
      <c r="G185">
        <v>1.034</v>
      </c>
      <c r="H185">
        <v>1</v>
      </c>
      <c r="I185" s="2">
        <f t="shared" si="2"/>
        <v>1.034</v>
      </c>
    </row>
    <row r="186" spans="1:9" x14ac:dyDescent="0.25">
      <c r="A186">
        <v>70</v>
      </c>
      <c r="B186" t="s">
        <v>10</v>
      </c>
      <c r="G186">
        <v>1.839</v>
      </c>
      <c r="H186">
        <v>1</v>
      </c>
      <c r="I186" s="2">
        <f t="shared" si="2"/>
        <v>1.839</v>
      </c>
    </row>
    <row r="187" spans="1:9" x14ac:dyDescent="0.25">
      <c r="A187">
        <v>71</v>
      </c>
      <c r="B187" t="s">
        <v>10</v>
      </c>
      <c r="G187">
        <v>2.1829999999999998</v>
      </c>
      <c r="H187">
        <v>1</v>
      </c>
      <c r="I187" s="2">
        <f t="shared" si="2"/>
        <v>2.1829999999999998</v>
      </c>
    </row>
    <row r="188" spans="1:9" x14ac:dyDescent="0.25">
      <c r="A188">
        <v>72</v>
      </c>
      <c r="B188" t="s">
        <v>10</v>
      </c>
      <c r="G188">
        <v>2.7</v>
      </c>
      <c r="H188">
        <v>1</v>
      </c>
      <c r="I188" s="2">
        <f t="shared" si="2"/>
        <v>2.7</v>
      </c>
    </row>
    <row r="189" spans="1:9" x14ac:dyDescent="0.25">
      <c r="A189">
        <v>73</v>
      </c>
      <c r="B189" t="s">
        <v>10</v>
      </c>
      <c r="G189">
        <v>3.1309999999999998</v>
      </c>
      <c r="H189">
        <v>2</v>
      </c>
      <c r="I189" s="2">
        <f t="shared" si="2"/>
        <v>1.5654999999999999</v>
      </c>
    </row>
    <row r="190" spans="1:9" x14ac:dyDescent="0.25">
      <c r="A190">
        <v>74</v>
      </c>
      <c r="B190" t="s">
        <v>10</v>
      </c>
      <c r="G190">
        <v>2.04</v>
      </c>
      <c r="H190">
        <v>1</v>
      </c>
      <c r="I190" s="2">
        <f t="shared" si="2"/>
        <v>2.04</v>
      </c>
    </row>
    <row r="191" spans="1:9" x14ac:dyDescent="0.25">
      <c r="A191">
        <v>75</v>
      </c>
      <c r="B191" t="s">
        <v>10</v>
      </c>
      <c r="G191">
        <v>0.91900000000000004</v>
      </c>
      <c r="H191">
        <v>1</v>
      </c>
      <c r="I191" s="2">
        <f t="shared" si="2"/>
        <v>0.91900000000000004</v>
      </c>
    </row>
    <row r="192" spans="1:9" x14ac:dyDescent="0.25">
      <c r="A192">
        <v>76</v>
      </c>
      <c r="B192" t="s">
        <v>10</v>
      </c>
      <c r="G192">
        <v>1.0920000000000001</v>
      </c>
      <c r="H192">
        <v>1</v>
      </c>
      <c r="I192" s="2">
        <f t="shared" si="2"/>
        <v>1.0920000000000001</v>
      </c>
    </row>
    <row r="193" spans="1:9" x14ac:dyDescent="0.25">
      <c r="A193">
        <v>77</v>
      </c>
      <c r="B193" t="s">
        <v>10</v>
      </c>
      <c r="G193">
        <v>1.264</v>
      </c>
      <c r="H193">
        <v>1</v>
      </c>
      <c r="I193" s="2">
        <f t="shared" si="2"/>
        <v>1.264</v>
      </c>
    </row>
    <row r="194" spans="1:9" x14ac:dyDescent="0.25">
      <c r="A194">
        <v>78</v>
      </c>
      <c r="B194" t="s">
        <v>10</v>
      </c>
      <c r="G194">
        <v>0.97699999999999998</v>
      </c>
      <c r="H194">
        <v>1</v>
      </c>
      <c r="I194" s="2">
        <f t="shared" ref="I194:I256" si="3">G194/H194</f>
        <v>0.97699999999999998</v>
      </c>
    </row>
    <row r="195" spans="1:9" x14ac:dyDescent="0.25">
      <c r="A195">
        <v>79</v>
      </c>
      <c r="B195" t="s">
        <v>10</v>
      </c>
      <c r="G195">
        <v>2.988</v>
      </c>
      <c r="H195">
        <v>3</v>
      </c>
      <c r="I195" s="2">
        <f t="shared" si="3"/>
        <v>0.996</v>
      </c>
    </row>
    <row r="196" spans="1:9" x14ac:dyDescent="0.25">
      <c r="A196">
        <v>80</v>
      </c>
      <c r="B196" t="s">
        <v>10</v>
      </c>
      <c r="G196">
        <v>1.724</v>
      </c>
      <c r="H196">
        <v>1</v>
      </c>
      <c r="I196" s="2">
        <f t="shared" si="3"/>
        <v>1.724</v>
      </c>
    </row>
    <row r="197" spans="1:9" x14ac:dyDescent="0.25">
      <c r="A197">
        <v>81</v>
      </c>
      <c r="B197" t="s">
        <v>10</v>
      </c>
      <c r="G197">
        <v>0.91900000000000004</v>
      </c>
      <c r="H197">
        <v>1</v>
      </c>
      <c r="I197" s="2">
        <f t="shared" si="3"/>
        <v>0.91900000000000004</v>
      </c>
    </row>
    <row r="198" spans="1:9" x14ac:dyDescent="0.25">
      <c r="A198">
        <v>82</v>
      </c>
      <c r="B198" t="s">
        <v>10</v>
      </c>
      <c r="G198">
        <v>0.89100000000000001</v>
      </c>
      <c r="H198">
        <v>1</v>
      </c>
      <c r="I198" s="2">
        <f t="shared" si="3"/>
        <v>0.89100000000000001</v>
      </c>
    </row>
    <row r="199" spans="1:9" x14ac:dyDescent="0.25">
      <c r="A199">
        <v>83</v>
      </c>
      <c r="B199" t="s">
        <v>10</v>
      </c>
      <c r="G199">
        <v>0.94799999999999995</v>
      </c>
      <c r="H199">
        <v>1</v>
      </c>
      <c r="I199" s="2">
        <f t="shared" si="3"/>
        <v>0.94799999999999995</v>
      </c>
    </row>
    <row r="200" spans="1:9" x14ac:dyDescent="0.25">
      <c r="A200">
        <v>84</v>
      </c>
      <c r="B200" t="s">
        <v>10</v>
      </c>
      <c r="G200">
        <v>1.0049999999999999</v>
      </c>
      <c r="H200">
        <v>1</v>
      </c>
      <c r="I200" s="2">
        <f t="shared" si="3"/>
        <v>1.0049999999999999</v>
      </c>
    </row>
    <row r="201" spans="1:9" x14ac:dyDescent="0.25">
      <c r="A201">
        <v>85</v>
      </c>
      <c r="B201" t="s">
        <v>10</v>
      </c>
      <c r="G201">
        <v>2.528</v>
      </c>
      <c r="H201">
        <v>1</v>
      </c>
      <c r="I201" s="2">
        <f t="shared" si="3"/>
        <v>2.528</v>
      </c>
    </row>
    <row r="202" spans="1:9" x14ac:dyDescent="0.25">
      <c r="A202">
        <v>86</v>
      </c>
      <c r="B202" t="s">
        <v>10</v>
      </c>
      <c r="C202" s="1"/>
      <c r="D202" s="1"/>
      <c r="E202" s="1"/>
      <c r="F202" s="1"/>
      <c r="G202">
        <v>1.1200000000000001</v>
      </c>
      <c r="H202">
        <v>1</v>
      </c>
      <c r="I202" s="2">
        <f t="shared" si="3"/>
        <v>1.1200000000000001</v>
      </c>
    </row>
    <row r="203" spans="1:9" x14ac:dyDescent="0.25">
      <c r="A203">
        <v>87</v>
      </c>
      <c r="B203" t="s">
        <v>10</v>
      </c>
      <c r="G203">
        <v>0.94799999999999995</v>
      </c>
      <c r="H203">
        <v>1</v>
      </c>
      <c r="I203" s="2">
        <f t="shared" si="3"/>
        <v>0.94799999999999995</v>
      </c>
    </row>
    <row r="204" spans="1:9" x14ac:dyDescent="0.25">
      <c r="A204">
        <v>88</v>
      </c>
      <c r="B204" t="s">
        <v>10</v>
      </c>
      <c r="G204">
        <v>1.0920000000000001</v>
      </c>
      <c r="H204">
        <v>1</v>
      </c>
      <c r="I204" s="2">
        <f t="shared" si="3"/>
        <v>1.0920000000000001</v>
      </c>
    </row>
    <row r="205" spans="1:9" x14ac:dyDescent="0.25">
      <c r="A205">
        <v>89</v>
      </c>
      <c r="B205" t="s">
        <v>10</v>
      </c>
      <c r="G205">
        <v>1.982</v>
      </c>
      <c r="H205">
        <v>1</v>
      </c>
      <c r="I205" s="2">
        <f t="shared" si="3"/>
        <v>1.982</v>
      </c>
    </row>
    <row r="206" spans="1:9" x14ac:dyDescent="0.25">
      <c r="A206">
        <v>90</v>
      </c>
      <c r="B206" t="s">
        <v>10</v>
      </c>
      <c r="G206">
        <v>1.867</v>
      </c>
      <c r="H206">
        <v>1</v>
      </c>
      <c r="I206" s="2">
        <f t="shared" si="3"/>
        <v>1.867</v>
      </c>
    </row>
    <row r="207" spans="1:9" s="1" customFormat="1" x14ac:dyDescent="0.25">
      <c r="A207" s="1">
        <v>1</v>
      </c>
      <c r="B207" s="1" t="s">
        <v>11</v>
      </c>
      <c r="C207"/>
      <c r="D207"/>
      <c r="E207"/>
      <c r="F207"/>
      <c r="G207" s="1">
        <v>0.91900000000000004</v>
      </c>
      <c r="H207" s="1">
        <v>1</v>
      </c>
      <c r="I207" s="1">
        <f t="shared" si="3"/>
        <v>0.91900000000000004</v>
      </c>
    </row>
    <row r="208" spans="1:9" x14ac:dyDescent="0.25">
      <c r="A208">
        <v>2</v>
      </c>
      <c r="B208" t="s">
        <v>11</v>
      </c>
      <c r="G208">
        <v>2.9009999999999998</v>
      </c>
      <c r="H208">
        <v>2</v>
      </c>
      <c r="I208" s="2">
        <f t="shared" si="3"/>
        <v>1.4504999999999999</v>
      </c>
    </row>
    <row r="209" spans="1:9" x14ac:dyDescent="0.25">
      <c r="A209">
        <v>3</v>
      </c>
      <c r="B209" t="s">
        <v>11</v>
      </c>
      <c r="G209">
        <v>2.3559999999999999</v>
      </c>
      <c r="H209">
        <v>2</v>
      </c>
      <c r="I209" s="2">
        <f t="shared" si="3"/>
        <v>1.1779999999999999</v>
      </c>
    </row>
    <row r="210" spans="1:9" x14ac:dyDescent="0.25">
      <c r="A210">
        <v>4</v>
      </c>
      <c r="B210" t="s">
        <v>11</v>
      </c>
      <c r="G210">
        <v>2.3839999999999999</v>
      </c>
      <c r="H210">
        <v>1</v>
      </c>
      <c r="I210" s="2">
        <f t="shared" si="3"/>
        <v>2.3839999999999999</v>
      </c>
    </row>
    <row r="211" spans="1:9" x14ac:dyDescent="0.25">
      <c r="A211">
        <v>5</v>
      </c>
      <c r="B211" t="s">
        <v>11</v>
      </c>
      <c r="G211">
        <v>1.4079999999999999</v>
      </c>
      <c r="H211">
        <v>1</v>
      </c>
      <c r="I211" s="2">
        <f t="shared" si="3"/>
        <v>1.4079999999999999</v>
      </c>
    </row>
    <row r="212" spans="1:9" x14ac:dyDescent="0.25">
      <c r="A212">
        <v>6</v>
      </c>
      <c r="B212" t="s">
        <v>11</v>
      </c>
      <c r="G212">
        <v>1.264</v>
      </c>
      <c r="H212">
        <v>1</v>
      </c>
      <c r="I212" s="2">
        <f t="shared" si="3"/>
        <v>1.264</v>
      </c>
    </row>
    <row r="213" spans="1:9" x14ac:dyDescent="0.25">
      <c r="A213">
        <v>7</v>
      </c>
      <c r="B213" t="s">
        <v>11</v>
      </c>
      <c r="G213">
        <v>1.2350000000000001</v>
      </c>
      <c r="H213">
        <v>1</v>
      </c>
      <c r="I213" s="2">
        <f t="shared" si="3"/>
        <v>1.2350000000000001</v>
      </c>
    </row>
    <row r="214" spans="1:9" x14ac:dyDescent="0.25">
      <c r="A214">
        <v>8</v>
      </c>
      <c r="B214" t="s">
        <v>11</v>
      </c>
      <c r="G214">
        <v>2.2690000000000001</v>
      </c>
      <c r="H214">
        <v>1</v>
      </c>
      <c r="I214" s="2">
        <f t="shared" si="3"/>
        <v>2.2690000000000001</v>
      </c>
    </row>
    <row r="215" spans="1:9" x14ac:dyDescent="0.25">
      <c r="A215">
        <v>9</v>
      </c>
      <c r="B215" t="s">
        <v>11</v>
      </c>
      <c r="G215">
        <v>0.89100000000000001</v>
      </c>
      <c r="H215">
        <v>1</v>
      </c>
      <c r="I215" s="2">
        <f t="shared" si="3"/>
        <v>0.89100000000000001</v>
      </c>
    </row>
    <row r="216" spans="1:9" x14ac:dyDescent="0.25">
      <c r="A216">
        <v>10</v>
      </c>
      <c r="B216" t="s">
        <v>11</v>
      </c>
      <c r="G216">
        <v>1.0629999999999999</v>
      </c>
      <c r="H216">
        <v>1</v>
      </c>
      <c r="I216" s="2">
        <f t="shared" si="3"/>
        <v>1.0629999999999999</v>
      </c>
    </row>
    <row r="217" spans="1:9" x14ac:dyDescent="0.25">
      <c r="A217">
        <v>11</v>
      </c>
      <c r="B217" t="s">
        <v>11</v>
      </c>
      <c r="G217">
        <v>1.4650000000000001</v>
      </c>
      <c r="H217">
        <v>1</v>
      </c>
      <c r="I217" s="2">
        <f t="shared" si="3"/>
        <v>1.4650000000000001</v>
      </c>
    </row>
    <row r="218" spans="1:9" x14ac:dyDescent="0.25">
      <c r="A218">
        <v>12</v>
      </c>
      <c r="B218" t="s">
        <v>11</v>
      </c>
      <c r="G218">
        <v>0.89100000000000001</v>
      </c>
      <c r="H218">
        <v>1</v>
      </c>
      <c r="I218" s="2">
        <f t="shared" si="3"/>
        <v>0.89100000000000001</v>
      </c>
    </row>
    <row r="219" spans="1:9" x14ac:dyDescent="0.25">
      <c r="A219">
        <v>13</v>
      </c>
      <c r="B219" t="s">
        <v>11</v>
      </c>
      <c r="G219">
        <v>2.327</v>
      </c>
      <c r="H219">
        <v>1</v>
      </c>
      <c r="I219" s="2">
        <f t="shared" si="3"/>
        <v>2.327</v>
      </c>
    </row>
    <row r="220" spans="1:9" x14ac:dyDescent="0.25">
      <c r="A220">
        <v>14</v>
      </c>
      <c r="B220" t="s">
        <v>11</v>
      </c>
      <c r="G220">
        <v>1.2070000000000001</v>
      </c>
      <c r="H220">
        <v>1</v>
      </c>
      <c r="I220" s="2">
        <f t="shared" si="3"/>
        <v>1.2070000000000001</v>
      </c>
    </row>
    <row r="221" spans="1:9" x14ac:dyDescent="0.25">
      <c r="A221">
        <v>15</v>
      </c>
      <c r="B221" t="s">
        <v>11</v>
      </c>
      <c r="G221">
        <v>3.2170000000000001</v>
      </c>
      <c r="H221">
        <v>3</v>
      </c>
      <c r="I221" s="2">
        <f t="shared" si="3"/>
        <v>1.0723333333333334</v>
      </c>
    </row>
    <row r="222" spans="1:9" x14ac:dyDescent="0.25">
      <c r="A222">
        <v>16</v>
      </c>
      <c r="B222" t="s">
        <v>11</v>
      </c>
      <c r="G222">
        <v>5.3150000000000004</v>
      </c>
      <c r="H222">
        <v>4</v>
      </c>
      <c r="I222" s="2">
        <f t="shared" si="3"/>
        <v>1.3287500000000001</v>
      </c>
    </row>
    <row r="223" spans="1:9" x14ac:dyDescent="0.25">
      <c r="A223">
        <v>17</v>
      </c>
      <c r="B223" t="s">
        <v>11</v>
      </c>
      <c r="G223">
        <v>1.7809999999999999</v>
      </c>
      <c r="H223">
        <v>2</v>
      </c>
      <c r="I223" s="2">
        <f t="shared" si="3"/>
        <v>0.89049999999999996</v>
      </c>
    </row>
    <row r="224" spans="1:9" x14ac:dyDescent="0.25">
      <c r="A224">
        <v>18</v>
      </c>
      <c r="B224" t="s">
        <v>11</v>
      </c>
      <c r="G224">
        <v>0.89100000000000001</v>
      </c>
      <c r="H224">
        <v>1</v>
      </c>
      <c r="I224" s="2">
        <f t="shared" si="3"/>
        <v>0.89100000000000001</v>
      </c>
    </row>
    <row r="225" spans="1:9" x14ac:dyDescent="0.25">
      <c r="A225">
        <v>19</v>
      </c>
      <c r="B225" t="s">
        <v>11</v>
      </c>
      <c r="G225">
        <v>3.8210000000000002</v>
      </c>
      <c r="H225">
        <v>2</v>
      </c>
      <c r="I225" s="2">
        <f t="shared" si="3"/>
        <v>1.9105000000000001</v>
      </c>
    </row>
    <row r="226" spans="1:9" x14ac:dyDescent="0.25">
      <c r="A226">
        <v>20</v>
      </c>
      <c r="B226" t="s">
        <v>11</v>
      </c>
      <c r="G226">
        <v>1.6950000000000001</v>
      </c>
      <c r="H226">
        <v>1</v>
      </c>
      <c r="I226" s="2">
        <f t="shared" si="3"/>
        <v>1.6950000000000001</v>
      </c>
    </row>
    <row r="227" spans="1:9" x14ac:dyDescent="0.25">
      <c r="A227">
        <v>21</v>
      </c>
      <c r="B227" t="s">
        <v>11</v>
      </c>
      <c r="G227">
        <v>1.58</v>
      </c>
      <c r="H227">
        <v>1</v>
      </c>
      <c r="I227" s="2">
        <f t="shared" si="3"/>
        <v>1.58</v>
      </c>
    </row>
    <row r="228" spans="1:9" x14ac:dyDescent="0.25">
      <c r="A228">
        <v>22</v>
      </c>
      <c r="B228" t="s">
        <v>11</v>
      </c>
      <c r="G228">
        <v>1.2350000000000001</v>
      </c>
      <c r="H228">
        <v>1</v>
      </c>
      <c r="I228" s="2">
        <f t="shared" si="3"/>
        <v>1.2350000000000001</v>
      </c>
    </row>
    <row r="229" spans="1:9" x14ac:dyDescent="0.25">
      <c r="A229">
        <v>23</v>
      </c>
      <c r="B229" t="s">
        <v>11</v>
      </c>
      <c r="G229">
        <v>1.6950000000000001</v>
      </c>
      <c r="H229">
        <v>2</v>
      </c>
      <c r="I229" s="2">
        <f t="shared" si="3"/>
        <v>0.84750000000000003</v>
      </c>
    </row>
    <row r="230" spans="1:9" x14ac:dyDescent="0.25">
      <c r="A230">
        <v>24</v>
      </c>
      <c r="B230" t="s">
        <v>11</v>
      </c>
      <c r="G230">
        <v>1.4650000000000001</v>
      </c>
      <c r="H230">
        <v>2</v>
      </c>
      <c r="I230" s="2">
        <f t="shared" si="3"/>
        <v>0.73250000000000004</v>
      </c>
    </row>
    <row r="231" spans="1:9" x14ac:dyDescent="0.25">
      <c r="A231">
        <v>25</v>
      </c>
      <c r="B231" t="s">
        <v>11</v>
      </c>
      <c r="G231">
        <v>4.367</v>
      </c>
      <c r="H231">
        <v>4</v>
      </c>
      <c r="I231" s="2">
        <f t="shared" si="3"/>
        <v>1.09175</v>
      </c>
    </row>
    <row r="232" spans="1:9" x14ac:dyDescent="0.25">
      <c r="A232">
        <v>26</v>
      </c>
      <c r="B232" t="s">
        <v>11</v>
      </c>
      <c r="G232">
        <v>12.984999999999999</v>
      </c>
      <c r="H232">
        <v>7</v>
      </c>
      <c r="I232" s="2">
        <f t="shared" si="3"/>
        <v>1.855</v>
      </c>
    </row>
    <row r="233" spans="1:9" x14ac:dyDescent="0.25">
      <c r="A233">
        <v>27</v>
      </c>
      <c r="B233" t="s">
        <v>11</v>
      </c>
      <c r="G233">
        <v>1.0049999999999999</v>
      </c>
      <c r="H233">
        <v>1</v>
      </c>
      <c r="I233" s="2">
        <f t="shared" si="3"/>
        <v>1.0049999999999999</v>
      </c>
    </row>
    <row r="234" spans="1:9" x14ac:dyDescent="0.25">
      <c r="A234">
        <v>28</v>
      </c>
      <c r="B234" t="s">
        <v>11</v>
      </c>
      <c r="G234">
        <v>1.81</v>
      </c>
      <c r="H234">
        <v>1</v>
      </c>
      <c r="I234" s="2">
        <f t="shared" si="3"/>
        <v>1.81</v>
      </c>
    </row>
    <row r="235" spans="1:9" x14ac:dyDescent="0.25">
      <c r="A235">
        <v>29</v>
      </c>
      <c r="B235" t="s">
        <v>11</v>
      </c>
      <c r="G235">
        <v>1.1779999999999999</v>
      </c>
      <c r="H235">
        <v>1</v>
      </c>
      <c r="I235" s="2">
        <f t="shared" si="3"/>
        <v>1.1779999999999999</v>
      </c>
    </row>
    <row r="236" spans="1:9" x14ac:dyDescent="0.25">
      <c r="A236">
        <v>30</v>
      </c>
      <c r="B236" t="s">
        <v>11</v>
      </c>
      <c r="G236">
        <v>1.4650000000000001</v>
      </c>
      <c r="H236">
        <v>1</v>
      </c>
      <c r="I236" s="2">
        <f t="shared" si="3"/>
        <v>1.4650000000000001</v>
      </c>
    </row>
    <row r="237" spans="1:9" x14ac:dyDescent="0.25">
      <c r="A237">
        <v>31</v>
      </c>
      <c r="B237" t="s">
        <v>11</v>
      </c>
      <c r="G237">
        <v>4.7690000000000001</v>
      </c>
      <c r="H237">
        <v>3</v>
      </c>
      <c r="I237" s="2">
        <f t="shared" si="3"/>
        <v>1.5896666666666668</v>
      </c>
    </row>
    <row r="238" spans="1:9" x14ac:dyDescent="0.25">
      <c r="A238">
        <v>32</v>
      </c>
      <c r="B238" t="s">
        <v>11</v>
      </c>
      <c r="G238">
        <v>4.97</v>
      </c>
      <c r="H238">
        <v>1</v>
      </c>
      <c r="I238" s="2">
        <f t="shared" si="3"/>
        <v>4.97</v>
      </c>
    </row>
    <row r="239" spans="1:9" x14ac:dyDescent="0.25">
      <c r="A239">
        <v>33</v>
      </c>
      <c r="B239" t="s">
        <v>11</v>
      </c>
      <c r="G239">
        <v>2.4990000000000001</v>
      </c>
      <c r="H239">
        <v>2</v>
      </c>
      <c r="I239" s="2">
        <f t="shared" si="3"/>
        <v>1.2495000000000001</v>
      </c>
    </row>
    <row r="240" spans="1:9" x14ac:dyDescent="0.25">
      <c r="A240">
        <v>34</v>
      </c>
      <c r="B240" t="s">
        <v>11</v>
      </c>
      <c r="G240">
        <v>1.494</v>
      </c>
      <c r="H240">
        <v>1</v>
      </c>
      <c r="I240" s="2">
        <f t="shared" si="3"/>
        <v>1.494</v>
      </c>
    </row>
    <row r="241" spans="1:9" x14ac:dyDescent="0.25">
      <c r="A241">
        <v>35</v>
      </c>
      <c r="B241" t="s">
        <v>11</v>
      </c>
      <c r="G241">
        <v>1.5229999999999999</v>
      </c>
      <c r="H241">
        <v>1</v>
      </c>
      <c r="I241" s="2">
        <f t="shared" si="3"/>
        <v>1.5229999999999999</v>
      </c>
    </row>
    <row r="242" spans="1:9" x14ac:dyDescent="0.25">
      <c r="A242">
        <v>36</v>
      </c>
      <c r="B242" t="s">
        <v>11</v>
      </c>
      <c r="G242">
        <v>1.0049999999999999</v>
      </c>
      <c r="H242">
        <v>1</v>
      </c>
      <c r="I242" s="2">
        <f t="shared" si="3"/>
        <v>1.0049999999999999</v>
      </c>
    </row>
    <row r="243" spans="1:9" x14ac:dyDescent="0.25">
      <c r="A243">
        <v>37</v>
      </c>
      <c r="B243" t="s">
        <v>11</v>
      </c>
      <c r="G243">
        <v>1.6659999999999999</v>
      </c>
      <c r="H243">
        <v>1</v>
      </c>
      <c r="I243" s="2">
        <f t="shared" si="3"/>
        <v>1.6659999999999999</v>
      </c>
    </row>
    <row r="244" spans="1:9" x14ac:dyDescent="0.25">
      <c r="A244">
        <v>38</v>
      </c>
      <c r="B244" t="s">
        <v>11</v>
      </c>
      <c r="G244">
        <v>1.4079999999999999</v>
      </c>
      <c r="H244">
        <v>1</v>
      </c>
      <c r="I244" s="2">
        <f t="shared" si="3"/>
        <v>1.4079999999999999</v>
      </c>
    </row>
    <row r="245" spans="1:9" x14ac:dyDescent="0.25">
      <c r="A245">
        <v>39</v>
      </c>
      <c r="B245" t="s">
        <v>11</v>
      </c>
      <c r="G245">
        <v>1.149</v>
      </c>
      <c r="H245">
        <v>1</v>
      </c>
      <c r="I245" s="2">
        <f t="shared" si="3"/>
        <v>1.149</v>
      </c>
    </row>
    <row r="246" spans="1:9" x14ac:dyDescent="0.25">
      <c r="A246">
        <v>40</v>
      </c>
      <c r="B246" t="s">
        <v>11</v>
      </c>
      <c r="G246">
        <v>0.97699999999999998</v>
      </c>
      <c r="H246">
        <v>1</v>
      </c>
      <c r="I246" s="2">
        <f t="shared" si="3"/>
        <v>0.97699999999999998</v>
      </c>
    </row>
    <row r="247" spans="1:9" x14ac:dyDescent="0.25">
      <c r="A247">
        <v>41</v>
      </c>
      <c r="B247" t="s">
        <v>11</v>
      </c>
      <c r="G247">
        <v>1.264</v>
      </c>
      <c r="H247">
        <v>1</v>
      </c>
      <c r="I247" s="2">
        <f t="shared" si="3"/>
        <v>1.264</v>
      </c>
    </row>
    <row r="248" spans="1:9" x14ac:dyDescent="0.25">
      <c r="A248">
        <v>42</v>
      </c>
      <c r="B248" t="s">
        <v>11</v>
      </c>
      <c r="G248">
        <v>2.4420000000000002</v>
      </c>
      <c r="H248">
        <v>2</v>
      </c>
      <c r="I248" s="2">
        <f t="shared" si="3"/>
        <v>1.2210000000000001</v>
      </c>
    </row>
    <row r="249" spans="1:9" x14ac:dyDescent="0.25">
      <c r="A249">
        <v>43</v>
      </c>
      <c r="B249" t="s">
        <v>11</v>
      </c>
      <c r="G249">
        <v>3.3039999999999998</v>
      </c>
      <c r="H249">
        <v>3</v>
      </c>
      <c r="I249" s="2">
        <f t="shared" si="3"/>
        <v>1.1013333333333333</v>
      </c>
    </row>
    <row r="250" spans="1:9" x14ac:dyDescent="0.25">
      <c r="A250">
        <v>44</v>
      </c>
      <c r="B250" t="s">
        <v>11</v>
      </c>
      <c r="G250">
        <v>0.94799999999999995</v>
      </c>
      <c r="H250">
        <v>1</v>
      </c>
      <c r="I250" s="2">
        <f t="shared" si="3"/>
        <v>0.94799999999999995</v>
      </c>
    </row>
    <row r="251" spans="1:9" x14ac:dyDescent="0.25">
      <c r="A251">
        <v>45</v>
      </c>
      <c r="B251" t="s">
        <v>11</v>
      </c>
      <c r="G251">
        <v>2.0680000000000001</v>
      </c>
      <c r="H251">
        <v>1</v>
      </c>
      <c r="I251" s="2">
        <f t="shared" si="3"/>
        <v>2.0680000000000001</v>
      </c>
    </row>
    <row r="252" spans="1:9" x14ac:dyDescent="0.25">
      <c r="A252">
        <v>46</v>
      </c>
      <c r="B252" t="s">
        <v>11</v>
      </c>
      <c r="G252">
        <v>1.609</v>
      </c>
      <c r="H252">
        <v>1</v>
      </c>
      <c r="I252" s="2">
        <f t="shared" si="3"/>
        <v>1.609</v>
      </c>
    </row>
    <row r="253" spans="1:9" x14ac:dyDescent="0.25">
      <c r="A253">
        <v>47</v>
      </c>
      <c r="B253" t="s">
        <v>11</v>
      </c>
      <c r="G253">
        <v>1.1779999999999999</v>
      </c>
      <c r="H253">
        <v>1</v>
      </c>
      <c r="I253" s="2">
        <f t="shared" si="3"/>
        <v>1.1779999999999999</v>
      </c>
    </row>
    <row r="254" spans="1:9" x14ac:dyDescent="0.25">
      <c r="A254">
        <v>48</v>
      </c>
      <c r="B254" t="s">
        <v>11</v>
      </c>
      <c r="G254">
        <v>1.609</v>
      </c>
      <c r="H254">
        <v>1</v>
      </c>
      <c r="I254" s="2">
        <f t="shared" si="3"/>
        <v>1.609</v>
      </c>
    </row>
    <row r="255" spans="1:9" x14ac:dyDescent="0.25">
      <c r="A255">
        <v>49</v>
      </c>
      <c r="B255" t="s">
        <v>11</v>
      </c>
      <c r="G255">
        <v>3.2170000000000001</v>
      </c>
      <c r="H255">
        <v>2</v>
      </c>
      <c r="I255" s="2">
        <f t="shared" si="3"/>
        <v>1.6085</v>
      </c>
    </row>
    <row r="256" spans="1:9" x14ac:dyDescent="0.25">
      <c r="A256">
        <v>50</v>
      </c>
      <c r="B256" t="s">
        <v>11</v>
      </c>
      <c r="G256">
        <v>1.5509999999999999</v>
      </c>
      <c r="H256">
        <v>1</v>
      </c>
      <c r="I256" s="2">
        <f t="shared" si="3"/>
        <v>1.5509999999999999</v>
      </c>
    </row>
    <row r="257" spans="1:12" x14ac:dyDescent="0.25">
      <c r="A257">
        <v>51</v>
      </c>
      <c r="B257" t="s">
        <v>11</v>
      </c>
      <c r="G257">
        <v>1.034</v>
      </c>
      <c r="H257">
        <v>1</v>
      </c>
      <c r="I257" s="2">
        <f t="shared" ref="I257:I319" si="4">G257/H257</f>
        <v>1.034</v>
      </c>
    </row>
    <row r="258" spans="1:12" x14ac:dyDescent="0.25">
      <c r="A258">
        <v>52</v>
      </c>
      <c r="B258" t="s">
        <v>11</v>
      </c>
      <c r="G258">
        <v>1.5229999999999999</v>
      </c>
      <c r="H258">
        <v>1</v>
      </c>
      <c r="I258" s="2">
        <f t="shared" si="4"/>
        <v>1.5229999999999999</v>
      </c>
    </row>
    <row r="259" spans="1:12" x14ac:dyDescent="0.25">
      <c r="A259">
        <v>53</v>
      </c>
      <c r="B259" t="s">
        <v>11</v>
      </c>
      <c r="G259">
        <v>1.925</v>
      </c>
      <c r="H259">
        <v>1</v>
      </c>
      <c r="I259" s="2">
        <f t="shared" si="4"/>
        <v>1.925</v>
      </c>
    </row>
    <row r="260" spans="1:12" x14ac:dyDescent="0.25">
      <c r="A260">
        <v>54</v>
      </c>
      <c r="B260" t="s">
        <v>11</v>
      </c>
      <c r="G260">
        <v>1.609</v>
      </c>
      <c r="H260">
        <v>1</v>
      </c>
      <c r="I260" s="2">
        <f t="shared" si="4"/>
        <v>1.609</v>
      </c>
    </row>
    <row r="261" spans="1:12" x14ac:dyDescent="0.25">
      <c r="A261">
        <v>55</v>
      </c>
      <c r="B261" t="s">
        <v>11</v>
      </c>
      <c r="G261">
        <v>1.8959999999999999</v>
      </c>
      <c r="H261">
        <v>1</v>
      </c>
      <c r="I261" s="2">
        <f t="shared" si="4"/>
        <v>1.8959999999999999</v>
      </c>
    </row>
    <row r="262" spans="1:12" x14ac:dyDescent="0.25">
      <c r="A262">
        <v>56</v>
      </c>
      <c r="B262" t="s">
        <v>11</v>
      </c>
      <c r="G262">
        <v>3.3319999999999999</v>
      </c>
      <c r="H262">
        <v>1</v>
      </c>
      <c r="I262" s="2">
        <f t="shared" si="4"/>
        <v>3.3319999999999999</v>
      </c>
    </row>
    <row r="263" spans="1:12" x14ac:dyDescent="0.25">
      <c r="A263">
        <v>57</v>
      </c>
      <c r="B263" t="s">
        <v>11</v>
      </c>
      <c r="G263">
        <v>0.91900000000000004</v>
      </c>
      <c r="H263">
        <v>1</v>
      </c>
      <c r="I263" s="2">
        <f t="shared" si="4"/>
        <v>0.91900000000000004</v>
      </c>
    </row>
    <row r="264" spans="1:12" x14ac:dyDescent="0.25">
      <c r="A264">
        <v>58</v>
      </c>
      <c r="B264" t="s">
        <v>11</v>
      </c>
      <c r="G264">
        <v>1.6950000000000001</v>
      </c>
      <c r="H264">
        <v>1</v>
      </c>
      <c r="I264" s="2">
        <f t="shared" si="4"/>
        <v>1.6950000000000001</v>
      </c>
    </row>
    <row r="265" spans="1:12" x14ac:dyDescent="0.25">
      <c r="A265">
        <v>59</v>
      </c>
      <c r="B265" t="s">
        <v>11</v>
      </c>
      <c r="G265">
        <v>0.91900000000000004</v>
      </c>
      <c r="H265">
        <v>1</v>
      </c>
      <c r="I265" s="2">
        <f t="shared" si="4"/>
        <v>0.91900000000000004</v>
      </c>
    </row>
    <row r="266" spans="1:12" x14ac:dyDescent="0.25">
      <c r="A266">
        <v>60</v>
      </c>
      <c r="B266" t="s">
        <v>11</v>
      </c>
      <c r="C266" s="1"/>
      <c r="D266" s="1"/>
      <c r="E266" s="1"/>
      <c r="F266" s="1"/>
      <c r="G266">
        <v>7.67</v>
      </c>
      <c r="H266">
        <v>3</v>
      </c>
      <c r="I266" s="2">
        <f t="shared" si="4"/>
        <v>2.5566666666666666</v>
      </c>
    </row>
    <row r="267" spans="1:12" x14ac:dyDescent="0.25">
      <c r="A267">
        <v>61</v>
      </c>
      <c r="B267" t="s">
        <v>11</v>
      </c>
      <c r="G267">
        <v>3.0449999999999999</v>
      </c>
      <c r="H267">
        <v>1</v>
      </c>
      <c r="I267" s="2">
        <f t="shared" si="4"/>
        <v>3.0449999999999999</v>
      </c>
    </row>
    <row r="268" spans="1:12" x14ac:dyDescent="0.25">
      <c r="A268">
        <v>62</v>
      </c>
      <c r="B268" t="s">
        <v>11</v>
      </c>
      <c r="G268">
        <v>2.6720000000000002</v>
      </c>
      <c r="H268">
        <v>2</v>
      </c>
      <c r="I268" s="2">
        <f t="shared" si="4"/>
        <v>1.3360000000000001</v>
      </c>
    </row>
    <row r="269" spans="1:12" x14ac:dyDescent="0.25">
      <c r="A269">
        <v>63</v>
      </c>
      <c r="B269" t="s">
        <v>11</v>
      </c>
      <c r="G269">
        <v>1.2929999999999999</v>
      </c>
      <c r="H269">
        <v>1</v>
      </c>
      <c r="I269" s="2">
        <f t="shared" si="4"/>
        <v>1.2929999999999999</v>
      </c>
    </row>
    <row r="270" spans="1:12" x14ac:dyDescent="0.25">
      <c r="A270">
        <v>64</v>
      </c>
      <c r="B270" t="s">
        <v>11</v>
      </c>
      <c r="G270">
        <v>1.6659999999999999</v>
      </c>
      <c r="H270">
        <v>1</v>
      </c>
      <c r="I270" s="2">
        <f t="shared" si="4"/>
        <v>1.6659999999999999</v>
      </c>
    </row>
    <row r="271" spans="1:12" s="1" customFormat="1" x14ac:dyDescent="0.25">
      <c r="A271" s="1">
        <v>1</v>
      </c>
      <c r="B271" s="1" t="s">
        <v>12</v>
      </c>
      <c r="C271"/>
      <c r="D271"/>
      <c r="E271"/>
      <c r="F271"/>
      <c r="G271" s="1">
        <v>1.0049999999999999</v>
      </c>
      <c r="H271" s="1">
        <v>1</v>
      </c>
      <c r="I271" s="1">
        <f t="shared" si="4"/>
        <v>1.0049999999999999</v>
      </c>
    </row>
    <row r="272" spans="1:12" x14ac:dyDescent="0.25">
      <c r="A272">
        <v>2</v>
      </c>
      <c r="B272" t="s">
        <v>12</v>
      </c>
      <c r="G272">
        <v>1.0920000000000001</v>
      </c>
      <c r="H272">
        <v>1</v>
      </c>
      <c r="I272" s="2">
        <f t="shared" si="4"/>
        <v>1.0920000000000001</v>
      </c>
      <c r="K272" s="1"/>
      <c r="L272" s="1"/>
    </row>
    <row r="273" spans="1:9" x14ac:dyDescent="0.25">
      <c r="A273">
        <v>3</v>
      </c>
      <c r="B273" t="s">
        <v>12</v>
      </c>
      <c r="G273">
        <v>0.94799999999999995</v>
      </c>
      <c r="H273">
        <v>1</v>
      </c>
      <c r="I273" s="2">
        <f t="shared" si="4"/>
        <v>0.94799999999999995</v>
      </c>
    </row>
    <row r="274" spans="1:9" x14ac:dyDescent="0.25">
      <c r="A274">
        <v>4</v>
      </c>
      <c r="B274" t="s">
        <v>12</v>
      </c>
      <c r="G274">
        <v>2.7290000000000001</v>
      </c>
      <c r="H274">
        <v>2</v>
      </c>
      <c r="I274" s="2">
        <f t="shared" si="4"/>
        <v>1.3645</v>
      </c>
    </row>
    <row r="275" spans="1:9" x14ac:dyDescent="0.25">
      <c r="A275">
        <v>5</v>
      </c>
      <c r="B275" t="s">
        <v>12</v>
      </c>
      <c r="G275">
        <v>1.0629999999999999</v>
      </c>
      <c r="H275">
        <v>1</v>
      </c>
      <c r="I275" s="2">
        <f t="shared" si="4"/>
        <v>1.0629999999999999</v>
      </c>
    </row>
    <row r="276" spans="1:9" x14ac:dyDescent="0.25">
      <c r="A276">
        <v>6</v>
      </c>
      <c r="B276" t="s">
        <v>12</v>
      </c>
      <c r="G276">
        <v>2.4420000000000002</v>
      </c>
      <c r="H276">
        <v>1</v>
      </c>
      <c r="I276" s="2">
        <f t="shared" si="4"/>
        <v>2.4420000000000002</v>
      </c>
    </row>
    <row r="277" spans="1:9" x14ac:dyDescent="0.25">
      <c r="A277">
        <v>7</v>
      </c>
      <c r="B277" t="s">
        <v>12</v>
      </c>
      <c r="G277">
        <v>1.149</v>
      </c>
      <c r="H277">
        <v>1</v>
      </c>
      <c r="I277" s="2">
        <f t="shared" si="4"/>
        <v>1.149</v>
      </c>
    </row>
    <row r="278" spans="1:9" x14ac:dyDescent="0.25">
      <c r="A278">
        <v>8</v>
      </c>
      <c r="B278" t="s">
        <v>12</v>
      </c>
      <c r="G278">
        <v>1.6659999999999999</v>
      </c>
      <c r="H278">
        <v>2</v>
      </c>
      <c r="I278" s="2">
        <f t="shared" si="4"/>
        <v>0.83299999999999996</v>
      </c>
    </row>
    <row r="279" spans="1:9" x14ac:dyDescent="0.25">
      <c r="A279">
        <v>9</v>
      </c>
      <c r="B279" t="s">
        <v>12</v>
      </c>
      <c r="G279">
        <v>4.3949999999999996</v>
      </c>
      <c r="H279">
        <v>4</v>
      </c>
      <c r="I279" s="2">
        <f t="shared" si="4"/>
        <v>1.0987499999999999</v>
      </c>
    </row>
    <row r="280" spans="1:9" x14ac:dyDescent="0.25">
      <c r="A280">
        <v>10</v>
      </c>
      <c r="B280" t="s">
        <v>12</v>
      </c>
      <c r="G280">
        <v>2.0680000000000001</v>
      </c>
      <c r="H280">
        <v>3</v>
      </c>
      <c r="I280" s="2">
        <f t="shared" si="4"/>
        <v>0.68933333333333335</v>
      </c>
    </row>
    <row r="281" spans="1:9" x14ac:dyDescent="0.25">
      <c r="A281">
        <v>11</v>
      </c>
      <c r="B281" t="s">
        <v>12</v>
      </c>
      <c r="G281">
        <v>4.7110000000000003</v>
      </c>
      <c r="H281">
        <v>3</v>
      </c>
      <c r="I281" s="2">
        <f t="shared" si="4"/>
        <v>1.5703333333333334</v>
      </c>
    </row>
    <row r="282" spans="1:9" x14ac:dyDescent="0.25">
      <c r="A282">
        <v>12</v>
      </c>
      <c r="B282" t="s">
        <v>12</v>
      </c>
      <c r="G282">
        <v>1.752</v>
      </c>
      <c r="H282">
        <v>1</v>
      </c>
      <c r="I282" s="2">
        <f t="shared" si="4"/>
        <v>1.752</v>
      </c>
    </row>
    <row r="283" spans="1:9" x14ac:dyDescent="0.25">
      <c r="A283">
        <v>13</v>
      </c>
      <c r="B283" t="s">
        <v>12</v>
      </c>
      <c r="G283">
        <v>1.7809999999999999</v>
      </c>
      <c r="H283">
        <v>1</v>
      </c>
      <c r="I283" s="2">
        <f t="shared" si="4"/>
        <v>1.7809999999999999</v>
      </c>
    </row>
    <row r="284" spans="1:9" x14ac:dyDescent="0.25">
      <c r="A284">
        <v>14</v>
      </c>
      <c r="B284" t="s">
        <v>12</v>
      </c>
      <c r="G284">
        <v>1.2929999999999999</v>
      </c>
      <c r="H284">
        <v>1</v>
      </c>
      <c r="I284" s="2">
        <f t="shared" si="4"/>
        <v>1.2929999999999999</v>
      </c>
    </row>
    <row r="285" spans="1:9" x14ac:dyDescent="0.25">
      <c r="A285">
        <v>15</v>
      </c>
      <c r="B285" t="s">
        <v>12</v>
      </c>
      <c r="G285">
        <v>1.1200000000000001</v>
      </c>
      <c r="H285">
        <v>1</v>
      </c>
      <c r="I285" s="2">
        <f t="shared" si="4"/>
        <v>1.1200000000000001</v>
      </c>
    </row>
    <row r="286" spans="1:9" x14ac:dyDescent="0.25">
      <c r="A286">
        <v>16</v>
      </c>
      <c r="B286" t="s">
        <v>12</v>
      </c>
      <c r="G286">
        <v>1.4079999999999999</v>
      </c>
      <c r="H286">
        <v>1</v>
      </c>
      <c r="I286" s="2">
        <f t="shared" si="4"/>
        <v>1.4079999999999999</v>
      </c>
    </row>
    <row r="287" spans="1:9" x14ac:dyDescent="0.25">
      <c r="A287">
        <v>17</v>
      </c>
      <c r="B287" t="s">
        <v>12</v>
      </c>
      <c r="G287">
        <v>1.8959999999999999</v>
      </c>
      <c r="H287">
        <v>1</v>
      </c>
      <c r="I287" s="2">
        <f t="shared" si="4"/>
        <v>1.8959999999999999</v>
      </c>
    </row>
    <row r="288" spans="1:9" x14ac:dyDescent="0.25">
      <c r="A288">
        <v>18</v>
      </c>
      <c r="B288" t="s">
        <v>12</v>
      </c>
      <c r="G288">
        <v>1.4359999999999999</v>
      </c>
      <c r="H288">
        <v>1</v>
      </c>
      <c r="I288" s="2">
        <f t="shared" si="4"/>
        <v>1.4359999999999999</v>
      </c>
    </row>
    <row r="289" spans="1:9" x14ac:dyDescent="0.25">
      <c r="A289">
        <v>19</v>
      </c>
      <c r="B289" t="s">
        <v>12</v>
      </c>
      <c r="G289">
        <v>1.1200000000000001</v>
      </c>
      <c r="H289">
        <v>1</v>
      </c>
      <c r="I289" s="2">
        <f t="shared" si="4"/>
        <v>1.1200000000000001</v>
      </c>
    </row>
    <row r="290" spans="1:9" x14ac:dyDescent="0.25">
      <c r="A290">
        <v>20</v>
      </c>
      <c r="B290" t="s">
        <v>12</v>
      </c>
      <c r="G290">
        <v>1.752</v>
      </c>
      <c r="H290">
        <v>1</v>
      </c>
      <c r="I290" s="2">
        <f t="shared" si="4"/>
        <v>1.752</v>
      </c>
    </row>
    <row r="291" spans="1:9" x14ac:dyDescent="0.25">
      <c r="A291">
        <v>21</v>
      </c>
      <c r="B291" t="s">
        <v>12</v>
      </c>
      <c r="G291">
        <v>1.2929999999999999</v>
      </c>
      <c r="H291">
        <v>1</v>
      </c>
      <c r="I291" s="2">
        <f t="shared" si="4"/>
        <v>1.2929999999999999</v>
      </c>
    </row>
    <row r="292" spans="1:9" x14ac:dyDescent="0.25">
      <c r="A292">
        <v>22</v>
      </c>
      <c r="B292" t="s">
        <v>12</v>
      </c>
      <c r="G292">
        <v>4.4530000000000003</v>
      </c>
      <c r="H292">
        <v>4</v>
      </c>
      <c r="I292" s="2">
        <f t="shared" si="4"/>
        <v>1.1132500000000001</v>
      </c>
    </row>
    <row r="293" spans="1:9" x14ac:dyDescent="0.25">
      <c r="A293">
        <v>23</v>
      </c>
      <c r="B293" t="s">
        <v>12</v>
      </c>
      <c r="G293">
        <v>3.706</v>
      </c>
      <c r="H293">
        <v>2</v>
      </c>
      <c r="I293" s="2">
        <f t="shared" si="4"/>
        <v>1.853</v>
      </c>
    </row>
    <row r="294" spans="1:9" x14ac:dyDescent="0.25">
      <c r="A294">
        <v>24</v>
      </c>
      <c r="B294" t="s">
        <v>12</v>
      </c>
      <c r="G294">
        <v>3.3610000000000002</v>
      </c>
      <c r="H294">
        <v>2</v>
      </c>
      <c r="I294" s="2">
        <f t="shared" si="4"/>
        <v>1.6805000000000001</v>
      </c>
    </row>
    <row r="295" spans="1:9" x14ac:dyDescent="0.25">
      <c r="A295">
        <v>25</v>
      </c>
      <c r="B295" t="s">
        <v>12</v>
      </c>
      <c r="G295">
        <v>1.264</v>
      </c>
      <c r="H295">
        <v>1</v>
      </c>
      <c r="I295" s="2">
        <f t="shared" si="4"/>
        <v>1.264</v>
      </c>
    </row>
    <row r="296" spans="1:9" x14ac:dyDescent="0.25">
      <c r="A296">
        <v>26</v>
      </c>
      <c r="B296" t="s">
        <v>12</v>
      </c>
      <c r="G296">
        <v>2.04</v>
      </c>
      <c r="H296">
        <v>1</v>
      </c>
      <c r="I296" s="2">
        <f t="shared" si="4"/>
        <v>2.04</v>
      </c>
    </row>
    <row r="297" spans="1:9" x14ac:dyDescent="0.25">
      <c r="A297">
        <v>27</v>
      </c>
      <c r="B297" t="s">
        <v>12</v>
      </c>
      <c r="G297">
        <v>1.637</v>
      </c>
      <c r="H297">
        <v>1</v>
      </c>
      <c r="I297" s="2">
        <f t="shared" si="4"/>
        <v>1.637</v>
      </c>
    </row>
    <row r="298" spans="1:9" x14ac:dyDescent="0.25">
      <c r="A298">
        <v>28</v>
      </c>
      <c r="B298" t="s">
        <v>12</v>
      </c>
      <c r="G298">
        <v>1.925</v>
      </c>
      <c r="H298">
        <v>1</v>
      </c>
      <c r="I298" s="2">
        <f t="shared" si="4"/>
        <v>1.925</v>
      </c>
    </row>
    <row r="299" spans="1:9" x14ac:dyDescent="0.25">
      <c r="A299">
        <v>29</v>
      </c>
      <c r="B299" t="s">
        <v>12</v>
      </c>
      <c r="G299">
        <v>18.242000000000001</v>
      </c>
      <c r="H299">
        <v>10</v>
      </c>
      <c r="I299" s="2">
        <f t="shared" si="4"/>
        <v>1.8242</v>
      </c>
    </row>
    <row r="300" spans="1:9" x14ac:dyDescent="0.25">
      <c r="A300">
        <v>30</v>
      </c>
      <c r="B300" t="s">
        <v>12</v>
      </c>
      <c r="G300">
        <v>0.91900000000000004</v>
      </c>
      <c r="H300">
        <v>1</v>
      </c>
      <c r="I300" s="2">
        <f t="shared" si="4"/>
        <v>0.91900000000000004</v>
      </c>
    </row>
    <row r="301" spans="1:9" x14ac:dyDescent="0.25">
      <c r="A301">
        <v>31</v>
      </c>
      <c r="B301" t="s">
        <v>12</v>
      </c>
      <c r="G301">
        <v>1.2350000000000001</v>
      </c>
      <c r="H301">
        <v>1</v>
      </c>
      <c r="I301" s="2">
        <f t="shared" si="4"/>
        <v>1.2350000000000001</v>
      </c>
    </row>
    <row r="302" spans="1:9" x14ac:dyDescent="0.25">
      <c r="A302">
        <v>32</v>
      </c>
      <c r="B302" t="s">
        <v>12</v>
      </c>
      <c r="G302">
        <v>0.97699999999999998</v>
      </c>
      <c r="H302">
        <v>1</v>
      </c>
      <c r="I302" s="2">
        <f t="shared" si="4"/>
        <v>0.97699999999999998</v>
      </c>
    </row>
    <row r="303" spans="1:9" x14ac:dyDescent="0.25">
      <c r="A303">
        <v>33</v>
      </c>
      <c r="B303" t="s">
        <v>12</v>
      </c>
      <c r="G303">
        <v>1.35</v>
      </c>
      <c r="H303">
        <v>1</v>
      </c>
      <c r="I303" s="2">
        <f t="shared" si="4"/>
        <v>1.35</v>
      </c>
    </row>
    <row r="304" spans="1:9" x14ac:dyDescent="0.25">
      <c r="A304">
        <v>34</v>
      </c>
      <c r="B304" t="s">
        <v>12</v>
      </c>
      <c r="G304">
        <v>2.6720000000000002</v>
      </c>
      <c r="H304">
        <v>1</v>
      </c>
      <c r="I304" s="2">
        <f t="shared" si="4"/>
        <v>2.6720000000000002</v>
      </c>
    </row>
    <row r="305" spans="1:9" x14ac:dyDescent="0.25">
      <c r="A305">
        <v>35</v>
      </c>
      <c r="B305" t="s">
        <v>12</v>
      </c>
      <c r="G305">
        <v>0.94799999999999995</v>
      </c>
      <c r="H305">
        <v>1</v>
      </c>
      <c r="I305" s="2">
        <f t="shared" si="4"/>
        <v>0.94799999999999995</v>
      </c>
    </row>
    <row r="306" spans="1:9" x14ac:dyDescent="0.25">
      <c r="A306">
        <v>36</v>
      </c>
      <c r="B306" t="s">
        <v>12</v>
      </c>
      <c r="G306">
        <v>1.5509999999999999</v>
      </c>
      <c r="H306">
        <v>1</v>
      </c>
      <c r="I306" s="2">
        <f t="shared" si="4"/>
        <v>1.5509999999999999</v>
      </c>
    </row>
    <row r="307" spans="1:9" x14ac:dyDescent="0.25">
      <c r="A307">
        <v>37</v>
      </c>
      <c r="B307" t="s">
        <v>12</v>
      </c>
      <c r="G307">
        <v>1.034</v>
      </c>
      <c r="H307">
        <v>1</v>
      </c>
      <c r="I307" s="2">
        <f t="shared" si="4"/>
        <v>1.034</v>
      </c>
    </row>
    <row r="308" spans="1:9" x14ac:dyDescent="0.25">
      <c r="A308">
        <v>38</v>
      </c>
      <c r="B308" t="s">
        <v>12</v>
      </c>
      <c r="G308">
        <v>4.5389999999999997</v>
      </c>
      <c r="H308">
        <v>1</v>
      </c>
      <c r="I308" s="2">
        <f t="shared" si="4"/>
        <v>4.5389999999999997</v>
      </c>
    </row>
    <row r="309" spans="1:9" x14ac:dyDescent="0.25">
      <c r="A309">
        <v>39</v>
      </c>
      <c r="B309" t="s">
        <v>12</v>
      </c>
      <c r="G309">
        <v>1.0049999999999999</v>
      </c>
      <c r="H309">
        <v>1</v>
      </c>
      <c r="I309" s="2">
        <f t="shared" si="4"/>
        <v>1.0049999999999999</v>
      </c>
    </row>
    <row r="310" spans="1:9" x14ac:dyDescent="0.25">
      <c r="A310">
        <v>40</v>
      </c>
      <c r="B310" t="s">
        <v>12</v>
      </c>
      <c r="G310">
        <v>1.1200000000000001</v>
      </c>
      <c r="H310">
        <v>1</v>
      </c>
      <c r="I310" s="2">
        <f t="shared" si="4"/>
        <v>1.1200000000000001</v>
      </c>
    </row>
    <row r="311" spans="1:9" x14ac:dyDescent="0.25">
      <c r="A311">
        <v>41</v>
      </c>
      <c r="B311" t="s">
        <v>12</v>
      </c>
      <c r="G311">
        <v>1.2929999999999999</v>
      </c>
      <c r="H311">
        <v>1</v>
      </c>
      <c r="I311" s="2">
        <f t="shared" si="4"/>
        <v>1.2929999999999999</v>
      </c>
    </row>
    <row r="312" spans="1:9" x14ac:dyDescent="0.25">
      <c r="A312">
        <v>42</v>
      </c>
      <c r="B312" t="s">
        <v>12</v>
      </c>
      <c r="G312">
        <v>17.954000000000001</v>
      </c>
      <c r="H312">
        <v>8</v>
      </c>
      <c r="I312" s="2">
        <f t="shared" si="4"/>
        <v>2.2442500000000001</v>
      </c>
    </row>
    <row r="313" spans="1:9" x14ac:dyDescent="0.25">
      <c r="A313">
        <v>43</v>
      </c>
      <c r="B313" t="s">
        <v>12</v>
      </c>
      <c r="G313">
        <v>1.609</v>
      </c>
      <c r="H313">
        <v>1</v>
      </c>
      <c r="I313" s="2">
        <f t="shared" si="4"/>
        <v>1.609</v>
      </c>
    </row>
    <row r="314" spans="1:9" x14ac:dyDescent="0.25">
      <c r="A314">
        <v>44</v>
      </c>
      <c r="B314" t="s">
        <v>12</v>
      </c>
      <c r="G314">
        <v>3.706</v>
      </c>
      <c r="H314">
        <v>2</v>
      </c>
      <c r="I314" s="2">
        <f t="shared" si="4"/>
        <v>1.853</v>
      </c>
    </row>
    <row r="315" spans="1:9" x14ac:dyDescent="0.25">
      <c r="A315">
        <v>45</v>
      </c>
      <c r="B315" t="s">
        <v>12</v>
      </c>
      <c r="G315">
        <v>1.0920000000000001</v>
      </c>
      <c r="H315">
        <v>1</v>
      </c>
      <c r="I315" s="2">
        <f t="shared" si="4"/>
        <v>1.0920000000000001</v>
      </c>
    </row>
    <row r="316" spans="1:9" x14ac:dyDescent="0.25">
      <c r="A316">
        <v>46</v>
      </c>
      <c r="B316" t="s">
        <v>12</v>
      </c>
      <c r="G316">
        <v>3.246</v>
      </c>
      <c r="H316">
        <v>1</v>
      </c>
      <c r="I316" s="2">
        <f t="shared" si="4"/>
        <v>3.246</v>
      </c>
    </row>
    <row r="317" spans="1:9" x14ac:dyDescent="0.25">
      <c r="A317">
        <v>47</v>
      </c>
      <c r="B317" t="s">
        <v>12</v>
      </c>
      <c r="G317">
        <v>1.379</v>
      </c>
      <c r="H317">
        <v>1</v>
      </c>
      <c r="I317" s="2">
        <f t="shared" si="4"/>
        <v>1.379</v>
      </c>
    </row>
    <row r="318" spans="1:9" x14ac:dyDescent="0.25">
      <c r="A318">
        <v>48</v>
      </c>
      <c r="B318" t="s">
        <v>12</v>
      </c>
      <c r="G318">
        <v>3.9929999999999999</v>
      </c>
      <c r="H318">
        <v>3</v>
      </c>
      <c r="I318" s="2">
        <f t="shared" si="4"/>
        <v>1.331</v>
      </c>
    </row>
    <row r="319" spans="1:9" x14ac:dyDescent="0.25">
      <c r="A319">
        <v>49</v>
      </c>
      <c r="B319" t="s">
        <v>12</v>
      </c>
      <c r="G319">
        <v>2.0680000000000001</v>
      </c>
      <c r="H319">
        <v>1</v>
      </c>
      <c r="I319" s="2">
        <f t="shared" si="4"/>
        <v>2.0680000000000001</v>
      </c>
    </row>
    <row r="320" spans="1:9" x14ac:dyDescent="0.25">
      <c r="A320">
        <v>50</v>
      </c>
      <c r="B320" t="s">
        <v>12</v>
      </c>
      <c r="G320">
        <v>2.7869999999999999</v>
      </c>
      <c r="H320">
        <v>3</v>
      </c>
      <c r="I320" s="2">
        <f t="shared" ref="I320:I382" si="5">G320/H320</f>
        <v>0.92899999999999994</v>
      </c>
    </row>
    <row r="321" spans="1:9" x14ac:dyDescent="0.25">
      <c r="A321">
        <v>51</v>
      </c>
      <c r="B321" t="s">
        <v>12</v>
      </c>
      <c r="G321">
        <v>2.298</v>
      </c>
      <c r="H321">
        <v>1</v>
      </c>
      <c r="I321" s="2">
        <f t="shared" si="5"/>
        <v>2.298</v>
      </c>
    </row>
    <row r="322" spans="1:9" x14ac:dyDescent="0.25">
      <c r="A322">
        <v>52</v>
      </c>
      <c r="B322" t="s">
        <v>12</v>
      </c>
      <c r="G322">
        <v>2.4420000000000002</v>
      </c>
      <c r="H322">
        <v>1</v>
      </c>
      <c r="I322" s="2">
        <f t="shared" si="5"/>
        <v>2.4420000000000002</v>
      </c>
    </row>
    <row r="323" spans="1:9" x14ac:dyDescent="0.25">
      <c r="A323">
        <v>53</v>
      </c>
      <c r="B323" t="s">
        <v>12</v>
      </c>
      <c r="G323">
        <v>1.0629999999999999</v>
      </c>
      <c r="H323">
        <v>1</v>
      </c>
      <c r="I323" s="2">
        <f t="shared" si="5"/>
        <v>1.0629999999999999</v>
      </c>
    </row>
    <row r="324" spans="1:9" x14ac:dyDescent="0.25">
      <c r="A324">
        <v>54</v>
      </c>
      <c r="B324" t="s">
        <v>12</v>
      </c>
      <c r="G324">
        <v>8.4169999999999998</v>
      </c>
      <c r="H324">
        <v>4</v>
      </c>
      <c r="I324" s="2">
        <f t="shared" si="5"/>
        <v>2.10425</v>
      </c>
    </row>
    <row r="325" spans="1:9" x14ac:dyDescent="0.25">
      <c r="A325">
        <v>55</v>
      </c>
      <c r="B325" t="s">
        <v>12</v>
      </c>
      <c r="G325">
        <v>1.35</v>
      </c>
      <c r="H325">
        <v>1</v>
      </c>
      <c r="I325" s="2">
        <f t="shared" si="5"/>
        <v>1.35</v>
      </c>
    </row>
    <row r="326" spans="1:9" x14ac:dyDescent="0.25">
      <c r="A326">
        <v>56</v>
      </c>
      <c r="B326" t="s">
        <v>12</v>
      </c>
      <c r="G326">
        <v>3.62</v>
      </c>
      <c r="H326">
        <v>1</v>
      </c>
      <c r="I326" s="2">
        <f t="shared" si="5"/>
        <v>3.62</v>
      </c>
    </row>
    <row r="327" spans="1:9" x14ac:dyDescent="0.25">
      <c r="A327">
        <v>57</v>
      </c>
      <c r="B327" t="s">
        <v>12</v>
      </c>
      <c r="G327">
        <v>1.379</v>
      </c>
      <c r="H327">
        <v>1</v>
      </c>
      <c r="I327" s="2">
        <f t="shared" si="5"/>
        <v>1.379</v>
      </c>
    </row>
    <row r="328" spans="1:9" x14ac:dyDescent="0.25">
      <c r="A328">
        <v>58</v>
      </c>
      <c r="B328" t="s">
        <v>12</v>
      </c>
      <c r="G328">
        <v>1.2070000000000001</v>
      </c>
      <c r="H328">
        <v>1</v>
      </c>
      <c r="I328" s="2">
        <f t="shared" si="5"/>
        <v>1.2070000000000001</v>
      </c>
    </row>
    <row r="329" spans="1:9" x14ac:dyDescent="0.25">
      <c r="A329">
        <v>59</v>
      </c>
      <c r="B329" t="s">
        <v>12</v>
      </c>
      <c r="G329">
        <v>1.149</v>
      </c>
      <c r="H329">
        <v>1</v>
      </c>
      <c r="I329" s="2">
        <f t="shared" si="5"/>
        <v>1.149</v>
      </c>
    </row>
    <row r="330" spans="1:9" x14ac:dyDescent="0.25">
      <c r="A330">
        <v>60</v>
      </c>
      <c r="B330" t="s">
        <v>12</v>
      </c>
      <c r="G330">
        <v>1.4359999999999999</v>
      </c>
      <c r="H330">
        <v>1</v>
      </c>
      <c r="I330" s="2">
        <f t="shared" si="5"/>
        <v>1.4359999999999999</v>
      </c>
    </row>
    <row r="331" spans="1:9" x14ac:dyDescent="0.25">
      <c r="A331">
        <v>61</v>
      </c>
      <c r="B331" t="s">
        <v>12</v>
      </c>
      <c r="G331">
        <v>2.6139999999999999</v>
      </c>
      <c r="H331">
        <v>1</v>
      </c>
      <c r="I331" s="2">
        <f t="shared" si="5"/>
        <v>2.6139999999999999</v>
      </c>
    </row>
    <row r="332" spans="1:9" x14ac:dyDescent="0.25">
      <c r="A332">
        <v>62</v>
      </c>
      <c r="B332" t="s">
        <v>12</v>
      </c>
      <c r="G332">
        <v>1.867</v>
      </c>
      <c r="H332">
        <v>1</v>
      </c>
      <c r="I332" s="2">
        <f t="shared" si="5"/>
        <v>1.867</v>
      </c>
    </row>
    <row r="333" spans="1:9" x14ac:dyDescent="0.25">
      <c r="A333">
        <v>63</v>
      </c>
      <c r="B333" t="s">
        <v>12</v>
      </c>
      <c r="G333">
        <v>1.2070000000000001</v>
      </c>
      <c r="H333">
        <v>1</v>
      </c>
      <c r="I333" s="2">
        <f t="shared" si="5"/>
        <v>1.2070000000000001</v>
      </c>
    </row>
    <row r="334" spans="1:9" x14ac:dyDescent="0.25">
      <c r="A334">
        <v>64</v>
      </c>
      <c r="B334" t="s">
        <v>12</v>
      </c>
      <c r="G334">
        <v>2.0680000000000001</v>
      </c>
      <c r="H334">
        <v>1</v>
      </c>
      <c r="I334" s="2">
        <f t="shared" si="5"/>
        <v>2.0680000000000001</v>
      </c>
    </row>
    <row r="335" spans="1:9" x14ac:dyDescent="0.25">
      <c r="A335">
        <v>65</v>
      </c>
      <c r="B335" t="s">
        <v>12</v>
      </c>
      <c r="G335">
        <v>2.2120000000000002</v>
      </c>
      <c r="H335">
        <v>1</v>
      </c>
      <c r="I335" s="2">
        <f t="shared" si="5"/>
        <v>2.2120000000000002</v>
      </c>
    </row>
    <row r="336" spans="1:9" x14ac:dyDescent="0.25">
      <c r="A336">
        <v>66</v>
      </c>
      <c r="B336" t="s">
        <v>12</v>
      </c>
      <c r="G336">
        <v>0.97699999999999998</v>
      </c>
      <c r="H336">
        <v>1</v>
      </c>
      <c r="I336" s="2">
        <f t="shared" si="5"/>
        <v>0.97699999999999998</v>
      </c>
    </row>
    <row r="337" spans="1:9" x14ac:dyDescent="0.25">
      <c r="A337">
        <v>67</v>
      </c>
      <c r="B337" t="s">
        <v>12</v>
      </c>
      <c r="G337">
        <v>3.8780000000000001</v>
      </c>
      <c r="H337">
        <v>1</v>
      </c>
      <c r="I337" s="2">
        <f t="shared" si="5"/>
        <v>3.8780000000000001</v>
      </c>
    </row>
    <row r="338" spans="1:9" x14ac:dyDescent="0.25">
      <c r="A338">
        <v>68</v>
      </c>
      <c r="B338" t="s">
        <v>12</v>
      </c>
      <c r="G338">
        <v>1.1200000000000001</v>
      </c>
      <c r="H338">
        <v>1</v>
      </c>
      <c r="I338" s="2">
        <f t="shared" si="5"/>
        <v>1.1200000000000001</v>
      </c>
    </row>
    <row r="339" spans="1:9" x14ac:dyDescent="0.25">
      <c r="A339">
        <v>69</v>
      </c>
      <c r="B339" t="s">
        <v>12</v>
      </c>
      <c r="G339">
        <v>2.585</v>
      </c>
      <c r="H339">
        <v>1</v>
      </c>
      <c r="I339" s="2">
        <f t="shared" si="5"/>
        <v>2.585</v>
      </c>
    </row>
    <row r="340" spans="1:9" x14ac:dyDescent="0.25">
      <c r="A340">
        <v>70</v>
      </c>
      <c r="B340" t="s">
        <v>12</v>
      </c>
      <c r="G340">
        <v>2.2120000000000002</v>
      </c>
      <c r="H340">
        <v>1</v>
      </c>
      <c r="I340" s="2">
        <f t="shared" si="5"/>
        <v>2.2120000000000002</v>
      </c>
    </row>
    <row r="341" spans="1:9" x14ac:dyDescent="0.25">
      <c r="A341">
        <v>71</v>
      </c>
      <c r="B341" t="s">
        <v>12</v>
      </c>
      <c r="G341">
        <v>4.3949999999999996</v>
      </c>
      <c r="H341">
        <v>3</v>
      </c>
      <c r="I341" s="2">
        <f t="shared" si="5"/>
        <v>1.4649999999999999</v>
      </c>
    </row>
    <row r="342" spans="1:9" x14ac:dyDescent="0.25">
      <c r="A342">
        <v>72</v>
      </c>
      <c r="B342" t="s">
        <v>12</v>
      </c>
      <c r="G342">
        <v>6.1479999999999997</v>
      </c>
      <c r="H342">
        <v>3</v>
      </c>
      <c r="I342" s="2">
        <f t="shared" si="5"/>
        <v>2.0493333333333332</v>
      </c>
    </row>
    <row r="343" spans="1:9" x14ac:dyDescent="0.25">
      <c r="A343">
        <v>73</v>
      </c>
      <c r="B343" t="s">
        <v>12</v>
      </c>
      <c r="G343">
        <v>1.5229999999999999</v>
      </c>
      <c r="H343">
        <v>1</v>
      </c>
      <c r="I343" s="2">
        <f t="shared" si="5"/>
        <v>1.5229999999999999</v>
      </c>
    </row>
    <row r="344" spans="1:9" x14ac:dyDescent="0.25">
      <c r="A344">
        <v>74</v>
      </c>
      <c r="B344" t="s">
        <v>12</v>
      </c>
      <c r="G344">
        <v>1.867</v>
      </c>
      <c r="H344">
        <v>1</v>
      </c>
      <c r="I344" s="2">
        <f t="shared" si="5"/>
        <v>1.867</v>
      </c>
    </row>
    <row r="345" spans="1:9" x14ac:dyDescent="0.25">
      <c r="A345">
        <v>75</v>
      </c>
      <c r="B345" t="s">
        <v>12</v>
      </c>
      <c r="G345">
        <v>2.0110000000000001</v>
      </c>
      <c r="H345">
        <v>1</v>
      </c>
      <c r="I345" s="2">
        <f t="shared" si="5"/>
        <v>2.0110000000000001</v>
      </c>
    </row>
    <row r="346" spans="1:9" x14ac:dyDescent="0.25">
      <c r="A346">
        <v>76</v>
      </c>
      <c r="B346" t="s">
        <v>12</v>
      </c>
      <c r="G346">
        <v>1.379</v>
      </c>
      <c r="H346">
        <v>1</v>
      </c>
      <c r="I346" s="2">
        <f t="shared" si="5"/>
        <v>1.379</v>
      </c>
    </row>
    <row r="347" spans="1:9" x14ac:dyDescent="0.25">
      <c r="A347">
        <v>77</v>
      </c>
      <c r="B347" t="s">
        <v>12</v>
      </c>
      <c r="G347">
        <v>2.528</v>
      </c>
      <c r="H347">
        <v>2</v>
      </c>
      <c r="I347" s="2">
        <f t="shared" si="5"/>
        <v>1.264</v>
      </c>
    </row>
    <row r="348" spans="1:9" x14ac:dyDescent="0.25">
      <c r="A348">
        <v>78</v>
      </c>
      <c r="B348" t="s">
        <v>12</v>
      </c>
      <c r="G348">
        <v>0.94799999999999995</v>
      </c>
      <c r="H348">
        <v>1</v>
      </c>
      <c r="I348" s="2">
        <f t="shared" si="5"/>
        <v>0.94799999999999995</v>
      </c>
    </row>
    <row r="349" spans="1:9" x14ac:dyDescent="0.25">
      <c r="A349">
        <v>79</v>
      </c>
      <c r="B349" t="s">
        <v>12</v>
      </c>
      <c r="G349">
        <v>2.1549999999999998</v>
      </c>
      <c r="H349">
        <v>1</v>
      </c>
      <c r="I349" s="2">
        <f t="shared" si="5"/>
        <v>2.1549999999999998</v>
      </c>
    </row>
    <row r="350" spans="1:9" x14ac:dyDescent="0.25">
      <c r="A350">
        <v>80</v>
      </c>
      <c r="B350" t="s">
        <v>12</v>
      </c>
      <c r="G350">
        <v>5.86</v>
      </c>
      <c r="H350">
        <v>3</v>
      </c>
      <c r="I350" s="2">
        <f t="shared" si="5"/>
        <v>1.9533333333333334</v>
      </c>
    </row>
    <row r="351" spans="1:9" x14ac:dyDescent="0.25">
      <c r="A351">
        <v>81</v>
      </c>
      <c r="B351" t="s">
        <v>12</v>
      </c>
      <c r="G351">
        <v>1.637</v>
      </c>
      <c r="H351">
        <v>1</v>
      </c>
      <c r="I351" s="2">
        <f t="shared" si="5"/>
        <v>1.637</v>
      </c>
    </row>
    <row r="352" spans="1:9" x14ac:dyDescent="0.25">
      <c r="A352">
        <v>82</v>
      </c>
      <c r="B352" t="s">
        <v>12</v>
      </c>
      <c r="G352">
        <v>1.5509999999999999</v>
      </c>
      <c r="H352">
        <v>1</v>
      </c>
      <c r="I352" s="2">
        <f t="shared" si="5"/>
        <v>1.5509999999999999</v>
      </c>
    </row>
    <row r="353" spans="1:9" x14ac:dyDescent="0.25">
      <c r="A353">
        <v>83</v>
      </c>
      <c r="B353" t="s">
        <v>12</v>
      </c>
      <c r="G353">
        <v>0.91900000000000004</v>
      </c>
      <c r="H353">
        <v>1</v>
      </c>
      <c r="I353" s="2">
        <f t="shared" si="5"/>
        <v>0.91900000000000004</v>
      </c>
    </row>
    <row r="354" spans="1:9" x14ac:dyDescent="0.25">
      <c r="A354">
        <v>84</v>
      </c>
      <c r="B354" t="s">
        <v>12</v>
      </c>
      <c r="G354">
        <v>1.637</v>
      </c>
      <c r="H354">
        <v>1</v>
      </c>
      <c r="I354" s="2">
        <f t="shared" si="5"/>
        <v>1.637</v>
      </c>
    </row>
    <row r="355" spans="1:9" x14ac:dyDescent="0.25">
      <c r="A355">
        <v>85</v>
      </c>
      <c r="B355" t="s">
        <v>12</v>
      </c>
      <c r="G355">
        <v>2.9009999999999998</v>
      </c>
      <c r="H355">
        <v>1</v>
      </c>
      <c r="I355" s="2">
        <f t="shared" si="5"/>
        <v>2.9009999999999998</v>
      </c>
    </row>
    <row r="356" spans="1:9" x14ac:dyDescent="0.25">
      <c r="A356">
        <v>86</v>
      </c>
      <c r="B356" t="s">
        <v>12</v>
      </c>
      <c r="G356">
        <v>1.264</v>
      </c>
      <c r="H356">
        <v>1</v>
      </c>
      <c r="I356" s="2">
        <f t="shared" si="5"/>
        <v>1.264</v>
      </c>
    </row>
    <row r="357" spans="1:9" x14ac:dyDescent="0.25">
      <c r="A357">
        <v>87</v>
      </c>
      <c r="B357" t="s">
        <v>12</v>
      </c>
      <c r="G357">
        <v>2.2690000000000001</v>
      </c>
      <c r="H357">
        <v>1</v>
      </c>
      <c r="I357" s="2">
        <f t="shared" si="5"/>
        <v>2.2690000000000001</v>
      </c>
    </row>
    <row r="358" spans="1:9" x14ac:dyDescent="0.25">
      <c r="A358">
        <v>88</v>
      </c>
      <c r="B358" t="s">
        <v>12</v>
      </c>
      <c r="G358">
        <v>5.5439999999999996</v>
      </c>
      <c r="H358">
        <v>1</v>
      </c>
      <c r="I358" s="2">
        <f t="shared" si="5"/>
        <v>5.5439999999999996</v>
      </c>
    </row>
    <row r="359" spans="1:9" x14ac:dyDescent="0.25">
      <c r="A359">
        <v>89</v>
      </c>
      <c r="B359" t="s">
        <v>12</v>
      </c>
      <c r="G359">
        <v>2.585</v>
      </c>
      <c r="H359">
        <v>1</v>
      </c>
      <c r="I359" s="2">
        <f t="shared" si="5"/>
        <v>2.585</v>
      </c>
    </row>
    <row r="360" spans="1:9" x14ac:dyDescent="0.25">
      <c r="A360">
        <v>90</v>
      </c>
      <c r="B360" t="s">
        <v>12</v>
      </c>
      <c r="G360">
        <v>1.494</v>
      </c>
      <c r="H360">
        <v>1</v>
      </c>
      <c r="I360" s="2">
        <f t="shared" si="5"/>
        <v>1.494</v>
      </c>
    </row>
    <row r="361" spans="1:9" x14ac:dyDescent="0.25">
      <c r="A361">
        <v>91</v>
      </c>
      <c r="B361" t="s">
        <v>12</v>
      </c>
      <c r="G361">
        <v>2.6720000000000002</v>
      </c>
      <c r="H361">
        <v>1</v>
      </c>
      <c r="I361" s="2">
        <f t="shared" si="5"/>
        <v>2.6720000000000002</v>
      </c>
    </row>
    <row r="362" spans="1:9" x14ac:dyDescent="0.25">
      <c r="A362">
        <v>92</v>
      </c>
      <c r="B362" t="s">
        <v>12</v>
      </c>
      <c r="G362">
        <v>0.94799999999999995</v>
      </c>
      <c r="H362">
        <v>1</v>
      </c>
      <c r="I362" s="2">
        <f t="shared" si="5"/>
        <v>0.94799999999999995</v>
      </c>
    </row>
    <row r="363" spans="1:9" x14ac:dyDescent="0.25">
      <c r="A363">
        <v>93</v>
      </c>
      <c r="B363" t="s">
        <v>12</v>
      </c>
      <c r="G363">
        <v>0.97699999999999998</v>
      </c>
      <c r="H363">
        <v>1</v>
      </c>
      <c r="I363" s="2">
        <f t="shared" si="5"/>
        <v>0.97699999999999998</v>
      </c>
    </row>
    <row r="364" spans="1:9" x14ac:dyDescent="0.25">
      <c r="A364">
        <v>94</v>
      </c>
      <c r="B364" t="s">
        <v>12</v>
      </c>
      <c r="G364">
        <v>3.0739999999999998</v>
      </c>
      <c r="H364">
        <v>1</v>
      </c>
      <c r="I364" s="2">
        <f t="shared" si="5"/>
        <v>3.0739999999999998</v>
      </c>
    </row>
    <row r="365" spans="1:9" x14ac:dyDescent="0.25">
      <c r="A365">
        <v>95</v>
      </c>
      <c r="B365" t="s">
        <v>12</v>
      </c>
      <c r="G365">
        <v>2.758</v>
      </c>
      <c r="H365">
        <v>2</v>
      </c>
      <c r="I365" s="2">
        <f t="shared" si="5"/>
        <v>1.379</v>
      </c>
    </row>
    <row r="366" spans="1:9" x14ac:dyDescent="0.25">
      <c r="A366">
        <v>96</v>
      </c>
      <c r="B366" t="s">
        <v>12</v>
      </c>
      <c r="G366">
        <v>0.91900000000000004</v>
      </c>
      <c r="H366">
        <v>1</v>
      </c>
      <c r="I366" s="2">
        <f t="shared" si="5"/>
        <v>0.91900000000000004</v>
      </c>
    </row>
    <row r="367" spans="1:9" x14ac:dyDescent="0.25">
      <c r="A367">
        <v>97</v>
      </c>
      <c r="B367" t="s">
        <v>12</v>
      </c>
      <c r="G367">
        <v>1.0920000000000001</v>
      </c>
      <c r="H367">
        <v>1</v>
      </c>
      <c r="I367" s="2">
        <f t="shared" si="5"/>
        <v>1.0920000000000001</v>
      </c>
    </row>
    <row r="368" spans="1:9" x14ac:dyDescent="0.25">
      <c r="A368">
        <v>98</v>
      </c>
      <c r="B368" t="s">
        <v>12</v>
      </c>
      <c r="G368">
        <v>1.034</v>
      </c>
      <c r="H368">
        <v>1</v>
      </c>
      <c r="I368" s="2">
        <f t="shared" si="5"/>
        <v>1.034</v>
      </c>
    </row>
    <row r="369" spans="1:9" x14ac:dyDescent="0.25">
      <c r="A369">
        <v>99</v>
      </c>
      <c r="B369" t="s">
        <v>12</v>
      </c>
      <c r="C369" s="1"/>
      <c r="D369" s="1"/>
      <c r="E369" s="1"/>
      <c r="F369" s="1"/>
      <c r="G369">
        <v>1.0629999999999999</v>
      </c>
      <c r="H369">
        <v>1</v>
      </c>
      <c r="I369" s="2">
        <f t="shared" si="5"/>
        <v>1.0629999999999999</v>
      </c>
    </row>
    <row r="370" spans="1:9" x14ac:dyDescent="0.25">
      <c r="A370">
        <v>100</v>
      </c>
      <c r="B370" t="s">
        <v>12</v>
      </c>
      <c r="G370">
        <v>1.1200000000000001</v>
      </c>
      <c r="H370">
        <v>1</v>
      </c>
      <c r="I370" s="2">
        <f t="shared" si="5"/>
        <v>1.1200000000000001</v>
      </c>
    </row>
    <row r="371" spans="1:9" x14ac:dyDescent="0.25">
      <c r="A371">
        <v>101</v>
      </c>
      <c r="B371" t="s">
        <v>12</v>
      </c>
      <c r="G371">
        <v>1.0049999999999999</v>
      </c>
      <c r="H371">
        <v>1</v>
      </c>
      <c r="I371" s="2">
        <f t="shared" si="5"/>
        <v>1.0049999999999999</v>
      </c>
    </row>
    <row r="372" spans="1:9" x14ac:dyDescent="0.25">
      <c r="A372">
        <v>102</v>
      </c>
      <c r="B372" t="s">
        <v>12</v>
      </c>
      <c r="G372">
        <v>1.867</v>
      </c>
      <c r="H372">
        <v>1</v>
      </c>
      <c r="I372" s="2">
        <f t="shared" si="5"/>
        <v>1.867</v>
      </c>
    </row>
    <row r="373" spans="1:9" x14ac:dyDescent="0.25">
      <c r="A373">
        <v>103</v>
      </c>
      <c r="B373" t="s">
        <v>12</v>
      </c>
      <c r="G373">
        <v>1.5229999999999999</v>
      </c>
      <c r="H373">
        <v>1</v>
      </c>
      <c r="I373" s="2">
        <f t="shared" si="5"/>
        <v>1.5229999999999999</v>
      </c>
    </row>
    <row r="374" spans="1:9" s="1" customFormat="1" x14ac:dyDescent="0.25">
      <c r="A374" s="1">
        <v>1</v>
      </c>
      <c r="B374" s="1" t="s">
        <v>13</v>
      </c>
      <c r="C374"/>
      <c r="D374"/>
      <c r="E374"/>
      <c r="F374"/>
      <c r="G374" s="1">
        <v>1.264</v>
      </c>
      <c r="H374" s="1">
        <v>1</v>
      </c>
      <c r="I374" s="1">
        <f t="shared" si="5"/>
        <v>1.264</v>
      </c>
    </row>
    <row r="375" spans="1:9" x14ac:dyDescent="0.25">
      <c r="A375">
        <v>2</v>
      </c>
      <c r="B375" t="s">
        <v>13</v>
      </c>
      <c r="G375">
        <v>1.264</v>
      </c>
      <c r="H375">
        <v>1</v>
      </c>
      <c r="I375" s="2">
        <f t="shared" si="5"/>
        <v>1.264</v>
      </c>
    </row>
    <row r="376" spans="1:9" x14ac:dyDescent="0.25">
      <c r="A376">
        <v>3</v>
      </c>
      <c r="B376" t="s">
        <v>13</v>
      </c>
      <c r="G376">
        <v>1.982</v>
      </c>
      <c r="H376">
        <v>2</v>
      </c>
      <c r="I376" s="2">
        <f t="shared" si="5"/>
        <v>0.99099999999999999</v>
      </c>
    </row>
    <row r="377" spans="1:9" x14ac:dyDescent="0.25">
      <c r="A377">
        <v>4</v>
      </c>
      <c r="B377" t="s">
        <v>13</v>
      </c>
      <c r="G377">
        <v>2.3559999999999999</v>
      </c>
      <c r="H377">
        <v>1</v>
      </c>
      <c r="I377" s="2">
        <f t="shared" si="5"/>
        <v>2.3559999999999999</v>
      </c>
    </row>
    <row r="378" spans="1:9" x14ac:dyDescent="0.25">
      <c r="A378">
        <v>5</v>
      </c>
      <c r="B378" t="s">
        <v>13</v>
      </c>
      <c r="G378">
        <v>1.034</v>
      </c>
      <c r="H378">
        <v>1</v>
      </c>
      <c r="I378" s="2">
        <f t="shared" si="5"/>
        <v>1.034</v>
      </c>
    </row>
    <row r="379" spans="1:9" x14ac:dyDescent="0.25">
      <c r="A379">
        <v>6</v>
      </c>
      <c r="B379" t="s">
        <v>13</v>
      </c>
      <c r="G379">
        <v>1.925</v>
      </c>
      <c r="H379">
        <v>1</v>
      </c>
      <c r="I379" s="2">
        <f t="shared" si="5"/>
        <v>1.925</v>
      </c>
    </row>
    <row r="380" spans="1:9" x14ac:dyDescent="0.25">
      <c r="A380">
        <v>7</v>
      </c>
      <c r="B380" t="s">
        <v>13</v>
      </c>
      <c r="G380">
        <v>2.3839999999999999</v>
      </c>
      <c r="H380">
        <v>1</v>
      </c>
      <c r="I380" s="2">
        <f t="shared" si="5"/>
        <v>2.3839999999999999</v>
      </c>
    </row>
    <row r="381" spans="1:9" x14ac:dyDescent="0.25">
      <c r="A381">
        <v>8</v>
      </c>
      <c r="B381" t="s">
        <v>13</v>
      </c>
      <c r="G381">
        <v>0.97699999999999998</v>
      </c>
      <c r="H381">
        <v>1</v>
      </c>
      <c r="I381" s="2">
        <f t="shared" si="5"/>
        <v>0.97699999999999998</v>
      </c>
    </row>
    <row r="382" spans="1:9" x14ac:dyDescent="0.25">
      <c r="A382">
        <v>9</v>
      </c>
      <c r="B382" t="s">
        <v>13</v>
      </c>
      <c r="G382">
        <v>2.2690000000000001</v>
      </c>
      <c r="H382">
        <v>1</v>
      </c>
      <c r="I382" s="2">
        <f t="shared" si="5"/>
        <v>2.2690000000000001</v>
      </c>
    </row>
    <row r="383" spans="1:9" x14ac:dyDescent="0.25">
      <c r="A383">
        <v>10</v>
      </c>
      <c r="B383" t="s">
        <v>13</v>
      </c>
      <c r="G383">
        <v>2.298</v>
      </c>
      <c r="H383">
        <v>1</v>
      </c>
      <c r="I383" s="2">
        <f t="shared" ref="I383:I446" si="6">G383/H383</f>
        <v>2.298</v>
      </c>
    </row>
    <row r="384" spans="1:9" x14ac:dyDescent="0.25">
      <c r="A384">
        <v>11</v>
      </c>
      <c r="B384" t="s">
        <v>13</v>
      </c>
      <c r="G384">
        <v>1.0920000000000001</v>
      </c>
      <c r="H384">
        <v>1</v>
      </c>
      <c r="I384" s="2">
        <f t="shared" si="6"/>
        <v>1.0920000000000001</v>
      </c>
    </row>
    <row r="385" spans="1:9" x14ac:dyDescent="0.25">
      <c r="A385">
        <v>12</v>
      </c>
      <c r="B385" t="s">
        <v>13</v>
      </c>
      <c r="G385">
        <v>3.677</v>
      </c>
      <c r="H385">
        <v>2</v>
      </c>
      <c r="I385" s="2">
        <f t="shared" si="6"/>
        <v>1.8385</v>
      </c>
    </row>
    <row r="386" spans="1:9" x14ac:dyDescent="0.25">
      <c r="A386">
        <v>13</v>
      </c>
      <c r="B386" t="s">
        <v>13</v>
      </c>
      <c r="G386">
        <v>2.4990000000000001</v>
      </c>
      <c r="H386">
        <v>1</v>
      </c>
      <c r="I386" s="2">
        <f t="shared" si="6"/>
        <v>2.4990000000000001</v>
      </c>
    </row>
    <row r="387" spans="1:9" x14ac:dyDescent="0.25">
      <c r="A387">
        <v>14</v>
      </c>
      <c r="B387" t="s">
        <v>13</v>
      </c>
      <c r="G387">
        <v>2.298</v>
      </c>
      <c r="H387">
        <v>1</v>
      </c>
      <c r="I387" s="2">
        <f t="shared" si="6"/>
        <v>2.298</v>
      </c>
    </row>
    <row r="388" spans="1:9" x14ac:dyDescent="0.25">
      <c r="A388">
        <v>15</v>
      </c>
      <c r="B388" t="s">
        <v>13</v>
      </c>
      <c r="G388">
        <v>1.5229999999999999</v>
      </c>
      <c r="H388">
        <v>1</v>
      </c>
      <c r="I388" s="2">
        <f t="shared" si="6"/>
        <v>1.5229999999999999</v>
      </c>
    </row>
    <row r="389" spans="1:9" x14ac:dyDescent="0.25">
      <c r="A389">
        <v>16</v>
      </c>
      <c r="B389" t="s">
        <v>13</v>
      </c>
      <c r="G389">
        <v>2.3559999999999999</v>
      </c>
      <c r="H389">
        <v>1</v>
      </c>
      <c r="I389" s="2">
        <f t="shared" si="6"/>
        <v>2.3559999999999999</v>
      </c>
    </row>
    <row r="390" spans="1:9" x14ac:dyDescent="0.25">
      <c r="A390">
        <v>17</v>
      </c>
      <c r="B390" t="s">
        <v>13</v>
      </c>
      <c r="G390">
        <v>5.4580000000000002</v>
      </c>
      <c r="H390">
        <v>3</v>
      </c>
      <c r="I390" s="2">
        <f t="shared" si="6"/>
        <v>1.8193333333333335</v>
      </c>
    </row>
    <row r="391" spans="1:9" x14ac:dyDescent="0.25">
      <c r="A391">
        <v>18</v>
      </c>
      <c r="B391" t="s">
        <v>13</v>
      </c>
      <c r="G391">
        <v>2.7</v>
      </c>
      <c r="H391">
        <v>2</v>
      </c>
      <c r="I391" s="2">
        <f t="shared" si="6"/>
        <v>1.35</v>
      </c>
    </row>
    <row r="392" spans="1:9" x14ac:dyDescent="0.25">
      <c r="A392">
        <v>19</v>
      </c>
      <c r="B392" t="s">
        <v>13</v>
      </c>
      <c r="G392">
        <v>2.6720000000000002</v>
      </c>
      <c r="H392">
        <v>2</v>
      </c>
      <c r="I392" s="2">
        <f t="shared" si="6"/>
        <v>1.3360000000000001</v>
      </c>
    </row>
    <row r="393" spans="1:9" x14ac:dyDescent="0.25">
      <c r="A393">
        <v>20</v>
      </c>
      <c r="B393" t="s">
        <v>13</v>
      </c>
      <c r="G393">
        <v>10.542999999999999</v>
      </c>
      <c r="H393">
        <v>6</v>
      </c>
      <c r="I393" s="2">
        <f t="shared" si="6"/>
        <v>1.7571666666666665</v>
      </c>
    </row>
    <row r="394" spans="1:9" x14ac:dyDescent="0.25">
      <c r="A394">
        <v>21</v>
      </c>
      <c r="B394" t="s">
        <v>13</v>
      </c>
      <c r="G394">
        <v>1.4650000000000001</v>
      </c>
      <c r="H394">
        <v>1</v>
      </c>
      <c r="I394" s="2">
        <f t="shared" si="6"/>
        <v>1.4650000000000001</v>
      </c>
    </row>
    <row r="395" spans="1:9" x14ac:dyDescent="0.25">
      <c r="A395">
        <v>22</v>
      </c>
      <c r="B395" t="s">
        <v>13</v>
      </c>
      <c r="G395">
        <v>0.94799999999999995</v>
      </c>
      <c r="H395">
        <v>1</v>
      </c>
      <c r="I395" s="2">
        <f t="shared" si="6"/>
        <v>0.94799999999999995</v>
      </c>
    </row>
    <row r="396" spans="1:9" x14ac:dyDescent="0.25">
      <c r="A396">
        <v>23</v>
      </c>
      <c r="B396" t="s">
        <v>13</v>
      </c>
      <c r="G396">
        <v>0.91900000000000004</v>
      </c>
      <c r="H396">
        <v>1</v>
      </c>
      <c r="I396" s="2">
        <f t="shared" si="6"/>
        <v>0.91900000000000004</v>
      </c>
    </row>
    <row r="397" spans="1:9" x14ac:dyDescent="0.25">
      <c r="A397">
        <v>24</v>
      </c>
      <c r="B397" t="s">
        <v>13</v>
      </c>
      <c r="G397">
        <v>2.1829999999999998</v>
      </c>
      <c r="H397">
        <v>1</v>
      </c>
      <c r="I397" s="2">
        <f t="shared" si="6"/>
        <v>2.1829999999999998</v>
      </c>
    </row>
    <row r="398" spans="1:9" x14ac:dyDescent="0.25">
      <c r="A398">
        <v>25</v>
      </c>
      <c r="B398" t="s">
        <v>13</v>
      </c>
      <c r="G398">
        <v>4.367</v>
      </c>
      <c r="H398">
        <v>3</v>
      </c>
      <c r="I398" s="2">
        <f t="shared" si="6"/>
        <v>1.4556666666666667</v>
      </c>
    </row>
    <row r="399" spans="1:9" x14ac:dyDescent="0.25">
      <c r="A399">
        <v>26</v>
      </c>
      <c r="B399" t="s">
        <v>13</v>
      </c>
      <c r="G399">
        <v>1.379</v>
      </c>
      <c r="H399">
        <v>1</v>
      </c>
      <c r="I399" s="2">
        <f t="shared" si="6"/>
        <v>1.379</v>
      </c>
    </row>
    <row r="400" spans="1:9" x14ac:dyDescent="0.25">
      <c r="A400">
        <v>27</v>
      </c>
      <c r="B400" t="s">
        <v>13</v>
      </c>
      <c r="G400">
        <v>1.724</v>
      </c>
      <c r="H400">
        <v>1</v>
      </c>
      <c r="I400" s="2">
        <f t="shared" si="6"/>
        <v>1.724</v>
      </c>
    </row>
    <row r="401" spans="1:9" x14ac:dyDescent="0.25">
      <c r="A401">
        <v>28</v>
      </c>
      <c r="B401" t="s">
        <v>13</v>
      </c>
      <c r="G401">
        <v>1.58</v>
      </c>
      <c r="H401">
        <v>1</v>
      </c>
      <c r="I401" s="2">
        <f t="shared" si="6"/>
        <v>1.58</v>
      </c>
    </row>
    <row r="402" spans="1:9" x14ac:dyDescent="0.25">
      <c r="A402">
        <v>29</v>
      </c>
      <c r="B402" t="s">
        <v>13</v>
      </c>
      <c r="G402">
        <v>0.97699999999999998</v>
      </c>
      <c r="H402">
        <v>1</v>
      </c>
      <c r="I402" s="2">
        <f t="shared" si="6"/>
        <v>0.97699999999999998</v>
      </c>
    </row>
    <row r="403" spans="1:9" x14ac:dyDescent="0.25">
      <c r="A403">
        <v>30</v>
      </c>
      <c r="B403" t="s">
        <v>13</v>
      </c>
      <c r="G403">
        <v>1.149</v>
      </c>
      <c r="H403">
        <v>1</v>
      </c>
      <c r="I403" s="2">
        <f t="shared" si="6"/>
        <v>1.149</v>
      </c>
    </row>
    <row r="404" spans="1:9" x14ac:dyDescent="0.25">
      <c r="A404">
        <v>31</v>
      </c>
      <c r="B404" t="s">
        <v>13</v>
      </c>
      <c r="G404">
        <v>1.81</v>
      </c>
      <c r="H404">
        <v>1</v>
      </c>
      <c r="I404" s="2">
        <f t="shared" si="6"/>
        <v>1.81</v>
      </c>
    </row>
    <row r="405" spans="1:9" x14ac:dyDescent="0.25">
      <c r="A405">
        <v>32</v>
      </c>
      <c r="B405" t="s">
        <v>13</v>
      </c>
      <c r="G405">
        <v>1.1779999999999999</v>
      </c>
      <c r="H405">
        <v>1</v>
      </c>
      <c r="I405" s="2">
        <f t="shared" si="6"/>
        <v>1.1779999999999999</v>
      </c>
    </row>
    <row r="406" spans="1:9" x14ac:dyDescent="0.25">
      <c r="A406">
        <v>33</v>
      </c>
      <c r="B406" t="s">
        <v>13</v>
      </c>
      <c r="G406">
        <v>1.264</v>
      </c>
      <c r="H406">
        <v>1</v>
      </c>
      <c r="I406" s="2">
        <f t="shared" si="6"/>
        <v>1.264</v>
      </c>
    </row>
    <row r="407" spans="1:9" x14ac:dyDescent="0.25">
      <c r="A407">
        <v>34</v>
      </c>
      <c r="B407" t="s">
        <v>13</v>
      </c>
      <c r="G407">
        <v>1.1779999999999999</v>
      </c>
      <c r="H407">
        <v>1</v>
      </c>
      <c r="I407" s="2">
        <f t="shared" si="6"/>
        <v>1.1779999999999999</v>
      </c>
    </row>
    <row r="408" spans="1:9" x14ac:dyDescent="0.25">
      <c r="A408">
        <v>35</v>
      </c>
      <c r="B408" t="s">
        <v>13</v>
      </c>
      <c r="G408">
        <v>3.3039999999999998</v>
      </c>
      <c r="H408">
        <v>1</v>
      </c>
      <c r="I408" s="2">
        <f t="shared" si="6"/>
        <v>3.3039999999999998</v>
      </c>
    </row>
    <row r="409" spans="1:9" x14ac:dyDescent="0.25">
      <c r="A409">
        <v>36</v>
      </c>
      <c r="B409" t="s">
        <v>13</v>
      </c>
      <c r="G409">
        <v>1.2070000000000001</v>
      </c>
      <c r="H409">
        <v>1</v>
      </c>
      <c r="I409" s="2">
        <f t="shared" si="6"/>
        <v>1.2070000000000001</v>
      </c>
    </row>
    <row r="410" spans="1:9" x14ac:dyDescent="0.25">
      <c r="A410">
        <v>37</v>
      </c>
      <c r="B410" t="s">
        <v>13</v>
      </c>
      <c r="G410">
        <v>1.35</v>
      </c>
      <c r="H410">
        <v>1</v>
      </c>
      <c r="I410" s="2">
        <f t="shared" si="6"/>
        <v>1.35</v>
      </c>
    </row>
    <row r="411" spans="1:9" x14ac:dyDescent="0.25">
      <c r="A411">
        <v>38</v>
      </c>
      <c r="B411" t="s">
        <v>13</v>
      </c>
      <c r="G411">
        <v>7.0670000000000002</v>
      </c>
      <c r="H411">
        <v>6</v>
      </c>
      <c r="I411" s="2">
        <f t="shared" si="6"/>
        <v>1.1778333333333333</v>
      </c>
    </row>
    <row r="412" spans="1:9" x14ac:dyDescent="0.25">
      <c r="A412">
        <v>39</v>
      </c>
      <c r="B412" t="s">
        <v>13</v>
      </c>
      <c r="G412">
        <v>3.4470000000000001</v>
      </c>
      <c r="H412">
        <v>2</v>
      </c>
      <c r="I412" s="2">
        <f t="shared" si="6"/>
        <v>1.7235</v>
      </c>
    </row>
    <row r="413" spans="1:9" x14ac:dyDescent="0.25">
      <c r="A413">
        <v>40</v>
      </c>
      <c r="B413" t="s">
        <v>13</v>
      </c>
      <c r="G413">
        <v>3.1030000000000002</v>
      </c>
      <c r="H413">
        <v>1</v>
      </c>
      <c r="I413" s="2">
        <f t="shared" si="6"/>
        <v>3.1030000000000002</v>
      </c>
    </row>
    <row r="414" spans="1:9" x14ac:dyDescent="0.25">
      <c r="A414">
        <v>41</v>
      </c>
      <c r="B414" t="s">
        <v>13</v>
      </c>
      <c r="G414">
        <v>1.867</v>
      </c>
      <c r="H414">
        <v>1</v>
      </c>
      <c r="I414" s="2">
        <f t="shared" si="6"/>
        <v>1.867</v>
      </c>
    </row>
    <row r="415" spans="1:9" x14ac:dyDescent="0.25">
      <c r="A415">
        <v>42</v>
      </c>
      <c r="B415" t="s">
        <v>13</v>
      </c>
      <c r="G415">
        <v>1.149</v>
      </c>
      <c r="H415">
        <v>1</v>
      </c>
      <c r="I415" s="2">
        <f t="shared" si="6"/>
        <v>1.149</v>
      </c>
    </row>
    <row r="416" spans="1:9" x14ac:dyDescent="0.25">
      <c r="A416">
        <v>43</v>
      </c>
      <c r="B416" t="s">
        <v>13</v>
      </c>
      <c r="G416">
        <v>0.89100000000000001</v>
      </c>
      <c r="H416">
        <v>1</v>
      </c>
      <c r="I416" s="2">
        <f t="shared" si="6"/>
        <v>0.89100000000000001</v>
      </c>
    </row>
    <row r="417" spans="1:9" x14ac:dyDescent="0.25">
      <c r="A417">
        <v>44</v>
      </c>
      <c r="B417" t="s">
        <v>13</v>
      </c>
      <c r="G417">
        <v>2.8439999999999999</v>
      </c>
      <c r="H417">
        <v>1</v>
      </c>
      <c r="I417" s="2">
        <f t="shared" si="6"/>
        <v>2.8439999999999999</v>
      </c>
    </row>
    <row r="418" spans="1:9" x14ac:dyDescent="0.25">
      <c r="A418">
        <v>45</v>
      </c>
      <c r="B418" t="s">
        <v>13</v>
      </c>
      <c r="G418">
        <v>1.2350000000000001</v>
      </c>
      <c r="H418">
        <v>1</v>
      </c>
      <c r="I418" s="2">
        <f t="shared" si="6"/>
        <v>1.2350000000000001</v>
      </c>
    </row>
    <row r="419" spans="1:9" x14ac:dyDescent="0.25">
      <c r="A419">
        <v>46</v>
      </c>
      <c r="B419" t="s">
        <v>13</v>
      </c>
      <c r="G419">
        <v>1.0049999999999999</v>
      </c>
      <c r="H419">
        <v>1</v>
      </c>
      <c r="I419" s="2">
        <f t="shared" si="6"/>
        <v>1.0049999999999999</v>
      </c>
    </row>
    <row r="420" spans="1:9" x14ac:dyDescent="0.25">
      <c r="A420">
        <v>47</v>
      </c>
      <c r="B420" t="s">
        <v>13</v>
      </c>
      <c r="G420">
        <v>2.4129999999999998</v>
      </c>
      <c r="H420">
        <v>1</v>
      </c>
      <c r="I420" s="2">
        <f t="shared" si="6"/>
        <v>2.4129999999999998</v>
      </c>
    </row>
    <row r="421" spans="1:9" x14ac:dyDescent="0.25">
      <c r="A421">
        <v>48</v>
      </c>
      <c r="B421" t="s">
        <v>13</v>
      </c>
      <c r="G421">
        <v>3.2170000000000001</v>
      </c>
      <c r="H421">
        <v>1</v>
      </c>
      <c r="I421" s="2">
        <f t="shared" si="6"/>
        <v>3.2170000000000001</v>
      </c>
    </row>
    <row r="422" spans="1:9" x14ac:dyDescent="0.25">
      <c r="A422">
        <v>49</v>
      </c>
      <c r="B422" t="s">
        <v>13</v>
      </c>
      <c r="G422">
        <v>3.1890000000000001</v>
      </c>
      <c r="H422">
        <v>1</v>
      </c>
      <c r="I422" s="2">
        <f t="shared" si="6"/>
        <v>3.1890000000000001</v>
      </c>
    </row>
    <row r="423" spans="1:9" x14ac:dyDescent="0.25">
      <c r="A423">
        <v>50</v>
      </c>
      <c r="B423" t="s">
        <v>13</v>
      </c>
      <c r="G423">
        <v>1.1779999999999999</v>
      </c>
      <c r="H423">
        <v>1</v>
      </c>
      <c r="I423" s="2">
        <f t="shared" si="6"/>
        <v>1.1779999999999999</v>
      </c>
    </row>
    <row r="424" spans="1:9" x14ac:dyDescent="0.25">
      <c r="A424">
        <v>51</v>
      </c>
      <c r="B424" t="s">
        <v>13</v>
      </c>
      <c r="G424">
        <v>1.0920000000000001</v>
      </c>
      <c r="H424">
        <v>1</v>
      </c>
      <c r="I424" s="2">
        <f t="shared" si="6"/>
        <v>1.0920000000000001</v>
      </c>
    </row>
    <row r="425" spans="1:9" x14ac:dyDescent="0.25">
      <c r="A425">
        <v>52</v>
      </c>
      <c r="B425" t="s">
        <v>13</v>
      </c>
      <c r="G425">
        <v>1.724</v>
      </c>
      <c r="H425">
        <v>1</v>
      </c>
      <c r="I425" s="2">
        <f t="shared" si="6"/>
        <v>1.724</v>
      </c>
    </row>
    <row r="426" spans="1:9" x14ac:dyDescent="0.25">
      <c r="A426">
        <v>53</v>
      </c>
      <c r="B426" t="s">
        <v>13</v>
      </c>
      <c r="G426">
        <v>1.5229999999999999</v>
      </c>
      <c r="H426">
        <v>1</v>
      </c>
      <c r="I426" s="2">
        <f t="shared" si="6"/>
        <v>1.5229999999999999</v>
      </c>
    </row>
    <row r="427" spans="1:9" x14ac:dyDescent="0.25">
      <c r="A427">
        <v>54</v>
      </c>
      <c r="B427" t="s">
        <v>13</v>
      </c>
      <c r="G427">
        <v>1.637</v>
      </c>
      <c r="H427">
        <v>1</v>
      </c>
      <c r="I427" s="2">
        <f t="shared" si="6"/>
        <v>1.637</v>
      </c>
    </row>
    <row r="428" spans="1:9" x14ac:dyDescent="0.25">
      <c r="A428">
        <v>55</v>
      </c>
      <c r="B428" t="s">
        <v>13</v>
      </c>
      <c r="G428">
        <v>2.0680000000000001</v>
      </c>
      <c r="H428">
        <v>1</v>
      </c>
      <c r="I428" s="2">
        <f t="shared" si="6"/>
        <v>2.0680000000000001</v>
      </c>
    </row>
    <row r="429" spans="1:9" x14ac:dyDescent="0.25">
      <c r="A429">
        <v>56</v>
      </c>
      <c r="B429" t="s">
        <v>13</v>
      </c>
      <c r="G429">
        <v>2.1829999999999998</v>
      </c>
      <c r="H429">
        <v>1</v>
      </c>
      <c r="I429" s="2">
        <f t="shared" si="6"/>
        <v>2.1829999999999998</v>
      </c>
    </row>
    <row r="430" spans="1:9" x14ac:dyDescent="0.25">
      <c r="A430">
        <v>57</v>
      </c>
      <c r="B430" t="s">
        <v>13</v>
      </c>
      <c r="G430">
        <v>1.1200000000000001</v>
      </c>
      <c r="H430">
        <v>1</v>
      </c>
      <c r="I430" s="2">
        <f t="shared" si="6"/>
        <v>1.1200000000000001</v>
      </c>
    </row>
    <row r="431" spans="1:9" x14ac:dyDescent="0.25">
      <c r="A431">
        <v>58</v>
      </c>
      <c r="B431" t="s">
        <v>13</v>
      </c>
      <c r="G431">
        <v>3.706</v>
      </c>
      <c r="H431">
        <v>1</v>
      </c>
      <c r="I431" s="2">
        <f t="shared" si="6"/>
        <v>3.706</v>
      </c>
    </row>
    <row r="432" spans="1:9" x14ac:dyDescent="0.25">
      <c r="A432">
        <v>59</v>
      </c>
      <c r="B432" t="s">
        <v>13</v>
      </c>
      <c r="G432">
        <v>1.58</v>
      </c>
      <c r="H432">
        <v>1</v>
      </c>
      <c r="I432" s="2">
        <f t="shared" si="6"/>
        <v>1.58</v>
      </c>
    </row>
    <row r="433" spans="1:9" x14ac:dyDescent="0.25">
      <c r="A433">
        <v>60</v>
      </c>
      <c r="B433" t="s">
        <v>13</v>
      </c>
      <c r="G433">
        <v>0.91900000000000004</v>
      </c>
      <c r="H433">
        <v>1</v>
      </c>
      <c r="I433" s="2">
        <f t="shared" si="6"/>
        <v>0.91900000000000004</v>
      </c>
    </row>
    <row r="434" spans="1:9" x14ac:dyDescent="0.25">
      <c r="A434">
        <v>61</v>
      </c>
      <c r="B434" t="s">
        <v>13</v>
      </c>
      <c r="G434">
        <v>2.7</v>
      </c>
      <c r="H434">
        <v>1</v>
      </c>
      <c r="I434" s="2">
        <f t="shared" si="6"/>
        <v>2.7</v>
      </c>
    </row>
    <row r="435" spans="1:9" x14ac:dyDescent="0.25">
      <c r="A435">
        <v>62</v>
      </c>
      <c r="B435" t="s">
        <v>13</v>
      </c>
      <c r="G435">
        <v>1.0049999999999999</v>
      </c>
      <c r="H435">
        <v>1</v>
      </c>
      <c r="I435" s="2">
        <f t="shared" si="6"/>
        <v>1.0049999999999999</v>
      </c>
    </row>
    <row r="436" spans="1:9" x14ac:dyDescent="0.25">
      <c r="A436">
        <v>63</v>
      </c>
      <c r="B436" t="s">
        <v>13</v>
      </c>
      <c r="G436">
        <v>1.321</v>
      </c>
      <c r="H436">
        <v>1</v>
      </c>
      <c r="I436" s="2">
        <f t="shared" si="6"/>
        <v>1.321</v>
      </c>
    </row>
    <row r="437" spans="1:9" x14ac:dyDescent="0.25">
      <c r="A437">
        <v>64</v>
      </c>
      <c r="B437" t="s">
        <v>13</v>
      </c>
      <c r="G437">
        <v>1.6950000000000001</v>
      </c>
      <c r="H437">
        <v>1</v>
      </c>
      <c r="I437" s="2">
        <f t="shared" si="6"/>
        <v>1.6950000000000001</v>
      </c>
    </row>
    <row r="438" spans="1:9" x14ac:dyDescent="0.25">
      <c r="A438">
        <v>65</v>
      </c>
      <c r="B438" t="s">
        <v>13</v>
      </c>
      <c r="G438">
        <v>6.8369999999999997</v>
      </c>
      <c r="H438">
        <v>5</v>
      </c>
      <c r="I438" s="2">
        <f t="shared" si="6"/>
        <v>1.3673999999999999</v>
      </c>
    </row>
    <row r="439" spans="1:9" x14ac:dyDescent="0.25">
      <c r="A439">
        <v>66</v>
      </c>
      <c r="B439" t="s">
        <v>13</v>
      </c>
      <c r="G439">
        <v>0.94799999999999995</v>
      </c>
      <c r="H439">
        <v>1</v>
      </c>
      <c r="I439" s="2">
        <f t="shared" si="6"/>
        <v>0.94799999999999995</v>
      </c>
    </row>
    <row r="440" spans="1:9" x14ac:dyDescent="0.25">
      <c r="A440">
        <v>67</v>
      </c>
      <c r="B440" t="s">
        <v>13</v>
      </c>
      <c r="G440">
        <v>0.94799999999999995</v>
      </c>
      <c r="H440">
        <v>1</v>
      </c>
      <c r="I440" s="2">
        <f t="shared" si="6"/>
        <v>0.94799999999999995</v>
      </c>
    </row>
    <row r="441" spans="1:9" x14ac:dyDescent="0.25">
      <c r="A441">
        <v>68</v>
      </c>
      <c r="B441" t="s">
        <v>13</v>
      </c>
      <c r="G441">
        <v>1.724</v>
      </c>
      <c r="H441">
        <v>1</v>
      </c>
      <c r="I441" s="2">
        <f t="shared" si="6"/>
        <v>1.724</v>
      </c>
    </row>
    <row r="442" spans="1:9" x14ac:dyDescent="0.25">
      <c r="A442">
        <v>69</v>
      </c>
      <c r="B442" t="s">
        <v>13</v>
      </c>
      <c r="G442">
        <v>1.35</v>
      </c>
      <c r="H442">
        <v>1</v>
      </c>
      <c r="I442" s="2">
        <f t="shared" si="6"/>
        <v>1.35</v>
      </c>
    </row>
    <row r="443" spans="1:9" x14ac:dyDescent="0.25">
      <c r="A443">
        <v>70</v>
      </c>
      <c r="B443" t="s">
        <v>13</v>
      </c>
      <c r="G443">
        <v>0.89100000000000001</v>
      </c>
      <c r="H443">
        <v>1</v>
      </c>
      <c r="I443" s="2">
        <f t="shared" si="6"/>
        <v>0.89100000000000001</v>
      </c>
    </row>
    <row r="444" spans="1:9" x14ac:dyDescent="0.25">
      <c r="A444">
        <v>71</v>
      </c>
      <c r="B444" t="s">
        <v>13</v>
      </c>
      <c r="G444">
        <v>3.1309999999999998</v>
      </c>
      <c r="H444">
        <v>4</v>
      </c>
      <c r="I444" s="2">
        <f t="shared" si="6"/>
        <v>0.78274999999999995</v>
      </c>
    </row>
    <row r="445" spans="1:9" x14ac:dyDescent="0.25">
      <c r="A445">
        <v>72</v>
      </c>
      <c r="B445" t="s">
        <v>13</v>
      </c>
      <c r="G445">
        <v>1.1779999999999999</v>
      </c>
      <c r="H445">
        <v>1</v>
      </c>
      <c r="I445" s="2">
        <f t="shared" si="6"/>
        <v>1.1779999999999999</v>
      </c>
    </row>
    <row r="446" spans="1:9" x14ac:dyDescent="0.25">
      <c r="A446">
        <v>73</v>
      </c>
      <c r="B446" t="s">
        <v>13</v>
      </c>
      <c r="G446">
        <v>1.0920000000000001</v>
      </c>
      <c r="H446">
        <v>1</v>
      </c>
      <c r="I446" s="2">
        <f t="shared" si="6"/>
        <v>1.0920000000000001</v>
      </c>
    </row>
    <row r="447" spans="1:9" x14ac:dyDescent="0.25">
      <c r="A447">
        <v>74</v>
      </c>
      <c r="B447" t="s">
        <v>13</v>
      </c>
      <c r="G447">
        <v>2.988</v>
      </c>
      <c r="H447">
        <v>2</v>
      </c>
      <c r="I447" s="2">
        <f t="shared" ref="I447:I456" si="7">G447/H447</f>
        <v>1.494</v>
      </c>
    </row>
    <row r="448" spans="1:9" x14ac:dyDescent="0.25">
      <c r="A448">
        <v>75</v>
      </c>
      <c r="B448" t="s">
        <v>13</v>
      </c>
      <c r="G448">
        <v>3.3039999999999998</v>
      </c>
      <c r="H448">
        <v>1</v>
      </c>
      <c r="I448" s="2">
        <f t="shared" si="7"/>
        <v>3.3039999999999998</v>
      </c>
    </row>
    <row r="449" spans="1:9" x14ac:dyDescent="0.25">
      <c r="A449">
        <v>76</v>
      </c>
      <c r="B449" t="s">
        <v>13</v>
      </c>
      <c r="G449">
        <v>2.3559999999999999</v>
      </c>
      <c r="H449">
        <v>1</v>
      </c>
      <c r="I449" s="2">
        <f t="shared" si="7"/>
        <v>2.3559999999999999</v>
      </c>
    </row>
    <row r="450" spans="1:9" x14ac:dyDescent="0.25">
      <c r="A450">
        <v>77</v>
      </c>
      <c r="B450" t="s">
        <v>13</v>
      </c>
      <c r="G450">
        <v>1.494</v>
      </c>
      <c r="H450">
        <v>1</v>
      </c>
      <c r="I450" s="2">
        <f t="shared" si="7"/>
        <v>1.494</v>
      </c>
    </row>
    <row r="451" spans="1:9" x14ac:dyDescent="0.25">
      <c r="A451">
        <v>78</v>
      </c>
      <c r="B451" t="s">
        <v>13</v>
      </c>
      <c r="G451">
        <v>1.81</v>
      </c>
      <c r="H451">
        <v>1</v>
      </c>
      <c r="I451" s="2">
        <f t="shared" si="7"/>
        <v>1.81</v>
      </c>
    </row>
    <row r="452" spans="1:9" x14ac:dyDescent="0.25">
      <c r="A452">
        <v>79</v>
      </c>
      <c r="B452" t="s">
        <v>13</v>
      </c>
      <c r="G452">
        <v>1.5509999999999999</v>
      </c>
      <c r="H452">
        <v>1</v>
      </c>
      <c r="I452" s="2">
        <f t="shared" si="7"/>
        <v>1.5509999999999999</v>
      </c>
    </row>
    <row r="453" spans="1:9" x14ac:dyDescent="0.25">
      <c r="A453">
        <v>80</v>
      </c>
      <c r="B453" t="s">
        <v>13</v>
      </c>
      <c r="G453">
        <v>6.0039999999999996</v>
      </c>
      <c r="H453">
        <v>4</v>
      </c>
      <c r="I453" s="2">
        <f t="shared" si="7"/>
        <v>1.5009999999999999</v>
      </c>
    </row>
    <row r="454" spans="1:9" x14ac:dyDescent="0.25">
      <c r="A454">
        <v>81</v>
      </c>
      <c r="B454" t="s">
        <v>13</v>
      </c>
      <c r="G454">
        <v>1.264</v>
      </c>
      <c r="H454">
        <v>1</v>
      </c>
      <c r="I454" s="2">
        <f t="shared" si="7"/>
        <v>1.264</v>
      </c>
    </row>
    <row r="455" spans="1:9" x14ac:dyDescent="0.25">
      <c r="A455">
        <v>82</v>
      </c>
      <c r="B455" t="s">
        <v>13</v>
      </c>
      <c r="G455">
        <v>1.35</v>
      </c>
      <c r="H455">
        <v>1</v>
      </c>
      <c r="I455" s="2">
        <f t="shared" si="7"/>
        <v>1.35</v>
      </c>
    </row>
    <row r="456" spans="1:9" x14ac:dyDescent="0.25">
      <c r="A456">
        <v>83</v>
      </c>
      <c r="B456" t="s">
        <v>13</v>
      </c>
      <c r="G456">
        <v>1.2929999999999999</v>
      </c>
      <c r="H456">
        <v>1</v>
      </c>
      <c r="I456" s="2">
        <f t="shared" si="7"/>
        <v>1.2929999999999999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3B16-0101-4012-A3C3-BF3AB71B410F}">
  <dimension ref="A1:Z116"/>
  <sheetViews>
    <sheetView workbookViewId="0">
      <selection activeCell="L18" sqref="L18:L22"/>
    </sheetView>
  </sheetViews>
  <sheetFormatPr defaultRowHeight="15" x14ac:dyDescent="0.25"/>
  <cols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s="1" customFormat="1" x14ac:dyDescent="0.25">
      <c r="A2" s="1">
        <v>1</v>
      </c>
      <c r="B2" s="1" t="s">
        <v>9</v>
      </c>
      <c r="C2" s="1">
        <v>1</v>
      </c>
      <c r="D2" s="2">
        <v>1</v>
      </c>
      <c r="E2" s="2" t="s">
        <v>29</v>
      </c>
      <c r="F2" s="2">
        <v>1.5229999999999999</v>
      </c>
      <c r="G2" s="2">
        <v>5.3719999999999999</v>
      </c>
      <c r="H2" s="2">
        <v>1</v>
      </c>
      <c r="I2" s="2">
        <f t="shared" ref="I2:I33" si="0">G2/H2</f>
        <v>5.3719999999999999</v>
      </c>
    </row>
    <row r="3" spans="1:26" x14ac:dyDescent="0.25">
      <c r="A3">
        <v>2</v>
      </c>
      <c r="B3" t="s">
        <v>9</v>
      </c>
      <c r="C3">
        <v>2</v>
      </c>
      <c r="D3" s="2">
        <v>1</v>
      </c>
      <c r="E3" t="s">
        <v>29</v>
      </c>
      <c r="F3">
        <v>22.292000000000002</v>
      </c>
      <c r="G3">
        <v>7.5259999999999998</v>
      </c>
      <c r="H3">
        <v>1</v>
      </c>
      <c r="I3" s="2">
        <f t="shared" si="0"/>
        <v>7.5259999999999998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9</v>
      </c>
      <c r="C4">
        <v>3</v>
      </c>
      <c r="D4" s="2">
        <v>1</v>
      </c>
      <c r="E4" t="s">
        <v>29</v>
      </c>
      <c r="F4">
        <v>11.204000000000001</v>
      </c>
      <c r="G4">
        <v>3.3610000000000002</v>
      </c>
      <c r="H4">
        <v>1</v>
      </c>
      <c r="I4" s="2">
        <f t="shared" si="0"/>
        <v>3.3610000000000002</v>
      </c>
      <c r="L4" s="3"/>
      <c r="M4">
        <v>7</v>
      </c>
      <c r="N4">
        <v>2</v>
      </c>
      <c r="O4" s="5"/>
      <c r="P4">
        <v>43</v>
      </c>
      <c r="Q4">
        <v>3</v>
      </c>
      <c r="R4" s="6"/>
      <c r="S4">
        <v>46</v>
      </c>
      <c r="T4">
        <v>5</v>
      </c>
      <c r="U4" s="7"/>
      <c r="V4">
        <v>104</v>
      </c>
      <c r="W4">
        <v>15</v>
      </c>
      <c r="X4" s="8"/>
      <c r="Y4">
        <v>63</v>
      </c>
      <c r="Z4">
        <v>10</v>
      </c>
    </row>
    <row r="5" spans="1:26" x14ac:dyDescent="0.25">
      <c r="A5">
        <v>4</v>
      </c>
      <c r="B5" t="s">
        <v>9</v>
      </c>
      <c r="C5">
        <v>4</v>
      </c>
      <c r="D5" s="2">
        <v>1</v>
      </c>
      <c r="E5" t="s">
        <v>29</v>
      </c>
      <c r="F5">
        <v>7.2679999999999998</v>
      </c>
      <c r="G5">
        <v>1.494</v>
      </c>
      <c r="H5">
        <v>1</v>
      </c>
      <c r="I5" s="2">
        <f t="shared" si="0"/>
        <v>1.494</v>
      </c>
      <c r="L5" s="3"/>
      <c r="M5">
        <v>19</v>
      </c>
      <c r="O5" s="5"/>
      <c r="P5">
        <v>29</v>
      </c>
      <c r="R5" s="6"/>
      <c r="S5">
        <v>48</v>
      </c>
      <c r="U5" s="7"/>
      <c r="V5">
        <v>105</v>
      </c>
      <c r="X5" s="8"/>
      <c r="Y5">
        <v>64</v>
      </c>
    </row>
    <row r="6" spans="1:26" x14ac:dyDescent="0.25">
      <c r="A6">
        <v>5</v>
      </c>
      <c r="B6" t="s">
        <v>9</v>
      </c>
      <c r="C6">
        <v>5</v>
      </c>
      <c r="D6" s="2">
        <v>1</v>
      </c>
      <c r="E6" t="s">
        <v>29</v>
      </c>
      <c r="F6">
        <v>7.4980000000000002</v>
      </c>
      <c r="G6">
        <v>0.89100000000000001</v>
      </c>
      <c r="H6">
        <v>1</v>
      </c>
      <c r="I6" s="2">
        <f t="shared" si="0"/>
        <v>0.89100000000000001</v>
      </c>
      <c r="L6" s="3"/>
      <c r="M6">
        <v>20</v>
      </c>
      <c r="O6" s="5"/>
      <c r="P6">
        <v>32</v>
      </c>
      <c r="R6" s="6"/>
      <c r="S6">
        <v>56</v>
      </c>
      <c r="U6" s="7"/>
      <c r="V6">
        <v>103</v>
      </c>
      <c r="X6" s="8"/>
      <c r="Y6">
        <v>51</v>
      </c>
    </row>
    <row r="7" spans="1:26" x14ac:dyDescent="0.25">
      <c r="A7">
        <v>6</v>
      </c>
      <c r="B7" t="s">
        <v>9</v>
      </c>
      <c r="C7">
        <v>6</v>
      </c>
      <c r="D7" s="2">
        <v>1</v>
      </c>
      <c r="E7" t="s">
        <v>29</v>
      </c>
      <c r="F7">
        <v>2.097</v>
      </c>
      <c r="G7">
        <v>2.4710000000000001</v>
      </c>
      <c r="H7">
        <v>1</v>
      </c>
      <c r="I7" s="2">
        <f t="shared" si="0"/>
        <v>2.4710000000000001</v>
      </c>
      <c r="L7" s="3"/>
      <c r="M7">
        <v>21</v>
      </c>
      <c r="O7" s="5"/>
      <c r="P7">
        <v>25</v>
      </c>
      <c r="R7" s="6"/>
      <c r="S7">
        <v>54</v>
      </c>
      <c r="U7" s="7"/>
      <c r="X7" s="8"/>
      <c r="Y7">
        <v>52</v>
      </c>
    </row>
    <row r="8" spans="1:26" x14ac:dyDescent="0.25">
      <c r="A8">
        <v>7</v>
      </c>
      <c r="B8" t="s">
        <v>9</v>
      </c>
      <c r="C8">
        <v>7</v>
      </c>
      <c r="D8" s="2">
        <v>1</v>
      </c>
      <c r="E8" t="s">
        <v>29</v>
      </c>
      <c r="F8">
        <v>1.5509999999999999</v>
      </c>
      <c r="G8">
        <v>9.9969999999999999</v>
      </c>
      <c r="H8">
        <v>1</v>
      </c>
      <c r="I8" s="2">
        <f t="shared" si="0"/>
        <v>9.9969999999999999</v>
      </c>
      <c r="L8" s="3"/>
      <c r="M8">
        <v>13</v>
      </c>
      <c r="O8" s="5"/>
      <c r="P8">
        <v>44</v>
      </c>
      <c r="R8" s="6"/>
      <c r="S8">
        <v>55</v>
      </c>
      <c r="U8" s="7"/>
      <c r="X8" s="8"/>
      <c r="Y8">
        <v>59</v>
      </c>
    </row>
    <row r="9" spans="1:26" x14ac:dyDescent="0.25">
      <c r="A9">
        <v>8</v>
      </c>
      <c r="B9" t="s">
        <v>9</v>
      </c>
      <c r="C9">
        <v>8</v>
      </c>
      <c r="D9" s="2">
        <v>1</v>
      </c>
      <c r="E9" t="s">
        <v>29</v>
      </c>
      <c r="F9">
        <v>1.1779999999999999</v>
      </c>
      <c r="G9">
        <v>19.879000000000001</v>
      </c>
      <c r="H9">
        <v>5</v>
      </c>
      <c r="I9" s="2">
        <f t="shared" si="0"/>
        <v>3.9758000000000004</v>
      </c>
      <c r="L9" s="3"/>
      <c r="M9">
        <v>23</v>
      </c>
      <c r="O9" s="5"/>
      <c r="P9">
        <v>28</v>
      </c>
      <c r="R9" s="6"/>
      <c r="S9">
        <v>49</v>
      </c>
      <c r="U9" s="7"/>
      <c r="X9" s="8"/>
      <c r="Y9">
        <v>58</v>
      </c>
    </row>
    <row r="10" spans="1:26" x14ac:dyDescent="0.25">
      <c r="A10">
        <v>9</v>
      </c>
      <c r="B10" t="s">
        <v>9</v>
      </c>
      <c r="C10">
        <v>9</v>
      </c>
      <c r="D10" s="2">
        <v>1</v>
      </c>
      <c r="E10" t="s">
        <v>29</v>
      </c>
      <c r="F10">
        <v>1.1779999999999999</v>
      </c>
      <c r="G10">
        <v>2.2410000000000001</v>
      </c>
      <c r="H10">
        <v>1</v>
      </c>
      <c r="I10" s="2">
        <f t="shared" si="0"/>
        <v>2.2410000000000001</v>
      </c>
      <c r="L10" s="3"/>
      <c r="M10">
        <v>25</v>
      </c>
      <c r="O10" s="5"/>
      <c r="P10">
        <v>24</v>
      </c>
      <c r="R10" s="6"/>
      <c r="S10">
        <v>54</v>
      </c>
      <c r="U10" s="7"/>
    </row>
    <row r="11" spans="1:26" x14ac:dyDescent="0.25">
      <c r="A11">
        <v>10</v>
      </c>
      <c r="B11" t="s">
        <v>9</v>
      </c>
      <c r="C11">
        <v>10</v>
      </c>
      <c r="D11" s="2">
        <v>1</v>
      </c>
      <c r="E11" t="s">
        <v>29</v>
      </c>
      <c r="F11">
        <v>2.4710000000000001</v>
      </c>
      <c r="G11">
        <v>1.0629999999999999</v>
      </c>
      <c r="H11">
        <v>1</v>
      </c>
      <c r="I11" s="2">
        <f t="shared" si="0"/>
        <v>1.0629999999999999</v>
      </c>
      <c r="L11" s="3"/>
      <c r="M11">
        <v>36</v>
      </c>
      <c r="O11" s="5"/>
      <c r="P11">
        <v>8</v>
      </c>
      <c r="R11" s="6"/>
      <c r="S11">
        <v>57</v>
      </c>
      <c r="U11" s="7"/>
    </row>
    <row r="12" spans="1:26" x14ac:dyDescent="0.25">
      <c r="A12">
        <v>11</v>
      </c>
      <c r="B12" t="s">
        <v>9</v>
      </c>
      <c r="C12">
        <v>11</v>
      </c>
      <c r="D12" s="2">
        <v>1</v>
      </c>
      <c r="E12" t="s">
        <v>29</v>
      </c>
      <c r="F12">
        <v>19.074999999999999</v>
      </c>
      <c r="G12">
        <v>0.97699999999999998</v>
      </c>
      <c r="H12">
        <v>1</v>
      </c>
      <c r="I12" s="2">
        <f t="shared" si="0"/>
        <v>0.97699999999999998</v>
      </c>
      <c r="L12" s="3"/>
      <c r="M12">
        <v>37</v>
      </c>
      <c r="O12" s="5"/>
      <c r="P12">
        <v>14</v>
      </c>
    </row>
    <row r="13" spans="1:26" x14ac:dyDescent="0.25">
      <c r="A13">
        <v>12</v>
      </c>
      <c r="B13" t="s">
        <v>9</v>
      </c>
      <c r="C13">
        <v>12</v>
      </c>
      <c r="D13" s="2">
        <v>1</v>
      </c>
      <c r="E13" t="s">
        <v>29</v>
      </c>
      <c r="F13">
        <v>8.1300000000000008</v>
      </c>
      <c r="G13">
        <v>0.89100000000000001</v>
      </c>
      <c r="H13">
        <v>1</v>
      </c>
      <c r="I13" s="2">
        <f t="shared" si="0"/>
        <v>0.89100000000000001</v>
      </c>
      <c r="L13" s="3"/>
      <c r="M13">
        <v>40</v>
      </c>
      <c r="O13" s="5"/>
      <c r="P13">
        <v>3</v>
      </c>
    </row>
    <row r="14" spans="1:26" x14ac:dyDescent="0.25">
      <c r="A14">
        <v>13</v>
      </c>
      <c r="B14" t="s">
        <v>9</v>
      </c>
      <c r="C14">
        <v>13</v>
      </c>
      <c r="D14" s="2">
        <v>1</v>
      </c>
      <c r="E14" t="s">
        <v>29</v>
      </c>
      <c r="F14">
        <v>3.2170000000000001</v>
      </c>
      <c r="G14">
        <v>1.494</v>
      </c>
      <c r="H14">
        <v>1</v>
      </c>
      <c r="I14" s="2">
        <f t="shared" si="0"/>
        <v>1.494</v>
      </c>
      <c r="L14" s="3"/>
      <c r="M14">
        <v>41</v>
      </c>
      <c r="O14" s="5"/>
      <c r="P14">
        <v>11</v>
      </c>
    </row>
    <row r="15" spans="1:26" x14ac:dyDescent="0.25">
      <c r="A15">
        <v>14</v>
      </c>
      <c r="B15" t="s">
        <v>9</v>
      </c>
      <c r="C15">
        <v>14</v>
      </c>
      <c r="D15" s="2">
        <v>1</v>
      </c>
      <c r="E15" t="s">
        <v>29</v>
      </c>
      <c r="F15">
        <v>23.498999999999999</v>
      </c>
      <c r="G15">
        <v>1.839</v>
      </c>
      <c r="H15">
        <v>1</v>
      </c>
      <c r="I15" s="2">
        <f t="shared" si="0"/>
        <v>1.839</v>
      </c>
      <c r="L15" s="3"/>
      <c r="M15">
        <v>39</v>
      </c>
      <c r="O15" s="5"/>
      <c r="P15">
        <v>15</v>
      </c>
    </row>
    <row r="16" spans="1:26" x14ac:dyDescent="0.25">
      <c r="A16">
        <v>15</v>
      </c>
      <c r="B16" t="s">
        <v>9</v>
      </c>
      <c r="C16">
        <v>15</v>
      </c>
      <c r="D16" s="2">
        <v>1</v>
      </c>
      <c r="E16" t="s">
        <v>29</v>
      </c>
      <c r="F16">
        <v>23.641999999999999</v>
      </c>
      <c r="G16">
        <v>3.1309999999999998</v>
      </c>
      <c r="H16">
        <v>1</v>
      </c>
      <c r="I16" s="2">
        <f t="shared" si="0"/>
        <v>3.1309999999999998</v>
      </c>
      <c r="O16" s="5"/>
      <c r="P16">
        <v>28</v>
      </c>
    </row>
    <row r="17" spans="1:25" x14ac:dyDescent="0.25">
      <c r="A17">
        <v>16</v>
      </c>
      <c r="B17" t="s">
        <v>9</v>
      </c>
      <c r="C17">
        <v>16</v>
      </c>
      <c r="D17" s="2">
        <v>1</v>
      </c>
      <c r="E17" t="s">
        <v>29</v>
      </c>
      <c r="F17">
        <v>4.6539999999999999</v>
      </c>
      <c r="G17">
        <v>3.62</v>
      </c>
      <c r="H17">
        <v>1</v>
      </c>
      <c r="I17" s="2">
        <f t="shared" si="0"/>
        <v>3.62</v>
      </c>
    </row>
    <row r="18" spans="1:25" x14ac:dyDescent="0.25">
      <c r="A18">
        <v>17</v>
      </c>
      <c r="B18" t="s">
        <v>9</v>
      </c>
      <c r="C18">
        <v>1</v>
      </c>
      <c r="D18" s="2">
        <v>1</v>
      </c>
      <c r="E18" t="s">
        <v>30</v>
      </c>
      <c r="F18">
        <v>22.751999999999999</v>
      </c>
      <c r="G18">
        <v>2.4420000000000002</v>
      </c>
      <c r="H18">
        <v>1</v>
      </c>
      <c r="I18" s="2">
        <f t="shared" si="0"/>
        <v>2.4420000000000002</v>
      </c>
      <c r="L18" s="4" t="s">
        <v>51</v>
      </c>
      <c r="M18">
        <f>COUNT(M4:M15)</f>
        <v>12</v>
      </c>
      <c r="O18" s="4" t="s">
        <v>51</v>
      </c>
      <c r="P18">
        <f>COUNT(P4:P16)</f>
        <v>13</v>
      </c>
      <c r="R18" s="4" t="s">
        <v>51</v>
      </c>
      <c r="S18">
        <f>COUNT(S4:S16)</f>
        <v>8</v>
      </c>
      <c r="U18" s="4" t="s">
        <v>51</v>
      </c>
      <c r="V18">
        <f>COUNT(V4:V16)</f>
        <v>3</v>
      </c>
      <c r="X18" s="4" t="s">
        <v>51</v>
      </c>
      <c r="Y18">
        <f>COUNT(Y4:Y16)</f>
        <v>6</v>
      </c>
    </row>
    <row r="19" spans="1:25" x14ac:dyDescent="0.25">
      <c r="A19">
        <v>18</v>
      </c>
      <c r="B19" t="s">
        <v>9</v>
      </c>
      <c r="C19">
        <v>2</v>
      </c>
      <c r="D19" s="2">
        <v>1</v>
      </c>
      <c r="E19" t="s">
        <v>30</v>
      </c>
      <c r="F19">
        <v>20.166</v>
      </c>
      <c r="G19">
        <v>1.4650000000000001</v>
      </c>
      <c r="H19">
        <v>1</v>
      </c>
      <c r="I19" s="2">
        <f t="shared" si="0"/>
        <v>1.4650000000000001</v>
      </c>
      <c r="L19" s="4" t="s">
        <v>52</v>
      </c>
      <c r="M19">
        <f>SUM(G8,G14,G20:G22,G24,G37,G38,G40:G42)</f>
        <v>34.675000000000004</v>
      </c>
      <c r="O19" s="4" t="s">
        <v>52</v>
      </c>
      <c r="P19">
        <f>SUM(G4,G9,G12,G15:G16,G25:G26,G29:G30,G33)</f>
        <v>37.488</v>
      </c>
      <c r="R19" s="4" t="s">
        <v>52</v>
      </c>
      <c r="S19">
        <f>SUM(G47,G49:G50,G55:G58)</f>
        <v>79.198999999999998</v>
      </c>
      <c r="U19" s="4" t="s">
        <v>52</v>
      </c>
      <c r="V19">
        <f>SUM(G104:G106)</f>
        <v>13.358000000000001</v>
      </c>
      <c r="X19" s="4" t="s">
        <v>52</v>
      </c>
      <c r="Y19">
        <f>SUM(G52,G53,G59,G60,G64,G65)</f>
        <v>28.498000000000001</v>
      </c>
    </row>
    <row r="20" spans="1:25" x14ac:dyDescent="0.25">
      <c r="A20">
        <v>19</v>
      </c>
      <c r="B20" t="s">
        <v>9</v>
      </c>
      <c r="C20">
        <v>3</v>
      </c>
      <c r="D20" s="2">
        <v>1</v>
      </c>
      <c r="E20" t="s">
        <v>30</v>
      </c>
      <c r="F20">
        <v>13.301</v>
      </c>
      <c r="G20">
        <v>5.5730000000000004</v>
      </c>
      <c r="H20">
        <v>1</v>
      </c>
      <c r="I20" s="2">
        <f t="shared" si="0"/>
        <v>5.5730000000000004</v>
      </c>
    </row>
    <row r="21" spans="1:25" x14ac:dyDescent="0.25">
      <c r="A21">
        <v>20</v>
      </c>
      <c r="B21" t="s">
        <v>9</v>
      </c>
      <c r="C21">
        <v>4</v>
      </c>
      <c r="D21" s="2">
        <v>1</v>
      </c>
      <c r="E21" t="s">
        <v>30</v>
      </c>
      <c r="F21">
        <v>1.839</v>
      </c>
      <c r="G21">
        <v>1.35</v>
      </c>
      <c r="H21">
        <v>1</v>
      </c>
      <c r="I21" s="2">
        <f t="shared" si="0"/>
        <v>1.35</v>
      </c>
      <c r="L21" s="4" t="s">
        <v>53</v>
      </c>
      <c r="M21">
        <f>AVERAGE(M19,P19,S19,V19,Y19)</f>
        <v>38.643600000000006</v>
      </c>
    </row>
    <row r="22" spans="1:25" x14ac:dyDescent="0.25">
      <c r="A22">
        <v>21</v>
      </c>
      <c r="B22" t="s">
        <v>9</v>
      </c>
      <c r="C22">
        <v>5</v>
      </c>
      <c r="D22" s="2">
        <v>1</v>
      </c>
      <c r="E22" t="s">
        <v>30</v>
      </c>
      <c r="F22">
        <v>10.313000000000001</v>
      </c>
      <c r="G22">
        <v>1.379</v>
      </c>
      <c r="H22">
        <v>1</v>
      </c>
      <c r="I22" s="2">
        <f t="shared" si="0"/>
        <v>1.379</v>
      </c>
      <c r="L22" s="4" t="s">
        <v>54</v>
      </c>
      <c r="M22">
        <f>M21/5</f>
        <v>7.7287200000000009</v>
      </c>
    </row>
    <row r="23" spans="1:25" x14ac:dyDescent="0.25">
      <c r="A23">
        <v>22</v>
      </c>
      <c r="B23" t="s">
        <v>9</v>
      </c>
      <c r="C23">
        <v>6</v>
      </c>
      <c r="D23" s="2">
        <v>1</v>
      </c>
      <c r="E23" t="s">
        <v>30</v>
      </c>
      <c r="F23">
        <v>14.019</v>
      </c>
      <c r="G23">
        <v>5.5730000000000004</v>
      </c>
      <c r="H23">
        <v>1</v>
      </c>
      <c r="I23" s="2">
        <f t="shared" si="0"/>
        <v>5.5730000000000004</v>
      </c>
    </row>
    <row r="24" spans="1:25" x14ac:dyDescent="0.25">
      <c r="A24">
        <v>23</v>
      </c>
      <c r="B24" t="s">
        <v>9</v>
      </c>
      <c r="C24">
        <v>7</v>
      </c>
      <c r="D24" s="2">
        <v>1</v>
      </c>
      <c r="E24" t="s">
        <v>30</v>
      </c>
      <c r="F24">
        <v>1.752</v>
      </c>
      <c r="G24">
        <v>1.2070000000000001</v>
      </c>
      <c r="H24">
        <v>1</v>
      </c>
      <c r="I24" s="2">
        <f t="shared" si="0"/>
        <v>1.2070000000000001</v>
      </c>
    </row>
    <row r="25" spans="1:25" x14ac:dyDescent="0.25">
      <c r="A25">
        <v>24</v>
      </c>
      <c r="B25" t="s">
        <v>9</v>
      </c>
      <c r="C25">
        <v>8</v>
      </c>
      <c r="D25" s="2">
        <v>1</v>
      </c>
      <c r="E25" t="s">
        <v>30</v>
      </c>
      <c r="F25">
        <v>15.771000000000001</v>
      </c>
      <c r="G25">
        <v>1.0049999999999999</v>
      </c>
      <c r="H25">
        <v>1</v>
      </c>
      <c r="I25" s="2">
        <f t="shared" si="0"/>
        <v>1.0049999999999999</v>
      </c>
    </row>
    <row r="26" spans="1:25" x14ac:dyDescent="0.25">
      <c r="A26">
        <v>25</v>
      </c>
      <c r="B26" t="s">
        <v>9</v>
      </c>
      <c r="C26">
        <v>1</v>
      </c>
      <c r="D26" s="2">
        <v>1</v>
      </c>
      <c r="E26" t="s">
        <v>31</v>
      </c>
      <c r="F26">
        <v>2.298</v>
      </c>
      <c r="G26">
        <v>2.1829999999999998</v>
      </c>
      <c r="H26">
        <v>1</v>
      </c>
      <c r="I26" s="2">
        <f t="shared" si="0"/>
        <v>2.1829999999999998</v>
      </c>
    </row>
    <row r="27" spans="1:25" x14ac:dyDescent="0.25">
      <c r="A27">
        <v>26</v>
      </c>
      <c r="B27" t="s">
        <v>9</v>
      </c>
      <c r="C27">
        <v>2</v>
      </c>
      <c r="D27" s="2">
        <v>1</v>
      </c>
      <c r="E27" t="s">
        <v>31</v>
      </c>
      <c r="F27">
        <v>5.86</v>
      </c>
      <c r="G27">
        <v>1.0049999999999999</v>
      </c>
      <c r="H27">
        <v>1</v>
      </c>
      <c r="I27" s="2">
        <f t="shared" si="0"/>
        <v>1.0049999999999999</v>
      </c>
    </row>
    <row r="28" spans="1:25" x14ac:dyDescent="0.25">
      <c r="A28">
        <v>27</v>
      </c>
      <c r="B28" t="s">
        <v>9</v>
      </c>
      <c r="C28">
        <v>3</v>
      </c>
      <c r="D28" s="2">
        <v>1</v>
      </c>
      <c r="E28" t="s">
        <v>31</v>
      </c>
      <c r="F28">
        <v>5.0270000000000001</v>
      </c>
      <c r="G28">
        <v>1.379</v>
      </c>
      <c r="H28">
        <v>1</v>
      </c>
      <c r="I28" s="2">
        <f t="shared" si="0"/>
        <v>1.379</v>
      </c>
    </row>
    <row r="29" spans="1:25" x14ac:dyDescent="0.25">
      <c r="A29">
        <v>28</v>
      </c>
      <c r="B29" t="s">
        <v>9</v>
      </c>
      <c r="C29">
        <v>4</v>
      </c>
      <c r="D29" s="2">
        <v>1</v>
      </c>
      <c r="E29" t="s">
        <v>31</v>
      </c>
      <c r="F29">
        <v>2.528</v>
      </c>
      <c r="G29">
        <v>1.379</v>
      </c>
      <c r="H29">
        <v>1</v>
      </c>
      <c r="I29" s="2">
        <f t="shared" si="0"/>
        <v>1.379</v>
      </c>
    </row>
    <row r="30" spans="1:25" x14ac:dyDescent="0.25">
      <c r="A30">
        <v>29</v>
      </c>
      <c r="B30" t="s">
        <v>9</v>
      </c>
      <c r="C30">
        <v>5</v>
      </c>
      <c r="D30" s="2">
        <v>1</v>
      </c>
      <c r="E30" t="s">
        <v>31</v>
      </c>
      <c r="F30">
        <v>6.2910000000000004</v>
      </c>
      <c r="G30">
        <v>2.4990000000000001</v>
      </c>
      <c r="H30">
        <v>1</v>
      </c>
      <c r="I30" s="2">
        <f t="shared" si="0"/>
        <v>2.4990000000000001</v>
      </c>
    </row>
    <row r="31" spans="1:25" x14ac:dyDescent="0.25">
      <c r="A31">
        <v>30</v>
      </c>
      <c r="B31" t="s">
        <v>9</v>
      </c>
      <c r="C31">
        <v>6</v>
      </c>
      <c r="D31" s="2">
        <v>1</v>
      </c>
      <c r="E31" t="s">
        <v>31</v>
      </c>
      <c r="F31">
        <v>1.4079999999999999</v>
      </c>
      <c r="G31">
        <v>2.6139999999999999</v>
      </c>
      <c r="H31">
        <v>1</v>
      </c>
      <c r="I31" s="2">
        <f t="shared" si="0"/>
        <v>2.6139999999999999</v>
      </c>
    </row>
    <row r="32" spans="1:25" x14ac:dyDescent="0.25">
      <c r="A32">
        <v>31</v>
      </c>
      <c r="B32" t="s">
        <v>9</v>
      </c>
      <c r="C32">
        <v>7</v>
      </c>
      <c r="D32" s="2">
        <v>1</v>
      </c>
      <c r="E32" t="s">
        <v>31</v>
      </c>
      <c r="F32">
        <v>2.0110000000000001</v>
      </c>
      <c r="G32">
        <v>2.4990000000000001</v>
      </c>
      <c r="H32">
        <v>1</v>
      </c>
      <c r="I32" s="2">
        <f t="shared" si="0"/>
        <v>2.4990000000000001</v>
      </c>
    </row>
    <row r="33" spans="1:9" x14ac:dyDescent="0.25">
      <c r="A33">
        <v>32</v>
      </c>
      <c r="B33" t="s">
        <v>9</v>
      </c>
      <c r="C33">
        <v>8</v>
      </c>
      <c r="D33" s="2">
        <v>1</v>
      </c>
      <c r="E33" t="s">
        <v>31</v>
      </c>
      <c r="F33">
        <v>2.9009999999999998</v>
      </c>
      <c r="G33">
        <v>1.2350000000000001</v>
      </c>
      <c r="H33">
        <v>1</v>
      </c>
      <c r="I33" s="2">
        <f t="shared" si="0"/>
        <v>1.2350000000000001</v>
      </c>
    </row>
    <row r="34" spans="1:9" x14ac:dyDescent="0.25">
      <c r="A34">
        <v>33</v>
      </c>
      <c r="B34" t="s">
        <v>9</v>
      </c>
      <c r="C34">
        <v>1</v>
      </c>
      <c r="D34" s="2">
        <v>1</v>
      </c>
      <c r="E34" t="s">
        <v>32</v>
      </c>
      <c r="F34">
        <v>9.5660000000000007</v>
      </c>
      <c r="G34">
        <v>1.752</v>
      </c>
      <c r="H34">
        <v>1</v>
      </c>
      <c r="I34" s="2">
        <f t="shared" ref="I34:I65" si="1">G34/H34</f>
        <v>1.752</v>
      </c>
    </row>
    <row r="35" spans="1:9" x14ac:dyDescent="0.25">
      <c r="A35">
        <v>34</v>
      </c>
      <c r="B35" t="s">
        <v>9</v>
      </c>
      <c r="C35">
        <v>2</v>
      </c>
      <c r="D35" s="2">
        <v>1</v>
      </c>
      <c r="E35" t="s">
        <v>32</v>
      </c>
      <c r="F35">
        <v>5.9180000000000001</v>
      </c>
      <c r="G35">
        <v>3.39</v>
      </c>
      <c r="H35">
        <v>1</v>
      </c>
      <c r="I35" s="2">
        <f t="shared" si="1"/>
        <v>3.39</v>
      </c>
    </row>
    <row r="36" spans="1:9" x14ac:dyDescent="0.25">
      <c r="A36">
        <v>35</v>
      </c>
      <c r="B36" t="s">
        <v>9</v>
      </c>
      <c r="C36">
        <v>3</v>
      </c>
      <c r="D36" s="2">
        <v>1</v>
      </c>
      <c r="E36" t="s">
        <v>32</v>
      </c>
      <c r="F36">
        <v>1.0920000000000001</v>
      </c>
      <c r="G36">
        <v>1.494</v>
      </c>
      <c r="H36">
        <v>1</v>
      </c>
      <c r="I36" s="2">
        <f t="shared" si="1"/>
        <v>1.494</v>
      </c>
    </row>
    <row r="37" spans="1:9" x14ac:dyDescent="0.25">
      <c r="A37">
        <v>36</v>
      </c>
      <c r="B37" t="s">
        <v>9</v>
      </c>
      <c r="C37">
        <v>4</v>
      </c>
      <c r="D37" s="2">
        <v>1</v>
      </c>
      <c r="E37" t="s">
        <v>32</v>
      </c>
      <c r="F37">
        <v>4.8259999999999996</v>
      </c>
      <c r="G37">
        <v>4.8550000000000004</v>
      </c>
      <c r="H37">
        <v>1</v>
      </c>
      <c r="I37" s="2">
        <f t="shared" si="1"/>
        <v>4.8550000000000004</v>
      </c>
    </row>
    <row r="38" spans="1:9" x14ac:dyDescent="0.25">
      <c r="A38">
        <v>37</v>
      </c>
      <c r="B38" t="s">
        <v>9</v>
      </c>
      <c r="C38">
        <v>5</v>
      </c>
      <c r="D38" s="2">
        <v>1</v>
      </c>
      <c r="E38" t="s">
        <v>32</v>
      </c>
      <c r="F38">
        <v>6.1189999999999998</v>
      </c>
      <c r="G38">
        <v>1.4079999999999999</v>
      </c>
      <c r="H38">
        <v>1</v>
      </c>
      <c r="I38" s="2">
        <f t="shared" si="1"/>
        <v>1.4079999999999999</v>
      </c>
    </row>
    <row r="39" spans="1:9" x14ac:dyDescent="0.25">
      <c r="A39">
        <v>38</v>
      </c>
      <c r="B39" t="s">
        <v>9</v>
      </c>
      <c r="C39">
        <v>6</v>
      </c>
      <c r="D39" s="2">
        <v>1</v>
      </c>
      <c r="E39" t="s">
        <v>32</v>
      </c>
      <c r="F39">
        <v>9.0489999999999995</v>
      </c>
      <c r="G39">
        <v>0.94799999999999995</v>
      </c>
      <c r="H39">
        <v>1</v>
      </c>
      <c r="I39" s="2">
        <f t="shared" si="1"/>
        <v>0.94799999999999995</v>
      </c>
    </row>
    <row r="40" spans="1:9" x14ac:dyDescent="0.25">
      <c r="A40">
        <v>39</v>
      </c>
      <c r="B40" t="s">
        <v>9</v>
      </c>
      <c r="C40">
        <v>7</v>
      </c>
      <c r="D40" s="2">
        <v>1</v>
      </c>
      <c r="E40" t="s">
        <v>32</v>
      </c>
      <c r="F40">
        <v>3.4470000000000001</v>
      </c>
      <c r="G40">
        <v>3.5049999999999999</v>
      </c>
      <c r="H40">
        <v>1</v>
      </c>
      <c r="I40" s="2">
        <f t="shared" si="1"/>
        <v>3.5049999999999999</v>
      </c>
    </row>
    <row r="41" spans="1:9" x14ac:dyDescent="0.25">
      <c r="A41">
        <v>40</v>
      </c>
      <c r="B41" t="s">
        <v>9</v>
      </c>
      <c r="C41">
        <v>8</v>
      </c>
      <c r="D41" s="2">
        <v>1</v>
      </c>
      <c r="E41" t="s">
        <v>32</v>
      </c>
      <c r="F41">
        <v>5.1130000000000004</v>
      </c>
      <c r="G41">
        <v>2.6429999999999998</v>
      </c>
      <c r="H41">
        <v>1</v>
      </c>
      <c r="I41" s="2">
        <f t="shared" si="1"/>
        <v>2.6429999999999998</v>
      </c>
    </row>
    <row r="42" spans="1:9" x14ac:dyDescent="0.25">
      <c r="A42">
        <v>41</v>
      </c>
      <c r="B42" t="s">
        <v>9</v>
      </c>
      <c r="C42">
        <v>1</v>
      </c>
      <c r="D42" s="2">
        <v>1</v>
      </c>
      <c r="E42" t="s">
        <v>33</v>
      </c>
      <c r="F42">
        <v>2.0110000000000001</v>
      </c>
      <c r="G42">
        <v>1.264</v>
      </c>
      <c r="H42">
        <v>1</v>
      </c>
      <c r="I42" s="2">
        <f t="shared" si="1"/>
        <v>1.264</v>
      </c>
    </row>
    <row r="43" spans="1:9" x14ac:dyDescent="0.25">
      <c r="A43">
        <v>42</v>
      </c>
      <c r="B43" t="s">
        <v>9</v>
      </c>
      <c r="C43">
        <v>2</v>
      </c>
      <c r="D43" s="2">
        <v>1</v>
      </c>
      <c r="E43" t="s">
        <v>33</v>
      </c>
      <c r="F43">
        <v>1.2929999999999999</v>
      </c>
      <c r="G43">
        <v>6.2619999999999996</v>
      </c>
      <c r="H43">
        <v>1</v>
      </c>
      <c r="I43" s="2">
        <f t="shared" si="1"/>
        <v>6.2619999999999996</v>
      </c>
    </row>
    <row r="44" spans="1:9" x14ac:dyDescent="0.25">
      <c r="A44">
        <v>43</v>
      </c>
      <c r="B44" t="s">
        <v>9</v>
      </c>
      <c r="C44">
        <v>3</v>
      </c>
      <c r="D44" s="2">
        <v>1</v>
      </c>
      <c r="E44" t="s">
        <v>33</v>
      </c>
      <c r="F44">
        <v>20.253</v>
      </c>
      <c r="G44">
        <v>6.1189999999999998</v>
      </c>
      <c r="H44">
        <v>1</v>
      </c>
      <c r="I44" s="2">
        <f t="shared" si="1"/>
        <v>6.1189999999999998</v>
      </c>
    </row>
    <row r="45" spans="1:9" x14ac:dyDescent="0.25">
      <c r="A45">
        <v>44</v>
      </c>
      <c r="B45" t="s">
        <v>9</v>
      </c>
      <c r="C45">
        <v>4</v>
      </c>
      <c r="D45" s="2">
        <v>1</v>
      </c>
      <c r="E45" t="s">
        <v>33</v>
      </c>
      <c r="F45">
        <v>16.402999999999999</v>
      </c>
      <c r="G45">
        <v>1.034</v>
      </c>
      <c r="H45">
        <v>1</v>
      </c>
      <c r="I45" s="2">
        <f t="shared" si="1"/>
        <v>1.034</v>
      </c>
    </row>
    <row r="46" spans="1:9" x14ac:dyDescent="0.25">
      <c r="A46">
        <v>45</v>
      </c>
      <c r="B46" t="s">
        <v>9</v>
      </c>
      <c r="C46">
        <v>5</v>
      </c>
      <c r="D46" s="2">
        <v>1</v>
      </c>
      <c r="E46" t="s">
        <v>33</v>
      </c>
      <c r="F46">
        <v>20.827000000000002</v>
      </c>
      <c r="G46">
        <v>1.0629999999999999</v>
      </c>
      <c r="H46">
        <v>1</v>
      </c>
      <c r="I46" s="2">
        <f t="shared" si="1"/>
        <v>1.0629999999999999</v>
      </c>
    </row>
    <row r="47" spans="1:9" x14ac:dyDescent="0.25">
      <c r="A47">
        <v>46</v>
      </c>
      <c r="B47" t="s">
        <v>9</v>
      </c>
      <c r="C47">
        <v>6</v>
      </c>
      <c r="D47" s="2">
        <v>1</v>
      </c>
      <c r="E47" t="s">
        <v>33</v>
      </c>
      <c r="F47">
        <v>2.7290000000000001</v>
      </c>
      <c r="G47">
        <v>41.999000000000002</v>
      </c>
      <c r="H47">
        <v>10</v>
      </c>
      <c r="I47" s="2">
        <f t="shared" si="1"/>
        <v>4.1999000000000004</v>
      </c>
    </row>
    <row r="48" spans="1:9" x14ac:dyDescent="0.25">
      <c r="A48">
        <v>47</v>
      </c>
      <c r="B48" t="s">
        <v>9</v>
      </c>
      <c r="C48">
        <v>7</v>
      </c>
      <c r="D48" s="2">
        <v>1</v>
      </c>
      <c r="E48" t="s">
        <v>33</v>
      </c>
      <c r="F48">
        <v>3.5049999999999999</v>
      </c>
      <c r="G48">
        <v>5.5439999999999996</v>
      </c>
      <c r="H48">
        <v>1</v>
      </c>
      <c r="I48" s="2">
        <f t="shared" si="1"/>
        <v>5.5439999999999996</v>
      </c>
    </row>
    <row r="49" spans="1:9" x14ac:dyDescent="0.25">
      <c r="A49">
        <v>48</v>
      </c>
      <c r="B49" t="s">
        <v>9</v>
      </c>
      <c r="C49">
        <v>8</v>
      </c>
      <c r="D49" s="2">
        <v>1</v>
      </c>
      <c r="E49" t="s">
        <v>33</v>
      </c>
      <c r="F49">
        <v>26.055</v>
      </c>
      <c r="G49">
        <v>14.823</v>
      </c>
      <c r="H49">
        <v>6</v>
      </c>
      <c r="I49" s="2">
        <f t="shared" si="1"/>
        <v>2.4704999999999999</v>
      </c>
    </row>
    <row r="50" spans="1:9" x14ac:dyDescent="0.25">
      <c r="A50">
        <v>49</v>
      </c>
      <c r="B50" t="s">
        <v>9</v>
      </c>
      <c r="C50">
        <v>9</v>
      </c>
      <c r="D50" s="2">
        <v>1</v>
      </c>
      <c r="E50" t="s">
        <v>33</v>
      </c>
      <c r="F50">
        <v>11.404999999999999</v>
      </c>
      <c r="G50">
        <v>1.982</v>
      </c>
      <c r="H50">
        <v>1</v>
      </c>
      <c r="I50" s="2">
        <f t="shared" si="1"/>
        <v>1.982</v>
      </c>
    </row>
    <row r="51" spans="1:9" x14ac:dyDescent="0.25">
      <c r="A51">
        <v>50</v>
      </c>
      <c r="B51" t="s">
        <v>9</v>
      </c>
      <c r="C51">
        <v>10</v>
      </c>
      <c r="D51" s="2">
        <v>1</v>
      </c>
      <c r="E51" t="s">
        <v>33</v>
      </c>
      <c r="F51">
        <v>2.327</v>
      </c>
      <c r="G51">
        <v>2.097</v>
      </c>
      <c r="H51">
        <v>1</v>
      </c>
      <c r="I51" s="2">
        <f t="shared" si="1"/>
        <v>2.097</v>
      </c>
    </row>
    <row r="52" spans="1:9" x14ac:dyDescent="0.25">
      <c r="A52">
        <v>51</v>
      </c>
      <c r="B52" t="s">
        <v>9</v>
      </c>
      <c r="C52">
        <v>11</v>
      </c>
      <c r="D52" s="2">
        <v>1</v>
      </c>
      <c r="E52" t="s">
        <v>33</v>
      </c>
      <c r="F52">
        <v>28.841999999999999</v>
      </c>
      <c r="G52">
        <v>2.4710000000000001</v>
      </c>
      <c r="H52">
        <v>1</v>
      </c>
      <c r="I52" s="2">
        <f t="shared" si="1"/>
        <v>2.4710000000000001</v>
      </c>
    </row>
    <row r="53" spans="1:9" x14ac:dyDescent="0.25">
      <c r="A53">
        <v>52</v>
      </c>
      <c r="B53" t="s">
        <v>9</v>
      </c>
      <c r="C53">
        <v>12</v>
      </c>
      <c r="D53" s="2">
        <v>1</v>
      </c>
      <c r="E53" t="s">
        <v>33</v>
      </c>
      <c r="F53">
        <v>2.3839999999999999</v>
      </c>
      <c r="G53">
        <v>11.577</v>
      </c>
      <c r="H53">
        <v>3</v>
      </c>
      <c r="I53" s="2">
        <f t="shared" si="1"/>
        <v>3.859</v>
      </c>
    </row>
    <row r="54" spans="1:9" x14ac:dyDescent="0.25">
      <c r="A54">
        <v>53</v>
      </c>
      <c r="B54" t="s">
        <v>9</v>
      </c>
      <c r="C54">
        <v>13</v>
      </c>
      <c r="D54" s="2">
        <v>1</v>
      </c>
      <c r="E54" t="s">
        <v>33</v>
      </c>
      <c r="F54">
        <v>5.8890000000000002</v>
      </c>
      <c r="G54">
        <v>2.4710000000000001</v>
      </c>
      <c r="H54">
        <v>1</v>
      </c>
      <c r="I54" s="2">
        <f t="shared" si="1"/>
        <v>2.4710000000000001</v>
      </c>
    </row>
    <row r="55" spans="1:9" x14ac:dyDescent="0.25">
      <c r="A55">
        <v>54</v>
      </c>
      <c r="B55" t="s">
        <v>9</v>
      </c>
      <c r="C55">
        <v>14</v>
      </c>
      <c r="D55" s="2">
        <v>1</v>
      </c>
      <c r="E55" t="s">
        <v>33</v>
      </c>
      <c r="F55">
        <v>4.4530000000000003</v>
      </c>
      <c r="G55">
        <v>2.585</v>
      </c>
      <c r="H55">
        <v>1</v>
      </c>
      <c r="I55" s="2">
        <f t="shared" si="1"/>
        <v>2.585</v>
      </c>
    </row>
    <row r="56" spans="1:9" x14ac:dyDescent="0.25">
      <c r="A56">
        <v>55</v>
      </c>
      <c r="B56" t="s">
        <v>9</v>
      </c>
      <c r="C56">
        <v>15</v>
      </c>
      <c r="D56" s="2">
        <v>1</v>
      </c>
      <c r="E56" t="s">
        <v>33</v>
      </c>
      <c r="F56">
        <v>2.528</v>
      </c>
      <c r="G56">
        <v>2.4129999999999998</v>
      </c>
      <c r="H56">
        <v>1</v>
      </c>
      <c r="I56" s="2">
        <f t="shared" si="1"/>
        <v>2.4129999999999998</v>
      </c>
    </row>
    <row r="57" spans="1:9" x14ac:dyDescent="0.25">
      <c r="A57">
        <v>56</v>
      </c>
      <c r="B57" t="s">
        <v>9</v>
      </c>
      <c r="G57">
        <v>6.2619999999999996</v>
      </c>
      <c r="H57">
        <v>1</v>
      </c>
      <c r="I57" s="2">
        <f t="shared" si="1"/>
        <v>6.2619999999999996</v>
      </c>
    </row>
    <row r="58" spans="1:9" x14ac:dyDescent="0.25">
      <c r="A58">
        <v>57</v>
      </c>
      <c r="B58" t="s">
        <v>9</v>
      </c>
      <c r="G58">
        <v>9.1349999999999998</v>
      </c>
      <c r="H58">
        <v>3</v>
      </c>
      <c r="I58" s="2">
        <f t="shared" si="1"/>
        <v>3.0449999999999999</v>
      </c>
    </row>
    <row r="59" spans="1:9" x14ac:dyDescent="0.25">
      <c r="A59">
        <v>58</v>
      </c>
      <c r="B59" t="s">
        <v>9</v>
      </c>
      <c r="G59">
        <v>1.264</v>
      </c>
      <c r="H59">
        <v>1</v>
      </c>
      <c r="I59" s="2">
        <f t="shared" si="1"/>
        <v>1.264</v>
      </c>
    </row>
    <row r="60" spans="1:9" x14ac:dyDescent="0.25">
      <c r="A60">
        <v>59</v>
      </c>
      <c r="B60" t="s">
        <v>9</v>
      </c>
      <c r="G60">
        <v>1.0920000000000001</v>
      </c>
      <c r="H60">
        <v>1</v>
      </c>
      <c r="I60" s="2">
        <f t="shared" si="1"/>
        <v>1.0920000000000001</v>
      </c>
    </row>
    <row r="61" spans="1:9" x14ac:dyDescent="0.25">
      <c r="A61">
        <v>60</v>
      </c>
      <c r="B61" t="s">
        <v>9</v>
      </c>
      <c r="G61">
        <v>1.2350000000000001</v>
      </c>
      <c r="H61">
        <v>1</v>
      </c>
      <c r="I61" s="2">
        <f t="shared" si="1"/>
        <v>1.2350000000000001</v>
      </c>
    </row>
    <row r="62" spans="1:9" x14ac:dyDescent="0.25">
      <c r="A62">
        <v>61</v>
      </c>
      <c r="B62" t="s">
        <v>9</v>
      </c>
      <c r="G62">
        <v>1.609</v>
      </c>
      <c r="H62">
        <v>1</v>
      </c>
      <c r="I62" s="2">
        <f t="shared" si="1"/>
        <v>1.609</v>
      </c>
    </row>
    <row r="63" spans="1:9" x14ac:dyDescent="0.25">
      <c r="A63">
        <v>62</v>
      </c>
      <c r="B63" t="s">
        <v>9</v>
      </c>
      <c r="G63">
        <v>1.5229999999999999</v>
      </c>
      <c r="H63">
        <v>1</v>
      </c>
      <c r="I63" s="2">
        <f t="shared" si="1"/>
        <v>1.5229999999999999</v>
      </c>
    </row>
    <row r="64" spans="1:9" x14ac:dyDescent="0.25">
      <c r="A64">
        <v>63</v>
      </c>
      <c r="B64" t="s">
        <v>9</v>
      </c>
      <c r="G64">
        <v>10.916</v>
      </c>
      <c r="H64">
        <v>4</v>
      </c>
      <c r="I64" s="2">
        <f t="shared" si="1"/>
        <v>2.7290000000000001</v>
      </c>
    </row>
    <row r="65" spans="1:9" x14ac:dyDescent="0.25">
      <c r="A65">
        <v>64</v>
      </c>
      <c r="B65" t="s">
        <v>9</v>
      </c>
      <c r="G65">
        <v>1.1779999999999999</v>
      </c>
      <c r="H65">
        <v>1</v>
      </c>
      <c r="I65" s="2">
        <f t="shared" si="1"/>
        <v>1.1779999999999999</v>
      </c>
    </row>
    <row r="66" spans="1:9" x14ac:dyDescent="0.25">
      <c r="A66">
        <v>65</v>
      </c>
      <c r="B66" t="s">
        <v>9</v>
      </c>
      <c r="G66">
        <v>2.528</v>
      </c>
      <c r="H66">
        <v>1</v>
      </c>
      <c r="I66" s="2">
        <f t="shared" ref="I66:I97" si="2">G66/H66</f>
        <v>2.528</v>
      </c>
    </row>
    <row r="67" spans="1:9" x14ac:dyDescent="0.25">
      <c r="A67">
        <v>66</v>
      </c>
      <c r="B67" t="s">
        <v>9</v>
      </c>
      <c r="G67">
        <v>2.1259999999999999</v>
      </c>
      <c r="H67">
        <v>1</v>
      </c>
      <c r="I67" s="2">
        <f t="shared" si="2"/>
        <v>2.1259999999999999</v>
      </c>
    </row>
    <row r="68" spans="1:9" x14ac:dyDescent="0.25">
      <c r="A68">
        <v>67</v>
      </c>
      <c r="B68" t="s">
        <v>9</v>
      </c>
      <c r="G68">
        <v>3.706</v>
      </c>
      <c r="H68">
        <v>1</v>
      </c>
      <c r="I68" s="2">
        <f t="shared" si="2"/>
        <v>3.706</v>
      </c>
    </row>
    <row r="69" spans="1:9" x14ac:dyDescent="0.25">
      <c r="A69">
        <v>68</v>
      </c>
      <c r="B69" t="s">
        <v>9</v>
      </c>
      <c r="G69">
        <v>13.416</v>
      </c>
      <c r="H69">
        <v>7</v>
      </c>
      <c r="I69" s="2">
        <f t="shared" si="2"/>
        <v>1.9165714285714286</v>
      </c>
    </row>
    <row r="70" spans="1:9" x14ac:dyDescent="0.25">
      <c r="A70">
        <v>69</v>
      </c>
      <c r="B70" t="s">
        <v>9</v>
      </c>
      <c r="G70">
        <v>1.0920000000000001</v>
      </c>
      <c r="H70">
        <v>1</v>
      </c>
      <c r="I70" s="2">
        <f t="shared" si="2"/>
        <v>1.0920000000000001</v>
      </c>
    </row>
    <row r="71" spans="1:9" x14ac:dyDescent="0.25">
      <c r="A71">
        <v>70</v>
      </c>
      <c r="B71" t="s">
        <v>9</v>
      </c>
      <c r="G71">
        <v>3.3319999999999999</v>
      </c>
      <c r="H71">
        <v>1</v>
      </c>
      <c r="I71" s="2">
        <f t="shared" si="2"/>
        <v>3.3319999999999999</v>
      </c>
    </row>
    <row r="72" spans="1:9" x14ac:dyDescent="0.25">
      <c r="A72">
        <v>71</v>
      </c>
      <c r="B72" t="s">
        <v>9</v>
      </c>
      <c r="G72">
        <v>1.4359999999999999</v>
      </c>
      <c r="H72">
        <v>1</v>
      </c>
      <c r="I72" s="2">
        <f t="shared" si="2"/>
        <v>1.4359999999999999</v>
      </c>
    </row>
    <row r="73" spans="1:9" x14ac:dyDescent="0.25">
      <c r="A73">
        <v>72</v>
      </c>
      <c r="B73" t="s">
        <v>9</v>
      </c>
      <c r="G73">
        <v>1.35</v>
      </c>
      <c r="H73">
        <v>1</v>
      </c>
      <c r="I73" s="2">
        <f t="shared" si="2"/>
        <v>1.35</v>
      </c>
    </row>
    <row r="74" spans="1:9" x14ac:dyDescent="0.25">
      <c r="A74">
        <v>73</v>
      </c>
      <c r="B74" t="s">
        <v>9</v>
      </c>
      <c r="G74">
        <v>10.773</v>
      </c>
      <c r="H74">
        <v>3</v>
      </c>
      <c r="I74" s="2">
        <f t="shared" si="2"/>
        <v>3.5909999999999997</v>
      </c>
    </row>
    <row r="75" spans="1:9" x14ac:dyDescent="0.25">
      <c r="A75">
        <v>74</v>
      </c>
      <c r="B75" t="s">
        <v>9</v>
      </c>
      <c r="G75">
        <v>1.379</v>
      </c>
      <c r="H75">
        <v>1</v>
      </c>
      <c r="I75" s="2">
        <f t="shared" si="2"/>
        <v>1.379</v>
      </c>
    </row>
    <row r="76" spans="1:9" x14ac:dyDescent="0.25">
      <c r="A76">
        <v>75</v>
      </c>
      <c r="B76" t="s">
        <v>9</v>
      </c>
      <c r="G76">
        <v>10.916</v>
      </c>
      <c r="H76">
        <v>2</v>
      </c>
      <c r="I76" s="2">
        <f t="shared" si="2"/>
        <v>5.4580000000000002</v>
      </c>
    </row>
    <row r="77" spans="1:9" x14ac:dyDescent="0.25">
      <c r="A77">
        <v>76</v>
      </c>
      <c r="B77" t="s">
        <v>9</v>
      </c>
      <c r="G77">
        <v>2.4990000000000001</v>
      </c>
      <c r="H77">
        <v>1</v>
      </c>
      <c r="I77" s="2">
        <f t="shared" si="2"/>
        <v>2.4990000000000001</v>
      </c>
    </row>
    <row r="78" spans="1:9" x14ac:dyDescent="0.25">
      <c r="A78">
        <v>77</v>
      </c>
      <c r="B78" t="s">
        <v>9</v>
      </c>
      <c r="G78">
        <v>4.7110000000000003</v>
      </c>
      <c r="H78">
        <v>1</v>
      </c>
      <c r="I78" s="2">
        <f t="shared" si="2"/>
        <v>4.7110000000000003</v>
      </c>
    </row>
    <row r="79" spans="1:9" x14ac:dyDescent="0.25">
      <c r="A79">
        <v>78</v>
      </c>
      <c r="B79" t="s">
        <v>9</v>
      </c>
      <c r="G79">
        <v>10.141</v>
      </c>
      <c r="H79">
        <v>1</v>
      </c>
      <c r="I79" s="2">
        <f t="shared" si="2"/>
        <v>10.141</v>
      </c>
    </row>
    <row r="80" spans="1:9" x14ac:dyDescent="0.25">
      <c r="A80">
        <v>79</v>
      </c>
      <c r="B80" t="s">
        <v>9</v>
      </c>
      <c r="G80">
        <v>4.4530000000000003</v>
      </c>
      <c r="H80">
        <v>1</v>
      </c>
      <c r="I80" s="2">
        <f t="shared" si="2"/>
        <v>4.4530000000000003</v>
      </c>
    </row>
    <row r="81" spans="1:9" x14ac:dyDescent="0.25">
      <c r="A81">
        <v>80</v>
      </c>
      <c r="B81" t="s">
        <v>9</v>
      </c>
      <c r="G81">
        <v>5.056</v>
      </c>
      <c r="H81">
        <v>2</v>
      </c>
      <c r="I81" s="2">
        <f t="shared" si="2"/>
        <v>2.528</v>
      </c>
    </row>
    <row r="82" spans="1:9" x14ac:dyDescent="0.25">
      <c r="A82">
        <v>81</v>
      </c>
      <c r="B82" t="s">
        <v>9</v>
      </c>
      <c r="G82">
        <v>1.6659999999999999</v>
      </c>
      <c r="H82">
        <v>1</v>
      </c>
      <c r="I82" s="2">
        <f t="shared" si="2"/>
        <v>1.6659999999999999</v>
      </c>
    </row>
    <row r="83" spans="1:9" x14ac:dyDescent="0.25">
      <c r="A83">
        <v>82</v>
      </c>
      <c r="B83" t="s">
        <v>9</v>
      </c>
      <c r="G83">
        <v>1.58</v>
      </c>
      <c r="H83">
        <v>1</v>
      </c>
      <c r="I83" s="2">
        <f t="shared" si="2"/>
        <v>1.58</v>
      </c>
    </row>
    <row r="84" spans="1:9" x14ac:dyDescent="0.25">
      <c r="A84">
        <v>83</v>
      </c>
      <c r="B84" t="s">
        <v>9</v>
      </c>
      <c r="G84">
        <v>1.81</v>
      </c>
      <c r="H84">
        <v>1</v>
      </c>
      <c r="I84" s="2">
        <f t="shared" si="2"/>
        <v>1.81</v>
      </c>
    </row>
    <row r="85" spans="1:9" x14ac:dyDescent="0.25">
      <c r="A85">
        <v>84</v>
      </c>
      <c r="B85" t="s">
        <v>9</v>
      </c>
      <c r="G85">
        <v>13.673999999999999</v>
      </c>
      <c r="H85">
        <v>4</v>
      </c>
      <c r="I85" s="2">
        <f t="shared" si="2"/>
        <v>3.4184999999999999</v>
      </c>
    </row>
    <row r="86" spans="1:9" x14ac:dyDescent="0.25">
      <c r="A86">
        <v>85</v>
      </c>
      <c r="B86" t="s">
        <v>9</v>
      </c>
      <c r="G86">
        <v>4.8550000000000004</v>
      </c>
      <c r="H86">
        <v>1</v>
      </c>
      <c r="I86" s="2">
        <f t="shared" si="2"/>
        <v>4.8550000000000004</v>
      </c>
    </row>
    <row r="87" spans="1:9" x14ac:dyDescent="0.25">
      <c r="A87">
        <v>86</v>
      </c>
      <c r="B87" t="s">
        <v>9</v>
      </c>
      <c r="G87">
        <v>2.2120000000000002</v>
      </c>
      <c r="H87">
        <v>1</v>
      </c>
      <c r="I87" s="2">
        <f t="shared" si="2"/>
        <v>2.2120000000000002</v>
      </c>
    </row>
    <row r="88" spans="1:9" x14ac:dyDescent="0.25">
      <c r="A88">
        <v>87</v>
      </c>
      <c r="B88" t="s">
        <v>9</v>
      </c>
      <c r="G88">
        <v>1.752</v>
      </c>
      <c r="H88">
        <v>1</v>
      </c>
      <c r="I88" s="2">
        <f t="shared" si="2"/>
        <v>1.752</v>
      </c>
    </row>
    <row r="89" spans="1:9" x14ac:dyDescent="0.25">
      <c r="A89">
        <v>88</v>
      </c>
      <c r="B89" t="s">
        <v>9</v>
      </c>
      <c r="G89">
        <v>0.94799999999999995</v>
      </c>
      <c r="H89">
        <v>1</v>
      </c>
      <c r="I89" s="2">
        <f t="shared" si="2"/>
        <v>0.94799999999999995</v>
      </c>
    </row>
    <row r="90" spans="1:9" x14ac:dyDescent="0.25">
      <c r="A90">
        <v>89</v>
      </c>
      <c r="B90" t="s">
        <v>9</v>
      </c>
      <c r="G90">
        <v>1.724</v>
      </c>
      <c r="H90">
        <v>1</v>
      </c>
      <c r="I90" s="2">
        <f t="shared" si="2"/>
        <v>1.724</v>
      </c>
    </row>
    <row r="91" spans="1:9" x14ac:dyDescent="0.25">
      <c r="A91">
        <v>90</v>
      </c>
      <c r="B91" t="s">
        <v>9</v>
      </c>
      <c r="G91">
        <v>1.149</v>
      </c>
      <c r="H91">
        <v>1</v>
      </c>
      <c r="I91" s="2">
        <f t="shared" si="2"/>
        <v>1.149</v>
      </c>
    </row>
    <row r="92" spans="1:9" x14ac:dyDescent="0.25">
      <c r="A92">
        <v>91</v>
      </c>
      <c r="B92" t="s">
        <v>9</v>
      </c>
      <c r="G92">
        <v>4.6539999999999999</v>
      </c>
      <c r="H92">
        <v>1</v>
      </c>
      <c r="I92" s="2">
        <f t="shared" si="2"/>
        <v>4.6539999999999999</v>
      </c>
    </row>
    <row r="93" spans="1:9" x14ac:dyDescent="0.25">
      <c r="A93">
        <v>92</v>
      </c>
      <c r="B93" t="s">
        <v>9</v>
      </c>
      <c r="G93">
        <v>7.1239999999999997</v>
      </c>
      <c r="H93">
        <v>2</v>
      </c>
      <c r="I93" s="2">
        <f t="shared" si="2"/>
        <v>3.5619999999999998</v>
      </c>
    </row>
    <row r="94" spans="1:9" x14ac:dyDescent="0.25">
      <c r="A94">
        <v>93</v>
      </c>
      <c r="B94" t="s">
        <v>9</v>
      </c>
      <c r="G94">
        <v>1.2070000000000001</v>
      </c>
      <c r="H94">
        <v>1</v>
      </c>
      <c r="I94" s="2">
        <f t="shared" si="2"/>
        <v>1.2070000000000001</v>
      </c>
    </row>
    <row r="95" spans="1:9" x14ac:dyDescent="0.25">
      <c r="A95">
        <v>94</v>
      </c>
      <c r="B95" t="s">
        <v>9</v>
      </c>
      <c r="G95">
        <v>4.8259999999999996</v>
      </c>
      <c r="H95">
        <v>1</v>
      </c>
      <c r="I95" s="2">
        <f t="shared" si="2"/>
        <v>4.8259999999999996</v>
      </c>
    </row>
    <row r="96" spans="1:9" x14ac:dyDescent="0.25">
      <c r="A96">
        <v>95</v>
      </c>
      <c r="B96" t="s">
        <v>9</v>
      </c>
      <c r="G96">
        <v>1.5229999999999999</v>
      </c>
      <c r="H96">
        <v>1</v>
      </c>
      <c r="I96" s="2">
        <f t="shared" si="2"/>
        <v>1.5229999999999999</v>
      </c>
    </row>
    <row r="97" spans="1:9" x14ac:dyDescent="0.25">
      <c r="A97">
        <v>96</v>
      </c>
      <c r="B97" t="s">
        <v>9</v>
      </c>
      <c r="G97">
        <v>1.264</v>
      </c>
      <c r="H97">
        <v>1</v>
      </c>
      <c r="I97" s="2">
        <f t="shared" si="2"/>
        <v>1.264</v>
      </c>
    </row>
    <row r="98" spans="1:9" x14ac:dyDescent="0.25">
      <c r="A98">
        <v>97</v>
      </c>
      <c r="B98" t="s">
        <v>9</v>
      </c>
      <c r="G98">
        <v>1.4650000000000001</v>
      </c>
      <c r="H98">
        <v>1</v>
      </c>
      <c r="I98" s="2">
        <f t="shared" ref="I98:I116" si="3">G98/H98</f>
        <v>1.4650000000000001</v>
      </c>
    </row>
    <row r="99" spans="1:9" x14ac:dyDescent="0.25">
      <c r="A99">
        <v>98</v>
      </c>
      <c r="B99" t="s">
        <v>9</v>
      </c>
      <c r="G99">
        <v>3.1030000000000002</v>
      </c>
      <c r="H99">
        <v>1</v>
      </c>
      <c r="I99" s="2">
        <f t="shared" si="3"/>
        <v>3.1030000000000002</v>
      </c>
    </row>
    <row r="100" spans="1:9" x14ac:dyDescent="0.25">
      <c r="A100">
        <v>99</v>
      </c>
      <c r="B100" t="s">
        <v>9</v>
      </c>
      <c r="G100">
        <v>1.1779999999999999</v>
      </c>
      <c r="H100">
        <v>1</v>
      </c>
      <c r="I100" s="2">
        <f t="shared" si="3"/>
        <v>1.1779999999999999</v>
      </c>
    </row>
    <row r="101" spans="1:9" x14ac:dyDescent="0.25">
      <c r="A101">
        <v>100</v>
      </c>
      <c r="B101" t="s">
        <v>9</v>
      </c>
      <c r="G101">
        <v>1.494</v>
      </c>
      <c r="H101">
        <v>1</v>
      </c>
      <c r="I101" s="2">
        <f t="shared" si="3"/>
        <v>1.494</v>
      </c>
    </row>
    <row r="102" spans="1:9" x14ac:dyDescent="0.25">
      <c r="A102">
        <v>101</v>
      </c>
      <c r="B102" t="s">
        <v>9</v>
      </c>
      <c r="G102">
        <v>1.034</v>
      </c>
      <c r="H102">
        <v>1</v>
      </c>
      <c r="I102" s="2">
        <f t="shared" si="3"/>
        <v>1.034</v>
      </c>
    </row>
    <row r="103" spans="1:9" x14ac:dyDescent="0.25">
      <c r="A103">
        <v>102</v>
      </c>
      <c r="B103" t="s">
        <v>9</v>
      </c>
      <c r="G103">
        <v>1.5509999999999999</v>
      </c>
      <c r="H103">
        <v>1</v>
      </c>
      <c r="I103" s="2">
        <f t="shared" si="3"/>
        <v>1.5509999999999999</v>
      </c>
    </row>
    <row r="104" spans="1:9" x14ac:dyDescent="0.25">
      <c r="A104">
        <v>103</v>
      </c>
      <c r="B104" t="s">
        <v>9</v>
      </c>
      <c r="G104">
        <v>2.6720000000000002</v>
      </c>
      <c r="H104">
        <v>1</v>
      </c>
      <c r="I104" s="2">
        <f t="shared" si="3"/>
        <v>2.6720000000000002</v>
      </c>
    </row>
    <row r="105" spans="1:9" x14ac:dyDescent="0.25">
      <c r="A105">
        <v>104</v>
      </c>
      <c r="B105" t="s">
        <v>9</v>
      </c>
      <c r="G105">
        <v>6.6929999999999996</v>
      </c>
      <c r="H105">
        <v>1</v>
      </c>
      <c r="I105" s="2">
        <f t="shared" si="3"/>
        <v>6.6929999999999996</v>
      </c>
    </row>
    <row r="106" spans="1:9" x14ac:dyDescent="0.25">
      <c r="A106">
        <v>105</v>
      </c>
      <c r="B106" t="s">
        <v>9</v>
      </c>
      <c r="G106">
        <v>3.9929999999999999</v>
      </c>
      <c r="H106">
        <v>1</v>
      </c>
      <c r="I106" s="2">
        <f t="shared" si="3"/>
        <v>3.9929999999999999</v>
      </c>
    </row>
    <row r="107" spans="1:9" x14ac:dyDescent="0.25">
      <c r="A107">
        <v>106</v>
      </c>
      <c r="B107" t="s">
        <v>9</v>
      </c>
      <c r="G107">
        <v>1.494</v>
      </c>
      <c r="H107">
        <v>1</v>
      </c>
      <c r="I107" s="2">
        <f t="shared" si="3"/>
        <v>1.494</v>
      </c>
    </row>
    <row r="108" spans="1:9" x14ac:dyDescent="0.25">
      <c r="A108">
        <v>107</v>
      </c>
      <c r="B108" t="s">
        <v>9</v>
      </c>
      <c r="G108">
        <v>2.7</v>
      </c>
      <c r="H108">
        <v>1</v>
      </c>
      <c r="I108" s="2">
        <f t="shared" si="3"/>
        <v>2.7</v>
      </c>
    </row>
    <row r="109" spans="1:9" x14ac:dyDescent="0.25">
      <c r="A109">
        <v>108</v>
      </c>
      <c r="B109" t="s">
        <v>9</v>
      </c>
      <c r="G109">
        <v>2.4990000000000001</v>
      </c>
      <c r="H109">
        <v>1</v>
      </c>
      <c r="I109" s="2">
        <f t="shared" si="3"/>
        <v>2.4990000000000001</v>
      </c>
    </row>
    <row r="110" spans="1:9" x14ac:dyDescent="0.25">
      <c r="A110">
        <v>109</v>
      </c>
      <c r="B110" t="s">
        <v>9</v>
      </c>
      <c r="G110">
        <v>1.494</v>
      </c>
      <c r="H110">
        <v>1</v>
      </c>
      <c r="I110" s="2">
        <f t="shared" si="3"/>
        <v>1.494</v>
      </c>
    </row>
    <row r="111" spans="1:9" x14ac:dyDescent="0.25">
      <c r="A111">
        <v>110</v>
      </c>
      <c r="B111" t="s">
        <v>9</v>
      </c>
      <c r="G111">
        <v>1.7809999999999999</v>
      </c>
      <c r="H111">
        <v>1</v>
      </c>
      <c r="I111" s="2">
        <f t="shared" si="3"/>
        <v>1.7809999999999999</v>
      </c>
    </row>
    <row r="112" spans="1:9" x14ac:dyDescent="0.25">
      <c r="A112">
        <v>111</v>
      </c>
      <c r="B112" t="s">
        <v>9</v>
      </c>
      <c r="C112" s="1"/>
      <c r="D112" s="1"/>
      <c r="E112" s="1"/>
      <c r="F112" s="1"/>
      <c r="G112">
        <v>1.149</v>
      </c>
      <c r="H112">
        <v>1</v>
      </c>
      <c r="I112" s="2">
        <f t="shared" si="3"/>
        <v>1.149</v>
      </c>
    </row>
    <row r="113" spans="1:9" x14ac:dyDescent="0.25">
      <c r="A113">
        <v>112</v>
      </c>
      <c r="B113" t="s">
        <v>9</v>
      </c>
      <c r="G113">
        <v>1.264</v>
      </c>
      <c r="H113">
        <v>1</v>
      </c>
      <c r="I113" s="2">
        <f t="shared" si="3"/>
        <v>1.264</v>
      </c>
    </row>
    <row r="114" spans="1:9" x14ac:dyDescent="0.25">
      <c r="A114">
        <v>113</v>
      </c>
      <c r="B114" t="s">
        <v>9</v>
      </c>
      <c r="G114">
        <v>2.2690000000000001</v>
      </c>
      <c r="H114">
        <v>1</v>
      </c>
      <c r="I114" s="2">
        <f t="shared" si="3"/>
        <v>2.2690000000000001</v>
      </c>
    </row>
    <row r="115" spans="1:9" x14ac:dyDescent="0.25">
      <c r="A115">
        <v>114</v>
      </c>
      <c r="B115" t="s">
        <v>9</v>
      </c>
      <c r="G115">
        <v>3.5049999999999999</v>
      </c>
      <c r="H115">
        <v>6</v>
      </c>
      <c r="I115" s="2">
        <f t="shared" si="3"/>
        <v>0.58416666666666661</v>
      </c>
    </row>
    <row r="116" spans="1:9" x14ac:dyDescent="0.25">
      <c r="A116">
        <v>115</v>
      </c>
      <c r="B116" t="s">
        <v>9</v>
      </c>
      <c r="G116">
        <v>2.7869999999999999</v>
      </c>
      <c r="H116">
        <v>1</v>
      </c>
      <c r="I116" s="2">
        <f t="shared" si="3"/>
        <v>2.7869999999999999</v>
      </c>
    </row>
  </sheetData>
  <conditionalFormatting sqref="A1:A116">
    <cfRule type="expression" dxfId="50" priority="14">
      <formula>COUNTIF($P$4:$P$16, A1)&gt;0</formula>
    </cfRule>
    <cfRule type="expression" dxfId="49" priority="15">
      <formula>COUNTIF($M$4:$M$15, A1)&gt;0</formula>
    </cfRule>
  </conditionalFormatting>
  <conditionalFormatting sqref="A1:A1048576">
    <cfRule type="expression" dxfId="48" priority="16">
      <formula>COUNTIF($Y$4:$Y$9,A1)&gt;0</formula>
    </cfRule>
    <cfRule type="expression" dxfId="47" priority="17">
      <formula>COUNTIF($V$4:$V$6, A1) &gt;0</formula>
    </cfRule>
    <cfRule type="expression" dxfId="46" priority="18">
      <formula>COUNTIF($S$4:$S$11, A1)&gt;0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2EA5-98B5-4EA9-9998-124C472E01FC}">
  <dimension ref="A1:Z155"/>
  <sheetViews>
    <sheetView workbookViewId="0">
      <selection activeCell="X4" sqref="X4"/>
    </sheetView>
  </sheetViews>
  <sheetFormatPr defaultRowHeight="15" x14ac:dyDescent="0.25"/>
  <cols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x14ac:dyDescent="0.25">
      <c r="A2" s="1">
        <v>1</v>
      </c>
      <c r="B2" s="1" t="s">
        <v>10</v>
      </c>
      <c r="G2" s="1">
        <v>1.0049999999999999</v>
      </c>
      <c r="H2" s="1">
        <v>1</v>
      </c>
      <c r="I2" s="1">
        <f t="shared" ref="I2:I65" si="0">G2/H2</f>
        <v>1.0049999999999999</v>
      </c>
    </row>
    <row r="3" spans="1:26" x14ac:dyDescent="0.25">
      <c r="A3">
        <v>2</v>
      </c>
      <c r="B3" t="s">
        <v>10</v>
      </c>
      <c r="G3">
        <v>1.58</v>
      </c>
      <c r="H3">
        <v>3</v>
      </c>
      <c r="I3" s="2">
        <f t="shared" si="0"/>
        <v>0.52666666666666673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10</v>
      </c>
      <c r="G4">
        <v>1.925</v>
      </c>
      <c r="H4">
        <v>1</v>
      </c>
      <c r="I4" s="2">
        <f t="shared" si="0"/>
        <v>1.925</v>
      </c>
      <c r="L4" s="3"/>
      <c r="M4">
        <v>4</v>
      </c>
      <c r="N4">
        <v>1</v>
      </c>
      <c r="O4" s="5"/>
      <c r="P4">
        <v>11</v>
      </c>
      <c r="Q4">
        <v>2</v>
      </c>
      <c r="R4" s="6"/>
      <c r="S4">
        <v>32</v>
      </c>
      <c r="T4">
        <v>5</v>
      </c>
      <c r="U4" s="7"/>
      <c r="V4">
        <v>65</v>
      </c>
      <c r="W4">
        <v>6</v>
      </c>
      <c r="X4" s="8"/>
      <c r="Y4">
        <v>89</v>
      </c>
      <c r="Z4">
        <v>8</v>
      </c>
    </row>
    <row r="5" spans="1:26" x14ac:dyDescent="0.25">
      <c r="A5">
        <v>4</v>
      </c>
      <c r="B5" t="s">
        <v>10</v>
      </c>
      <c r="G5">
        <v>6.4059999999999997</v>
      </c>
      <c r="H5">
        <v>4</v>
      </c>
      <c r="I5" s="2">
        <f t="shared" si="0"/>
        <v>1.6014999999999999</v>
      </c>
      <c r="L5" s="3"/>
      <c r="M5">
        <v>6</v>
      </c>
      <c r="O5" s="5"/>
      <c r="P5">
        <v>12</v>
      </c>
      <c r="R5" s="6"/>
      <c r="S5">
        <v>33</v>
      </c>
      <c r="U5" s="7"/>
      <c r="V5">
        <v>66</v>
      </c>
      <c r="X5" s="8"/>
      <c r="Y5">
        <v>90</v>
      </c>
    </row>
    <row r="6" spans="1:26" x14ac:dyDescent="0.25">
      <c r="A6">
        <v>5</v>
      </c>
      <c r="B6" t="s">
        <v>10</v>
      </c>
      <c r="G6">
        <v>1.7809999999999999</v>
      </c>
      <c r="H6">
        <v>1</v>
      </c>
      <c r="I6" s="2">
        <f t="shared" si="0"/>
        <v>1.7809999999999999</v>
      </c>
      <c r="L6" s="3"/>
      <c r="M6">
        <v>8</v>
      </c>
      <c r="O6" s="5"/>
      <c r="P6">
        <v>13</v>
      </c>
      <c r="R6" s="6"/>
      <c r="S6">
        <v>42</v>
      </c>
      <c r="U6" s="7"/>
      <c r="V6">
        <v>71</v>
      </c>
      <c r="X6" s="8"/>
      <c r="Y6">
        <v>87</v>
      </c>
    </row>
    <row r="7" spans="1:26" x14ac:dyDescent="0.25">
      <c r="A7">
        <v>6</v>
      </c>
      <c r="B7" t="s">
        <v>10</v>
      </c>
      <c r="G7">
        <v>2.6429999999999998</v>
      </c>
      <c r="H7">
        <v>1</v>
      </c>
      <c r="I7" s="2">
        <f t="shared" si="0"/>
        <v>2.6429999999999998</v>
      </c>
      <c r="L7" s="3"/>
      <c r="M7">
        <v>9</v>
      </c>
      <c r="O7" s="5"/>
      <c r="P7">
        <v>17</v>
      </c>
      <c r="R7" s="6"/>
      <c r="S7">
        <v>50</v>
      </c>
      <c r="U7" s="7"/>
      <c r="V7">
        <v>72</v>
      </c>
    </row>
    <row r="8" spans="1:26" x14ac:dyDescent="0.25">
      <c r="A8">
        <v>7</v>
      </c>
      <c r="B8" t="s">
        <v>10</v>
      </c>
      <c r="G8">
        <v>4.3949999999999996</v>
      </c>
      <c r="H8">
        <v>2</v>
      </c>
      <c r="I8" s="2">
        <f t="shared" si="0"/>
        <v>2.1974999999999998</v>
      </c>
      <c r="L8" s="3"/>
      <c r="M8">
        <v>14</v>
      </c>
      <c r="O8" s="5"/>
      <c r="P8">
        <v>18</v>
      </c>
      <c r="U8" s="7"/>
      <c r="V8">
        <v>81</v>
      </c>
    </row>
    <row r="9" spans="1:26" x14ac:dyDescent="0.25">
      <c r="A9">
        <v>8</v>
      </c>
      <c r="B9" t="s">
        <v>10</v>
      </c>
      <c r="G9">
        <v>1.149</v>
      </c>
      <c r="H9">
        <v>1</v>
      </c>
      <c r="I9" s="2">
        <f t="shared" si="0"/>
        <v>1.149</v>
      </c>
      <c r="L9" s="3"/>
      <c r="M9">
        <v>15</v>
      </c>
      <c r="O9" s="5"/>
      <c r="P9">
        <v>19</v>
      </c>
    </row>
    <row r="10" spans="1:26" x14ac:dyDescent="0.25">
      <c r="A10">
        <v>9</v>
      </c>
      <c r="B10" t="s">
        <v>10</v>
      </c>
      <c r="G10">
        <v>1.925</v>
      </c>
      <c r="H10">
        <v>1</v>
      </c>
      <c r="I10" s="2">
        <f t="shared" si="0"/>
        <v>1.925</v>
      </c>
      <c r="L10" s="3"/>
      <c r="M10">
        <v>16</v>
      </c>
    </row>
    <row r="11" spans="1:26" x14ac:dyDescent="0.25">
      <c r="A11">
        <v>10</v>
      </c>
      <c r="B11" t="s">
        <v>10</v>
      </c>
      <c r="G11">
        <v>1.6950000000000001</v>
      </c>
      <c r="H11">
        <v>2</v>
      </c>
      <c r="I11" s="2">
        <f t="shared" si="0"/>
        <v>0.84750000000000003</v>
      </c>
    </row>
    <row r="12" spans="1:26" x14ac:dyDescent="0.25">
      <c r="A12">
        <v>11</v>
      </c>
      <c r="B12" t="s">
        <v>10</v>
      </c>
      <c r="G12">
        <v>1.034</v>
      </c>
      <c r="H12">
        <v>1</v>
      </c>
      <c r="I12" s="2">
        <f t="shared" si="0"/>
        <v>1.034</v>
      </c>
      <c r="L12" s="4" t="s">
        <v>51</v>
      </c>
      <c r="M12">
        <f>COUNT(M4:M10)</f>
        <v>7</v>
      </c>
      <c r="O12" s="4" t="s">
        <v>51</v>
      </c>
      <c r="P12">
        <f>COUNT(P4:P10)</f>
        <v>6</v>
      </c>
      <c r="R12" s="4" t="s">
        <v>51</v>
      </c>
      <c r="S12">
        <f>COUNT(S4:S10)</f>
        <v>4</v>
      </c>
      <c r="U12" s="4" t="s">
        <v>51</v>
      </c>
      <c r="V12">
        <f>COUNT(V4:V10)</f>
        <v>5</v>
      </c>
      <c r="X12" s="4" t="s">
        <v>51</v>
      </c>
      <c r="Y12">
        <f>COUNT(Y4:Y10)</f>
        <v>3</v>
      </c>
    </row>
    <row r="13" spans="1:26" x14ac:dyDescent="0.25">
      <c r="A13">
        <v>12</v>
      </c>
      <c r="B13" t="s">
        <v>10</v>
      </c>
      <c r="G13">
        <v>1.0920000000000001</v>
      </c>
      <c r="H13">
        <v>1</v>
      </c>
      <c r="I13" s="2">
        <f t="shared" si="0"/>
        <v>1.0920000000000001</v>
      </c>
      <c r="L13" s="4" t="s">
        <v>52</v>
      </c>
      <c r="M13">
        <f>SUM(G5,G7,G9,G10,G15,G16,G17)</f>
        <v>16.519000000000002</v>
      </c>
      <c r="O13" s="4" t="s">
        <v>52</v>
      </c>
      <c r="P13">
        <f>SUM(G12:G14,G18:G20)</f>
        <v>13.1</v>
      </c>
      <c r="R13" s="4" t="s">
        <v>52</v>
      </c>
      <c r="S13">
        <f>SUM(G51,G43,G34,G33)</f>
        <v>9.9960000000000004</v>
      </c>
      <c r="U13" s="4" t="s">
        <v>52</v>
      </c>
      <c r="V13">
        <f>SUM(G66:G67,G72:G73,G82)</f>
        <v>7.8130000000000006</v>
      </c>
      <c r="X13" s="4" t="s">
        <v>52</v>
      </c>
      <c r="Y13">
        <f>SUM(G88,G90:G91)</f>
        <v>4.7969999999999997</v>
      </c>
    </row>
    <row r="14" spans="1:26" x14ac:dyDescent="0.25">
      <c r="A14">
        <v>13</v>
      </c>
      <c r="B14" t="s">
        <v>10</v>
      </c>
      <c r="G14">
        <v>3.907</v>
      </c>
      <c r="H14">
        <v>2</v>
      </c>
      <c r="I14" s="2">
        <f t="shared" si="0"/>
        <v>1.9535</v>
      </c>
    </row>
    <row r="15" spans="1:26" x14ac:dyDescent="0.25">
      <c r="A15">
        <v>14</v>
      </c>
      <c r="B15" t="s">
        <v>10</v>
      </c>
      <c r="G15">
        <v>1.35</v>
      </c>
      <c r="H15">
        <v>1</v>
      </c>
      <c r="I15" s="2">
        <f t="shared" si="0"/>
        <v>1.35</v>
      </c>
      <c r="L15" s="4" t="s">
        <v>53</v>
      </c>
      <c r="M15">
        <f>AVERAGE(M13,P13,S13,V13,Y13)</f>
        <v>10.445</v>
      </c>
    </row>
    <row r="16" spans="1:26" x14ac:dyDescent="0.25">
      <c r="A16">
        <v>15</v>
      </c>
      <c r="B16" t="s">
        <v>10</v>
      </c>
      <c r="G16">
        <v>0.89100000000000001</v>
      </c>
      <c r="H16">
        <v>1</v>
      </c>
      <c r="I16" s="2">
        <f t="shared" si="0"/>
        <v>0.89100000000000001</v>
      </c>
      <c r="L16" s="4" t="s">
        <v>54</v>
      </c>
      <c r="M16">
        <f>M15/5</f>
        <v>2.089</v>
      </c>
    </row>
    <row r="17" spans="1:9" x14ac:dyDescent="0.25">
      <c r="A17">
        <v>16</v>
      </c>
      <c r="B17" t="s">
        <v>10</v>
      </c>
      <c r="G17">
        <v>2.1549999999999998</v>
      </c>
      <c r="H17">
        <v>1</v>
      </c>
      <c r="I17" s="2">
        <f t="shared" si="0"/>
        <v>2.1549999999999998</v>
      </c>
    </row>
    <row r="18" spans="1:9" x14ac:dyDescent="0.25">
      <c r="A18">
        <v>17</v>
      </c>
      <c r="B18" t="s">
        <v>10</v>
      </c>
      <c r="G18">
        <v>2.298</v>
      </c>
      <c r="H18">
        <v>1</v>
      </c>
      <c r="I18" s="2">
        <f t="shared" si="0"/>
        <v>2.298</v>
      </c>
    </row>
    <row r="19" spans="1:9" x14ac:dyDescent="0.25">
      <c r="A19">
        <v>18</v>
      </c>
      <c r="B19" t="s">
        <v>10</v>
      </c>
      <c r="G19">
        <v>2.2410000000000001</v>
      </c>
      <c r="H19">
        <v>3</v>
      </c>
      <c r="I19" s="2">
        <f t="shared" si="0"/>
        <v>0.747</v>
      </c>
    </row>
    <row r="20" spans="1:9" x14ac:dyDescent="0.25">
      <c r="A20">
        <v>19</v>
      </c>
      <c r="B20" t="s">
        <v>10</v>
      </c>
      <c r="G20">
        <v>2.528</v>
      </c>
      <c r="H20">
        <v>1</v>
      </c>
      <c r="I20" s="2">
        <f t="shared" si="0"/>
        <v>2.528</v>
      </c>
    </row>
    <row r="21" spans="1:9" x14ac:dyDescent="0.25">
      <c r="A21">
        <v>20</v>
      </c>
      <c r="B21" t="s">
        <v>10</v>
      </c>
      <c r="G21">
        <v>4.6829999999999998</v>
      </c>
      <c r="H21">
        <v>2</v>
      </c>
      <c r="I21" s="2">
        <f t="shared" si="0"/>
        <v>2.3414999999999999</v>
      </c>
    </row>
    <row r="22" spans="1:9" x14ac:dyDescent="0.25">
      <c r="A22">
        <v>21</v>
      </c>
      <c r="B22" t="s">
        <v>10</v>
      </c>
      <c r="G22">
        <v>1.1779999999999999</v>
      </c>
      <c r="H22">
        <v>1</v>
      </c>
      <c r="I22" s="2">
        <f t="shared" si="0"/>
        <v>1.1779999999999999</v>
      </c>
    </row>
    <row r="23" spans="1:9" x14ac:dyDescent="0.25">
      <c r="A23">
        <v>22</v>
      </c>
      <c r="B23" t="s">
        <v>10</v>
      </c>
      <c r="G23">
        <v>2.097</v>
      </c>
      <c r="H23">
        <v>1</v>
      </c>
      <c r="I23" s="2">
        <f t="shared" si="0"/>
        <v>2.097</v>
      </c>
    </row>
    <row r="24" spans="1:9" x14ac:dyDescent="0.25">
      <c r="A24">
        <v>23</v>
      </c>
      <c r="B24" t="s">
        <v>10</v>
      </c>
      <c r="G24">
        <v>1.4359999999999999</v>
      </c>
      <c r="H24">
        <v>1</v>
      </c>
      <c r="I24" s="2">
        <f t="shared" si="0"/>
        <v>1.4359999999999999</v>
      </c>
    </row>
    <row r="25" spans="1:9" x14ac:dyDescent="0.25">
      <c r="A25">
        <v>24</v>
      </c>
      <c r="B25" t="s">
        <v>10</v>
      </c>
      <c r="G25">
        <v>0.94799999999999995</v>
      </c>
      <c r="H25">
        <v>1</v>
      </c>
      <c r="I25" s="2">
        <f t="shared" si="0"/>
        <v>0.94799999999999995</v>
      </c>
    </row>
    <row r="26" spans="1:9" x14ac:dyDescent="0.25">
      <c r="A26">
        <v>25</v>
      </c>
      <c r="B26" t="s">
        <v>10</v>
      </c>
      <c r="G26">
        <v>1.2929999999999999</v>
      </c>
      <c r="H26">
        <v>1</v>
      </c>
      <c r="I26" s="2">
        <f t="shared" si="0"/>
        <v>1.2929999999999999</v>
      </c>
    </row>
    <row r="27" spans="1:9" x14ac:dyDescent="0.25">
      <c r="A27">
        <v>26</v>
      </c>
      <c r="B27" t="s">
        <v>10</v>
      </c>
      <c r="G27">
        <v>1.321</v>
      </c>
      <c r="H27">
        <v>1</v>
      </c>
      <c r="I27" s="2">
        <f t="shared" si="0"/>
        <v>1.321</v>
      </c>
    </row>
    <row r="28" spans="1:9" x14ac:dyDescent="0.25">
      <c r="A28">
        <v>27</v>
      </c>
      <c r="B28" t="s">
        <v>10</v>
      </c>
      <c r="G28">
        <v>1.5229999999999999</v>
      </c>
      <c r="H28">
        <v>1</v>
      </c>
      <c r="I28" s="2">
        <f t="shared" si="0"/>
        <v>1.5229999999999999</v>
      </c>
    </row>
    <row r="29" spans="1:9" x14ac:dyDescent="0.25">
      <c r="A29">
        <v>28</v>
      </c>
      <c r="B29" t="s">
        <v>10</v>
      </c>
      <c r="G29">
        <v>2.6720000000000002</v>
      </c>
      <c r="H29">
        <v>1</v>
      </c>
      <c r="I29" s="2">
        <f t="shared" si="0"/>
        <v>2.6720000000000002</v>
      </c>
    </row>
    <row r="30" spans="1:9" x14ac:dyDescent="0.25">
      <c r="A30">
        <v>29</v>
      </c>
      <c r="B30" t="s">
        <v>10</v>
      </c>
      <c r="G30">
        <v>3.16</v>
      </c>
      <c r="H30">
        <v>2</v>
      </c>
      <c r="I30" s="2">
        <f t="shared" si="0"/>
        <v>1.58</v>
      </c>
    </row>
    <row r="31" spans="1:9" x14ac:dyDescent="0.25">
      <c r="A31">
        <v>30</v>
      </c>
      <c r="B31" t="s">
        <v>10</v>
      </c>
      <c r="G31">
        <v>1.925</v>
      </c>
      <c r="H31">
        <v>1</v>
      </c>
      <c r="I31" s="2">
        <f t="shared" si="0"/>
        <v>1.925</v>
      </c>
    </row>
    <row r="32" spans="1:9" x14ac:dyDescent="0.25">
      <c r="A32">
        <v>31</v>
      </c>
      <c r="B32" t="s">
        <v>10</v>
      </c>
      <c r="G32">
        <v>1.6659999999999999</v>
      </c>
      <c r="H32">
        <v>1</v>
      </c>
      <c r="I32" s="2">
        <f t="shared" si="0"/>
        <v>1.6659999999999999</v>
      </c>
    </row>
    <row r="33" spans="1:9" x14ac:dyDescent="0.25">
      <c r="A33">
        <v>32</v>
      </c>
      <c r="B33" t="s">
        <v>10</v>
      </c>
      <c r="G33">
        <v>3.9929999999999999</v>
      </c>
      <c r="H33">
        <v>1</v>
      </c>
      <c r="I33" s="2">
        <f t="shared" si="0"/>
        <v>3.9929999999999999</v>
      </c>
    </row>
    <row r="34" spans="1:9" x14ac:dyDescent="0.25">
      <c r="A34">
        <v>33</v>
      </c>
      <c r="B34" t="s">
        <v>10</v>
      </c>
      <c r="G34">
        <v>0.91900000000000004</v>
      </c>
      <c r="H34">
        <v>1</v>
      </c>
      <c r="I34" s="2">
        <f t="shared" si="0"/>
        <v>0.91900000000000004</v>
      </c>
    </row>
    <row r="35" spans="1:9" x14ac:dyDescent="0.25">
      <c r="A35">
        <v>34</v>
      </c>
      <c r="B35" t="s">
        <v>10</v>
      </c>
      <c r="G35">
        <v>1.034</v>
      </c>
      <c r="H35">
        <v>1</v>
      </c>
      <c r="I35" s="2">
        <f t="shared" si="0"/>
        <v>1.034</v>
      </c>
    </row>
    <row r="36" spans="1:9" x14ac:dyDescent="0.25">
      <c r="A36">
        <v>35</v>
      </c>
      <c r="B36" t="s">
        <v>10</v>
      </c>
      <c r="G36">
        <v>1.1200000000000001</v>
      </c>
      <c r="H36">
        <v>1</v>
      </c>
      <c r="I36" s="2">
        <f t="shared" si="0"/>
        <v>1.1200000000000001</v>
      </c>
    </row>
    <row r="37" spans="1:9" x14ac:dyDescent="0.25">
      <c r="A37">
        <v>36</v>
      </c>
      <c r="B37" t="s">
        <v>10</v>
      </c>
      <c r="G37">
        <v>1.867</v>
      </c>
      <c r="H37">
        <v>1</v>
      </c>
      <c r="I37" s="2">
        <f t="shared" si="0"/>
        <v>1.867</v>
      </c>
    </row>
    <row r="38" spans="1:9" x14ac:dyDescent="0.25">
      <c r="A38">
        <v>37</v>
      </c>
      <c r="B38" t="s">
        <v>10</v>
      </c>
      <c r="G38">
        <v>3.0449999999999999</v>
      </c>
      <c r="H38">
        <v>2</v>
      </c>
      <c r="I38" s="2">
        <f t="shared" si="0"/>
        <v>1.5225</v>
      </c>
    </row>
    <row r="39" spans="1:9" x14ac:dyDescent="0.25">
      <c r="A39">
        <v>38</v>
      </c>
      <c r="B39" t="s">
        <v>10</v>
      </c>
      <c r="G39">
        <v>1.034</v>
      </c>
      <c r="H39">
        <v>1</v>
      </c>
      <c r="I39" s="2">
        <f t="shared" si="0"/>
        <v>1.034</v>
      </c>
    </row>
    <row r="40" spans="1:9" x14ac:dyDescent="0.25">
      <c r="A40">
        <v>39</v>
      </c>
      <c r="B40" t="s">
        <v>10</v>
      </c>
      <c r="G40">
        <v>0.91900000000000004</v>
      </c>
      <c r="H40">
        <v>1</v>
      </c>
      <c r="I40" s="2">
        <f t="shared" si="0"/>
        <v>0.91900000000000004</v>
      </c>
    </row>
    <row r="41" spans="1:9" x14ac:dyDescent="0.25">
      <c r="A41">
        <v>40</v>
      </c>
      <c r="B41" t="s">
        <v>10</v>
      </c>
      <c r="G41">
        <v>1.149</v>
      </c>
      <c r="H41">
        <v>1</v>
      </c>
      <c r="I41" s="2">
        <f t="shared" si="0"/>
        <v>1.149</v>
      </c>
    </row>
    <row r="42" spans="1:9" x14ac:dyDescent="0.25">
      <c r="A42">
        <v>41</v>
      </c>
      <c r="B42" t="s">
        <v>10</v>
      </c>
      <c r="G42">
        <v>0.97699999999999998</v>
      </c>
      <c r="H42">
        <v>1</v>
      </c>
      <c r="I42" s="2">
        <f t="shared" si="0"/>
        <v>0.97699999999999998</v>
      </c>
    </row>
    <row r="43" spans="1:9" x14ac:dyDescent="0.25">
      <c r="A43">
        <v>42</v>
      </c>
      <c r="B43" t="s">
        <v>10</v>
      </c>
      <c r="G43">
        <v>2.7</v>
      </c>
      <c r="H43">
        <v>1</v>
      </c>
      <c r="I43" s="2">
        <f t="shared" si="0"/>
        <v>2.7</v>
      </c>
    </row>
    <row r="44" spans="1:9" x14ac:dyDescent="0.25">
      <c r="A44">
        <v>43</v>
      </c>
      <c r="B44" t="s">
        <v>10</v>
      </c>
      <c r="G44">
        <v>4.4240000000000004</v>
      </c>
      <c r="H44">
        <v>3</v>
      </c>
      <c r="I44" s="2">
        <f t="shared" si="0"/>
        <v>1.4746666666666668</v>
      </c>
    </row>
    <row r="45" spans="1:9" x14ac:dyDescent="0.25">
      <c r="A45">
        <v>44</v>
      </c>
      <c r="B45" t="s">
        <v>10</v>
      </c>
      <c r="G45">
        <v>1.7809999999999999</v>
      </c>
      <c r="H45">
        <v>1</v>
      </c>
      <c r="I45" s="2">
        <f t="shared" si="0"/>
        <v>1.7809999999999999</v>
      </c>
    </row>
    <row r="46" spans="1:9" x14ac:dyDescent="0.25">
      <c r="A46">
        <v>45</v>
      </c>
      <c r="B46" t="s">
        <v>10</v>
      </c>
      <c r="G46">
        <v>1.0920000000000001</v>
      </c>
      <c r="H46">
        <v>1</v>
      </c>
      <c r="I46" s="2">
        <f t="shared" si="0"/>
        <v>1.0920000000000001</v>
      </c>
    </row>
    <row r="47" spans="1:9" x14ac:dyDescent="0.25">
      <c r="A47">
        <v>46</v>
      </c>
      <c r="B47" t="s">
        <v>10</v>
      </c>
      <c r="G47">
        <v>0.89100000000000001</v>
      </c>
      <c r="H47">
        <v>1</v>
      </c>
      <c r="I47" s="2">
        <f t="shared" si="0"/>
        <v>0.89100000000000001</v>
      </c>
    </row>
    <row r="48" spans="1:9" x14ac:dyDescent="0.25">
      <c r="A48">
        <v>47</v>
      </c>
      <c r="B48" t="s">
        <v>10</v>
      </c>
      <c r="G48">
        <v>1.034</v>
      </c>
      <c r="H48">
        <v>1</v>
      </c>
      <c r="I48" s="2">
        <f t="shared" si="0"/>
        <v>1.034</v>
      </c>
    </row>
    <row r="49" spans="1:9" x14ac:dyDescent="0.25">
      <c r="A49">
        <v>48</v>
      </c>
      <c r="B49" t="s">
        <v>10</v>
      </c>
      <c r="G49">
        <v>4.74</v>
      </c>
      <c r="H49">
        <v>2</v>
      </c>
      <c r="I49" s="2">
        <f t="shared" si="0"/>
        <v>2.37</v>
      </c>
    </row>
    <row r="50" spans="1:9" x14ac:dyDescent="0.25">
      <c r="A50">
        <v>49</v>
      </c>
      <c r="B50" t="s">
        <v>10</v>
      </c>
      <c r="G50">
        <v>4.9119999999999999</v>
      </c>
      <c r="H50">
        <v>4</v>
      </c>
      <c r="I50" s="2">
        <f t="shared" si="0"/>
        <v>1.228</v>
      </c>
    </row>
    <row r="51" spans="1:9" x14ac:dyDescent="0.25">
      <c r="A51">
        <v>50</v>
      </c>
      <c r="B51" t="s">
        <v>10</v>
      </c>
      <c r="G51">
        <v>2.3839999999999999</v>
      </c>
      <c r="H51">
        <v>1</v>
      </c>
      <c r="I51" s="2">
        <f t="shared" si="0"/>
        <v>2.3839999999999999</v>
      </c>
    </row>
    <row r="52" spans="1:9" x14ac:dyDescent="0.25">
      <c r="A52">
        <v>51</v>
      </c>
      <c r="B52" t="s">
        <v>10</v>
      </c>
      <c r="G52">
        <v>1.81</v>
      </c>
      <c r="H52">
        <v>1</v>
      </c>
      <c r="I52" s="2">
        <f t="shared" si="0"/>
        <v>1.81</v>
      </c>
    </row>
    <row r="53" spans="1:9" x14ac:dyDescent="0.25">
      <c r="A53">
        <v>52</v>
      </c>
      <c r="B53" t="s">
        <v>10</v>
      </c>
      <c r="G53">
        <v>5.9459999999999997</v>
      </c>
      <c r="H53">
        <v>3</v>
      </c>
      <c r="I53" s="2">
        <f t="shared" si="0"/>
        <v>1.982</v>
      </c>
    </row>
    <row r="54" spans="1:9" x14ac:dyDescent="0.25">
      <c r="A54">
        <v>53</v>
      </c>
      <c r="B54" t="s">
        <v>10</v>
      </c>
      <c r="G54">
        <v>2.327</v>
      </c>
      <c r="H54">
        <v>1</v>
      </c>
      <c r="I54" s="2">
        <f t="shared" si="0"/>
        <v>2.327</v>
      </c>
    </row>
    <row r="55" spans="1:9" x14ac:dyDescent="0.25">
      <c r="A55">
        <v>54</v>
      </c>
      <c r="B55" t="s">
        <v>10</v>
      </c>
      <c r="G55">
        <v>2.4420000000000002</v>
      </c>
      <c r="H55">
        <v>3</v>
      </c>
      <c r="I55" s="2">
        <f t="shared" si="0"/>
        <v>0.81400000000000006</v>
      </c>
    </row>
    <row r="56" spans="1:9" x14ac:dyDescent="0.25">
      <c r="A56">
        <v>55</v>
      </c>
      <c r="B56" t="s">
        <v>10</v>
      </c>
      <c r="G56">
        <v>1.2350000000000001</v>
      </c>
      <c r="H56">
        <v>1</v>
      </c>
      <c r="I56" s="2">
        <f t="shared" si="0"/>
        <v>1.2350000000000001</v>
      </c>
    </row>
    <row r="57" spans="1:9" x14ac:dyDescent="0.25">
      <c r="A57">
        <v>56</v>
      </c>
      <c r="B57" t="s">
        <v>10</v>
      </c>
      <c r="G57">
        <v>2.7869999999999999</v>
      </c>
      <c r="H57">
        <v>1</v>
      </c>
      <c r="I57" s="2">
        <f t="shared" si="0"/>
        <v>2.7869999999999999</v>
      </c>
    </row>
    <row r="58" spans="1:9" x14ac:dyDescent="0.25">
      <c r="A58">
        <v>57</v>
      </c>
      <c r="B58" t="s">
        <v>10</v>
      </c>
      <c r="G58">
        <v>4.6539999999999999</v>
      </c>
      <c r="H58">
        <v>2</v>
      </c>
      <c r="I58" s="2">
        <f t="shared" si="0"/>
        <v>2.327</v>
      </c>
    </row>
    <row r="59" spans="1:9" x14ac:dyDescent="0.25">
      <c r="A59">
        <v>58</v>
      </c>
      <c r="B59" t="s">
        <v>10</v>
      </c>
      <c r="G59">
        <v>1.982</v>
      </c>
      <c r="H59">
        <v>1</v>
      </c>
      <c r="I59" s="2">
        <f t="shared" si="0"/>
        <v>1.982</v>
      </c>
    </row>
    <row r="60" spans="1:9" x14ac:dyDescent="0.25">
      <c r="A60">
        <v>59</v>
      </c>
      <c r="B60" t="s">
        <v>10</v>
      </c>
      <c r="G60">
        <v>6.2619999999999996</v>
      </c>
      <c r="H60">
        <v>3</v>
      </c>
      <c r="I60" s="2">
        <f t="shared" si="0"/>
        <v>2.087333333333333</v>
      </c>
    </row>
    <row r="61" spans="1:9" x14ac:dyDescent="0.25">
      <c r="A61">
        <v>60</v>
      </c>
      <c r="B61" t="s">
        <v>10</v>
      </c>
      <c r="G61">
        <v>0.94799999999999995</v>
      </c>
      <c r="H61">
        <v>1</v>
      </c>
      <c r="I61" s="2">
        <f t="shared" si="0"/>
        <v>0.94799999999999995</v>
      </c>
    </row>
    <row r="62" spans="1:9" x14ac:dyDescent="0.25">
      <c r="A62">
        <v>61</v>
      </c>
      <c r="B62" t="s">
        <v>10</v>
      </c>
      <c r="G62">
        <v>1.35</v>
      </c>
      <c r="H62">
        <v>1</v>
      </c>
      <c r="I62" s="2">
        <f t="shared" si="0"/>
        <v>1.35</v>
      </c>
    </row>
    <row r="63" spans="1:9" x14ac:dyDescent="0.25">
      <c r="A63">
        <v>62</v>
      </c>
      <c r="B63" t="s">
        <v>10</v>
      </c>
      <c r="G63">
        <v>2.1829999999999998</v>
      </c>
      <c r="H63">
        <v>1</v>
      </c>
      <c r="I63" s="2">
        <f t="shared" si="0"/>
        <v>2.1829999999999998</v>
      </c>
    </row>
    <row r="64" spans="1:9" x14ac:dyDescent="0.25">
      <c r="A64">
        <v>63</v>
      </c>
      <c r="B64" t="s">
        <v>10</v>
      </c>
      <c r="G64">
        <v>1.6659999999999999</v>
      </c>
      <c r="H64">
        <v>1</v>
      </c>
      <c r="I64" s="2">
        <f t="shared" si="0"/>
        <v>1.6659999999999999</v>
      </c>
    </row>
    <row r="65" spans="1:9" x14ac:dyDescent="0.25">
      <c r="A65">
        <v>64</v>
      </c>
      <c r="B65" t="s">
        <v>10</v>
      </c>
      <c r="G65">
        <v>3.7629999999999999</v>
      </c>
      <c r="H65">
        <v>1</v>
      </c>
      <c r="I65" s="2">
        <f t="shared" si="0"/>
        <v>3.7629999999999999</v>
      </c>
    </row>
    <row r="66" spans="1:9" x14ac:dyDescent="0.25">
      <c r="A66">
        <v>65</v>
      </c>
      <c r="B66" t="s">
        <v>10</v>
      </c>
      <c r="G66">
        <v>0.97699999999999998</v>
      </c>
      <c r="H66">
        <v>1</v>
      </c>
      <c r="I66" s="2">
        <f t="shared" ref="I66:I91" si="1">G66/H66</f>
        <v>0.97699999999999998</v>
      </c>
    </row>
    <row r="67" spans="1:9" x14ac:dyDescent="0.25">
      <c r="A67">
        <v>66</v>
      </c>
      <c r="B67" t="s">
        <v>10</v>
      </c>
      <c r="G67">
        <v>1.034</v>
      </c>
      <c r="H67">
        <v>1</v>
      </c>
      <c r="I67" s="2">
        <f t="shared" si="1"/>
        <v>1.034</v>
      </c>
    </row>
    <row r="68" spans="1:9" x14ac:dyDescent="0.25">
      <c r="A68">
        <v>67</v>
      </c>
      <c r="B68" t="s">
        <v>10</v>
      </c>
      <c r="G68">
        <v>4.9409999999999998</v>
      </c>
      <c r="H68">
        <v>4</v>
      </c>
      <c r="I68" s="2">
        <f t="shared" si="1"/>
        <v>1.23525</v>
      </c>
    </row>
    <row r="69" spans="1:9" x14ac:dyDescent="0.25">
      <c r="A69">
        <v>68</v>
      </c>
      <c r="B69" t="s">
        <v>10</v>
      </c>
      <c r="G69">
        <v>2.4710000000000001</v>
      </c>
      <c r="H69">
        <v>1</v>
      </c>
      <c r="I69" s="2">
        <f t="shared" si="1"/>
        <v>2.4710000000000001</v>
      </c>
    </row>
    <row r="70" spans="1:9" x14ac:dyDescent="0.25">
      <c r="A70">
        <v>69</v>
      </c>
      <c r="B70" t="s">
        <v>10</v>
      </c>
      <c r="G70">
        <v>1.034</v>
      </c>
      <c r="H70">
        <v>1</v>
      </c>
      <c r="I70" s="2">
        <f t="shared" si="1"/>
        <v>1.034</v>
      </c>
    </row>
    <row r="71" spans="1:9" x14ac:dyDescent="0.25">
      <c r="A71">
        <v>70</v>
      </c>
      <c r="B71" t="s">
        <v>10</v>
      </c>
      <c r="G71">
        <v>1.839</v>
      </c>
      <c r="H71">
        <v>1</v>
      </c>
      <c r="I71" s="2">
        <f t="shared" si="1"/>
        <v>1.839</v>
      </c>
    </row>
    <row r="72" spans="1:9" x14ac:dyDescent="0.25">
      <c r="A72">
        <v>71</v>
      </c>
      <c r="B72" t="s">
        <v>10</v>
      </c>
      <c r="G72">
        <v>2.1829999999999998</v>
      </c>
      <c r="H72">
        <v>1</v>
      </c>
      <c r="I72" s="2">
        <f t="shared" si="1"/>
        <v>2.1829999999999998</v>
      </c>
    </row>
    <row r="73" spans="1:9" x14ac:dyDescent="0.25">
      <c r="A73">
        <v>72</v>
      </c>
      <c r="B73" t="s">
        <v>10</v>
      </c>
      <c r="G73">
        <v>2.7</v>
      </c>
      <c r="H73">
        <v>1</v>
      </c>
      <c r="I73" s="2">
        <f t="shared" si="1"/>
        <v>2.7</v>
      </c>
    </row>
    <row r="74" spans="1:9" x14ac:dyDescent="0.25">
      <c r="A74">
        <v>73</v>
      </c>
      <c r="B74" t="s">
        <v>10</v>
      </c>
      <c r="G74">
        <v>3.1309999999999998</v>
      </c>
      <c r="H74">
        <v>2</v>
      </c>
      <c r="I74" s="2">
        <f t="shared" si="1"/>
        <v>1.5654999999999999</v>
      </c>
    </row>
    <row r="75" spans="1:9" x14ac:dyDescent="0.25">
      <c r="A75">
        <v>74</v>
      </c>
      <c r="B75" t="s">
        <v>10</v>
      </c>
      <c r="G75">
        <v>2.04</v>
      </c>
      <c r="H75">
        <v>1</v>
      </c>
      <c r="I75" s="2">
        <f t="shared" si="1"/>
        <v>2.04</v>
      </c>
    </row>
    <row r="76" spans="1:9" x14ac:dyDescent="0.25">
      <c r="A76">
        <v>75</v>
      </c>
      <c r="B76" t="s">
        <v>10</v>
      </c>
      <c r="G76">
        <v>0.91900000000000004</v>
      </c>
      <c r="H76">
        <v>1</v>
      </c>
      <c r="I76" s="2">
        <f t="shared" si="1"/>
        <v>0.91900000000000004</v>
      </c>
    </row>
    <row r="77" spans="1:9" x14ac:dyDescent="0.25">
      <c r="A77">
        <v>76</v>
      </c>
      <c r="B77" t="s">
        <v>10</v>
      </c>
      <c r="G77">
        <v>1.0920000000000001</v>
      </c>
      <c r="H77">
        <v>1</v>
      </c>
      <c r="I77" s="2">
        <f t="shared" si="1"/>
        <v>1.0920000000000001</v>
      </c>
    </row>
    <row r="78" spans="1:9" x14ac:dyDescent="0.25">
      <c r="A78">
        <v>77</v>
      </c>
      <c r="B78" t="s">
        <v>10</v>
      </c>
      <c r="G78">
        <v>1.264</v>
      </c>
      <c r="H78">
        <v>1</v>
      </c>
      <c r="I78" s="2">
        <f t="shared" si="1"/>
        <v>1.264</v>
      </c>
    </row>
    <row r="79" spans="1:9" x14ac:dyDescent="0.25">
      <c r="A79">
        <v>78</v>
      </c>
      <c r="B79" t="s">
        <v>10</v>
      </c>
      <c r="G79">
        <v>0.97699999999999998</v>
      </c>
      <c r="H79">
        <v>1</v>
      </c>
      <c r="I79" s="2">
        <f t="shared" si="1"/>
        <v>0.97699999999999998</v>
      </c>
    </row>
    <row r="80" spans="1:9" x14ac:dyDescent="0.25">
      <c r="A80">
        <v>79</v>
      </c>
      <c r="B80" t="s">
        <v>10</v>
      </c>
      <c r="G80">
        <v>2.988</v>
      </c>
      <c r="H80">
        <v>3</v>
      </c>
      <c r="I80" s="2">
        <f t="shared" si="1"/>
        <v>0.996</v>
      </c>
    </row>
    <row r="81" spans="1:9" x14ac:dyDescent="0.25">
      <c r="A81">
        <v>80</v>
      </c>
      <c r="B81" t="s">
        <v>10</v>
      </c>
      <c r="G81">
        <v>1.724</v>
      </c>
      <c r="H81">
        <v>1</v>
      </c>
      <c r="I81" s="2">
        <f t="shared" si="1"/>
        <v>1.724</v>
      </c>
    </row>
    <row r="82" spans="1:9" x14ac:dyDescent="0.25">
      <c r="A82">
        <v>81</v>
      </c>
      <c r="B82" t="s">
        <v>10</v>
      </c>
      <c r="G82">
        <v>0.91900000000000004</v>
      </c>
      <c r="H82">
        <v>1</v>
      </c>
      <c r="I82" s="2">
        <f t="shared" si="1"/>
        <v>0.91900000000000004</v>
      </c>
    </row>
    <row r="83" spans="1:9" x14ac:dyDescent="0.25">
      <c r="A83">
        <v>82</v>
      </c>
      <c r="B83" t="s">
        <v>10</v>
      </c>
      <c r="G83">
        <v>0.89100000000000001</v>
      </c>
      <c r="H83">
        <v>1</v>
      </c>
      <c r="I83" s="2">
        <f t="shared" si="1"/>
        <v>0.89100000000000001</v>
      </c>
    </row>
    <row r="84" spans="1:9" x14ac:dyDescent="0.25">
      <c r="A84">
        <v>83</v>
      </c>
      <c r="B84" t="s">
        <v>10</v>
      </c>
      <c r="G84">
        <v>0.94799999999999995</v>
      </c>
      <c r="H84">
        <v>1</v>
      </c>
      <c r="I84" s="2">
        <f t="shared" si="1"/>
        <v>0.94799999999999995</v>
      </c>
    </row>
    <row r="85" spans="1:9" x14ac:dyDescent="0.25">
      <c r="A85">
        <v>84</v>
      </c>
      <c r="B85" t="s">
        <v>10</v>
      </c>
      <c r="G85">
        <v>1.0049999999999999</v>
      </c>
      <c r="H85">
        <v>1</v>
      </c>
      <c r="I85" s="2">
        <f t="shared" si="1"/>
        <v>1.0049999999999999</v>
      </c>
    </row>
    <row r="86" spans="1:9" x14ac:dyDescent="0.25">
      <c r="A86">
        <v>85</v>
      </c>
      <c r="B86" t="s">
        <v>10</v>
      </c>
      <c r="G86">
        <v>2.528</v>
      </c>
      <c r="H86">
        <v>1</v>
      </c>
      <c r="I86" s="2">
        <f t="shared" si="1"/>
        <v>2.528</v>
      </c>
    </row>
    <row r="87" spans="1:9" x14ac:dyDescent="0.25">
      <c r="A87">
        <v>86</v>
      </c>
      <c r="B87" t="s">
        <v>10</v>
      </c>
      <c r="C87" s="1"/>
      <c r="D87" s="1"/>
      <c r="E87" s="1"/>
      <c r="F87" s="1"/>
      <c r="G87">
        <v>1.1200000000000001</v>
      </c>
      <c r="H87">
        <v>1</v>
      </c>
      <c r="I87" s="2">
        <f t="shared" si="1"/>
        <v>1.1200000000000001</v>
      </c>
    </row>
    <row r="88" spans="1:9" x14ac:dyDescent="0.25">
      <c r="A88">
        <v>87</v>
      </c>
      <c r="B88" t="s">
        <v>10</v>
      </c>
      <c r="G88">
        <v>0.94799999999999995</v>
      </c>
      <c r="H88">
        <v>1</v>
      </c>
      <c r="I88" s="2">
        <f t="shared" si="1"/>
        <v>0.94799999999999995</v>
      </c>
    </row>
    <row r="89" spans="1:9" x14ac:dyDescent="0.25">
      <c r="A89">
        <v>88</v>
      </c>
      <c r="B89" t="s">
        <v>10</v>
      </c>
      <c r="G89">
        <v>1.0920000000000001</v>
      </c>
      <c r="H89">
        <v>1</v>
      </c>
      <c r="I89" s="2">
        <f t="shared" si="1"/>
        <v>1.0920000000000001</v>
      </c>
    </row>
    <row r="90" spans="1:9" x14ac:dyDescent="0.25">
      <c r="A90">
        <v>89</v>
      </c>
      <c r="B90" t="s">
        <v>10</v>
      </c>
      <c r="G90">
        <v>1.982</v>
      </c>
      <c r="H90">
        <v>1</v>
      </c>
      <c r="I90" s="2">
        <f t="shared" si="1"/>
        <v>1.982</v>
      </c>
    </row>
    <row r="91" spans="1:9" x14ac:dyDescent="0.25">
      <c r="A91">
        <v>90</v>
      </c>
      <c r="B91" t="s">
        <v>10</v>
      </c>
      <c r="G91">
        <v>1.867</v>
      </c>
      <c r="H91">
        <v>1</v>
      </c>
      <c r="I91" s="2">
        <f t="shared" si="1"/>
        <v>1.867</v>
      </c>
    </row>
    <row r="92" spans="1:9" x14ac:dyDescent="0.25">
      <c r="A92" s="1"/>
      <c r="B92" s="1"/>
      <c r="G92" s="1"/>
      <c r="H92" s="1"/>
      <c r="I92" s="1"/>
    </row>
    <row r="93" spans="1:9" x14ac:dyDescent="0.25">
      <c r="I93" s="2"/>
    </row>
    <row r="94" spans="1:9" x14ac:dyDescent="0.25">
      <c r="I94" s="2"/>
    </row>
    <row r="95" spans="1:9" x14ac:dyDescent="0.25">
      <c r="I95" s="2"/>
    </row>
    <row r="96" spans="1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3:9" x14ac:dyDescent="0.25">
      <c r="I145" s="2"/>
    </row>
    <row r="146" spans="3:9" x14ac:dyDescent="0.25">
      <c r="I146" s="2"/>
    </row>
    <row r="147" spans="3:9" x14ac:dyDescent="0.25">
      <c r="I147" s="2"/>
    </row>
    <row r="148" spans="3:9" x14ac:dyDescent="0.25">
      <c r="I148" s="2"/>
    </row>
    <row r="149" spans="3:9" x14ac:dyDescent="0.25">
      <c r="I149" s="2"/>
    </row>
    <row r="150" spans="3:9" x14ac:dyDescent="0.25">
      <c r="I150" s="2"/>
    </row>
    <row r="151" spans="3:9" x14ac:dyDescent="0.25">
      <c r="C151" s="1"/>
      <c r="D151" s="1"/>
      <c r="E151" s="1"/>
      <c r="F151" s="1"/>
      <c r="I151" s="2"/>
    </row>
    <row r="152" spans="3:9" x14ac:dyDescent="0.25">
      <c r="I152" s="2"/>
    </row>
    <row r="153" spans="3:9" x14ac:dyDescent="0.25">
      <c r="I153" s="2"/>
    </row>
    <row r="154" spans="3:9" x14ac:dyDescent="0.25">
      <c r="I154" s="2"/>
    </row>
    <row r="155" spans="3:9" x14ac:dyDescent="0.25">
      <c r="I155" s="2"/>
    </row>
  </sheetData>
  <conditionalFormatting sqref="A1:A1048576">
    <cfRule type="expression" dxfId="45" priority="9">
      <formula>COUNTIF($Y$4:$Y$6,A1)&gt;0</formula>
    </cfRule>
    <cfRule type="expression" dxfId="44" priority="10">
      <formula>COUNTIF($V$4:$V$8, A1) &gt;0</formula>
    </cfRule>
    <cfRule type="expression" dxfId="43" priority="11">
      <formula>COUNTIF($S$4:$S$7, A1)&gt;0</formula>
    </cfRule>
    <cfRule type="expression" dxfId="42" priority="12">
      <formula>COUNTIF($P$4:$P$9, A1) &gt;0</formula>
    </cfRule>
    <cfRule type="expression" dxfId="41" priority="13">
      <formula>COUNTIF($M$4:$M$10, A1)&gt;0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4DB-82F8-44F5-9E63-B209944D6811}">
  <dimension ref="A1:Z65"/>
  <sheetViews>
    <sheetView workbookViewId="0">
      <selection activeCell="L13" sqref="L13:M13"/>
    </sheetView>
  </sheetViews>
  <sheetFormatPr defaultRowHeight="15" x14ac:dyDescent="0.25"/>
  <cols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x14ac:dyDescent="0.25">
      <c r="A2" s="1">
        <v>1</v>
      </c>
      <c r="B2" s="1" t="s">
        <v>11</v>
      </c>
      <c r="G2" s="1">
        <v>0.91900000000000004</v>
      </c>
      <c r="H2" s="1">
        <v>1</v>
      </c>
      <c r="I2" s="1">
        <f t="shared" ref="I2:I65" si="0">G2/H2</f>
        <v>0.91900000000000004</v>
      </c>
    </row>
    <row r="3" spans="1:26" x14ac:dyDescent="0.25">
      <c r="A3">
        <v>2</v>
      </c>
      <c r="B3" t="s">
        <v>11</v>
      </c>
      <c r="G3">
        <v>2.9009999999999998</v>
      </c>
      <c r="H3">
        <v>2</v>
      </c>
      <c r="I3" s="2">
        <f t="shared" si="0"/>
        <v>1.4504999999999999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11</v>
      </c>
      <c r="G4">
        <v>2.3559999999999999</v>
      </c>
      <c r="H4">
        <v>2</v>
      </c>
      <c r="I4" s="2">
        <f t="shared" si="0"/>
        <v>1.1779999999999999</v>
      </c>
      <c r="L4" s="3"/>
      <c r="M4">
        <v>25</v>
      </c>
      <c r="N4">
        <v>2</v>
      </c>
      <c r="O4" s="5"/>
      <c r="P4">
        <v>43</v>
      </c>
      <c r="Q4">
        <v>4</v>
      </c>
      <c r="R4" s="6"/>
      <c r="S4">
        <v>62</v>
      </c>
      <c r="T4">
        <v>6</v>
      </c>
      <c r="U4" s="7"/>
      <c r="V4">
        <v>50</v>
      </c>
      <c r="W4">
        <v>7</v>
      </c>
      <c r="X4" s="8"/>
      <c r="Y4">
        <v>26</v>
      </c>
    </row>
    <row r="5" spans="1:26" x14ac:dyDescent="0.25">
      <c r="A5">
        <v>4</v>
      </c>
      <c r="B5" t="s">
        <v>11</v>
      </c>
      <c r="G5">
        <v>2.3839999999999999</v>
      </c>
      <c r="H5">
        <v>1</v>
      </c>
      <c r="I5" s="2">
        <f t="shared" si="0"/>
        <v>2.3839999999999999</v>
      </c>
      <c r="L5" s="3"/>
      <c r="M5">
        <v>33</v>
      </c>
      <c r="O5" s="5"/>
      <c r="P5">
        <v>44</v>
      </c>
      <c r="X5" s="8"/>
      <c r="Y5">
        <v>23</v>
      </c>
    </row>
    <row r="6" spans="1:26" x14ac:dyDescent="0.25">
      <c r="A6">
        <v>5</v>
      </c>
      <c r="B6" t="s">
        <v>11</v>
      </c>
      <c r="G6">
        <v>1.4079999999999999</v>
      </c>
      <c r="H6">
        <v>1</v>
      </c>
      <c r="I6" s="2">
        <f t="shared" si="0"/>
        <v>1.4079999999999999</v>
      </c>
      <c r="L6" s="3"/>
      <c r="M6">
        <v>30</v>
      </c>
      <c r="O6" s="5"/>
      <c r="P6">
        <v>58</v>
      </c>
      <c r="X6" s="8"/>
      <c r="Y6">
        <v>24</v>
      </c>
    </row>
    <row r="7" spans="1:26" x14ac:dyDescent="0.25">
      <c r="A7">
        <v>6</v>
      </c>
      <c r="B7" t="s">
        <v>11</v>
      </c>
      <c r="G7">
        <v>1.264</v>
      </c>
      <c r="H7">
        <v>1</v>
      </c>
      <c r="I7" s="2">
        <f t="shared" si="0"/>
        <v>1.264</v>
      </c>
      <c r="L7" s="3"/>
      <c r="M7">
        <v>28</v>
      </c>
    </row>
    <row r="8" spans="1:26" x14ac:dyDescent="0.25">
      <c r="A8">
        <v>7</v>
      </c>
      <c r="B8" t="s">
        <v>11</v>
      </c>
      <c r="G8">
        <v>1.2350000000000001</v>
      </c>
      <c r="H8">
        <v>1</v>
      </c>
      <c r="I8" s="2">
        <f t="shared" si="0"/>
        <v>1.2350000000000001</v>
      </c>
    </row>
    <row r="9" spans="1:26" x14ac:dyDescent="0.25">
      <c r="A9">
        <v>8</v>
      </c>
      <c r="B9" t="s">
        <v>11</v>
      </c>
      <c r="G9">
        <v>2.2690000000000001</v>
      </c>
      <c r="H9">
        <v>1</v>
      </c>
      <c r="I9" s="2">
        <f t="shared" si="0"/>
        <v>2.2690000000000001</v>
      </c>
      <c r="L9" s="4" t="s">
        <v>51</v>
      </c>
      <c r="M9">
        <f>COUNT(M4:M7)</f>
        <v>4</v>
      </c>
      <c r="O9" s="4" t="s">
        <v>51</v>
      </c>
      <c r="P9">
        <f>COUNT(P4:P7)</f>
        <v>3</v>
      </c>
      <c r="R9" s="4" t="s">
        <v>51</v>
      </c>
      <c r="S9">
        <f>COUNT(S4:S7)</f>
        <v>1</v>
      </c>
      <c r="U9" s="4" t="s">
        <v>51</v>
      </c>
      <c r="V9">
        <f>COUNT(V4:V7)</f>
        <v>1</v>
      </c>
      <c r="X9" s="4" t="s">
        <v>51</v>
      </c>
      <c r="Y9">
        <f>COUNT(Y4:Y7)</f>
        <v>3</v>
      </c>
    </row>
    <row r="10" spans="1:26" x14ac:dyDescent="0.25">
      <c r="A10">
        <v>9</v>
      </c>
      <c r="B10" t="s">
        <v>11</v>
      </c>
      <c r="G10">
        <v>0.89100000000000001</v>
      </c>
      <c r="H10">
        <v>1</v>
      </c>
      <c r="I10" s="2">
        <f t="shared" si="0"/>
        <v>0.89100000000000001</v>
      </c>
      <c r="L10" s="4" t="s">
        <v>52</v>
      </c>
      <c r="M10">
        <f>SUM(G26,G29,G31,G34)</f>
        <v>10.141</v>
      </c>
      <c r="O10" s="4" t="s">
        <v>52</v>
      </c>
      <c r="P10">
        <f>SUM(G44:G45,G59)</f>
        <v>5.9470000000000001</v>
      </c>
      <c r="R10" s="4" t="s">
        <v>52</v>
      </c>
      <c r="S10">
        <f>SUM(G63)</f>
        <v>2.6720000000000002</v>
      </c>
      <c r="U10" s="4" t="s">
        <v>52</v>
      </c>
      <c r="V10">
        <f>SUM(G51)</f>
        <v>1.5509999999999999</v>
      </c>
      <c r="X10" s="4" t="s">
        <v>52</v>
      </c>
      <c r="Y10">
        <f>SUM(G24:G25,G27)</f>
        <v>16.145</v>
      </c>
    </row>
    <row r="11" spans="1:26" x14ac:dyDescent="0.25">
      <c r="A11">
        <v>10</v>
      </c>
      <c r="B11" t="s">
        <v>11</v>
      </c>
      <c r="G11">
        <v>1.0629999999999999</v>
      </c>
      <c r="H11">
        <v>1</v>
      </c>
      <c r="I11" s="2">
        <f t="shared" si="0"/>
        <v>1.0629999999999999</v>
      </c>
    </row>
    <row r="12" spans="1:26" x14ac:dyDescent="0.25">
      <c r="A12">
        <v>11</v>
      </c>
      <c r="B12" t="s">
        <v>11</v>
      </c>
      <c r="G12">
        <v>1.4650000000000001</v>
      </c>
      <c r="H12">
        <v>1</v>
      </c>
      <c r="I12" s="2">
        <f t="shared" si="0"/>
        <v>1.4650000000000001</v>
      </c>
      <c r="L12" s="4" t="s">
        <v>53</v>
      </c>
      <c r="M12">
        <f>AVERAGE(M10,P10,S10,V10,Y10)</f>
        <v>7.2912000000000008</v>
      </c>
    </row>
    <row r="13" spans="1:26" x14ac:dyDescent="0.25">
      <c r="A13">
        <v>12</v>
      </c>
      <c r="B13" t="s">
        <v>11</v>
      </c>
      <c r="G13">
        <v>0.89100000000000001</v>
      </c>
      <c r="H13">
        <v>1</v>
      </c>
      <c r="I13" s="2">
        <f t="shared" si="0"/>
        <v>0.89100000000000001</v>
      </c>
      <c r="L13" s="4" t="s">
        <v>54</v>
      </c>
      <c r="M13">
        <f>M12/5</f>
        <v>1.4582400000000002</v>
      </c>
    </row>
    <row r="14" spans="1:26" x14ac:dyDescent="0.25">
      <c r="A14">
        <v>13</v>
      </c>
      <c r="B14" t="s">
        <v>11</v>
      </c>
      <c r="G14">
        <v>2.327</v>
      </c>
      <c r="H14">
        <v>1</v>
      </c>
      <c r="I14" s="2">
        <f t="shared" si="0"/>
        <v>2.327</v>
      </c>
    </row>
    <row r="15" spans="1:26" x14ac:dyDescent="0.25">
      <c r="A15">
        <v>14</v>
      </c>
      <c r="B15" t="s">
        <v>11</v>
      </c>
      <c r="G15">
        <v>1.2070000000000001</v>
      </c>
      <c r="H15">
        <v>1</v>
      </c>
      <c r="I15" s="2">
        <f t="shared" si="0"/>
        <v>1.2070000000000001</v>
      </c>
    </row>
    <row r="16" spans="1:26" x14ac:dyDescent="0.25">
      <c r="A16">
        <v>15</v>
      </c>
      <c r="B16" t="s">
        <v>11</v>
      </c>
      <c r="G16">
        <v>3.2170000000000001</v>
      </c>
      <c r="H16">
        <v>3</v>
      </c>
      <c r="I16" s="2">
        <f t="shared" si="0"/>
        <v>1.0723333333333334</v>
      </c>
    </row>
    <row r="17" spans="1:9" x14ac:dyDescent="0.25">
      <c r="A17">
        <v>16</v>
      </c>
      <c r="B17" t="s">
        <v>11</v>
      </c>
      <c r="G17">
        <v>5.3150000000000004</v>
      </c>
      <c r="H17">
        <v>4</v>
      </c>
      <c r="I17" s="2">
        <f t="shared" si="0"/>
        <v>1.3287500000000001</v>
      </c>
    </row>
    <row r="18" spans="1:9" x14ac:dyDescent="0.25">
      <c r="A18">
        <v>17</v>
      </c>
      <c r="B18" t="s">
        <v>11</v>
      </c>
      <c r="G18">
        <v>1.7809999999999999</v>
      </c>
      <c r="H18">
        <v>2</v>
      </c>
      <c r="I18" s="2">
        <f t="shared" si="0"/>
        <v>0.89049999999999996</v>
      </c>
    </row>
    <row r="19" spans="1:9" x14ac:dyDescent="0.25">
      <c r="A19">
        <v>18</v>
      </c>
      <c r="B19" t="s">
        <v>11</v>
      </c>
      <c r="G19">
        <v>0.89100000000000001</v>
      </c>
      <c r="H19">
        <v>1</v>
      </c>
      <c r="I19" s="2">
        <f t="shared" si="0"/>
        <v>0.89100000000000001</v>
      </c>
    </row>
    <row r="20" spans="1:9" x14ac:dyDescent="0.25">
      <c r="A20">
        <v>19</v>
      </c>
      <c r="B20" t="s">
        <v>11</v>
      </c>
      <c r="G20">
        <v>3.8210000000000002</v>
      </c>
      <c r="H20">
        <v>2</v>
      </c>
      <c r="I20" s="2">
        <f t="shared" si="0"/>
        <v>1.9105000000000001</v>
      </c>
    </row>
    <row r="21" spans="1:9" x14ac:dyDescent="0.25">
      <c r="A21">
        <v>20</v>
      </c>
      <c r="B21" t="s">
        <v>11</v>
      </c>
      <c r="G21">
        <v>1.6950000000000001</v>
      </c>
      <c r="H21">
        <v>1</v>
      </c>
      <c r="I21" s="2">
        <f t="shared" si="0"/>
        <v>1.6950000000000001</v>
      </c>
    </row>
    <row r="22" spans="1:9" x14ac:dyDescent="0.25">
      <c r="A22">
        <v>21</v>
      </c>
      <c r="B22" t="s">
        <v>11</v>
      </c>
      <c r="G22">
        <v>1.58</v>
      </c>
      <c r="H22">
        <v>1</v>
      </c>
      <c r="I22" s="2">
        <f t="shared" si="0"/>
        <v>1.58</v>
      </c>
    </row>
    <row r="23" spans="1:9" x14ac:dyDescent="0.25">
      <c r="A23">
        <v>22</v>
      </c>
      <c r="B23" t="s">
        <v>11</v>
      </c>
      <c r="G23">
        <v>1.2350000000000001</v>
      </c>
      <c r="H23">
        <v>1</v>
      </c>
      <c r="I23" s="2">
        <f t="shared" si="0"/>
        <v>1.2350000000000001</v>
      </c>
    </row>
    <row r="24" spans="1:9" x14ac:dyDescent="0.25">
      <c r="A24">
        <v>23</v>
      </c>
      <c r="B24" t="s">
        <v>11</v>
      </c>
      <c r="G24">
        <v>1.6950000000000001</v>
      </c>
      <c r="H24">
        <v>2</v>
      </c>
      <c r="I24" s="2">
        <f t="shared" si="0"/>
        <v>0.84750000000000003</v>
      </c>
    </row>
    <row r="25" spans="1:9" x14ac:dyDescent="0.25">
      <c r="A25">
        <v>24</v>
      </c>
      <c r="B25" t="s">
        <v>11</v>
      </c>
      <c r="G25">
        <v>1.4650000000000001</v>
      </c>
      <c r="H25">
        <v>2</v>
      </c>
      <c r="I25" s="2">
        <f t="shared" si="0"/>
        <v>0.73250000000000004</v>
      </c>
    </row>
    <row r="26" spans="1:9" x14ac:dyDescent="0.25">
      <c r="A26">
        <v>25</v>
      </c>
      <c r="B26" t="s">
        <v>11</v>
      </c>
      <c r="G26">
        <v>4.367</v>
      </c>
      <c r="H26">
        <v>4</v>
      </c>
      <c r="I26" s="2">
        <f t="shared" si="0"/>
        <v>1.09175</v>
      </c>
    </row>
    <row r="27" spans="1:9" x14ac:dyDescent="0.25">
      <c r="A27">
        <v>26</v>
      </c>
      <c r="B27" t="s">
        <v>11</v>
      </c>
      <c r="G27">
        <v>12.984999999999999</v>
      </c>
      <c r="H27">
        <v>7</v>
      </c>
      <c r="I27" s="2">
        <f t="shared" si="0"/>
        <v>1.855</v>
      </c>
    </row>
    <row r="28" spans="1:9" x14ac:dyDescent="0.25">
      <c r="A28">
        <v>27</v>
      </c>
      <c r="B28" t="s">
        <v>11</v>
      </c>
      <c r="G28">
        <v>1.0049999999999999</v>
      </c>
      <c r="H28">
        <v>1</v>
      </c>
      <c r="I28" s="2">
        <f t="shared" si="0"/>
        <v>1.0049999999999999</v>
      </c>
    </row>
    <row r="29" spans="1:9" x14ac:dyDescent="0.25">
      <c r="A29">
        <v>28</v>
      </c>
      <c r="B29" t="s">
        <v>11</v>
      </c>
      <c r="G29">
        <v>1.81</v>
      </c>
      <c r="H29">
        <v>1</v>
      </c>
      <c r="I29" s="2">
        <f t="shared" si="0"/>
        <v>1.81</v>
      </c>
    </row>
    <row r="30" spans="1:9" x14ac:dyDescent="0.25">
      <c r="A30">
        <v>29</v>
      </c>
      <c r="B30" t="s">
        <v>11</v>
      </c>
      <c r="G30">
        <v>1.1779999999999999</v>
      </c>
      <c r="H30">
        <v>1</v>
      </c>
      <c r="I30" s="2">
        <f t="shared" si="0"/>
        <v>1.1779999999999999</v>
      </c>
    </row>
    <row r="31" spans="1:9" x14ac:dyDescent="0.25">
      <c r="A31">
        <v>30</v>
      </c>
      <c r="B31" t="s">
        <v>11</v>
      </c>
      <c r="G31">
        <v>1.4650000000000001</v>
      </c>
      <c r="H31">
        <v>1</v>
      </c>
      <c r="I31" s="2">
        <f t="shared" si="0"/>
        <v>1.4650000000000001</v>
      </c>
    </row>
    <row r="32" spans="1:9" x14ac:dyDescent="0.25">
      <c r="A32">
        <v>31</v>
      </c>
      <c r="B32" t="s">
        <v>11</v>
      </c>
      <c r="G32">
        <v>4.7690000000000001</v>
      </c>
      <c r="H32">
        <v>3</v>
      </c>
      <c r="I32" s="2">
        <f t="shared" si="0"/>
        <v>1.5896666666666668</v>
      </c>
    </row>
    <row r="33" spans="1:9" x14ac:dyDescent="0.25">
      <c r="A33">
        <v>32</v>
      </c>
      <c r="B33" t="s">
        <v>11</v>
      </c>
      <c r="G33">
        <v>4.97</v>
      </c>
      <c r="H33">
        <v>1</v>
      </c>
      <c r="I33" s="2">
        <f t="shared" si="0"/>
        <v>4.97</v>
      </c>
    </row>
    <row r="34" spans="1:9" x14ac:dyDescent="0.25">
      <c r="A34">
        <v>33</v>
      </c>
      <c r="B34" t="s">
        <v>11</v>
      </c>
      <c r="G34">
        <v>2.4990000000000001</v>
      </c>
      <c r="H34">
        <v>2</v>
      </c>
      <c r="I34" s="2">
        <f t="shared" si="0"/>
        <v>1.2495000000000001</v>
      </c>
    </row>
    <row r="35" spans="1:9" x14ac:dyDescent="0.25">
      <c r="A35">
        <v>34</v>
      </c>
      <c r="B35" t="s">
        <v>11</v>
      </c>
      <c r="G35">
        <v>1.494</v>
      </c>
      <c r="H35">
        <v>1</v>
      </c>
      <c r="I35" s="2">
        <f t="shared" si="0"/>
        <v>1.494</v>
      </c>
    </row>
    <row r="36" spans="1:9" x14ac:dyDescent="0.25">
      <c r="A36">
        <v>35</v>
      </c>
      <c r="B36" t="s">
        <v>11</v>
      </c>
      <c r="G36">
        <v>1.5229999999999999</v>
      </c>
      <c r="H36">
        <v>1</v>
      </c>
      <c r="I36" s="2">
        <f t="shared" si="0"/>
        <v>1.5229999999999999</v>
      </c>
    </row>
    <row r="37" spans="1:9" x14ac:dyDescent="0.25">
      <c r="A37">
        <v>36</v>
      </c>
      <c r="B37" t="s">
        <v>11</v>
      </c>
      <c r="G37">
        <v>1.0049999999999999</v>
      </c>
      <c r="H37">
        <v>1</v>
      </c>
      <c r="I37" s="2">
        <f t="shared" si="0"/>
        <v>1.0049999999999999</v>
      </c>
    </row>
    <row r="38" spans="1:9" x14ac:dyDescent="0.25">
      <c r="A38">
        <v>37</v>
      </c>
      <c r="B38" t="s">
        <v>11</v>
      </c>
      <c r="G38">
        <v>1.6659999999999999</v>
      </c>
      <c r="H38">
        <v>1</v>
      </c>
      <c r="I38" s="2">
        <f t="shared" si="0"/>
        <v>1.6659999999999999</v>
      </c>
    </row>
    <row r="39" spans="1:9" x14ac:dyDescent="0.25">
      <c r="A39">
        <v>38</v>
      </c>
      <c r="B39" t="s">
        <v>11</v>
      </c>
      <c r="G39">
        <v>1.4079999999999999</v>
      </c>
      <c r="H39">
        <v>1</v>
      </c>
      <c r="I39" s="2">
        <f t="shared" si="0"/>
        <v>1.4079999999999999</v>
      </c>
    </row>
    <row r="40" spans="1:9" x14ac:dyDescent="0.25">
      <c r="A40">
        <v>39</v>
      </c>
      <c r="B40" t="s">
        <v>11</v>
      </c>
      <c r="G40">
        <v>1.149</v>
      </c>
      <c r="H40">
        <v>1</v>
      </c>
      <c r="I40" s="2">
        <f t="shared" si="0"/>
        <v>1.149</v>
      </c>
    </row>
    <row r="41" spans="1:9" x14ac:dyDescent="0.25">
      <c r="A41">
        <v>40</v>
      </c>
      <c r="B41" t="s">
        <v>11</v>
      </c>
      <c r="G41">
        <v>0.97699999999999998</v>
      </c>
      <c r="H41">
        <v>1</v>
      </c>
      <c r="I41" s="2">
        <f t="shared" si="0"/>
        <v>0.97699999999999998</v>
      </c>
    </row>
    <row r="42" spans="1:9" x14ac:dyDescent="0.25">
      <c r="A42">
        <v>41</v>
      </c>
      <c r="B42" t="s">
        <v>11</v>
      </c>
      <c r="G42">
        <v>1.264</v>
      </c>
      <c r="H42">
        <v>1</v>
      </c>
      <c r="I42" s="2">
        <f t="shared" si="0"/>
        <v>1.264</v>
      </c>
    </row>
    <row r="43" spans="1:9" x14ac:dyDescent="0.25">
      <c r="A43">
        <v>42</v>
      </c>
      <c r="B43" t="s">
        <v>11</v>
      </c>
      <c r="G43">
        <v>2.4420000000000002</v>
      </c>
      <c r="H43">
        <v>2</v>
      </c>
      <c r="I43" s="2">
        <f t="shared" si="0"/>
        <v>1.2210000000000001</v>
      </c>
    </row>
    <row r="44" spans="1:9" x14ac:dyDescent="0.25">
      <c r="A44">
        <v>43</v>
      </c>
      <c r="B44" t="s">
        <v>11</v>
      </c>
      <c r="G44">
        <v>3.3039999999999998</v>
      </c>
      <c r="H44">
        <v>3</v>
      </c>
      <c r="I44" s="2">
        <f t="shared" si="0"/>
        <v>1.1013333333333333</v>
      </c>
    </row>
    <row r="45" spans="1:9" x14ac:dyDescent="0.25">
      <c r="A45">
        <v>44</v>
      </c>
      <c r="B45" t="s">
        <v>11</v>
      </c>
      <c r="G45">
        <v>0.94799999999999995</v>
      </c>
      <c r="H45">
        <v>1</v>
      </c>
      <c r="I45" s="2">
        <f t="shared" si="0"/>
        <v>0.94799999999999995</v>
      </c>
    </row>
    <row r="46" spans="1:9" x14ac:dyDescent="0.25">
      <c r="A46">
        <v>45</v>
      </c>
      <c r="B46" t="s">
        <v>11</v>
      </c>
      <c r="G46">
        <v>2.0680000000000001</v>
      </c>
      <c r="H46">
        <v>1</v>
      </c>
      <c r="I46" s="2">
        <f t="shared" si="0"/>
        <v>2.0680000000000001</v>
      </c>
    </row>
    <row r="47" spans="1:9" x14ac:dyDescent="0.25">
      <c r="A47">
        <v>46</v>
      </c>
      <c r="B47" t="s">
        <v>11</v>
      </c>
      <c r="G47">
        <v>1.609</v>
      </c>
      <c r="H47">
        <v>1</v>
      </c>
      <c r="I47" s="2">
        <f t="shared" si="0"/>
        <v>1.609</v>
      </c>
    </row>
    <row r="48" spans="1:9" x14ac:dyDescent="0.25">
      <c r="A48">
        <v>47</v>
      </c>
      <c r="B48" t="s">
        <v>11</v>
      </c>
      <c r="G48">
        <v>1.1779999999999999</v>
      </c>
      <c r="H48">
        <v>1</v>
      </c>
      <c r="I48" s="2">
        <f t="shared" si="0"/>
        <v>1.1779999999999999</v>
      </c>
    </row>
    <row r="49" spans="1:9" x14ac:dyDescent="0.25">
      <c r="A49">
        <v>48</v>
      </c>
      <c r="B49" t="s">
        <v>11</v>
      </c>
      <c r="G49">
        <v>1.609</v>
      </c>
      <c r="H49">
        <v>1</v>
      </c>
      <c r="I49" s="2">
        <f t="shared" si="0"/>
        <v>1.609</v>
      </c>
    </row>
    <row r="50" spans="1:9" x14ac:dyDescent="0.25">
      <c r="A50">
        <v>49</v>
      </c>
      <c r="B50" t="s">
        <v>11</v>
      </c>
      <c r="G50">
        <v>3.2170000000000001</v>
      </c>
      <c r="H50">
        <v>2</v>
      </c>
      <c r="I50" s="2">
        <f t="shared" si="0"/>
        <v>1.6085</v>
      </c>
    </row>
    <row r="51" spans="1:9" x14ac:dyDescent="0.25">
      <c r="A51">
        <v>50</v>
      </c>
      <c r="B51" t="s">
        <v>11</v>
      </c>
      <c r="G51">
        <v>1.5509999999999999</v>
      </c>
      <c r="H51">
        <v>1</v>
      </c>
      <c r="I51" s="2">
        <f t="shared" si="0"/>
        <v>1.5509999999999999</v>
      </c>
    </row>
    <row r="52" spans="1:9" x14ac:dyDescent="0.25">
      <c r="A52">
        <v>51</v>
      </c>
      <c r="B52" t="s">
        <v>11</v>
      </c>
      <c r="G52">
        <v>1.034</v>
      </c>
      <c r="H52">
        <v>1</v>
      </c>
      <c r="I52" s="2">
        <f t="shared" si="0"/>
        <v>1.034</v>
      </c>
    </row>
    <row r="53" spans="1:9" x14ac:dyDescent="0.25">
      <c r="A53">
        <v>52</v>
      </c>
      <c r="B53" t="s">
        <v>11</v>
      </c>
      <c r="G53">
        <v>1.5229999999999999</v>
      </c>
      <c r="H53">
        <v>1</v>
      </c>
      <c r="I53" s="2">
        <f t="shared" si="0"/>
        <v>1.5229999999999999</v>
      </c>
    </row>
    <row r="54" spans="1:9" x14ac:dyDescent="0.25">
      <c r="A54">
        <v>53</v>
      </c>
      <c r="B54" t="s">
        <v>11</v>
      </c>
      <c r="G54">
        <v>1.925</v>
      </c>
      <c r="H54">
        <v>1</v>
      </c>
      <c r="I54" s="2">
        <f t="shared" si="0"/>
        <v>1.925</v>
      </c>
    </row>
    <row r="55" spans="1:9" x14ac:dyDescent="0.25">
      <c r="A55">
        <v>54</v>
      </c>
      <c r="B55" t="s">
        <v>11</v>
      </c>
      <c r="G55">
        <v>1.609</v>
      </c>
      <c r="H55">
        <v>1</v>
      </c>
      <c r="I55" s="2">
        <f t="shared" si="0"/>
        <v>1.609</v>
      </c>
    </row>
    <row r="56" spans="1:9" x14ac:dyDescent="0.25">
      <c r="A56">
        <v>55</v>
      </c>
      <c r="B56" t="s">
        <v>11</v>
      </c>
      <c r="G56">
        <v>1.8959999999999999</v>
      </c>
      <c r="H56">
        <v>1</v>
      </c>
      <c r="I56" s="2">
        <f t="shared" si="0"/>
        <v>1.8959999999999999</v>
      </c>
    </row>
    <row r="57" spans="1:9" x14ac:dyDescent="0.25">
      <c r="A57">
        <v>56</v>
      </c>
      <c r="B57" t="s">
        <v>11</v>
      </c>
      <c r="G57">
        <v>3.3319999999999999</v>
      </c>
      <c r="H57">
        <v>1</v>
      </c>
      <c r="I57" s="2">
        <f t="shared" si="0"/>
        <v>3.3319999999999999</v>
      </c>
    </row>
    <row r="58" spans="1:9" x14ac:dyDescent="0.25">
      <c r="A58">
        <v>57</v>
      </c>
      <c r="B58" t="s">
        <v>11</v>
      </c>
      <c r="G58">
        <v>0.91900000000000004</v>
      </c>
      <c r="H58">
        <v>1</v>
      </c>
      <c r="I58" s="2">
        <f t="shared" si="0"/>
        <v>0.91900000000000004</v>
      </c>
    </row>
    <row r="59" spans="1:9" x14ac:dyDescent="0.25">
      <c r="A59">
        <v>58</v>
      </c>
      <c r="B59" t="s">
        <v>11</v>
      </c>
      <c r="G59">
        <v>1.6950000000000001</v>
      </c>
      <c r="H59">
        <v>1</v>
      </c>
      <c r="I59" s="2">
        <f t="shared" si="0"/>
        <v>1.6950000000000001</v>
      </c>
    </row>
    <row r="60" spans="1:9" x14ac:dyDescent="0.25">
      <c r="A60">
        <v>59</v>
      </c>
      <c r="B60" t="s">
        <v>11</v>
      </c>
      <c r="G60">
        <v>0.91900000000000004</v>
      </c>
      <c r="H60">
        <v>1</v>
      </c>
      <c r="I60" s="2">
        <f t="shared" si="0"/>
        <v>0.91900000000000004</v>
      </c>
    </row>
    <row r="61" spans="1:9" x14ac:dyDescent="0.25">
      <c r="A61">
        <v>60</v>
      </c>
      <c r="B61" t="s">
        <v>11</v>
      </c>
      <c r="C61" s="1"/>
      <c r="D61" s="1"/>
      <c r="E61" s="1"/>
      <c r="F61" s="1"/>
      <c r="G61">
        <v>7.67</v>
      </c>
      <c r="H61">
        <v>3</v>
      </c>
      <c r="I61" s="2">
        <f t="shared" si="0"/>
        <v>2.5566666666666666</v>
      </c>
    </row>
    <row r="62" spans="1:9" x14ac:dyDescent="0.25">
      <c r="A62">
        <v>61</v>
      </c>
      <c r="B62" t="s">
        <v>11</v>
      </c>
      <c r="G62">
        <v>3.0449999999999999</v>
      </c>
      <c r="H62">
        <v>1</v>
      </c>
      <c r="I62" s="2">
        <f t="shared" si="0"/>
        <v>3.0449999999999999</v>
      </c>
    </row>
    <row r="63" spans="1:9" x14ac:dyDescent="0.25">
      <c r="A63">
        <v>62</v>
      </c>
      <c r="B63" t="s">
        <v>11</v>
      </c>
      <c r="G63">
        <v>2.6720000000000002</v>
      </c>
      <c r="H63">
        <v>2</v>
      </c>
      <c r="I63" s="2">
        <f t="shared" si="0"/>
        <v>1.3360000000000001</v>
      </c>
    </row>
    <row r="64" spans="1:9" x14ac:dyDescent="0.25">
      <c r="A64">
        <v>63</v>
      </c>
      <c r="B64" t="s">
        <v>11</v>
      </c>
      <c r="G64">
        <v>1.2929999999999999</v>
      </c>
      <c r="H64">
        <v>1</v>
      </c>
      <c r="I64" s="2">
        <f t="shared" si="0"/>
        <v>1.2929999999999999</v>
      </c>
    </row>
    <row r="65" spans="1:9" x14ac:dyDescent="0.25">
      <c r="A65">
        <v>64</v>
      </c>
      <c r="B65" t="s">
        <v>11</v>
      </c>
      <c r="G65">
        <v>1.6659999999999999</v>
      </c>
      <c r="H65">
        <v>1</v>
      </c>
      <c r="I65" s="2">
        <f t="shared" si="0"/>
        <v>1.6659999999999999</v>
      </c>
    </row>
  </sheetData>
  <conditionalFormatting sqref="A1:A1048576">
    <cfRule type="expression" dxfId="40" priority="1">
      <formula>COUNTIF($Y$4:$Y$6,A1)&gt;0</formula>
    </cfRule>
    <cfRule type="expression" dxfId="39" priority="2">
      <formula>COUNTIF($V$4, A1) &gt;0</formula>
    </cfRule>
    <cfRule type="expression" dxfId="38" priority="3">
      <formula>COUNTIF($S$4, A1)&gt;0</formula>
    </cfRule>
    <cfRule type="expression" dxfId="37" priority="4">
      <formula>COUNTIF($P$4:$P$6, A1) &gt;0</formula>
    </cfRule>
    <cfRule type="expression" dxfId="36" priority="5">
      <formula>COUNTIF($M$4:$M$7, A1)&gt;0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FEF5-EDB3-46A6-8C51-72CCD2A02891}">
  <dimension ref="A1:Y104"/>
  <sheetViews>
    <sheetView workbookViewId="0">
      <selection activeCell="L15" sqref="L15:M15"/>
    </sheetView>
  </sheetViews>
  <sheetFormatPr defaultRowHeight="15" x14ac:dyDescent="0.25"/>
  <cols>
    <col min="6" max="6" width="0" hidden="1" customWidth="1"/>
  </cols>
  <sheetData>
    <row r="1" spans="1:25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5" x14ac:dyDescent="0.25">
      <c r="A2" s="1">
        <v>1</v>
      </c>
      <c r="B2" s="1" t="s">
        <v>12</v>
      </c>
      <c r="G2" s="1">
        <v>1.0049999999999999</v>
      </c>
      <c r="H2" s="1">
        <v>1</v>
      </c>
      <c r="I2" s="1">
        <f t="shared" ref="I2:I65" si="0">G2/H2</f>
        <v>1.0049999999999999</v>
      </c>
    </row>
    <row r="3" spans="1:25" x14ac:dyDescent="0.25">
      <c r="A3">
        <v>2</v>
      </c>
      <c r="B3" t="s">
        <v>12</v>
      </c>
      <c r="G3">
        <v>1.0920000000000001</v>
      </c>
      <c r="H3">
        <v>1</v>
      </c>
      <c r="I3" s="2">
        <f t="shared" si="0"/>
        <v>1.0920000000000001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</row>
    <row r="4" spans="1:25" x14ac:dyDescent="0.25">
      <c r="A4">
        <v>3</v>
      </c>
      <c r="B4" t="s">
        <v>12</v>
      </c>
      <c r="G4">
        <v>0.94799999999999995</v>
      </c>
      <c r="H4">
        <v>1</v>
      </c>
      <c r="I4" s="2">
        <f t="shared" si="0"/>
        <v>0.94799999999999995</v>
      </c>
      <c r="L4" s="3"/>
      <c r="M4">
        <v>5</v>
      </c>
      <c r="N4">
        <v>2</v>
      </c>
      <c r="O4" s="5"/>
      <c r="P4">
        <v>13</v>
      </c>
      <c r="Q4">
        <v>4</v>
      </c>
      <c r="R4" s="6"/>
      <c r="S4">
        <v>62</v>
      </c>
      <c r="T4">
        <v>6</v>
      </c>
      <c r="U4" s="7"/>
      <c r="V4">
        <v>49</v>
      </c>
      <c r="W4">
        <v>7</v>
      </c>
      <c r="X4" s="8"/>
      <c r="Y4">
        <v>42</v>
      </c>
    </row>
    <row r="5" spans="1:25" x14ac:dyDescent="0.25">
      <c r="A5">
        <v>4</v>
      </c>
      <c r="B5" t="s">
        <v>12</v>
      </c>
      <c r="G5">
        <v>2.7290000000000001</v>
      </c>
      <c r="H5">
        <v>2</v>
      </c>
      <c r="I5" s="2">
        <f t="shared" si="0"/>
        <v>1.3645</v>
      </c>
      <c r="L5" s="3"/>
      <c r="M5">
        <v>7</v>
      </c>
      <c r="O5" s="5"/>
      <c r="P5">
        <v>18</v>
      </c>
      <c r="R5" s="6"/>
      <c r="S5">
        <v>59</v>
      </c>
      <c r="U5" s="7"/>
      <c r="V5">
        <v>57</v>
      </c>
    </row>
    <row r="6" spans="1:25" x14ac:dyDescent="0.25">
      <c r="A6">
        <v>5</v>
      </c>
      <c r="B6" t="s">
        <v>12</v>
      </c>
      <c r="G6">
        <v>1.0629999999999999</v>
      </c>
      <c r="H6">
        <v>1</v>
      </c>
      <c r="I6" s="2">
        <f t="shared" si="0"/>
        <v>1.0629999999999999</v>
      </c>
      <c r="O6" s="5"/>
      <c r="P6">
        <v>23</v>
      </c>
    </row>
    <row r="7" spans="1:25" x14ac:dyDescent="0.25">
      <c r="A7">
        <v>6</v>
      </c>
      <c r="B7" t="s">
        <v>12</v>
      </c>
      <c r="G7">
        <v>2.4420000000000002</v>
      </c>
      <c r="H7">
        <v>1</v>
      </c>
      <c r="I7" s="2">
        <f t="shared" si="0"/>
        <v>2.4420000000000002</v>
      </c>
      <c r="O7" s="5"/>
      <c r="P7">
        <v>27</v>
      </c>
    </row>
    <row r="8" spans="1:25" x14ac:dyDescent="0.25">
      <c r="A8">
        <v>7</v>
      </c>
      <c r="B8" t="s">
        <v>12</v>
      </c>
      <c r="G8">
        <v>1.149</v>
      </c>
      <c r="H8">
        <v>1</v>
      </c>
      <c r="I8" s="2">
        <f t="shared" si="0"/>
        <v>1.149</v>
      </c>
      <c r="O8" s="5"/>
      <c r="P8">
        <v>11</v>
      </c>
    </row>
    <row r="9" spans="1:25" x14ac:dyDescent="0.25">
      <c r="A9">
        <v>8</v>
      </c>
      <c r="B9" t="s">
        <v>12</v>
      </c>
      <c r="G9">
        <v>1.6659999999999999</v>
      </c>
      <c r="H9">
        <v>2</v>
      </c>
      <c r="I9" s="2">
        <f t="shared" si="0"/>
        <v>0.83299999999999996</v>
      </c>
      <c r="O9" s="5"/>
      <c r="P9">
        <v>14</v>
      </c>
    </row>
    <row r="10" spans="1:25" x14ac:dyDescent="0.25">
      <c r="A10">
        <v>9</v>
      </c>
      <c r="B10" t="s">
        <v>12</v>
      </c>
      <c r="G10">
        <v>4.3949999999999996</v>
      </c>
      <c r="H10">
        <v>4</v>
      </c>
      <c r="I10" s="2">
        <f t="shared" si="0"/>
        <v>1.0987499999999999</v>
      </c>
      <c r="L10" s="4" t="s">
        <v>51</v>
      </c>
      <c r="M10">
        <f>COUNT(M4:M5)</f>
        <v>2</v>
      </c>
      <c r="O10" s="4" t="s">
        <v>51</v>
      </c>
      <c r="P10">
        <f>COUNT(P4:P9)</f>
        <v>6</v>
      </c>
      <c r="R10" s="4" t="s">
        <v>51</v>
      </c>
      <c r="S10">
        <f>COUNT(S4:S9)</f>
        <v>2</v>
      </c>
      <c r="U10" s="4" t="s">
        <v>51</v>
      </c>
      <c r="V10">
        <f>COUNT(V4:V9)</f>
        <v>2</v>
      </c>
      <c r="X10" s="4" t="s">
        <v>51</v>
      </c>
      <c r="Y10">
        <f>COUNT(Y4:Y9)</f>
        <v>1</v>
      </c>
    </row>
    <row r="11" spans="1:25" x14ac:dyDescent="0.25">
      <c r="A11">
        <v>10</v>
      </c>
      <c r="B11" t="s">
        <v>12</v>
      </c>
      <c r="G11">
        <v>2.0680000000000001</v>
      </c>
      <c r="H11">
        <v>3</v>
      </c>
      <c r="I11" s="2">
        <f t="shared" si="0"/>
        <v>0.68933333333333335</v>
      </c>
      <c r="L11" s="4" t="s">
        <v>52</v>
      </c>
      <c r="M11">
        <f>SUM(G6,G8)</f>
        <v>2.2119999999999997</v>
      </c>
      <c r="O11" s="4" t="s">
        <v>52</v>
      </c>
      <c r="P11">
        <f>SUM(G12,G14:G15,G19,G24,G28)</f>
        <v>14.564</v>
      </c>
      <c r="R11" s="4" t="s">
        <v>52</v>
      </c>
      <c r="S11">
        <f>SUM(G60,G63)</f>
        <v>3.016</v>
      </c>
      <c r="U11" s="4" t="s">
        <v>52</v>
      </c>
      <c r="V11">
        <f>SUM(G50,G58)</f>
        <v>3.4470000000000001</v>
      </c>
      <c r="X11" s="4" t="s">
        <v>52</v>
      </c>
      <c r="Y11">
        <f>SUM(G43)</f>
        <v>17.954000000000001</v>
      </c>
    </row>
    <row r="12" spans="1:25" x14ac:dyDescent="0.25">
      <c r="A12">
        <v>11</v>
      </c>
      <c r="B12" t="s">
        <v>12</v>
      </c>
      <c r="G12">
        <v>4.7110000000000003</v>
      </c>
      <c r="H12">
        <v>3</v>
      </c>
      <c r="I12" s="2">
        <f t="shared" si="0"/>
        <v>1.5703333333333334</v>
      </c>
    </row>
    <row r="13" spans="1:25" x14ac:dyDescent="0.25">
      <c r="A13">
        <v>12</v>
      </c>
      <c r="B13" t="s">
        <v>12</v>
      </c>
      <c r="G13">
        <v>1.752</v>
      </c>
      <c r="H13">
        <v>1</v>
      </c>
      <c r="I13" s="2">
        <f t="shared" si="0"/>
        <v>1.752</v>
      </c>
    </row>
    <row r="14" spans="1:25" x14ac:dyDescent="0.25">
      <c r="A14">
        <v>13</v>
      </c>
      <c r="B14" t="s">
        <v>12</v>
      </c>
      <c r="G14">
        <v>1.7809999999999999</v>
      </c>
      <c r="H14">
        <v>1</v>
      </c>
      <c r="I14" s="2">
        <f t="shared" si="0"/>
        <v>1.7809999999999999</v>
      </c>
      <c r="L14" s="4" t="s">
        <v>53</v>
      </c>
      <c r="M14">
        <f>AVERAGE(M11,P11,S11,V11,Y11)</f>
        <v>8.2385999999999999</v>
      </c>
    </row>
    <row r="15" spans="1:25" x14ac:dyDescent="0.25">
      <c r="A15">
        <v>14</v>
      </c>
      <c r="B15" t="s">
        <v>12</v>
      </c>
      <c r="G15">
        <v>1.2929999999999999</v>
      </c>
      <c r="H15">
        <v>1</v>
      </c>
      <c r="I15" s="2">
        <f t="shared" si="0"/>
        <v>1.2929999999999999</v>
      </c>
      <c r="L15" s="4" t="s">
        <v>54</v>
      </c>
      <c r="M15">
        <f>M14/5</f>
        <v>1.6477200000000001</v>
      </c>
    </row>
    <row r="16" spans="1:25" x14ac:dyDescent="0.25">
      <c r="A16">
        <v>15</v>
      </c>
      <c r="B16" t="s">
        <v>12</v>
      </c>
      <c r="G16">
        <v>1.1200000000000001</v>
      </c>
      <c r="H16">
        <v>1</v>
      </c>
      <c r="I16" s="2">
        <f t="shared" si="0"/>
        <v>1.1200000000000001</v>
      </c>
    </row>
    <row r="17" spans="1:9" x14ac:dyDescent="0.25">
      <c r="A17">
        <v>16</v>
      </c>
      <c r="B17" t="s">
        <v>12</v>
      </c>
      <c r="G17">
        <v>1.4079999999999999</v>
      </c>
      <c r="H17">
        <v>1</v>
      </c>
      <c r="I17" s="2">
        <f t="shared" si="0"/>
        <v>1.4079999999999999</v>
      </c>
    </row>
    <row r="18" spans="1:9" x14ac:dyDescent="0.25">
      <c r="A18">
        <v>17</v>
      </c>
      <c r="B18" t="s">
        <v>12</v>
      </c>
      <c r="G18">
        <v>1.8959999999999999</v>
      </c>
      <c r="H18">
        <v>1</v>
      </c>
      <c r="I18" s="2">
        <f t="shared" si="0"/>
        <v>1.8959999999999999</v>
      </c>
    </row>
    <row r="19" spans="1:9" x14ac:dyDescent="0.25">
      <c r="A19">
        <v>18</v>
      </c>
      <c r="B19" t="s">
        <v>12</v>
      </c>
      <c r="G19">
        <v>1.4359999999999999</v>
      </c>
      <c r="H19">
        <v>1</v>
      </c>
      <c r="I19" s="2">
        <f t="shared" si="0"/>
        <v>1.4359999999999999</v>
      </c>
    </row>
    <row r="20" spans="1:9" x14ac:dyDescent="0.25">
      <c r="A20">
        <v>19</v>
      </c>
      <c r="B20" t="s">
        <v>12</v>
      </c>
      <c r="G20">
        <v>1.1200000000000001</v>
      </c>
      <c r="H20">
        <v>1</v>
      </c>
      <c r="I20" s="2">
        <f t="shared" si="0"/>
        <v>1.1200000000000001</v>
      </c>
    </row>
    <row r="21" spans="1:9" x14ac:dyDescent="0.25">
      <c r="A21">
        <v>20</v>
      </c>
      <c r="B21" t="s">
        <v>12</v>
      </c>
      <c r="G21">
        <v>1.752</v>
      </c>
      <c r="H21">
        <v>1</v>
      </c>
      <c r="I21" s="2">
        <f t="shared" si="0"/>
        <v>1.752</v>
      </c>
    </row>
    <row r="22" spans="1:9" x14ac:dyDescent="0.25">
      <c r="A22">
        <v>21</v>
      </c>
      <c r="B22" t="s">
        <v>12</v>
      </c>
      <c r="G22">
        <v>1.2929999999999999</v>
      </c>
      <c r="H22">
        <v>1</v>
      </c>
      <c r="I22" s="2">
        <f t="shared" si="0"/>
        <v>1.2929999999999999</v>
      </c>
    </row>
    <row r="23" spans="1:9" x14ac:dyDescent="0.25">
      <c r="A23">
        <v>22</v>
      </c>
      <c r="B23" t="s">
        <v>12</v>
      </c>
      <c r="G23">
        <v>4.4530000000000003</v>
      </c>
      <c r="H23">
        <v>4</v>
      </c>
      <c r="I23" s="2">
        <f t="shared" si="0"/>
        <v>1.1132500000000001</v>
      </c>
    </row>
    <row r="24" spans="1:9" x14ac:dyDescent="0.25">
      <c r="A24">
        <v>23</v>
      </c>
      <c r="B24" t="s">
        <v>12</v>
      </c>
      <c r="G24">
        <v>3.706</v>
      </c>
      <c r="H24">
        <v>2</v>
      </c>
      <c r="I24" s="2">
        <f t="shared" si="0"/>
        <v>1.853</v>
      </c>
    </row>
    <row r="25" spans="1:9" x14ac:dyDescent="0.25">
      <c r="A25">
        <v>24</v>
      </c>
      <c r="B25" t="s">
        <v>12</v>
      </c>
      <c r="G25">
        <v>3.3610000000000002</v>
      </c>
      <c r="H25">
        <v>2</v>
      </c>
      <c r="I25" s="2">
        <f t="shared" si="0"/>
        <v>1.6805000000000001</v>
      </c>
    </row>
    <row r="26" spans="1:9" x14ac:dyDescent="0.25">
      <c r="A26">
        <v>25</v>
      </c>
      <c r="B26" t="s">
        <v>12</v>
      </c>
      <c r="G26">
        <v>1.264</v>
      </c>
      <c r="H26">
        <v>1</v>
      </c>
      <c r="I26" s="2">
        <f t="shared" si="0"/>
        <v>1.264</v>
      </c>
    </row>
    <row r="27" spans="1:9" x14ac:dyDescent="0.25">
      <c r="A27">
        <v>26</v>
      </c>
      <c r="B27" t="s">
        <v>12</v>
      </c>
      <c r="G27">
        <v>2.04</v>
      </c>
      <c r="H27">
        <v>1</v>
      </c>
      <c r="I27" s="2">
        <f t="shared" si="0"/>
        <v>2.04</v>
      </c>
    </row>
    <row r="28" spans="1:9" x14ac:dyDescent="0.25">
      <c r="A28">
        <v>27</v>
      </c>
      <c r="B28" t="s">
        <v>12</v>
      </c>
      <c r="G28">
        <v>1.637</v>
      </c>
      <c r="H28">
        <v>1</v>
      </c>
      <c r="I28" s="2">
        <f t="shared" si="0"/>
        <v>1.637</v>
      </c>
    </row>
    <row r="29" spans="1:9" x14ac:dyDescent="0.25">
      <c r="A29">
        <v>28</v>
      </c>
      <c r="B29" t="s">
        <v>12</v>
      </c>
      <c r="G29">
        <v>1.925</v>
      </c>
      <c r="H29">
        <v>1</v>
      </c>
      <c r="I29" s="2">
        <f t="shared" si="0"/>
        <v>1.925</v>
      </c>
    </row>
    <row r="30" spans="1:9" x14ac:dyDescent="0.25">
      <c r="A30">
        <v>29</v>
      </c>
      <c r="B30" t="s">
        <v>12</v>
      </c>
      <c r="G30">
        <v>18.242000000000001</v>
      </c>
      <c r="H30">
        <v>10</v>
      </c>
      <c r="I30" s="2">
        <f t="shared" si="0"/>
        <v>1.8242</v>
      </c>
    </row>
    <row r="31" spans="1:9" x14ac:dyDescent="0.25">
      <c r="A31">
        <v>30</v>
      </c>
      <c r="B31" t="s">
        <v>12</v>
      </c>
      <c r="G31">
        <v>0.91900000000000004</v>
      </c>
      <c r="H31">
        <v>1</v>
      </c>
      <c r="I31" s="2">
        <f t="shared" si="0"/>
        <v>0.91900000000000004</v>
      </c>
    </row>
    <row r="32" spans="1:9" x14ac:dyDescent="0.25">
      <c r="A32">
        <v>31</v>
      </c>
      <c r="B32" t="s">
        <v>12</v>
      </c>
      <c r="G32">
        <v>1.2350000000000001</v>
      </c>
      <c r="H32">
        <v>1</v>
      </c>
      <c r="I32" s="2">
        <f t="shared" si="0"/>
        <v>1.2350000000000001</v>
      </c>
    </row>
    <row r="33" spans="1:9" x14ac:dyDescent="0.25">
      <c r="A33">
        <v>32</v>
      </c>
      <c r="B33" t="s">
        <v>12</v>
      </c>
      <c r="G33">
        <v>0.97699999999999998</v>
      </c>
      <c r="H33">
        <v>1</v>
      </c>
      <c r="I33" s="2">
        <f t="shared" si="0"/>
        <v>0.97699999999999998</v>
      </c>
    </row>
    <row r="34" spans="1:9" x14ac:dyDescent="0.25">
      <c r="A34">
        <v>33</v>
      </c>
      <c r="B34" t="s">
        <v>12</v>
      </c>
      <c r="G34">
        <v>1.35</v>
      </c>
      <c r="H34">
        <v>1</v>
      </c>
      <c r="I34" s="2">
        <f t="shared" si="0"/>
        <v>1.35</v>
      </c>
    </row>
    <row r="35" spans="1:9" x14ac:dyDescent="0.25">
      <c r="A35">
        <v>34</v>
      </c>
      <c r="B35" t="s">
        <v>12</v>
      </c>
      <c r="G35">
        <v>2.6720000000000002</v>
      </c>
      <c r="H35">
        <v>1</v>
      </c>
      <c r="I35" s="2">
        <f t="shared" si="0"/>
        <v>2.6720000000000002</v>
      </c>
    </row>
    <row r="36" spans="1:9" x14ac:dyDescent="0.25">
      <c r="A36">
        <v>35</v>
      </c>
      <c r="B36" t="s">
        <v>12</v>
      </c>
      <c r="G36">
        <v>0.94799999999999995</v>
      </c>
      <c r="H36">
        <v>1</v>
      </c>
      <c r="I36" s="2">
        <f t="shared" si="0"/>
        <v>0.94799999999999995</v>
      </c>
    </row>
    <row r="37" spans="1:9" x14ac:dyDescent="0.25">
      <c r="A37">
        <v>36</v>
      </c>
      <c r="B37" t="s">
        <v>12</v>
      </c>
      <c r="G37">
        <v>1.5509999999999999</v>
      </c>
      <c r="H37">
        <v>1</v>
      </c>
      <c r="I37" s="2">
        <f t="shared" si="0"/>
        <v>1.5509999999999999</v>
      </c>
    </row>
    <row r="38" spans="1:9" x14ac:dyDescent="0.25">
      <c r="A38">
        <v>37</v>
      </c>
      <c r="B38" t="s">
        <v>12</v>
      </c>
      <c r="G38">
        <v>1.034</v>
      </c>
      <c r="H38">
        <v>1</v>
      </c>
      <c r="I38" s="2">
        <f t="shared" si="0"/>
        <v>1.034</v>
      </c>
    </row>
    <row r="39" spans="1:9" x14ac:dyDescent="0.25">
      <c r="A39">
        <v>38</v>
      </c>
      <c r="B39" t="s">
        <v>12</v>
      </c>
      <c r="G39">
        <v>4.5389999999999997</v>
      </c>
      <c r="H39">
        <v>1</v>
      </c>
      <c r="I39" s="2">
        <f t="shared" si="0"/>
        <v>4.5389999999999997</v>
      </c>
    </row>
    <row r="40" spans="1:9" x14ac:dyDescent="0.25">
      <c r="A40">
        <v>39</v>
      </c>
      <c r="B40" t="s">
        <v>12</v>
      </c>
      <c r="G40">
        <v>1.0049999999999999</v>
      </c>
      <c r="H40">
        <v>1</v>
      </c>
      <c r="I40" s="2">
        <f t="shared" si="0"/>
        <v>1.0049999999999999</v>
      </c>
    </row>
    <row r="41" spans="1:9" x14ac:dyDescent="0.25">
      <c r="A41">
        <v>40</v>
      </c>
      <c r="B41" t="s">
        <v>12</v>
      </c>
      <c r="G41">
        <v>1.1200000000000001</v>
      </c>
      <c r="H41">
        <v>1</v>
      </c>
      <c r="I41" s="2">
        <f t="shared" si="0"/>
        <v>1.1200000000000001</v>
      </c>
    </row>
    <row r="42" spans="1:9" x14ac:dyDescent="0.25">
      <c r="A42">
        <v>41</v>
      </c>
      <c r="B42" t="s">
        <v>12</v>
      </c>
      <c r="G42">
        <v>1.2929999999999999</v>
      </c>
      <c r="H42">
        <v>1</v>
      </c>
      <c r="I42" s="2">
        <f t="shared" si="0"/>
        <v>1.2929999999999999</v>
      </c>
    </row>
    <row r="43" spans="1:9" x14ac:dyDescent="0.25">
      <c r="A43">
        <v>42</v>
      </c>
      <c r="B43" t="s">
        <v>12</v>
      </c>
      <c r="G43">
        <v>17.954000000000001</v>
      </c>
      <c r="H43">
        <v>8</v>
      </c>
      <c r="I43" s="2">
        <f t="shared" si="0"/>
        <v>2.2442500000000001</v>
      </c>
    </row>
    <row r="44" spans="1:9" x14ac:dyDescent="0.25">
      <c r="A44">
        <v>43</v>
      </c>
      <c r="B44" t="s">
        <v>12</v>
      </c>
      <c r="G44">
        <v>1.609</v>
      </c>
      <c r="H44">
        <v>1</v>
      </c>
      <c r="I44" s="2">
        <f t="shared" si="0"/>
        <v>1.609</v>
      </c>
    </row>
    <row r="45" spans="1:9" x14ac:dyDescent="0.25">
      <c r="A45">
        <v>44</v>
      </c>
      <c r="B45" t="s">
        <v>12</v>
      </c>
      <c r="G45">
        <v>3.706</v>
      </c>
      <c r="H45">
        <v>2</v>
      </c>
      <c r="I45" s="2">
        <f t="shared" si="0"/>
        <v>1.853</v>
      </c>
    </row>
    <row r="46" spans="1:9" x14ac:dyDescent="0.25">
      <c r="A46">
        <v>45</v>
      </c>
      <c r="B46" t="s">
        <v>12</v>
      </c>
      <c r="G46">
        <v>1.0920000000000001</v>
      </c>
      <c r="H46">
        <v>1</v>
      </c>
      <c r="I46" s="2">
        <f t="shared" si="0"/>
        <v>1.0920000000000001</v>
      </c>
    </row>
    <row r="47" spans="1:9" x14ac:dyDescent="0.25">
      <c r="A47">
        <v>46</v>
      </c>
      <c r="B47" t="s">
        <v>12</v>
      </c>
      <c r="G47">
        <v>3.246</v>
      </c>
      <c r="H47">
        <v>1</v>
      </c>
      <c r="I47" s="2">
        <f t="shared" si="0"/>
        <v>3.246</v>
      </c>
    </row>
    <row r="48" spans="1:9" x14ac:dyDescent="0.25">
      <c r="A48">
        <v>47</v>
      </c>
      <c r="B48" t="s">
        <v>12</v>
      </c>
      <c r="G48">
        <v>1.379</v>
      </c>
      <c r="H48">
        <v>1</v>
      </c>
      <c r="I48" s="2">
        <f t="shared" si="0"/>
        <v>1.379</v>
      </c>
    </row>
    <row r="49" spans="1:9" x14ac:dyDescent="0.25">
      <c r="A49">
        <v>48</v>
      </c>
      <c r="B49" t="s">
        <v>12</v>
      </c>
      <c r="G49">
        <v>3.9929999999999999</v>
      </c>
      <c r="H49">
        <v>3</v>
      </c>
      <c r="I49" s="2">
        <f t="shared" si="0"/>
        <v>1.331</v>
      </c>
    </row>
    <row r="50" spans="1:9" x14ac:dyDescent="0.25">
      <c r="A50">
        <v>49</v>
      </c>
      <c r="B50" t="s">
        <v>12</v>
      </c>
      <c r="G50">
        <v>2.0680000000000001</v>
      </c>
      <c r="H50">
        <v>1</v>
      </c>
      <c r="I50" s="2">
        <f t="shared" si="0"/>
        <v>2.0680000000000001</v>
      </c>
    </row>
    <row r="51" spans="1:9" x14ac:dyDescent="0.25">
      <c r="A51">
        <v>50</v>
      </c>
      <c r="B51" t="s">
        <v>12</v>
      </c>
      <c r="G51">
        <v>2.7869999999999999</v>
      </c>
      <c r="H51">
        <v>3</v>
      </c>
      <c r="I51" s="2">
        <f t="shared" si="0"/>
        <v>0.92899999999999994</v>
      </c>
    </row>
    <row r="52" spans="1:9" x14ac:dyDescent="0.25">
      <c r="A52">
        <v>51</v>
      </c>
      <c r="B52" t="s">
        <v>12</v>
      </c>
      <c r="G52">
        <v>2.298</v>
      </c>
      <c r="H52">
        <v>1</v>
      </c>
      <c r="I52" s="2">
        <f t="shared" si="0"/>
        <v>2.298</v>
      </c>
    </row>
    <row r="53" spans="1:9" x14ac:dyDescent="0.25">
      <c r="A53">
        <v>52</v>
      </c>
      <c r="B53" t="s">
        <v>12</v>
      </c>
      <c r="G53">
        <v>2.4420000000000002</v>
      </c>
      <c r="H53">
        <v>1</v>
      </c>
      <c r="I53" s="2">
        <f t="shared" si="0"/>
        <v>2.4420000000000002</v>
      </c>
    </row>
    <row r="54" spans="1:9" x14ac:dyDescent="0.25">
      <c r="A54">
        <v>53</v>
      </c>
      <c r="B54" t="s">
        <v>12</v>
      </c>
      <c r="G54">
        <v>1.0629999999999999</v>
      </c>
      <c r="H54">
        <v>1</v>
      </c>
      <c r="I54" s="2">
        <f t="shared" si="0"/>
        <v>1.0629999999999999</v>
      </c>
    </row>
    <row r="55" spans="1:9" x14ac:dyDescent="0.25">
      <c r="A55">
        <v>54</v>
      </c>
      <c r="B55" t="s">
        <v>12</v>
      </c>
      <c r="G55">
        <v>8.4169999999999998</v>
      </c>
      <c r="H55">
        <v>4</v>
      </c>
      <c r="I55" s="2">
        <f t="shared" si="0"/>
        <v>2.10425</v>
      </c>
    </row>
    <row r="56" spans="1:9" x14ac:dyDescent="0.25">
      <c r="A56">
        <v>55</v>
      </c>
      <c r="B56" t="s">
        <v>12</v>
      </c>
      <c r="G56">
        <v>1.35</v>
      </c>
      <c r="H56">
        <v>1</v>
      </c>
      <c r="I56" s="2">
        <f t="shared" si="0"/>
        <v>1.35</v>
      </c>
    </row>
    <row r="57" spans="1:9" x14ac:dyDescent="0.25">
      <c r="A57">
        <v>56</v>
      </c>
      <c r="B57" t="s">
        <v>12</v>
      </c>
      <c r="G57">
        <v>3.62</v>
      </c>
      <c r="H57">
        <v>1</v>
      </c>
      <c r="I57" s="2">
        <f t="shared" si="0"/>
        <v>3.62</v>
      </c>
    </row>
    <row r="58" spans="1:9" x14ac:dyDescent="0.25">
      <c r="A58">
        <v>57</v>
      </c>
      <c r="B58" t="s">
        <v>12</v>
      </c>
      <c r="G58">
        <v>1.379</v>
      </c>
      <c r="H58">
        <v>1</v>
      </c>
      <c r="I58" s="2">
        <f t="shared" si="0"/>
        <v>1.379</v>
      </c>
    </row>
    <row r="59" spans="1:9" x14ac:dyDescent="0.25">
      <c r="A59">
        <v>58</v>
      </c>
      <c r="B59" t="s">
        <v>12</v>
      </c>
      <c r="G59">
        <v>1.2070000000000001</v>
      </c>
      <c r="H59">
        <v>1</v>
      </c>
      <c r="I59" s="2">
        <f t="shared" si="0"/>
        <v>1.2070000000000001</v>
      </c>
    </row>
    <row r="60" spans="1:9" x14ac:dyDescent="0.25">
      <c r="A60">
        <v>59</v>
      </c>
      <c r="B60" t="s">
        <v>12</v>
      </c>
      <c r="G60">
        <v>1.149</v>
      </c>
      <c r="H60">
        <v>1</v>
      </c>
      <c r="I60" s="2">
        <f t="shared" si="0"/>
        <v>1.149</v>
      </c>
    </row>
    <row r="61" spans="1:9" x14ac:dyDescent="0.25">
      <c r="A61">
        <v>60</v>
      </c>
      <c r="B61" t="s">
        <v>12</v>
      </c>
      <c r="G61">
        <v>1.4359999999999999</v>
      </c>
      <c r="H61">
        <v>1</v>
      </c>
      <c r="I61" s="2">
        <f t="shared" si="0"/>
        <v>1.4359999999999999</v>
      </c>
    </row>
    <row r="62" spans="1:9" x14ac:dyDescent="0.25">
      <c r="A62">
        <v>61</v>
      </c>
      <c r="B62" t="s">
        <v>12</v>
      </c>
      <c r="G62">
        <v>2.6139999999999999</v>
      </c>
      <c r="H62">
        <v>1</v>
      </c>
      <c r="I62" s="2">
        <f t="shared" si="0"/>
        <v>2.6139999999999999</v>
      </c>
    </row>
    <row r="63" spans="1:9" x14ac:dyDescent="0.25">
      <c r="A63">
        <v>62</v>
      </c>
      <c r="B63" t="s">
        <v>12</v>
      </c>
      <c r="G63">
        <v>1.867</v>
      </c>
      <c r="H63">
        <v>1</v>
      </c>
      <c r="I63" s="2">
        <f t="shared" si="0"/>
        <v>1.867</v>
      </c>
    </row>
    <row r="64" spans="1:9" x14ac:dyDescent="0.25">
      <c r="A64">
        <v>63</v>
      </c>
      <c r="B64" t="s">
        <v>12</v>
      </c>
      <c r="G64">
        <v>1.2070000000000001</v>
      </c>
      <c r="H64">
        <v>1</v>
      </c>
      <c r="I64" s="2">
        <f t="shared" si="0"/>
        <v>1.2070000000000001</v>
      </c>
    </row>
    <row r="65" spans="1:9" x14ac:dyDescent="0.25">
      <c r="A65">
        <v>64</v>
      </c>
      <c r="B65" t="s">
        <v>12</v>
      </c>
      <c r="G65">
        <v>2.0680000000000001</v>
      </c>
      <c r="H65">
        <v>1</v>
      </c>
      <c r="I65" s="2">
        <f t="shared" si="0"/>
        <v>2.0680000000000001</v>
      </c>
    </row>
    <row r="66" spans="1:9" x14ac:dyDescent="0.25">
      <c r="A66">
        <v>65</v>
      </c>
      <c r="B66" t="s">
        <v>12</v>
      </c>
      <c r="G66">
        <v>2.2120000000000002</v>
      </c>
      <c r="H66">
        <v>1</v>
      </c>
      <c r="I66" s="2">
        <f t="shared" ref="I66:I104" si="1">G66/H66</f>
        <v>2.2120000000000002</v>
      </c>
    </row>
    <row r="67" spans="1:9" x14ac:dyDescent="0.25">
      <c r="A67">
        <v>66</v>
      </c>
      <c r="B67" t="s">
        <v>12</v>
      </c>
      <c r="G67">
        <v>0.97699999999999998</v>
      </c>
      <c r="H67">
        <v>1</v>
      </c>
      <c r="I67" s="2">
        <f t="shared" si="1"/>
        <v>0.97699999999999998</v>
      </c>
    </row>
    <row r="68" spans="1:9" x14ac:dyDescent="0.25">
      <c r="A68">
        <v>67</v>
      </c>
      <c r="B68" t="s">
        <v>12</v>
      </c>
      <c r="G68">
        <v>3.8780000000000001</v>
      </c>
      <c r="H68">
        <v>1</v>
      </c>
      <c r="I68" s="2">
        <f t="shared" si="1"/>
        <v>3.8780000000000001</v>
      </c>
    </row>
    <row r="69" spans="1:9" x14ac:dyDescent="0.25">
      <c r="A69">
        <v>68</v>
      </c>
      <c r="B69" t="s">
        <v>12</v>
      </c>
      <c r="G69">
        <v>1.1200000000000001</v>
      </c>
      <c r="H69">
        <v>1</v>
      </c>
      <c r="I69" s="2">
        <f t="shared" si="1"/>
        <v>1.1200000000000001</v>
      </c>
    </row>
    <row r="70" spans="1:9" x14ac:dyDescent="0.25">
      <c r="A70">
        <v>69</v>
      </c>
      <c r="B70" t="s">
        <v>12</v>
      </c>
      <c r="G70">
        <v>2.585</v>
      </c>
      <c r="H70">
        <v>1</v>
      </c>
      <c r="I70" s="2">
        <f t="shared" si="1"/>
        <v>2.585</v>
      </c>
    </row>
    <row r="71" spans="1:9" x14ac:dyDescent="0.25">
      <c r="A71">
        <v>70</v>
      </c>
      <c r="B71" t="s">
        <v>12</v>
      </c>
      <c r="G71">
        <v>2.2120000000000002</v>
      </c>
      <c r="H71">
        <v>1</v>
      </c>
      <c r="I71" s="2">
        <f t="shared" si="1"/>
        <v>2.2120000000000002</v>
      </c>
    </row>
    <row r="72" spans="1:9" x14ac:dyDescent="0.25">
      <c r="A72">
        <v>71</v>
      </c>
      <c r="B72" t="s">
        <v>12</v>
      </c>
      <c r="G72">
        <v>4.3949999999999996</v>
      </c>
      <c r="H72">
        <v>3</v>
      </c>
      <c r="I72" s="2">
        <f t="shared" si="1"/>
        <v>1.4649999999999999</v>
      </c>
    </row>
    <row r="73" spans="1:9" x14ac:dyDescent="0.25">
      <c r="A73">
        <v>72</v>
      </c>
      <c r="B73" t="s">
        <v>12</v>
      </c>
      <c r="G73">
        <v>6.1479999999999997</v>
      </c>
      <c r="H73">
        <v>3</v>
      </c>
      <c r="I73" s="2">
        <f t="shared" si="1"/>
        <v>2.0493333333333332</v>
      </c>
    </row>
    <row r="74" spans="1:9" x14ac:dyDescent="0.25">
      <c r="A74">
        <v>73</v>
      </c>
      <c r="B74" t="s">
        <v>12</v>
      </c>
      <c r="G74">
        <v>1.5229999999999999</v>
      </c>
      <c r="H74">
        <v>1</v>
      </c>
      <c r="I74" s="2">
        <f t="shared" si="1"/>
        <v>1.5229999999999999</v>
      </c>
    </row>
    <row r="75" spans="1:9" x14ac:dyDescent="0.25">
      <c r="A75">
        <v>74</v>
      </c>
      <c r="B75" t="s">
        <v>12</v>
      </c>
      <c r="G75">
        <v>1.867</v>
      </c>
      <c r="H75">
        <v>1</v>
      </c>
      <c r="I75" s="2">
        <f t="shared" si="1"/>
        <v>1.867</v>
      </c>
    </row>
    <row r="76" spans="1:9" x14ac:dyDescent="0.25">
      <c r="A76">
        <v>75</v>
      </c>
      <c r="B76" t="s">
        <v>12</v>
      </c>
      <c r="G76">
        <v>2.0110000000000001</v>
      </c>
      <c r="H76">
        <v>1</v>
      </c>
      <c r="I76" s="2">
        <f t="shared" si="1"/>
        <v>2.0110000000000001</v>
      </c>
    </row>
    <row r="77" spans="1:9" x14ac:dyDescent="0.25">
      <c r="A77">
        <v>76</v>
      </c>
      <c r="B77" t="s">
        <v>12</v>
      </c>
      <c r="G77">
        <v>1.379</v>
      </c>
      <c r="H77">
        <v>1</v>
      </c>
      <c r="I77" s="2">
        <f t="shared" si="1"/>
        <v>1.379</v>
      </c>
    </row>
    <row r="78" spans="1:9" x14ac:dyDescent="0.25">
      <c r="A78">
        <v>77</v>
      </c>
      <c r="B78" t="s">
        <v>12</v>
      </c>
      <c r="G78">
        <v>2.528</v>
      </c>
      <c r="H78">
        <v>2</v>
      </c>
      <c r="I78" s="2">
        <f t="shared" si="1"/>
        <v>1.264</v>
      </c>
    </row>
    <row r="79" spans="1:9" x14ac:dyDescent="0.25">
      <c r="A79">
        <v>78</v>
      </c>
      <c r="B79" t="s">
        <v>12</v>
      </c>
      <c r="G79">
        <v>0.94799999999999995</v>
      </c>
      <c r="H79">
        <v>1</v>
      </c>
      <c r="I79" s="2">
        <f t="shared" si="1"/>
        <v>0.94799999999999995</v>
      </c>
    </row>
    <row r="80" spans="1:9" x14ac:dyDescent="0.25">
      <c r="A80">
        <v>79</v>
      </c>
      <c r="B80" t="s">
        <v>12</v>
      </c>
      <c r="G80">
        <v>2.1549999999999998</v>
      </c>
      <c r="H80">
        <v>1</v>
      </c>
      <c r="I80" s="2">
        <f t="shared" si="1"/>
        <v>2.1549999999999998</v>
      </c>
    </row>
    <row r="81" spans="1:9" x14ac:dyDescent="0.25">
      <c r="A81">
        <v>80</v>
      </c>
      <c r="B81" t="s">
        <v>12</v>
      </c>
      <c r="G81">
        <v>5.86</v>
      </c>
      <c r="H81">
        <v>3</v>
      </c>
      <c r="I81" s="2">
        <f t="shared" si="1"/>
        <v>1.9533333333333334</v>
      </c>
    </row>
    <row r="82" spans="1:9" x14ac:dyDescent="0.25">
      <c r="A82">
        <v>81</v>
      </c>
      <c r="B82" t="s">
        <v>12</v>
      </c>
      <c r="G82">
        <v>1.637</v>
      </c>
      <c r="H82">
        <v>1</v>
      </c>
      <c r="I82" s="2">
        <f t="shared" si="1"/>
        <v>1.637</v>
      </c>
    </row>
    <row r="83" spans="1:9" x14ac:dyDescent="0.25">
      <c r="A83">
        <v>82</v>
      </c>
      <c r="B83" t="s">
        <v>12</v>
      </c>
      <c r="G83">
        <v>1.5509999999999999</v>
      </c>
      <c r="H83">
        <v>1</v>
      </c>
      <c r="I83" s="2">
        <f t="shared" si="1"/>
        <v>1.5509999999999999</v>
      </c>
    </row>
    <row r="84" spans="1:9" x14ac:dyDescent="0.25">
      <c r="A84">
        <v>83</v>
      </c>
      <c r="B84" t="s">
        <v>12</v>
      </c>
      <c r="G84">
        <v>0.91900000000000004</v>
      </c>
      <c r="H84">
        <v>1</v>
      </c>
      <c r="I84" s="2">
        <f t="shared" si="1"/>
        <v>0.91900000000000004</v>
      </c>
    </row>
    <row r="85" spans="1:9" x14ac:dyDescent="0.25">
      <c r="A85">
        <v>84</v>
      </c>
      <c r="B85" t="s">
        <v>12</v>
      </c>
      <c r="G85">
        <v>1.637</v>
      </c>
      <c r="H85">
        <v>1</v>
      </c>
      <c r="I85" s="2">
        <f t="shared" si="1"/>
        <v>1.637</v>
      </c>
    </row>
    <row r="86" spans="1:9" x14ac:dyDescent="0.25">
      <c r="A86">
        <v>85</v>
      </c>
      <c r="B86" t="s">
        <v>12</v>
      </c>
      <c r="G86">
        <v>2.9009999999999998</v>
      </c>
      <c r="H86">
        <v>1</v>
      </c>
      <c r="I86" s="2">
        <f t="shared" si="1"/>
        <v>2.9009999999999998</v>
      </c>
    </row>
    <row r="87" spans="1:9" x14ac:dyDescent="0.25">
      <c r="A87">
        <v>86</v>
      </c>
      <c r="B87" t="s">
        <v>12</v>
      </c>
      <c r="G87">
        <v>1.264</v>
      </c>
      <c r="H87">
        <v>1</v>
      </c>
      <c r="I87" s="2">
        <f t="shared" si="1"/>
        <v>1.264</v>
      </c>
    </row>
    <row r="88" spans="1:9" x14ac:dyDescent="0.25">
      <c r="A88">
        <v>87</v>
      </c>
      <c r="B88" t="s">
        <v>12</v>
      </c>
      <c r="G88">
        <v>2.2690000000000001</v>
      </c>
      <c r="H88">
        <v>1</v>
      </c>
      <c r="I88" s="2">
        <f t="shared" si="1"/>
        <v>2.2690000000000001</v>
      </c>
    </row>
    <row r="89" spans="1:9" x14ac:dyDescent="0.25">
      <c r="A89">
        <v>88</v>
      </c>
      <c r="B89" t="s">
        <v>12</v>
      </c>
      <c r="G89">
        <v>5.5439999999999996</v>
      </c>
      <c r="H89">
        <v>1</v>
      </c>
      <c r="I89" s="2">
        <f t="shared" si="1"/>
        <v>5.5439999999999996</v>
      </c>
    </row>
    <row r="90" spans="1:9" x14ac:dyDescent="0.25">
      <c r="A90">
        <v>89</v>
      </c>
      <c r="B90" t="s">
        <v>12</v>
      </c>
      <c r="G90">
        <v>2.585</v>
      </c>
      <c r="H90">
        <v>1</v>
      </c>
      <c r="I90" s="2">
        <f t="shared" si="1"/>
        <v>2.585</v>
      </c>
    </row>
    <row r="91" spans="1:9" x14ac:dyDescent="0.25">
      <c r="A91">
        <v>90</v>
      </c>
      <c r="B91" t="s">
        <v>12</v>
      </c>
      <c r="G91">
        <v>1.494</v>
      </c>
      <c r="H91">
        <v>1</v>
      </c>
      <c r="I91" s="2">
        <f t="shared" si="1"/>
        <v>1.494</v>
      </c>
    </row>
    <row r="92" spans="1:9" x14ac:dyDescent="0.25">
      <c r="A92">
        <v>91</v>
      </c>
      <c r="B92" t="s">
        <v>12</v>
      </c>
      <c r="G92">
        <v>2.6720000000000002</v>
      </c>
      <c r="H92">
        <v>1</v>
      </c>
      <c r="I92" s="2">
        <f t="shared" si="1"/>
        <v>2.6720000000000002</v>
      </c>
    </row>
    <row r="93" spans="1:9" x14ac:dyDescent="0.25">
      <c r="A93">
        <v>92</v>
      </c>
      <c r="B93" t="s">
        <v>12</v>
      </c>
      <c r="G93">
        <v>0.94799999999999995</v>
      </c>
      <c r="H93">
        <v>1</v>
      </c>
      <c r="I93" s="2">
        <f t="shared" si="1"/>
        <v>0.94799999999999995</v>
      </c>
    </row>
    <row r="94" spans="1:9" x14ac:dyDescent="0.25">
      <c r="A94">
        <v>93</v>
      </c>
      <c r="B94" t="s">
        <v>12</v>
      </c>
      <c r="G94">
        <v>0.97699999999999998</v>
      </c>
      <c r="H94">
        <v>1</v>
      </c>
      <c r="I94" s="2">
        <f t="shared" si="1"/>
        <v>0.97699999999999998</v>
      </c>
    </row>
    <row r="95" spans="1:9" x14ac:dyDescent="0.25">
      <c r="A95">
        <v>94</v>
      </c>
      <c r="B95" t="s">
        <v>12</v>
      </c>
      <c r="G95">
        <v>3.0739999999999998</v>
      </c>
      <c r="H95">
        <v>1</v>
      </c>
      <c r="I95" s="2">
        <f t="shared" si="1"/>
        <v>3.0739999999999998</v>
      </c>
    </row>
    <row r="96" spans="1:9" x14ac:dyDescent="0.25">
      <c r="A96">
        <v>95</v>
      </c>
      <c r="B96" t="s">
        <v>12</v>
      </c>
      <c r="G96">
        <v>2.758</v>
      </c>
      <c r="H96">
        <v>2</v>
      </c>
      <c r="I96" s="2">
        <f t="shared" si="1"/>
        <v>1.379</v>
      </c>
    </row>
    <row r="97" spans="1:9" x14ac:dyDescent="0.25">
      <c r="A97">
        <v>96</v>
      </c>
      <c r="B97" t="s">
        <v>12</v>
      </c>
      <c r="G97">
        <v>0.91900000000000004</v>
      </c>
      <c r="H97">
        <v>1</v>
      </c>
      <c r="I97" s="2">
        <f t="shared" si="1"/>
        <v>0.91900000000000004</v>
      </c>
    </row>
    <row r="98" spans="1:9" x14ac:dyDescent="0.25">
      <c r="A98">
        <v>97</v>
      </c>
      <c r="B98" t="s">
        <v>12</v>
      </c>
      <c r="G98">
        <v>1.0920000000000001</v>
      </c>
      <c r="H98">
        <v>1</v>
      </c>
      <c r="I98" s="2">
        <f t="shared" si="1"/>
        <v>1.0920000000000001</v>
      </c>
    </row>
    <row r="99" spans="1:9" x14ac:dyDescent="0.25">
      <c r="A99">
        <v>98</v>
      </c>
      <c r="B99" t="s">
        <v>12</v>
      </c>
      <c r="G99">
        <v>1.034</v>
      </c>
      <c r="H99">
        <v>1</v>
      </c>
      <c r="I99" s="2">
        <f t="shared" si="1"/>
        <v>1.034</v>
      </c>
    </row>
    <row r="100" spans="1:9" x14ac:dyDescent="0.25">
      <c r="A100">
        <v>99</v>
      </c>
      <c r="B100" t="s">
        <v>12</v>
      </c>
      <c r="C100" s="1"/>
      <c r="D100" s="1"/>
      <c r="E100" s="1"/>
      <c r="F100" s="1"/>
      <c r="G100">
        <v>1.0629999999999999</v>
      </c>
      <c r="H100">
        <v>1</v>
      </c>
      <c r="I100" s="2">
        <f t="shared" si="1"/>
        <v>1.0629999999999999</v>
      </c>
    </row>
    <row r="101" spans="1:9" x14ac:dyDescent="0.25">
      <c r="A101">
        <v>100</v>
      </c>
      <c r="B101" t="s">
        <v>12</v>
      </c>
      <c r="G101">
        <v>1.1200000000000001</v>
      </c>
      <c r="H101">
        <v>1</v>
      </c>
      <c r="I101" s="2">
        <f t="shared" si="1"/>
        <v>1.1200000000000001</v>
      </c>
    </row>
    <row r="102" spans="1:9" x14ac:dyDescent="0.25">
      <c r="A102">
        <v>101</v>
      </c>
      <c r="B102" t="s">
        <v>12</v>
      </c>
      <c r="G102">
        <v>1.0049999999999999</v>
      </c>
      <c r="H102">
        <v>1</v>
      </c>
      <c r="I102" s="2">
        <f t="shared" si="1"/>
        <v>1.0049999999999999</v>
      </c>
    </row>
    <row r="103" spans="1:9" x14ac:dyDescent="0.25">
      <c r="A103">
        <v>102</v>
      </c>
      <c r="B103" t="s">
        <v>12</v>
      </c>
      <c r="G103">
        <v>1.867</v>
      </c>
      <c r="H103">
        <v>1</v>
      </c>
      <c r="I103" s="2">
        <f t="shared" si="1"/>
        <v>1.867</v>
      </c>
    </row>
    <row r="104" spans="1:9" x14ac:dyDescent="0.25">
      <c r="A104">
        <v>103</v>
      </c>
      <c r="B104" t="s">
        <v>12</v>
      </c>
      <c r="G104">
        <v>1.5229999999999999</v>
      </c>
      <c r="H104">
        <v>1</v>
      </c>
      <c r="I104" s="2">
        <f t="shared" si="1"/>
        <v>1.5229999999999999</v>
      </c>
    </row>
  </sheetData>
  <conditionalFormatting sqref="A1:A1048576">
    <cfRule type="expression" dxfId="35" priority="1">
      <formula>COUNTIF($Y$4,A1)&gt;0</formula>
    </cfRule>
    <cfRule type="expression" dxfId="34" priority="2">
      <formula>COUNTIF($V$4:$V$5, A1) &gt;0</formula>
    </cfRule>
    <cfRule type="expression" dxfId="33" priority="3">
      <formula>COUNTIF($S$4:$S$5, A1)&gt;0</formula>
    </cfRule>
    <cfRule type="expression" dxfId="32" priority="4">
      <formula>COUNTIF($P$4:$P$9, A1) &gt;0</formula>
    </cfRule>
    <cfRule type="expression" dxfId="31" priority="5">
      <formula>COUNTIF($M$4:$M$5, A1)&gt;0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9EEC-30E7-4F48-B140-1654FCB3F4A5}">
  <dimension ref="A1:Y84"/>
  <sheetViews>
    <sheetView workbookViewId="0">
      <selection activeCell="L15" sqref="L15:M15"/>
    </sheetView>
  </sheetViews>
  <sheetFormatPr defaultRowHeight="15" x14ac:dyDescent="0.25"/>
  <cols>
    <col min="6" max="6" width="0" hidden="1" customWidth="1"/>
  </cols>
  <sheetData>
    <row r="1" spans="1:25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5" x14ac:dyDescent="0.25">
      <c r="A2" s="1">
        <v>1</v>
      </c>
      <c r="B2" s="1" t="s">
        <v>13</v>
      </c>
      <c r="G2" s="1">
        <v>1.264</v>
      </c>
      <c r="H2" s="1">
        <v>1</v>
      </c>
      <c r="I2" s="1">
        <f t="shared" ref="I2:I65" si="0">G2/H2</f>
        <v>1.264</v>
      </c>
    </row>
    <row r="3" spans="1:25" x14ac:dyDescent="0.25">
      <c r="A3">
        <v>2</v>
      </c>
      <c r="B3" t="s">
        <v>13</v>
      </c>
      <c r="G3">
        <v>1.264</v>
      </c>
      <c r="H3">
        <v>1</v>
      </c>
      <c r="I3" s="2">
        <f t="shared" si="0"/>
        <v>1.264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</row>
    <row r="4" spans="1:25" x14ac:dyDescent="0.25">
      <c r="A4">
        <v>3</v>
      </c>
      <c r="B4" t="s">
        <v>13</v>
      </c>
      <c r="G4">
        <v>1.982</v>
      </c>
      <c r="H4">
        <v>2</v>
      </c>
      <c r="I4" s="2">
        <f t="shared" si="0"/>
        <v>0.99099999999999999</v>
      </c>
      <c r="L4" s="3"/>
      <c r="M4">
        <v>25</v>
      </c>
      <c r="N4">
        <v>4</v>
      </c>
      <c r="O4" s="5"/>
      <c r="P4">
        <v>42</v>
      </c>
      <c r="Q4">
        <v>5</v>
      </c>
      <c r="R4" s="6"/>
      <c r="S4">
        <v>76</v>
      </c>
      <c r="T4">
        <v>11</v>
      </c>
      <c r="U4" s="7"/>
      <c r="V4">
        <v>72</v>
      </c>
      <c r="W4">
        <v>9</v>
      </c>
      <c r="X4" s="8"/>
      <c r="Y4">
        <v>10</v>
      </c>
    </row>
    <row r="5" spans="1:25" x14ac:dyDescent="0.25">
      <c r="A5">
        <v>4</v>
      </c>
      <c r="B5" t="s">
        <v>13</v>
      </c>
      <c r="G5">
        <v>2.3559999999999999</v>
      </c>
      <c r="H5">
        <v>1</v>
      </c>
      <c r="I5" s="2">
        <f t="shared" si="0"/>
        <v>2.3559999999999999</v>
      </c>
      <c r="L5" s="3"/>
      <c r="M5">
        <v>27</v>
      </c>
      <c r="O5" s="5"/>
      <c r="P5">
        <v>46</v>
      </c>
      <c r="R5" s="6"/>
      <c r="S5">
        <v>78</v>
      </c>
      <c r="U5" s="7"/>
      <c r="V5">
        <v>74</v>
      </c>
      <c r="X5" s="8"/>
      <c r="Y5">
        <v>12</v>
      </c>
    </row>
    <row r="6" spans="1:25" x14ac:dyDescent="0.25">
      <c r="A6">
        <v>5</v>
      </c>
      <c r="B6" t="s">
        <v>13</v>
      </c>
      <c r="G6">
        <v>1.034</v>
      </c>
      <c r="H6">
        <v>1</v>
      </c>
      <c r="I6" s="2">
        <f t="shared" si="0"/>
        <v>1.034</v>
      </c>
      <c r="L6" s="3"/>
      <c r="M6">
        <v>24</v>
      </c>
      <c r="O6" s="5"/>
      <c r="P6">
        <v>47</v>
      </c>
      <c r="R6" s="6"/>
      <c r="S6">
        <v>80</v>
      </c>
      <c r="U6" s="7"/>
      <c r="V6">
        <v>75</v>
      </c>
      <c r="X6" s="8"/>
      <c r="Y6">
        <v>14</v>
      </c>
    </row>
    <row r="7" spans="1:25" x14ac:dyDescent="0.25">
      <c r="A7">
        <v>6</v>
      </c>
      <c r="B7" t="s">
        <v>13</v>
      </c>
      <c r="G7">
        <v>1.925</v>
      </c>
      <c r="H7">
        <v>1</v>
      </c>
      <c r="I7" s="2">
        <f t="shared" si="0"/>
        <v>1.925</v>
      </c>
      <c r="L7" s="3"/>
      <c r="M7">
        <v>30</v>
      </c>
      <c r="O7" s="5"/>
      <c r="P7">
        <v>50</v>
      </c>
      <c r="R7" s="6"/>
      <c r="S7">
        <v>83</v>
      </c>
      <c r="U7" s="7"/>
      <c r="V7">
        <v>66</v>
      </c>
    </row>
    <row r="8" spans="1:25" x14ac:dyDescent="0.25">
      <c r="A8">
        <v>7</v>
      </c>
      <c r="B8" t="s">
        <v>13</v>
      </c>
      <c r="G8">
        <v>2.3839999999999999</v>
      </c>
      <c r="H8">
        <v>1</v>
      </c>
      <c r="I8" s="2">
        <f t="shared" si="0"/>
        <v>2.3839999999999999</v>
      </c>
      <c r="O8" s="5"/>
      <c r="P8">
        <v>49</v>
      </c>
      <c r="R8" s="6"/>
      <c r="S8">
        <v>79</v>
      </c>
      <c r="U8" s="7"/>
      <c r="V8">
        <v>63</v>
      </c>
    </row>
    <row r="9" spans="1:25" x14ac:dyDescent="0.25">
      <c r="A9">
        <v>8</v>
      </c>
      <c r="B9" t="s">
        <v>13</v>
      </c>
      <c r="G9">
        <v>0.97699999999999998</v>
      </c>
      <c r="H9">
        <v>1</v>
      </c>
      <c r="I9" s="2">
        <f t="shared" si="0"/>
        <v>0.97699999999999998</v>
      </c>
      <c r="O9" s="5"/>
      <c r="P9">
        <v>53</v>
      </c>
      <c r="U9" s="7"/>
      <c r="V9">
        <v>64</v>
      </c>
    </row>
    <row r="10" spans="1:25" x14ac:dyDescent="0.25">
      <c r="A10">
        <v>9</v>
      </c>
      <c r="B10" t="s">
        <v>13</v>
      </c>
      <c r="G10">
        <v>2.2690000000000001</v>
      </c>
      <c r="H10">
        <v>1</v>
      </c>
      <c r="I10" s="2">
        <f t="shared" si="0"/>
        <v>2.2690000000000001</v>
      </c>
      <c r="L10" s="4" t="s">
        <v>51</v>
      </c>
      <c r="M10">
        <f>COUNT(M4:M7)</f>
        <v>4</v>
      </c>
      <c r="O10" s="4" t="s">
        <v>51</v>
      </c>
      <c r="P10">
        <f>COUNT(P4:P9)</f>
        <v>6</v>
      </c>
      <c r="R10" s="4" t="s">
        <v>51</v>
      </c>
      <c r="S10">
        <f>COUNT(S4:S8)</f>
        <v>5</v>
      </c>
      <c r="U10" s="4" t="s">
        <v>51</v>
      </c>
      <c r="V10">
        <f>COUNT(V4:V9)</f>
        <v>6</v>
      </c>
      <c r="X10" s="4" t="s">
        <v>51</v>
      </c>
      <c r="Y10">
        <f>COUNT(Y4:Y7)</f>
        <v>3</v>
      </c>
    </row>
    <row r="11" spans="1:25" x14ac:dyDescent="0.25">
      <c r="A11">
        <v>10</v>
      </c>
      <c r="B11" t="s">
        <v>13</v>
      </c>
      <c r="G11">
        <v>2.298</v>
      </c>
      <c r="H11">
        <v>1</v>
      </c>
      <c r="I11" s="2">
        <f t="shared" si="0"/>
        <v>2.298</v>
      </c>
      <c r="L11" s="4" t="s">
        <v>52</v>
      </c>
      <c r="M11">
        <f>SUM(G25:G26,G28,G31)</f>
        <v>9.4229999999999983</v>
      </c>
      <c r="O11" s="4" t="s">
        <v>52</v>
      </c>
      <c r="P11">
        <f>SUM(G43,G47:G48,G50:G51,G54)</f>
        <v>10.457000000000001</v>
      </c>
      <c r="R11" s="4" t="s">
        <v>52</v>
      </c>
      <c r="S11">
        <f>SUM(G77,G79:G81,G84)</f>
        <v>13.013999999999999</v>
      </c>
      <c r="U11" s="4" t="s">
        <v>52</v>
      </c>
      <c r="V11">
        <f>SUM(G64:G65,G67,G73,G75:G76)</f>
        <v>11.433999999999999</v>
      </c>
      <c r="X11" s="4" t="s">
        <v>52</v>
      </c>
      <c r="Y11">
        <f>SUM(G11,G13,G15)</f>
        <v>8.2729999999999997</v>
      </c>
    </row>
    <row r="12" spans="1:25" x14ac:dyDescent="0.25">
      <c r="A12">
        <v>11</v>
      </c>
      <c r="B12" t="s">
        <v>13</v>
      </c>
      <c r="G12">
        <v>1.0920000000000001</v>
      </c>
      <c r="H12">
        <v>1</v>
      </c>
      <c r="I12" s="2">
        <f t="shared" si="0"/>
        <v>1.0920000000000001</v>
      </c>
    </row>
    <row r="13" spans="1:25" x14ac:dyDescent="0.25">
      <c r="A13">
        <v>12</v>
      </c>
      <c r="B13" t="s">
        <v>13</v>
      </c>
      <c r="G13">
        <v>3.677</v>
      </c>
      <c r="H13">
        <v>2</v>
      </c>
      <c r="I13" s="2">
        <f t="shared" si="0"/>
        <v>1.8385</v>
      </c>
    </row>
    <row r="14" spans="1:25" x14ac:dyDescent="0.25">
      <c r="A14">
        <v>13</v>
      </c>
      <c r="B14" t="s">
        <v>13</v>
      </c>
      <c r="G14">
        <v>2.4990000000000001</v>
      </c>
      <c r="H14">
        <v>1</v>
      </c>
      <c r="I14" s="2">
        <f t="shared" si="0"/>
        <v>2.4990000000000001</v>
      </c>
      <c r="L14" s="4" t="s">
        <v>53</v>
      </c>
      <c r="M14">
        <f>AVERAGE(M11,P11,S11,V11,Y11)</f>
        <v>10.520199999999999</v>
      </c>
    </row>
    <row r="15" spans="1:25" x14ac:dyDescent="0.25">
      <c r="A15">
        <v>14</v>
      </c>
      <c r="B15" t="s">
        <v>13</v>
      </c>
      <c r="G15">
        <v>2.298</v>
      </c>
      <c r="H15">
        <v>1</v>
      </c>
      <c r="I15" s="2">
        <f t="shared" si="0"/>
        <v>2.298</v>
      </c>
      <c r="L15" s="4" t="s">
        <v>54</v>
      </c>
      <c r="M15">
        <f>M14/5</f>
        <v>2.1040399999999999</v>
      </c>
    </row>
    <row r="16" spans="1:25" x14ac:dyDescent="0.25">
      <c r="A16">
        <v>15</v>
      </c>
      <c r="B16" t="s">
        <v>13</v>
      </c>
      <c r="G16">
        <v>1.5229999999999999</v>
      </c>
      <c r="H16">
        <v>1</v>
      </c>
      <c r="I16" s="2">
        <f t="shared" si="0"/>
        <v>1.5229999999999999</v>
      </c>
    </row>
    <row r="17" spans="1:9" x14ac:dyDescent="0.25">
      <c r="A17">
        <v>16</v>
      </c>
      <c r="B17" t="s">
        <v>13</v>
      </c>
      <c r="G17">
        <v>2.3559999999999999</v>
      </c>
      <c r="H17">
        <v>1</v>
      </c>
      <c r="I17" s="2">
        <f t="shared" si="0"/>
        <v>2.3559999999999999</v>
      </c>
    </row>
    <row r="18" spans="1:9" x14ac:dyDescent="0.25">
      <c r="A18">
        <v>17</v>
      </c>
      <c r="B18" t="s">
        <v>13</v>
      </c>
      <c r="G18">
        <v>5.4580000000000002</v>
      </c>
      <c r="H18">
        <v>3</v>
      </c>
      <c r="I18" s="2">
        <f t="shared" si="0"/>
        <v>1.8193333333333335</v>
      </c>
    </row>
    <row r="19" spans="1:9" x14ac:dyDescent="0.25">
      <c r="A19">
        <v>18</v>
      </c>
      <c r="B19" t="s">
        <v>13</v>
      </c>
      <c r="G19">
        <v>2.7</v>
      </c>
      <c r="H19">
        <v>2</v>
      </c>
      <c r="I19" s="2">
        <f t="shared" si="0"/>
        <v>1.35</v>
      </c>
    </row>
    <row r="20" spans="1:9" x14ac:dyDescent="0.25">
      <c r="A20">
        <v>19</v>
      </c>
      <c r="B20" t="s">
        <v>13</v>
      </c>
      <c r="G20">
        <v>2.6720000000000002</v>
      </c>
      <c r="H20">
        <v>2</v>
      </c>
      <c r="I20" s="2">
        <f t="shared" si="0"/>
        <v>1.3360000000000001</v>
      </c>
    </row>
    <row r="21" spans="1:9" x14ac:dyDescent="0.25">
      <c r="A21">
        <v>20</v>
      </c>
      <c r="B21" t="s">
        <v>13</v>
      </c>
      <c r="G21">
        <v>10.542999999999999</v>
      </c>
      <c r="H21">
        <v>6</v>
      </c>
      <c r="I21" s="2">
        <f t="shared" si="0"/>
        <v>1.7571666666666665</v>
      </c>
    </row>
    <row r="22" spans="1:9" x14ac:dyDescent="0.25">
      <c r="A22">
        <v>21</v>
      </c>
      <c r="B22" t="s">
        <v>13</v>
      </c>
      <c r="G22">
        <v>1.4650000000000001</v>
      </c>
      <c r="H22">
        <v>1</v>
      </c>
      <c r="I22" s="2">
        <f t="shared" si="0"/>
        <v>1.4650000000000001</v>
      </c>
    </row>
    <row r="23" spans="1:9" x14ac:dyDescent="0.25">
      <c r="A23">
        <v>22</v>
      </c>
      <c r="B23" t="s">
        <v>13</v>
      </c>
      <c r="G23">
        <v>0.94799999999999995</v>
      </c>
      <c r="H23">
        <v>1</v>
      </c>
      <c r="I23" s="2">
        <f t="shared" si="0"/>
        <v>0.94799999999999995</v>
      </c>
    </row>
    <row r="24" spans="1:9" x14ac:dyDescent="0.25">
      <c r="A24">
        <v>23</v>
      </c>
      <c r="B24" t="s">
        <v>13</v>
      </c>
      <c r="G24">
        <v>0.91900000000000004</v>
      </c>
      <c r="H24">
        <v>1</v>
      </c>
      <c r="I24" s="2">
        <f t="shared" si="0"/>
        <v>0.91900000000000004</v>
      </c>
    </row>
    <row r="25" spans="1:9" x14ac:dyDescent="0.25">
      <c r="A25">
        <v>24</v>
      </c>
      <c r="B25" t="s">
        <v>13</v>
      </c>
      <c r="G25">
        <v>2.1829999999999998</v>
      </c>
      <c r="H25">
        <v>1</v>
      </c>
      <c r="I25" s="2">
        <f t="shared" si="0"/>
        <v>2.1829999999999998</v>
      </c>
    </row>
    <row r="26" spans="1:9" x14ac:dyDescent="0.25">
      <c r="A26">
        <v>25</v>
      </c>
      <c r="B26" t="s">
        <v>13</v>
      </c>
      <c r="G26">
        <v>4.367</v>
      </c>
      <c r="H26">
        <v>3</v>
      </c>
      <c r="I26" s="2">
        <f t="shared" si="0"/>
        <v>1.4556666666666667</v>
      </c>
    </row>
    <row r="27" spans="1:9" x14ac:dyDescent="0.25">
      <c r="A27">
        <v>26</v>
      </c>
      <c r="B27" t="s">
        <v>13</v>
      </c>
      <c r="G27">
        <v>1.379</v>
      </c>
      <c r="H27">
        <v>1</v>
      </c>
      <c r="I27" s="2">
        <f t="shared" si="0"/>
        <v>1.379</v>
      </c>
    </row>
    <row r="28" spans="1:9" x14ac:dyDescent="0.25">
      <c r="A28">
        <v>27</v>
      </c>
      <c r="B28" t="s">
        <v>13</v>
      </c>
      <c r="G28">
        <v>1.724</v>
      </c>
      <c r="H28">
        <v>1</v>
      </c>
      <c r="I28" s="2">
        <f t="shared" si="0"/>
        <v>1.724</v>
      </c>
    </row>
    <row r="29" spans="1:9" x14ac:dyDescent="0.25">
      <c r="A29">
        <v>28</v>
      </c>
      <c r="B29" t="s">
        <v>13</v>
      </c>
      <c r="G29">
        <v>1.58</v>
      </c>
      <c r="H29">
        <v>1</v>
      </c>
      <c r="I29" s="2">
        <f t="shared" si="0"/>
        <v>1.58</v>
      </c>
    </row>
    <row r="30" spans="1:9" x14ac:dyDescent="0.25">
      <c r="A30">
        <v>29</v>
      </c>
      <c r="B30" t="s">
        <v>13</v>
      </c>
      <c r="G30">
        <v>0.97699999999999998</v>
      </c>
      <c r="H30">
        <v>1</v>
      </c>
      <c r="I30" s="2">
        <f t="shared" si="0"/>
        <v>0.97699999999999998</v>
      </c>
    </row>
    <row r="31" spans="1:9" x14ac:dyDescent="0.25">
      <c r="A31">
        <v>30</v>
      </c>
      <c r="B31" t="s">
        <v>13</v>
      </c>
      <c r="G31">
        <v>1.149</v>
      </c>
      <c r="H31">
        <v>1</v>
      </c>
      <c r="I31" s="2">
        <f t="shared" si="0"/>
        <v>1.149</v>
      </c>
    </row>
    <row r="32" spans="1:9" x14ac:dyDescent="0.25">
      <c r="A32">
        <v>31</v>
      </c>
      <c r="B32" t="s">
        <v>13</v>
      </c>
      <c r="G32">
        <v>1.81</v>
      </c>
      <c r="H32">
        <v>1</v>
      </c>
      <c r="I32" s="2">
        <f t="shared" si="0"/>
        <v>1.81</v>
      </c>
    </row>
    <row r="33" spans="1:9" x14ac:dyDescent="0.25">
      <c r="A33">
        <v>32</v>
      </c>
      <c r="B33" t="s">
        <v>13</v>
      </c>
      <c r="G33">
        <v>1.1779999999999999</v>
      </c>
      <c r="H33">
        <v>1</v>
      </c>
      <c r="I33" s="2">
        <f t="shared" si="0"/>
        <v>1.1779999999999999</v>
      </c>
    </row>
    <row r="34" spans="1:9" x14ac:dyDescent="0.25">
      <c r="A34">
        <v>33</v>
      </c>
      <c r="B34" t="s">
        <v>13</v>
      </c>
      <c r="G34">
        <v>1.264</v>
      </c>
      <c r="H34">
        <v>1</v>
      </c>
      <c r="I34" s="2">
        <f t="shared" si="0"/>
        <v>1.264</v>
      </c>
    </row>
    <row r="35" spans="1:9" x14ac:dyDescent="0.25">
      <c r="A35">
        <v>34</v>
      </c>
      <c r="B35" t="s">
        <v>13</v>
      </c>
      <c r="G35">
        <v>1.1779999999999999</v>
      </c>
      <c r="H35">
        <v>1</v>
      </c>
      <c r="I35" s="2">
        <f t="shared" si="0"/>
        <v>1.1779999999999999</v>
      </c>
    </row>
    <row r="36" spans="1:9" x14ac:dyDescent="0.25">
      <c r="A36">
        <v>35</v>
      </c>
      <c r="B36" t="s">
        <v>13</v>
      </c>
      <c r="G36">
        <v>3.3039999999999998</v>
      </c>
      <c r="H36">
        <v>1</v>
      </c>
      <c r="I36" s="2">
        <f t="shared" si="0"/>
        <v>3.3039999999999998</v>
      </c>
    </row>
    <row r="37" spans="1:9" x14ac:dyDescent="0.25">
      <c r="A37">
        <v>36</v>
      </c>
      <c r="B37" t="s">
        <v>13</v>
      </c>
      <c r="G37">
        <v>1.2070000000000001</v>
      </c>
      <c r="H37">
        <v>1</v>
      </c>
      <c r="I37" s="2">
        <f t="shared" si="0"/>
        <v>1.2070000000000001</v>
      </c>
    </row>
    <row r="38" spans="1:9" x14ac:dyDescent="0.25">
      <c r="A38">
        <v>37</v>
      </c>
      <c r="B38" t="s">
        <v>13</v>
      </c>
      <c r="G38">
        <v>1.35</v>
      </c>
      <c r="H38">
        <v>1</v>
      </c>
      <c r="I38" s="2">
        <f t="shared" si="0"/>
        <v>1.35</v>
      </c>
    </row>
    <row r="39" spans="1:9" x14ac:dyDescent="0.25">
      <c r="A39">
        <v>38</v>
      </c>
      <c r="B39" t="s">
        <v>13</v>
      </c>
      <c r="G39">
        <v>7.0670000000000002</v>
      </c>
      <c r="H39">
        <v>6</v>
      </c>
      <c r="I39" s="2">
        <f t="shared" si="0"/>
        <v>1.1778333333333333</v>
      </c>
    </row>
    <row r="40" spans="1:9" x14ac:dyDescent="0.25">
      <c r="A40">
        <v>39</v>
      </c>
      <c r="B40" t="s">
        <v>13</v>
      </c>
      <c r="G40">
        <v>3.4470000000000001</v>
      </c>
      <c r="H40">
        <v>2</v>
      </c>
      <c r="I40" s="2">
        <f t="shared" si="0"/>
        <v>1.7235</v>
      </c>
    </row>
    <row r="41" spans="1:9" x14ac:dyDescent="0.25">
      <c r="A41">
        <v>40</v>
      </c>
      <c r="B41" t="s">
        <v>13</v>
      </c>
      <c r="G41">
        <v>3.1030000000000002</v>
      </c>
      <c r="H41">
        <v>1</v>
      </c>
      <c r="I41" s="2">
        <f t="shared" si="0"/>
        <v>3.1030000000000002</v>
      </c>
    </row>
    <row r="42" spans="1:9" x14ac:dyDescent="0.25">
      <c r="A42">
        <v>41</v>
      </c>
      <c r="B42" t="s">
        <v>13</v>
      </c>
      <c r="G42">
        <v>1.867</v>
      </c>
      <c r="H42">
        <v>1</v>
      </c>
      <c r="I42" s="2">
        <f t="shared" si="0"/>
        <v>1.867</v>
      </c>
    </row>
    <row r="43" spans="1:9" x14ac:dyDescent="0.25">
      <c r="A43">
        <v>42</v>
      </c>
      <c r="B43" t="s">
        <v>13</v>
      </c>
      <c r="G43">
        <v>1.149</v>
      </c>
      <c r="H43">
        <v>1</v>
      </c>
      <c r="I43" s="2">
        <f t="shared" si="0"/>
        <v>1.149</v>
      </c>
    </row>
    <row r="44" spans="1:9" x14ac:dyDescent="0.25">
      <c r="A44">
        <v>43</v>
      </c>
      <c r="B44" t="s">
        <v>13</v>
      </c>
      <c r="G44">
        <v>0.89100000000000001</v>
      </c>
      <c r="H44">
        <v>1</v>
      </c>
      <c r="I44" s="2">
        <f t="shared" si="0"/>
        <v>0.89100000000000001</v>
      </c>
    </row>
    <row r="45" spans="1:9" x14ac:dyDescent="0.25">
      <c r="A45">
        <v>44</v>
      </c>
      <c r="B45" t="s">
        <v>13</v>
      </c>
      <c r="G45">
        <v>2.8439999999999999</v>
      </c>
      <c r="H45">
        <v>1</v>
      </c>
      <c r="I45" s="2">
        <f t="shared" si="0"/>
        <v>2.8439999999999999</v>
      </c>
    </row>
    <row r="46" spans="1:9" x14ac:dyDescent="0.25">
      <c r="A46">
        <v>45</v>
      </c>
      <c r="B46" t="s">
        <v>13</v>
      </c>
      <c r="G46">
        <v>1.2350000000000001</v>
      </c>
      <c r="H46">
        <v>1</v>
      </c>
      <c r="I46" s="2">
        <f t="shared" si="0"/>
        <v>1.2350000000000001</v>
      </c>
    </row>
    <row r="47" spans="1:9" x14ac:dyDescent="0.25">
      <c r="A47">
        <v>46</v>
      </c>
      <c r="B47" t="s">
        <v>13</v>
      </c>
      <c r="G47">
        <v>1.0049999999999999</v>
      </c>
      <c r="H47">
        <v>1</v>
      </c>
      <c r="I47" s="2">
        <f t="shared" si="0"/>
        <v>1.0049999999999999</v>
      </c>
    </row>
    <row r="48" spans="1:9" x14ac:dyDescent="0.25">
      <c r="A48">
        <v>47</v>
      </c>
      <c r="B48" t="s">
        <v>13</v>
      </c>
      <c r="G48">
        <v>2.4129999999999998</v>
      </c>
      <c r="H48">
        <v>1</v>
      </c>
      <c r="I48" s="2">
        <f t="shared" si="0"/>
        <v>2.4129999999999998</v>
      </c>
    </row>
    <row r="49" spans="1:9" x14ac:dyDescent="0.25">
      <c r="A49">
        <v>48</v>
      </c>
      <c r="B49" t="s">
        <v>13</v>
      </c>
      <c r="G49">
        <v>3.2170000000000001</v>
      </c>
      <c r="H49">
        <v>1</v>
      </c>
      <c r="I49" s="2">
        <f t="shared" si="0"/>
        <v>3.2170000000000001</v>
      </c>
    </row>
    <row r="50" spans="1:9" x14ac:dyDescent="0.25">
      <c r="A50">
        <v>49</v>
      </c>
      <c r="B50" t="s">
        <v>13</v>
      </c>
      <c r="G50">
        <v>3.1890000000000001</v>
      </c>
      <c r="H50">
        <v>1</v>
      </c>
      <c r="I50" s="2">
        <f t="shared" si="0"/>
        <v>3.1890000000000001</v>
      </c>
    </row>
    <row r="51" spans="1:9" x14ac:dyDescent="0.25">
      <c r="A51">
        <v>50</v>
      </c>
      <c r="B51" t="s">
        <v>13</v>
      </c>
      <c r="G51">
        <v>1.1779999999999999</v>
      </c>
      <c r="H51">
        <v>1</v>
      </c>
      <c r="I51" s="2">
        <f t="shared" si="0"/>
        <v>1.1779999999999999</v>
      </c>
    </row>
    <row r="52" spans="1:9" x14ac:dyDescent="0.25">
      <c r="A52">
        <v>51</v>
      </c>
      <c r="B52" t="s">
        <v>13</v>
      </c>
      <c r="G52">
        <v>1.0920000000000001</v>
      </c>
      <c r="H52">
        <v>1</v>
      </c>
      <c r="I52" s="2">
        <f t="shared" si="0"/>
        <v>1.0920000000000001</v>
      </c>
    </row>
    <row r="53" spans="1:9" x14ac:dyDescent="0.25">
      <c r="A53">
        <v>52</v>
      </c>
      <c r="B53" t="s">
        <v>13</v>
      </c>
      <c r="G53">
        <v>1.724</v>
      </c>
      <c r="H53">
        <v>1</v>
      </c>
      <c r="I53" s="2">
        <f t="shared" si="0"/>
        <v>1.724</v>
      </c>
    </row>
    <row r="54" spans="1:9" x14ac:dyDescent="0.25">
      <c r="A54">
        <v>53</v>
      </c>
      <c r="B54" t="s">
        <v>13</v>
      </c>
      <c r="G54">
        <v>1.5229999999999999</v>
      </c>
      <c r="H54">
        <v>1</v>
      </c>
      <c r="I54" s="2">
        <f t="shared" si="0"/>
        <v>1.5229999999999999</v>
      </c>
    </row>
    <row r="55" spans="1:9" x14ac:dyDescent="0.25">
      <c r="A55">
        <v>54</v>
      </c>
      <c r="B55" t="s">
        <v>13</v>
      </c>
      <c r="G55">
        <v>1.637</v>
      </c>
      <c r="H55">
        <v>1</v>
      </c>
      <c r="I55" s="2">
        <f t="shared" si="0"/>
        <v>1.637</v>
      </c>
    </row>
    <row r="56" spans="1:9" x14ac:dyDescent="0.25">
      <c r="A56">
        <v>55</v>
      </c>
      <c r="B56" t="s">
        <v>13</v>
      </c>
      <c r="G56">
        <v>2.0680000000000001</v>
      </c>
      <c r="H56">
        <v>1</v>
      </c>
      <c r="I56" s="2">
        <f t="shared" si="0"/>
        <v>2.0680000000000001</v>
      </c>
    </row>
    <row r="57" spans="1:9" x14ac:dyDescent="0.25">
      <c r="A57">
        <v>56</v>
      </c>
      <c r="B57" t="s">
        <v>13</v>
      </c>
      <c r="G57">
        <v>2.1829999999999998</v>
      </c>
      <c r="H57">
        <v>1</v>
      </c>
      <c r="I57" s="2">
        <f t="shared" si="0"/>
        <v>2.1829999999999998</v>
      </c>
    </row>
    <row r="58" spans="1:9" x14ac:dyDescent="0.25">
      <c r="A58">
        <v>57</v>
      </c>
      <c r="B58" t="s">
        <v>13</v>
      </c>
      <c r="G58">
        <v>1.1200000000000001</v>
      </c>
      <c r="H58">
        <v>1</v>
      </c>
      <c r="I58" s="2">
        <f t="shared" si="0"/>
        <v>1.1200000000000001</v>
      </c>
    </row>
    <row r="59" spans="1:9" x14ac:dyDescent="0.25">
      <c r="A59">
        <v>58</v>
      </c>
      <c r="B59" t="s">
        <v>13</v>
      </c>
      <c r="G59">
        <v>3.706</v>
      </c>
      <c r="H59">
        <v>1</v>
      </c>
      <c r="I59" s="2">
        <f t="shared" si="0"/>
        <v>3.706</v>
      </c>
    </row>
    <row r="60" spans="1:9" x14ac:dyDescent="0.25">
      <c r="A60">
        <v>59</v>
      </c>
      <c r="B60" t="s">
        <v>13</v>
      </c>
      <c r="G60">
        <v>1.58</v>
      </c>
      <c r="H60">
        <v>1</v>
      </c>
      <c r="I60" s="2">
        <f t="shared" si="0"/>
        <v>1.58</v>
      </c>
    </row>
    <row r="61" spans="1:9" x14ac:dyDescent="0.25">
      <c r="A61">
        <v>60</v>
      </c>
      <c r="B61" t="s">
        <v>13</v>
      </c>
      <c r="G61">
        <v>0.91900000000000004</v>
      </c>
      <c r="H61">
        <v>1</v>
      </c>
      <c r="I61" s="2">
        <f t="shared" si="0"/>
        <v>0.91900000000000004</v>
      </c>
    </row>
    <row r="62" spans="1:9" x14ac:dyDescent="0.25">
      <c r="A62">
        <v>61</v>
      </c>
      <c r="B62" t="s">
        <v>13</v>
      </c>
      <c r="G62">
        <v>2.7</v>
      </c>
      <c r="H62">
        <v>1</v>
      </c>
      <c r="I62" s="2">
        <f t="shared" si="0"/>
        <v>2.7</v>
      </c>
    </row>
    <row r="63" spans="1:9" x14ac:dyDescent="0.25">
      <c r="A63">
        <v>62</v>
      </c>
      <c r="B63" t="s">
        <v>13</v>
      </c>
      <c r="G63">
        <v>1.0049999999999999</v>
      </c>
      <c r="H63">
        <v>1</v>
      </c>
      <c r="I63" s="2">
        <f t="shared" si="0"/>
        <v>1.0049999999999999</v>
      </c>
    </row>
    <row r="64" spans="1:9" x14ac:dyDescent="0.25">
      <c r="A64">
        <v>63</v>
      </c>
      <c r="B64" t="s">
        <v>13</v>
      </c>
      <c r="G64">
        <v>1.321</v>
      </c>
      <c r="H64">
        <v>1</v>
      </c>
      <c r="I64" s="2">
        <f t="shared" si="0"/>
        <v>1.321</v>
      </c>
    </row>
    <row r="65" spans="1:9" x14ac:dyDescent="0.25">
      <c r="A65">
        <v>64</v>
      </c>
      <c r="B65" t="s">
        <v>13</v>
      </c>
      <c r="G65">
        <v>1.6950000000000001</v>
      </c>
      <c r="H65">
        <v>1</v>
      </c>
      <c r="I65" s="2">
        <f t="shared" si="0"/>
        <v>1.6950000000000001</v>
      </c>
    </row>
    <row r="66" spans="1:9" x14ac:dyDescent="0.25">
      <c r="A66">
        <v>65</v>
      </c>
      <c r="B66" t="s">
        <v>13</v>
      </c>
      <c r="G66">
        <v>6.8369999999999997</v>
      </c>
      <c r="H66">
        <v>5</v>
      </c>
      <c r="I66" s="2">
        <f t="shared" ref="I66:I84" si="1">G66/H66</f>
        <v>1.3673999999999999</v>
      </c>
    </row>
    <row r="67" spans="1:9" x14ac:dyDescent="0.25">
      <c r="A67">
        <v>66</v>
      </c>
      <c r="B67" t="s">
        <v>13</v>
      </c>
      <c r="G67">
        <v>0.94799999999999995</v>
      </c>
      <c r="H67">
        <v>1</v>
      </c>
      <c r="I67" s="2">
        <f t="shared" si="1"/>
        <v>0.94799999999999995</v>
      </c>
    </row>
    <row r="68" spans="1:9" x14ac:dyDescent="0.25">
      <c r="A68">
        <v>67</v>
      </c>
      <c r="B68" t="s">
        <v>13</v>
      </c>
      <c r="G68">
        <v>0.94799999999999995</v>
      </c>
      <c r="H68">
        <v>1</v>
      </c>
      <c r="I68" s="2">
        <f t="shared" si="1"/>
        <v>0.94799999999999995</v>
      </c>
    </row>
    <row r="69" spans="1:9" x14ac:dyDescent="0.25">
      <c r="A69">
        <v>68</v>
      </c>
      <c r="B69" t="s">
        <v>13</v>
      </c>
      <c r="G69">
        <v>1.724</v>
      </c>
      <c r="H69">
        <v>1</v>
      </c>
      <c r="I69" s="2">
        <f t="shared" si="1"/>
        <v>1.724</v>
      </c>
    </row>
    <row r="70" spans="1:9" x14ac:dyDescent="0.25">
      <c r="A70">
        <v>69</v>
      </c>
      <c r="B70" t="s">
        <v>13</v>
      </c>
      <c r="G70">
        <v>1.35</v>
      </c>
      <c r="H70">
        <v>1</v>
      </c>
      <c r="I70" s="2">
        <f t="shared" si="1"/>
        <v>1.35</v>
      </c>
    </row>
    <row r="71" spans="1:9" x14ac:dyDescent="0.25">
      <c r="A71">
        <v>70</v>
      </c>
      <c r="B71" t="s">
        <v>13</v>
      </c>
      <c r="G71">
        <v>0.89100000000000001</v>
      </c>
      <c r="H71">
        <v>1</v>
      </c>
      <c r="I71" s="2">
        <f t="shared" si="1"/>
        <v>0.89100000000000001</v>
      </c>
    </row>
    <row r="72" spans="1:9" x14ac:dyDescent="0.25">
      <c r="A72">
        <v>71</v>
      </c>
      <c r="B72" t="s">
        <v>13</v>
      </c>
      <c r="G72">
        <v>3.1309999999999998</v>
      </c>
      <c r="H72">
        <v>4</v>
      </c>
      <c r="I72" s="2">
        <f t="shared" si="1"/>
        <v>0.78274999999999995</v>
      </c>
    </row>
    <row r="73" spans="1:9" x14ac:dyDescent="0.25">
      <c r="A73">
        <v>72</v>
      </c>
      <c r="B73" t="s">
        <v>13</v>
      </c>
      <c r="G73">
        <v>1.1779999999999999</v>
      </c>
      <c r="H73">
        <v>1</v>
      </c>
      <c r="I73" s="2">
        <f t="shared" si="1"/>
        <v>1.1779999999999999</v>
      </c>
    </row>
    <row r="74" spans="1:9" x14ac:dyDescent="0.25">
      <c r="A74">
        <v>73</v>
      </c>
      <c r="B74" t="s">
        <v>13</v>
      </c>
      <c r="G74">
        <v>1.0920000000000001</v>
      </c>
      <c r="H74">
        <v>1</v>
      </c>
      <c r="I74" s="2">
        <f t="shared" si="1"/>
        <v>1.0920000000000001</v>
      </c>
    </row>
    <row r="75" spans="1:9" x14ac:dyDescent="0.25">
      <c r="A75">
        <v>74</v>
      </c>
      <c r="B75" t="s">
        <v>13</v>
      </c>
      <c r="G75">
        <v>2.988</v>
      </c>
      <c r="H75">
        <v>2</v>
      </c>
      <c r="I75" s="2">
        <f t="shared" si="1"/>
        <v>1.494</v>
      </c>
    </row>
    <row r="76" spans="1:9" x14ac:dyDescent="0.25">
      <c r="A76">
        <v>75</v>
      </c>
      <c r="B76" t="s">
        <v>13</v>
      </c>
      <c r="G76">
        <v>3.3039999999999998</v>
      </c>
      <c r="H76">
        <v>1</v>
      </c>
      <c r="I76" s="2">
        <f t="shared" si="1"/>
        <v>3.3039999999999998</v>
      </c>
    </row>
    <row r="77" spans="1:9" x14ac:dyDescent="0.25">
      <c r="A77">
        <v>76</v>
      </c>
      <c r="B77" t="s">
        <v>13</v>
      </c>
      <c r="G77">
        <v>2.3559999999999999</v>
      </c>
      <c r="H77">
        <v>1</v>
      </c>
      <c r="I77" s="2">
        <f t="shared" si="1"/>
        <v>2.3559999999999999</v>
      </c>
    </row>
    <row r="78" spans="1:9" x14ac:dyDescent="0.25">
      <c r="A78">
        <v>77</v>
      </c>
      <c r="B78" t="s">
        <v>13</v>
      </c>
      <c r="G78">
        <v>1.494</v>
      </c>
      <c r="H78">
        <v>1</v>
      </c>
      <c r="I78" s="2">
        <f t="shared" si="1"/>
        <v>1.494</v>
      </c>
    </row>
    <row r="79" spans="1:9" x14ac:dyDescent="0.25">
      <c r="A79">
        <v>78</v>
      </c>
      <c r="B79" t="s">
        <v>13</v>
      </c>
      <c r="G79">
        <v>1.81</v>
      </c>
      <c r="H79">
        <v>1</v>
      </c>
      <c r="I79" s="2">
        <f t="shared" si="1"/>
        <v>1.81</v>
      </c>
    </row>
    <row r="80" spans="1:9" x14ac:dyDescent="0.25">
      <c r="A80">
        <v>79</v>
      </c>
      <c r="B80" t="s">
        <v>13</v>
      </c>
      <c r="G80">
        <v>1.5509999999999999</v>
      </c>
      <c r="H80">
        <v>1</v>
      </c>
      <c r="I80" s="2">
        <f t="shared" si="1"/>
        <v>1.5509999999999999</v>
      </c>
    </row>
    <row r="81" spans="1:9" x14ac:dyDescent="0.25">
      <c r="A81">
        <v>80</v>
      </c>
      <c r="B81" t="s">
        <v>13</v>
      </c>
      <c r="G81">
        <v>6.0039999999999996</v>
      </c>
      <c r="H81">
        <v>4</v>
      </c>
      <c r="I81" s="2">
        <f t="shared" si="1"/>
        <v>1.5009999999999999</v>
      </c>
    </row>
    <row r="82" spans="1:9" x14ac:dyDescent="0.25">
      <c r="A82">
        <v>81</v>
      </c>
      <c r="B82" t="s">
        <v>13</v>
      </c>
      <c r="G82">
        <v>1.264</v>
      </c>
      <c r="H82">
        <v>1</v>
      </c>
      <c r="I82" s="2">
        <f t="shared" si="1"/>
        <v>1.264</v>
      </c>
    </row>
    <row r="83" spans="1:9" x14ac:dyDescent="0.25">
      <c r="A83">
        <v>82</v>
      </c>
      <c r="B83" t="s">
        <v>13</v>
      </c>
      <c r="G83">
        <v>1.35</v>
      </c>
      <c r="H83">
        <v>1</v>
      </c>
      <c r="I83" s="2">
        <f t="shared" si="1"/>
        <v>1.35</v>
      </c>
    </row>
    <row r="84" spans="1:9" x14ac:dyDescent="0.25">
      <c r="A84">
        <v>83</v>
      </c>
      <c r="B84" t="s">
        <v>13</v>
      </c>
      <c r="G84">
        <v>1.2929999999999999</v>
      </c>
      <c r="H84">
        <v>1</v>
      </c>
      <c r="I84" s="2">
        <f t="shared" si="1"/>
        <v>1.2929999999999999</v>
      </c>
    </row>
  </sheetData>
  <conditionalFormatting sqref="A1:A1048576">
    <cfRule type="expression" dxfId="30" priority="1">
      <formula>COUNTIF($Y$4:$Y$6,A1)&gt;0</formula>
    </cfRule>
    <cfRule type="expression" dxfId="29" priority="2">
      <formula>COUNTIF($V$4:$V$9, A1) &gt;0</formula>
    </cfRule>
    <cfRule type="expression" dxfId="28" priority="3">
      <formula>COUNTIF($S$4:$S$8, A1)&gt;0</formula>
    </cfRule>
    <cfRule type="expression" dxfId="27" priority="4">
      <formula>COUNTIF($P$4:$P$9, A1) &gt;0</formula>
    </cfRule>
    <cfRule type="expression" dxfId="26" priority="5">
      <formula>COUNTIF($M$4:$M$7, A1)&gt;0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7C2D-1C3D-40CE-864D-BF0AABDB3E55}">
  <dimension ref="A1:Q115"/>
  <sheetViews>
    <sheetView zoomScaleNormal="100" workbookViewId="0">
      <selection activeCell="A116" sqref="A116:XFD116"/>
    </sheetView>
  </sheetViews>
  <sheetFormatPr defaultRowHeight="15" x14ac:dyDescent="0.25"/>
  <cols>
    <col min="2" max="2" width="24.85546875" customWidth="1"/>
    <col min="3" max="4" width="13" customWidth="1"/>
    <col min="5" max="5" width="30.28515625" customWidth="1"/>
    <col min="6" max="6" width="34.85546875" customWidth="1"/>
    <col min="7" max="7" width="16.85546875" customWidth="1"/>
    <col min="8" max="8" width="14.7109375" customWidth="1"/>
    <col min="9" max="9" width="15.85546875" customWidth="1"/>
    <col min="11" max="12" width="14.5703125" customWidth="1"/>
    <col min="13" max="13" width="15.140625" customWidth="1"/>
    <col min="15" max="15" width="14.28515625" customWidth="1"/>
    <col min="16" max="16" width="13.140625" customWidth="1"/>
    <col min="17" max="17" width="12.42578125" customWidth="1"/>
  </cols>
  <sheetData>
    <row r="1" spans="1:17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t="s">
        <v>7</v>
      </c>
      <c r="J1" t="s">
        <v>14</v>
      </c>
      <c r="K1" t="s">
        <v>15</v>
      </c>
      <c r="L1" t="s">
        <v>21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17" s="1" customFormat="1" x14ac:dyDescent="0.25">
      <c r="A2" s="1">
        <v>1</v>
      </c>
      <c r="B2" s="1" t="s">
        <v>0</v>
      </c>
      <c r="C2" s="1">
        <v>1</v>
      </c>
      <c r="D2" s="2">
        <v>1</v>
      </c>
      <c r="E2" s="2" t="s">
        <v>22</v>
      </c>
      <c r="F2" s="2">
        <v>12.984999999999999</v>
      </c>
      <c r="G2" s="2">
        <v>2.298</v>
      </c>
      <c r="H2" s="2">
        <v>1</v>
      </c>
      <c r="I2" s="2">
        <f>G2/H2</f>
        <v>2.298</v>
      </c>
      <c r="J2" s="1">
        <f>SUM(G:G)</f>
        <v>262.97399999999993</v>
      </c>
      <c r="K2" s="1">
        <f>AVERAGE(G:G)</f>
        <v>2.3067894736842098</v>
      </c>
      <c r="L2" s="1">
        <f>J2/SUM(H:H)</f>
        <v>1.4528950276243091</v>
      </c>
      <c r="M2" s="1" t="e">
        <f>AVERAGE(I:I)</f>
        <v>#REF!</v>
      </c>
      <c r="N2" s="1">
        <f>_xlfn.STDEV.P(G:G)</f>
        <v>1.6828445345926941</v>
      </c>
      <c r="O2" s="1" t="e">
        <f>_xlfn.STDEV.P(I:I)</f>
        <v>#REF!</v>
      </c>
      <c r="P2" s="1">
        <f>N2/SQRT(COUNT(G:G))</f>
        <v>0.15761283141973165</v>
      </c>
      <c r="Q2" s="1" t="e">
        <f>O2/SQRT(COUNT(I:I))</f>
        <v>#REF!</v>
      </c>
    </row>
    <row r="3" spans="1:17" x14ac:dyDescent="0.25">
      <c r="A3">
        <v>2</v>
      </c>
      <c r="B3" t="s">
        <v>0</v>
      </c>
      <c r="C3">
        <v>2</v>
      </c>
      <c r="D3" s="2">
        <v>1</v>
      </c>
      <c r="E3" t="s">
        <v>22</v>
      </c>
      <c r="F3">
        <v>9.1639999999999997</v>
      </c>
      <c r="G3">
        <v>1.379</v>
      </c>
      <c r="H3">
        <v>2</v>
      </c>
      <c r="I3">
        <f t="shared" ref="I3:I63" si="0">G3/H3</f>
        <v>0.6895</v>
      </c>
      <c r="K3" t="s">
        <v>36</v>
      </c>
      <c r="L3">
        <f>SUM(H:H)</f>
        <v>181</v>
      </c>
    </row>
    <row r="4" spans="1:17" x14ac:dyDescent="0.25">
      <c r="A4">
        <v>3</v>
      </c>
      <c r="B4" t="s">
        <v>0</v>
      </c>
      <c r="C4">
        <v>3</v>
      </c>
      <c r="D4" s="2">
        <v>1</v>
      </c>
      <c r="E4" t="s">
        <v>22</v>
      </c>
      <c r="F4">
        <v>3.62</v>
      </c>
      <c r="G4">
        <v>2.04</v>
      </c>
      <c r="H4">
        <v>1</v>
      </c>
      <c r="I4">
        <f t="shared" si="0"/>
        <v>2.04</v>
      </c>
      <c r="K4" t="s">
        <v>37</v>
      </c>
      <c r="L4">
        <f>SUM(D:D)</f>
        <v>104</v>
      </c>
    </row>
    <row r="5" spans="1:17" x14ac:dyDescent="0.25">
      <c r="A5">
        <v>4</v>
      </c>
      <c r="B5" t="s">
        <v>0</v>
      </c>
      <c r="C5">
        <v>4</v>
      </c>
      <c r="D5" s="2">
        <v>1</v>
      </c>
      <c r="E5" t="s">
        <v>22</v>
      </c>
      <c r="F5">
        <v>14.019</v>
      </c>
      <c r="G5">
        <v>2.528</v>
      </c>
      <c r="H5">
        <v>1</v>
      </c>
      <c r="I5">
        <f t="shared" si="0"/>
        <v>2.528</v>
      </c>
      <c r="K5" t="s">
        <v>38</v>
      </c>
      <c r="L5">
        <f>SUM(F:F)</f>
        <v>1401.9159999999995</v>
      </c>
    </row>
    <row r="6" spans="1:17" x14ac:dyDescent="0.25">
      <c r="A6">
        <v>5</v>
      </c>
      <c r="B6" t="s">
        <v>0</v>
      </c>
      <c r="C6">
        <v>5</v>
      </c>
      <c r="D6" s="2">
        <v>1</v>
      </c>
      <c r="E6" t="s">
        <v>22</v>
      </c>
      <c r="F6">
        <v>0.94799999999999995</v>
      </c>
      <c r="G6">
        <v>0.97699999999999998</v>
      </c>
      <c r="H6">
        <v>1</v>
      </c>
      <c r="I6">
        <f t="shared" si="0"/>
        <v>0.97699999999999998</v>
      </c>
      <c r="K6" t="s">
        <v>39</v>
      </c>
      <c r="L6">
        <f>AVERAGE(F:F)</f>
        <v>13.479961538461534</v>
      </c>
    </row>
    <row r="7" spans="1:17" x14ac:dyDescent="0.25">
      <c r="A7">
        <v>6</v>
      </c>
      <c r="B7" t="s">
        <v>0</v>
      </c>
      <c r="C7">
        <v>6</v>
      </c>
      <c r="D7" s="2">
        <v>1</v>
      </c>
      <c r="E7" t="s">
        <v>22</v>
      </c>
      <c r="F7">
        <v>8.2449999999999992</v>
      </c>
      <c r="G7">
        <v>3.1309999999999998</v>
      </c>
      <c r="H7">
        <v>1</v>
      </c>
      <c r="I7">
        <f t="shared" si="0"/>
        <v>3.1309999999999998</v>
      </c>
    </row>
    <row r="8" spans="1:17" x14ac:dyDescent="0.25">
      <c r="A8">
        <v>7</v>
      </c>
      <c r="B8" t="s">
        <v>0</v>
      </c>
      <c r="C8">
        <v>7</v>
      </c>
      <c r="D8" s="2">
        <v>1</v>
      </c>
      <c r="E8" t="s">
        <v>22</v>
      </c>
      <c r="F8">
        <v>10.6</v>
      </c>
      <c r="G8">
        <v>5.5439999999999996</v>
      </c>
      <c r="H8">
        <v>6</v>
      </c>
      <c r="I8">
        <f t="shared" si="0"/>
        <v>0.92399999999999993</v>
      </c>
    </row>
    <row r="9" spans="1:17" x14ac:dyDescent="0.25">
      <c r="A9">
        <v>8</v>
      </c>
      <c r="B9" t="s">
        <v>0</v>
      </c>
      <c r="C9">
        <v>8</v>
      </c>
      <c r="D9" s="2">
        <v>1</v>
      </c>
      <c r="E9" t="s">
        <v>22</v>
      </c>
      <c r="F9">
        <v>6.32</v>
      </c>
      <c r="G9">
        <v>1.0049999999999999</v>
      </c>
      <c r="H9">
        <v>1</v>
      </c>
      <c r="I9">
        <f t="shared" si="0"/>
        <v>1.0049999999999999</v>
      </c>
    </row>
    <row r="10" spans="1:17" x14ac:dyDescent="0.25">
      <c r="A10">
        <v>9</v>
      </c>
      <c r="B10" t="s">
        <v>0</v>
      </c>
      <c r="C10">
        <v>9</v>
      </c>
      <c r="D10" s="2">
        <v>1</v>
      </c>
      <c r="E10" t="s">
        <v>22</v>
      </c>
      <c r="F10">
        <v>1.724</v>
      </c>
      <c r="G10">
        <v>1.0629999999999999</v>
      </c>
      <c r="H10">
        <v>2</v>
      </c>
      <c r="I10">
        <f t="shared" si="0"/>
        <v>0.53149999999999997</v>
      </c>
    </row>
    <row r="11" spans="1:17" x14ac:dyDescent="0.25">
      <c r="A11">
        <v>10</v>
      </c>
      <c r="B11" t="s">
        <v>0</v>
      </c>
      <c r="C11">
        <v>10</v>
      </c>
      <c r="D11" s="2">
        <v>1</v>
      </c>
      <c r="E11" t="s">
        <v>22</v>
      </c>
      <c r="F11">
        <v>13.818</v>
      </c>
      <c r="G11">
        <v>0.89100000000000001</v>
      </c>
      <c r="H11">
        <v>2</v>
      </c>
      <c r="I11">
        <f t="shared" si="0"/>
        <v>0.44550000000000001</v>
      </c>
    </row>
    <row r="12" spans="1:17" x14ac:dyDescent="0.25">
      <c r="A12">
        <v>11</v>
      </c>
      <c r="B12" t="s">
        <v>0</v>
      </c>
      <c r="C12">
        <v>11</v>
      </c>
      <c r="D12" s="2">
        <v>1</v>
      </c>
      <c r="E12" t="s">
        <v>22</v>
      </c>
      <c r="F12">
        <v>3.39</v>
      </c>
      <c r="G12">
        <v>4.165</v>
      </c>
      <c r="H12">
        <v>1</v>
      </c>
      <c r="I12">
        <f t="shared" si="0"/>
        <v>4.165</v>
      </c>
    </row>
    <row r="13" spans="1:17" x14ac:dyDescent="0.25">
      <c r="A13">
        <v>12</v>
      </c>
      <c r="B13" t="s">
        <v>0</v>
      </c>
      <c r="C13">
        <v>12</v>
      </c>
      <c r="D13" s="2">
        <v>1</v>
      </c>
      <c r="E13" t="s">
        <v>22</v>
      </c>
      <c r="F13">
        <v>2.2410000000000001</v>
      </c>
      <c r="G13">
        <v>2.2690000000000001</v>
      </c>
      <c r="H13">
        <v>1</v>
      </c>
      <c r="I13">
        <f t="shared" si="0"/>
        <v>2.2690000000000001</v>
      </c>
    </row>
    <row r="14" spans="1:17" x14ac:dyDescent="0.25">
      <c r="A14">
        <v>13</v>
      </c>
      <c r="B14" t="s">
        <v>0</v>
      </c>
      <c r="C14">
        <v>13</v>
      </c>
      <c r="D14" s="2">
        <v>1</v>
      </c>
      <c r="E14" t="s">
        <v>22</v>
      </c>
      <c r="F14">
        <v>22.693999999999999</v>
      </c>
      <c r="G14">
        <v>4.0510000000000002</v>
      </c>
      <c r="H14">
        <v>2</v>
      </c>
      <c r="I14">
        <f t="shared" si="0"/>
        <v>2.0255000000000001</v>
      </c>
    </row>
    <row r="15" spans="1:17" x14ac:dyDescent="0.25">
      <c r="A15">
        <v>14</v>
      </c>
      <c r="B15" t="s">
        <v>0</v>
      </c>
      <c r="C15">
        <v>14</v>
      </c>
      <c r="D15" s="2">
        <v>1</v>
      </c>
      <c r="E15" t="s">
        <v>22</v>
      </c>
      <c r="F15">
        <v>5.8319999999999999</v>
      </c>
      <c r="G15">
        <v>1.5229999999999999</v>
      </c>
      <c r="H15">
        <v>1</v>
      </c>
      <c r="I15">
        <f t="shared" si="0"/>
        <v>1.5229999999999999</v>
      </c>
    </row>
    <row r="16" spans="1:17" x14ac:dyDescent="0.25">
      <c r="A16">
        <v>15</v>
      </c>
      <c r="B16" t="s">
        <v>0</v>
      </c>
      <c r="C16">
        <v>15</v>
      </c>
      <c r="D16" s="2">
        <v>1</v>
      </c>
      <c r="E16" t="s">
        <v>22</v>
      </c>
      <c r="F16">
        <v>1.58</v>
      </c>
      <c r="G16">
        <v>4.9409999999999998</v>
      </c>
      <c r="H16">
        <v>1</v>
      </c>
      <c r="I16">
        <f t="shared" si="0"/>
        <v>4.9409999999999998</v>
      </c>
    </row>
    <row r="17" spans="1:9" x14ac:dyDescent="0.25">
      <c r="A17">
        <v>16</v>
      </c>
      <c r="B17" t="s">
        <v>0</v>
      </c>
      <c r="C17">
        <v>16</v>
      </c>
      <c r="D17" s="2">
        <v>1</v>
      </c>
      <c r="E17" t="s">
        <v>22</v>
      </c>
      <c r="F17">
        <v>1.4650000000000001</v>
      </c>
      <c r="G17">
        <v>1.0920000000000001</v>
      </c>
      <c r="H17">
        <v>1</v>
      </c>
      <c r="I17">
        <f t="shared" si="0"/>
        <v>1.0920000000000001</v>
      </c>
    </row>
    <row r="18" spans="1:9" x14ac:dyDescent="0.25">
      <c r="A18">
        <v>17</v>
      </c>
      <c r="B18" t="s">
        <v>0</v>
      </c>
      <c r="C18">
        <v>17</v>
      </c>
      <c r="D18" s="2">
        <v>1</v>
      </c>
      <c r="E18" t="s">
        <v>22</v>
      </c>
      <c r="F18">
        <v>1.752</v>
      </c>
      <c r="G18">
        <v>0.91900000000000004</v>
      </c>
      <c r="H18">
        <v>1</v>
      </c>
      <c r="I18">
        <f t="shared" si="0"/>
        <v>0.91900000000000004</v>
      </c>
    </row>
    <row r="19" spans="1:9" x14ac:dyDescent="0.25">
      <c r="A19">
        <v>18</v>
      </c>
      <c r="B19" t="s">
        <v>0</v>
      </c>
      <c r="C19">
        <v>18</v>
      </c>
      <c r="D19" s="2">
        <v>1</v>
      </c>
      <c r="E19" t="s">
        <v>22</v>
      </c>
      <c r="F19">
        <v>1.752</v>
      </c>
      <c r="G19">
        <v>2.528</v>
      </c>
      <c r="H19">
        <v>1</v>
      </c>
      <c r="I19">
        <f t="shared" si="0"/>
        <v>2.528</v>
      </c>
    </row>
    <row r="20" spans="1:9" x14ac:dyDescent="0.25">
      <c r="A20">
        <v>19</v>
      </c>
      <c r="B20" t="s">
        <v>0</v>
      </c>
      <c r="C20">
        <v>19</v>
      </c>
      <c r="D20" s="2">
        <v>1</v>
      </c>
      <c r="E20" t="s">
        <v>22</v>
      </c>
      <c r="F20">
        <v>21.488</v>
      </c>
      <c r="G20">
        <v>1.58</v>
      </c>
      <c r="H20">
        <v>2</v>
      </c>
      <c r="I20">
        <f t="shared" si="0"/>
        <v>0.79</v>
      </c>
    </row>
    <row r="21" spans="1:9" x14ac:dyDescent="0.25">
      <c r="A21">
        <v>20</v>
      </c>
      <c r="B21" t="s">
        <v>0</v>
      </c>
      <c r="C21">
        <v>20</v>
      </c>
      <c r="D21" s="2">
        <v>1</v>
      </c>
      <c r="E21" t="s">
        <v>22</v>
      </c>
      <c r="F21">
        <v>8.4459999999999997</v>
      </c>
      <c r="G21">
        <v>6.1479999999999997</v>
      </c>
      <c r="H21">
        <v>4</v>
      </c>
      <c r="I21">
        <f t="shared" si="0"/>
        <v>1.5369999999999999</v>
      </c>
    </row>
    <row r="22" spans="1:9" x14ac:dyDescent="0.25">
      <c r="A22">
        <v>21</v>
      </c>
      <c r="B22" t="s">
        <v>0</v>
      </c>
      <c r="C22">
        <v>21</v>
      </c>
      <c r="D22" s="2">
        <v>1</v>
      </c>
      <c r="E22" t="s">
        <v>22</v>
      </c>
      <c r="F22">
        <v>11.375999999999999</v>
      </c>
      <c r="G22">
        <v>0.97699999999999998</v>
      </c>
      <c r="H22">
        <v>1</v>
      </c>
      <c r="I22">
        <f t="shared" si="0"/>
        <v>0.97699999999999998</v>
      </c>
    </row>
    <row r="23" spans="1:9" x14ac:dyDescent="0.25">
      <c r="A23">
        <v>22</v>
      </c>
      <c r="B23" t="s">
        <v>0</v>
      </c>
      <c r="C23">
        <v>22</v>
      </c>
      <c r="D23" s="2">
        <v>1</v>
      </c>
      <c r="E23" t="s">
        <v>22</v>
      </c>
      <c r="F23">
        <v>6.8940000000000001</v>
      </c>
      <c r="G23">
        <v>2.758</v>
      </c>
      <c r="H23">
        <v>2</v>
      </c>
      <c r="I23">
        <f t="shared" si="0"/>
        <v>1.379</v>
      </c>
    </row>
    <row r="24" spans="1:9" s="1" customFormat="1" x14ac:dyDescent="0.25">
      <c r="A24" s="1">
        <v>1</v>
      </c>
      <c r="B24" s="1" t="s">
        <v>4</v>
      </c>
      <c r="C24" s="2">
        <v>23</v>
      </c>
      <c r="D24" s="2">
        <v>1</v>
      </c>
      <c r="E24" s="2" t="s">
        <v>22</v>
      </c>
      <c r="F24" s="2">
        <v>42.314999999999998</v>
      </c>
      <c r="G24" s="2">
        <v>3.3039999999999998</v>
      </c>
      <c r="H24" s="2">
        <v>3</v>
      </c>
      <c r="I24" s="2">
        <f t="shared" si="0"/>
        <v>1.1013333333333333</v>
      </c>
    </row>
    <row r="25" spans="1:9" x14ac:dyDescent="0.25">
      <c r="A25">
        <v>2</v>
      </c>
      <c r="B25" t="s">
        <v>4</v>
      </c>
      <c r="C25">
        <v>24</v>
      </c>
      <c r="D25" s="2">
        <v>1</v>
      </c>
      <c r="E25" t="s">
        <v>22</v>
      </c>
      <c r="F25">
        <v>21.89</v>
      </c>
      <c r="G25">
        <v>1.2350000000000001</v>
      </c>
      <c r="H25">
        <v>2</v>
      </c>
      <c r="I25">
        <f t="shared" si="0"/>
        <v>0.61750000000000005</v>
      </c>
    </row>
    <row r="26" spans="1:9" x14ac:dyDescent="0.25">
      <c r="A26">
        <v>3</v>
      </c>
      <c r="B26" t="s">
        <v>4</v>
      </c>
      <c r="C26">
        <v>25</v>
      </c>
      <c r="D26" s="2">
        <v>1</v>
      </c>
      <c r="E26" t="s">
        <v>22</v>
      </c>
      <c r="F26">
        <v>1.1200000000000001</v>
      </c>
      <c r="G26">
        <v>2.0110000000000001</v>
      </c>
      <c r="H26">
        <v>2</v>
      </c>
      <c r="I26">
        <f t="shared" si="0"/>
        <v>1.0055000000000001</v>
      </c>
    </row>
    <row r="27" spans="1:9" x14ac:dyDescent="0.25">
      <c r="A27">
        <v>4</v>
      </c>
      <c r="B27" t="s">
        <v>4</v>
      </c>
      <c r="C27">
        <v>26</v>
      </c>
      <c r="D27" s="2">
        <v>1</v>
      </c>
      <c r="E27" t="s">
        <v>22</v>
      </c>
      <c r="F27">
        <v>1.752</v>
      </c>
      <c r="G27">
        <v>2.758</v>
      </c>
      <c r="H27">
        <v>1</v>
      </c>
      <c r="I27">
        <f t="shared" si="0"/>
        <v>2.758</v>
      </c>
    </row>
    <row r="28" spans="1:9" x14ac:dyDescent="0.25">
      <c r="A28">
        <v>5</v>
      </c>
      <c r="B28" t="s">
        <v>4</v>
      </c>
      <c r="C28">
        <v>27</v>
      </c>
      <c r="D28" s="2">
        <v>1</v>
      </c>
      <c r="E28" t="s">
        <v>22</v>
      </c>
      <c r="F28">
        <v>1.0049999999999999</v>
      </c>
      <c r="G28">
        <v>0.91900000000000004</v>
      </c>
      <c r="H28">
        <v>1</v>
      </c>
      <c r="I28">
        <f t="shared" si="0"/>
        <v>0.91900000000000004</v>
      </c>
    </row>
    <row r="29" spans="1:9" x14ac:dyDescent="0.25">
      <c r="A29">
        <v>6</v>
      </c>
      <c r="B29" t="s">
        <v>4</v>
      </c>
      <c r="C29" s="1">
        <v>1</v>
      </c>
      <c r="D29" s="2">
        <v>1</v>
      </c>
      <c r="E29" t="s">
        <v>24</v>
      </c>
      <c r="F29">
        <v>14.622</v>
      </c>
      <c r="G29">
        <v>1.034</v>
      </c>
      <c r="H29">
        <v>1</v>
      </c>
      <c r="I29">
        <f t="shared" si="0"/>
        <v>1.034</v>
      </c>
    </row>
    <row r="30" spans="1:9" x14ac:dyDescent="0.25">
      <c r="A30">
        <v>7</v>
      </c>
      <c r="B30" t="s">
        <v>4</v>
      </c>
      <c r="C30">
        <v>2</v>
      </c>
      <c r="D30" s="2">
        <v>1</v>
      </c>
      <c r="E30" t="s">
        <v>24</v>
      </c>
      <c r="F30">
        <v>14.823</v>
      </c>
      <c r="G30">
        <v>2.298</v>
      </c>
      <c r="H30">
        <v>1</v>
      </c>
      <c r="I30">
        <f t="shared" si="0"/>
        <v>2.298</v>
      </c>
    </row>
    <row r="31" spans="1:9" x14ac:dyDescent="0.25">
      <c r="A31">
        <v>8</v>
      </c>
      <c r="B31" t="s">
        <v>4</v>
      </c>
      <c r="C31">
        <v>3</v>
      </c>
      <c r="D31" s="2">
        <v>1</v>
      </c>
      <c r="E31" t="s">
        <v>24</v>
      </c>
      <c r="F31">
        <v>4.5960000000000001</v>
      </c>
      <c r="G31">
        <v>3.016</v>
      </c>
      <c r="H31">
        <v>2</v>
      </c>
      <c r="I31">
        <f t="shared" si="0"/>
        <v>1.508</v>
      </c>
    </row>
    <row r="32" spans="1:9" x14ac:dyDescent="0.25">
      <c r="A32">
        <v>9</v>
      </c>
      <c r="B32" t="s">
        <v>4</v>
      </c>
      <c r="C32">
        <v>4</v>
      </c>
      <c r="D32" s="2">
        <v>1</v>
      </c>
      <c r="E32" t="s">
        <v>24</v>
      </c>
      <c r="F32">
        <v>14.249000000000001</v>
      </c>
      <c r="G32">
        <v>0.97699999999999998</v>
      </c>
      <c r="H32">
        <v>1</v>
      </c>
      <c r="I32">
        <f t="shared" si="0"/>
        <v>0.97699999999999998</v>
      </c>
    </row>
    <row r="33" spans="1:9" x14ac:dyDescent="0.25">
      <c r="A33">
        <v>10</v>
      </c>
      <c r="B33" t="s">
        <v>4</v>
      </c>
      <c r="C33">
        <v>5</v>
      </c>
      <c r="D33" s="2">
        <v>1</v>
      </c>
      <c r="E33" t="s">
        <v>24</v>
      </c>
      <c r="F33">
        <v>1.5509999999999999</v>
      </c>
      <c r="G33">
        <v>2.3559999999999999</v>
      </c>
      <c r="H33">
        <v>4</v>
      </c>
      <c r="I33">
        <f t="shared" si="0"/>
        <v>0.58899999999999997</v>
      </c>
    </row>
    <row r="34" spans="1:9" x14ac:dyDescent="0.25">
      <c r="A34">
        <v>11</v>
      </c>
      <c r="B34" t="s">
        <v>4</v>
      </c>
      <c r="C34">
        <v>6</v>
      </c>
      <c r="D34" s="2">
        <v>1</v>
      </c>
      <c r="E34" t="s">
        <v>24</v>
      </c>
      <c r="F34">
        <v>1.2070000000000001</v>
      </c>
      <c r="G34">
        <v>4.9119999999999999</v>
      </c>
      <c r="H34">
        <v>3</v>
      </c>
      <c r="I34">
        <f t="shared" si="0"/>
        <v>1.6373333333333333</v>
      </c>
    </row>
    <row r="35" spans="1:9" x14ac:dyDescent="0.25">
      <c r="A35">
        <v>12</v>
      </c>
      <c r="B35" t="s">
        <v>4</v>
      </c>
      <c r="C35">
        <v>7</v>
      </c>
      <c r="D35" s="2">
        <v>1</v>
      </c>
      <c r="E35" t="s">
        <v>24</v>
      </c>
      <c r="F35">
        <v>20.626000000000001</v>
      </c>
      <c r="G35">
        <v>0.94799999999999995</v>
      </c>
      <c r="H35">
        <v>2</v>
      </c>
      <c r="I35">
        <f t="shared" si="0"/>
        <v>0.47399999999999998</v>
      </c>
    </row>
    <row r="36" spans="1:9" x14ac:dyDescent="0.25">
      <c r="A36">
        <v>13</v>
      </c>
      <c r="B36" t="s">
        <v>4</v>
      </c>
      <c r="C36">
        <v>8</v>
      </c>
      <c r="D36" s="2">
        <v>1</v>
      </c>
      <c r="E36" t="s">
        <v>24</v>
      </c>
      <c r="F36">
        <v>18.672999999999998</v>
      </c>
      <c r="G36">
        <v>2.528</v>
      </c>
      <c r="H36">
        <v>2</v>
      </c>
      <c r="I36">
        <f t="shared" si="0"/>
        <v>1.264</v>
      </c>
    </row>
    <row r="37" spans="1:9" x14ac:dyDescent="0.25">
      <c r="A37">
        <v>14</v>
      </c>
      <c r="B37" t="s">
        <v>4</v>
      </c>
      <c r="C37">
        <v>9</v>
      </c>
      <c r="D37" s="2">
        <v>1</v>
      </c>
      <c r="E37" t="s">
        <v>24</v>
      </c>
      <c r="F37">
        <v>18.931000000000001</v>
      </c>
      <c r="G37">
        <v>1.6659999999999999</v>
      </c>
      <c r="H37">
        <v>2</v>
      </c>
      <c r="I37">
        <f t="shared" si="0"/>
        <v>0.83299999999999996</v>
      </c>
    </row>
    <row r="38" spans="1:9" x14ac:dyDescent="0.25">
      <c r="A38">
        <v>15</v>
      </c>
      <c r="B38" t="s">
        <v>4</v>
      </c>
      <c r="C38" s="2">
        <v>10</v>
      </c>
      <c r="D38" s="2">
        <v>1</v>
      </c>
      <c r="E38" s="2" t="s">
        <v>24</v>
      </c>
      <c r="F38" s="2">
        <v>24.158999999999999</v>
      </c>
      <c r="G38">
        <v>1.58</v>
      </c>
      <c r="H38">
        <v>1</v>
      </c>
      <c r="I38">
        <f t="shared" si="0"/>
        <v>1.58</v>
      </c>
    </row>
    <row r="39" spans="1:9" s="1" customFormat="1" x14ac:dyDescent="0.25">
      <c r="A39" s="1">
        <v>1</v>
      </c>
      <c r="B39" s="1" t="s">
        <v>5</v>
      </c>
      <c r="C39">
        <v>11</v>
      </c>
      <c r="D39" s="2">
        <v>1</v>
      </c>
      <c r="E39" t="s">
        <v>24</v>
      </c>
      <c r="F39">
        <v>1.0629999999999999</v>
      </c>
      <c r="G39" s="2">
        <v>1.321</v>
      </c>
      <c r="H39" s="2">
        <v>1</v>
      </c>
      <c r="I39" s="2">
        <f t="shared" si="0"/>
        <v>1.321</v>
      </c>
    </row>
    <row r="40" spans="1:9" x14ac:dyDescent="0.25">
      <c r="A40">
        <v>2</v>
      </c>
      <c r="B40" t="s">
        <v>5</v>
      </c>
      <c r="C40">
        <v>12</v>
      </c>
      <c r="D40" s="2">
        <v>1</v>
      </c>
      <c r="E40" t="s">
        <v>24</v>
      </c>
      <c r="F40">
        <v>39.701000000000001</v>
      </c>
      <c r="G40">
        <v>1.81</v>
      </c>
      <c r="H40">
        <v>2</v>
      </c>
      <c r="I40">
        <f t="shared" si="0"/>
        <v>0.90500000000000003</v>
      </c>
    </row>
    <row r="41" spans="1:9" x14ac:dyDescent="0.25">
      <c r="A41">
        <v>3</v>
      </c>
      <c r="B41" t="s">
        <v>5</v>
      </c>
      <c r="C41">
        <v>13</v>
      </c>
      <c r="D41" s="2">
        <v>1</v>
      </c>
      <c r="E41" t="s">
        <v>24</v>
      </c>
      <c r="F41">
        <v>4.625</v>
      </c>
      <c r="G41">
        <v>1.982</v>
      </c>
      <c r="H41">
        <v>1</v>
      </c>
      <c r="I41">
        <f t="shared" si="0"/>
        <v>1.982</v>
      </c>
    </row>
    <row r="42" spans="1:9" x14ac:dyDescent="0.25">
      <c r="A42">
        <v>4</v>
      </c>
      <c r="B42" t="s">
        <v>5</v>
      </c>
      <c r="C42">
        <v>14</v>
      </c>
      <c r="D42" s="2">
        <v>1</v>
      </c>
      <c r="E42" t="s">
        <v>24</v>
      </c>
      <c r="F42">
        <v>19.045999999999999</v>
      </c>
      <c r="G42">
        <v>0.94799999999999995</v>
      </c>
      <c r="H42">
        <v>2</v>
      </c>
      <c r="I42">
        <f t="shared" si="0"/>
        <v>0.47399999999999998</v>
      </c>
    </row>
    <row r="43" spans="1:9" x14ac:dyDescent="0.25">
      <c r="A43">
        <v>5</v>
      </c>
      <c r="B43" t="s">
        <v>5</v>
      </c>
      <c r="C43">
        <v>15</v>
      </c>
      <c r="D43" s="2">
        <v>1</v>
      </c>
      <c r="E43" t="s">
        <v>24</v>
      </c>
      <c r="F43">
        <v>9.5660000000000007</v>
      </c>
      <c r="G43">
        <v>1.609</v>
      </c>
      <c r="H43">
        <v>2</v>
      </c>
      <c r="I43">
        <f t="shared" si="0"/>
        <v>0.80449999999999999</v>
      </c>
    </row>
    <row r="44" spans="1:9" x14ac:dyDescent="0.25">
      <c r="A44">
        <v>6</v>
      </c>
      <c r="B44" t="s">
        <v>5</v>
      </c>
      <c r="C44">
        <v>16</v>
      </c>
      <c r="D44" s="2">
        <v>1</v>
      </c>
      <c r="E44" t="s">
        <v>24</v>
      </c>
      <c r="F44">
        <v>0.97699999999999998</v>
      </c>
      <c r="G44">
        <v>1.4359999999999999</v>
      </c>
      <c r="H44">
        <v>1</v>
      </c>
      <c r="I44">
        <f t="shared" si="0"/>
        <v>1.4359999999999999</v>
      </c>
    </row>
    <row r="45" spans="1:9" x14ac:dyDescent="0.25">
      <c r="A45">
        <v>7</v>
      </c>
      <c r="B45" t="s">
        <v>5</v>
      </c>
      <c r="C45">
        <v>17</v>
      </c>
      <c r="D45" s="2">
        <v>1</v>
      </c>
      <c r="E45" t="s">
        <v>24</v>
      </c>
      <c r="F45">
        <v>21.402000000000001</v>
      </c>
      <c r="G45">
        <v>1.724</v>
      </c>
      <c r="H45">
        <v>1</v>
      </c>
      <c r="I45">
        <f t="shared" si="0"/>
        <v>1.724</v>
      </c>
    </row>
    <row r="46" spans="1:9" x14ac:dyDescent="0.25">
      <c r="A46">
        <v>8</v>
      </c>
      <c r="B46" t="s">
        <v>5</v>
      </c>
      <c r="C46">
        <v>18</v>
      </c>
      <c r="D46" s="2">
        <v>1</v>
      </c>
      <c r="E46" t="s">
        <v>24</v>
      </c>
      <c r="F46">
        <v>10.026</v>
      </c>
      <c r="G46">
        <v>1.58</v>
      </c>
      <c r="H46">
        <v>2</v>
      </c>
      <c r="I46">
        <f t="shared" si="0"/>
        <v>0.79</v>
      </c>
    </row>
    <row r="47" spans="1:9" x14ac:dyDescent="0.25">
      <c r="A47">
        <v>9</v>
      </c>
      <c r="B47" t="s">
        <v>5</v>
      </c>
      <c r="C47">
        <v>19</v>
      </c>
      <c r="D47" s="2">
        <v>1</v>
      </c>
      <c r="E47" t="s">
        <v>24</v>
      </c>
      <c r="F47">
        <v>20.253</v>
      </c>
      <c r="G47">
        <v>0.89100000000000001</v>
      </c>
      <c r="H47">
        <v>1</v>
      </c>
      <c r="I47">
        <f t="shared" si="0"/>
        <v>0.89100000000000001</v>
      </c>
    </row>
    <row r="48" spans="1:9" x14ac:dyDescent="0.25">
      <c r="A48">
        <v>10</v>
      </c>
      <c r="B48" t="s">
        <v>5</v>
      </c>
      <c r="C48">
        <v>20</v>
      </c>
      <c r="D48" s="2">
        <v>1</v>
      </c>
      <c r="E48" t="s">
        <v>24</v>
      </c>
      <c r="F48">
        <v>1.4359999999999999</v>
      </c>
      <c r="G48">
        <v>1.867</v>
      </c>
      <c r="H48">
        <v>1</v>
      </c>
      <c r="I48">
        <f t="shared" si="0"/>
        <v>1.867</v>
      </c>
    </row>
    <row r="49" spans="1:9" x14ac:dyDescent="0.25">
      <c r="A49">
        <v>11</v>
      </c>
      <c r="B49" t="s">
        <v>5</v>
      </c>
      <c r="C49">
        <v>21</v>
      </c>
      <c r="D49" s="2">
        <v>1</v>
      </c>
      <c r="E49" t="s">
        <v>24</v>
      </c>
      <c r="F49">
        <v>4.4530000000000003</v>
      </c>
      <c r="G49">
        <v>2.0110000000000001</v>
      </c>
      <c r="H49">
        <v>1</v>
      </c>
      <c r="I49">
        <f t="shared" si="0"/>
        <v>2.0110000000000001</v>
      </c>
    </row>
    <row r="50" spans="1:9" x14ac:dyDescent="0.25">
      <c r="A50">
        <v>12</v>
      </c>
      <c r="B50" t="s">
        <v>5</v>
      </c>
      <c r="C50">
        <v>22</v>
      </c>
      <c r="D50" s="2">
        <v>1</v>
      </c>
      <c r="E50" t="s">
        <v>24</v>
      </c>
      <c r="F50">
        <v>0.91900000000000004</v>
      </c>
      <c r="G50">
        <v>2.0680000000000001</v>
      </c>
      <c r="H50">
        <v>1</v>
      </c>
      <c r="I50">
        <f t="shared" si="0"/>
        <v>2.0680000000000001</v>
      </c>
    </row>
    <row r="51" spans="1:9" x14ac:dyDescent="0.25">
      <c r="A51">
        <v>13</v>
      </c>
      <c r="B51" t="s">
        <v>5</v>
      </c>
      <c r="C51">
        <v>23</v>
      </c>
      <c r="D51" s="2">
        <v>1</v>
      </c>
      <c r="E51" t="s">
        <v>24</v>
      </c>
      <c r="F51">
        <v>0.97699999999999998</v>
      </c>
      <c r="G51">
        <v>4.5389999999999997</v>
      </c>
      <c r="H51">
        <v>2</v>
      </c>
      <c r="I51">
        <f t="shared" si="0"/>
        <v>2.2694999999999999</v>
      </c>
    </row>
    <row r="52" spans="1:9" x14ac:dyDescent="0.25">
      <c r="A52">
        <v>14</v>
      </c>
      <c r="B52" t="s">
        <v>5</v>
      </c>
      <c r="C52">
        <v>24</v>
      </c>
      <c r="D52" s="2">
        <v>1</v>
      </c>
      <c r="E52" t="s">
        <v>24</v>
      </c>
      <c r="F52">
        <v>2.758</v>
      </c>
      <c r="G52">
        <v>1.379</v>
      </c>
      <c r="H52">
        <v>3</v>
      </c>
      <c r="I52">
        <f t="shared" si="0"/>
        <v>0.45966666666666667</v>
      </c>
    </row>
    <row r="53" spans="1:9" x14ac:dyDescent="0.25">
      <c r="A53">
        <v>15</v>
      </c>
      <c r="B53" t="s">
        <v>5</v>
      </c>
      <c r="C53">
        <v>25</v>
      </c>
      <c r="D53" s="2">
        <v>1</v>
      </c>
      <c r="E53" t="s">
        <v>24</v>
      </c>
      <c r="F53">
        <v>6.5780000000000003</v>
      </c>
      <c r="G53">
        <v>4.4240000000000004</v>
      </c>
      <c r="H53">
        <v>1</v>
      </c>
      <c r="I53">
        <f t="shared" si="0"/>
        <v>4.4240000000000004</v>
      </c>
    </row>
    <row r="54" spans="1:9" x14ac:dyDescent="0.25">
      <c r="A54">
        <v>16</v>
      </c>
      <c r="B54" t="s">
        <v>5</v>
      </c>
      <c r="C54" s="1">
        <v>1</v>
      </c>
      <c r="D54" s="2">
        <v>1</v>
      </c>
      <c r="E54" t="s">
        <v>25</v>
      </c>
      <c r="F54">
        <v>1.264</v>
      </c>
      <c r="G54">
        <v>4.3090000000000002</v>
      </c>
      <c r="H54">
        <v>1</v>
      </c>
      <c r="I54">
        <f t="shared" si="0"/>
        <v>4.3090000000000002</v>
      </c>
    </row>
    <row r="55" spans="1:9" x14ac:dyDescent="0.25">
      <c r="A55">
        <v>17</v>
      </c>
      <c r="B55" t="s">
        <v>5</v>
      </c>
      <c r="C55">
        <v>2</v>
      </c>
      <c r="D55" s="2">
        <v>1</v>
      </c>
      <c r="E55" t="s">
        <v>25</v>
      </c>
      <c r="F55">
        <v>6.6070000000000002</v>
      </c>
      <c r="G55">
        <v>4.6539999999999999</v>
      </c>
      <c r="H55">
        <v>1</v>
      </c>
      <c r="I55">
        <f t="shared" si="0"/>
        <v>4.6539999999999999</v>
      </c>
    </row>
    <row r="56" spans="1:9" x14ac:dyDescent="0.25">
      <c r="A56">
        <v>18</v>
      </c>
      <c r="B56" t="s">
        <v>5</v>
      </c>
      <c r="C56">
        <v>3</v>
      </c>
      <c r="D56" s="2">
        <v>1</v>
      </c>
      <c r="E56" t="s">
        <v>25</v>
      </c>
      <c r="F56">
        <v>0.89100000000000001</v>
      </c>
      <c r="G56">
        <v>3.9929999999999999</v>
      </c>
      <c r="H56">
        <v>3</v>
      </c>
      <c r="I56">
        <f t="shared" si="0"/>
        <v>1.331</v>
      </c>
    </row>
    <row r="57" spans="1:9" x14ac:dyDescent="0.25">
      <c r="A57">
        <v>19</v>
      </c>
      <c r="B57" t="s">
        <v>5</v>
      </c>
      <c r="C57">
        <v>4</v>
      </c>
      <c r="D57" s="2">
        <v>1</v>
      </c>
      <c r="E57" t="s">
        <v>25</v>
      </c>
      <c r="F57">
        <v>2.0110000000000001</v>
      </c>
      <c r="G57">
        <v>9.1639999999999997</v>
      </c>
      <c r="H57">
        <v>3</v>
      </c>
      <c r="I57">
        <f t="shared" si="0"/>
        <v>3.0546666666666664</v>
      </c>
    </row>
    <row r="58" spans="1:9" x14ac:dyDescent="0.25">
      <c r="A58">
        <v>20</v>
      </c>
      <c r="B58" t="s">
        <v>5</v>
      </c>
      <c r="C58">
        <v>5</v>
      </c>
      <c r="D58" s="2">
        <v>1</v>
      </c>
      <c r="E58" t="s">
        <v>25</v>
      </c>
      <c r="F58">
        <v>7.2679999999999998</v>
      </c>
      <c r="G58">
        <v>1.2070000000000001</v>
      </c>
      <c r="H58">
        <v>2</v>
      </c>
      <c r="I58">
        <f t="shared" si="0"/>
        <v>0.60350000000000004</v>
      </c>
    </row>
    <row r="59" spans="1:9" x14ac:dyDescent="0.25">
      <c r="A59">
        <v>21</v>
      </c>
      <c r="B59" t="s">
        <v>5</v>
      </c>
      <c r="C59" s="2">
        <v>6</v>
      </c>
      <c r="D59" s="2">
        <v>1</v>
      </c>
      <c r="E59" s="2" t="s">
        <v>25</v>
      </c>
      <c r="F59" s="2">
        <v>51.536000000000001</v>
      </c>
      <c r="G59">
        <v>1.034</v>
      </c>
      <c r="H59">
        <v>1</v>
      </c>
      <c r="I59">
        <f t="shared" si="0"/>
        <v>1.034</v>
      </c>
    </row>
    <row r="60" spans="1:9" x14ac:dyDescent="0.25">
      <c r="A60">
        <v>22</v>
      </c>
      <c r="B60" t="s">
        <v>5</v>
      </c>
      <c r="C60">
        <v>7</v>
      </c>
      <c r="D60" s="2">
        <v>1</v>
      </c>
      <c r="E60" t="s">
        <v>25</v>
      </c>
      <c r="F60">
        <v>12.755000000000001</v>
      </c>
      <c r="G60">
        <v>3.1890000000000001</v>
      </c>
      <c r="H60">
        <v>2</v>
      </c>
      <c r="I60">
        <f t="shared" si="0"/>
        <v>1.5945</v>
      </c>
    </row>
    <row r="61" spans="1:9" s="1" customFormat="1" x14ac:dyDescent="0.25">
      <c r="A61" s="1">
        <v>1</v>
      </c>
      <c r="B61" s="1" t="s">
        <v>6</v>
      </c>
      <c r="C61">
        <v>8</v>
      </c>
      <c r="D61" s="2">
        <v>1</v>
      </c>
      <c r="E61" t="s">
        <v>25</v>
      </c>
      <c r="F61">
        <v>22.666</v>
      </c>
      <c r="G61" s="2">
        <v>1.9530000000000001</v>
      </c>
      <c r="H61" s="2">
        <v>1</v>
      </c>
      <c r="I61" s="2">
        <f t="shared" si="0"/>
        <v>1.9530000000000001</v>
      </c>
    </row>
    <row r="62" spans="1:9" x14ac:dyDescent="0.25">
      <c r="A62">
        <v>2</v>
      </c>
      <c r="B62" t="s">
        <v>6</v>
      </c>
      <c r="C62">
        <v>9</v>
      </c>
      <c r="D62" s="2">
        <v>1</v>
      </c>
      <c r="E62" t="s">
        <v>25</v>
      </c>
      <c r="F62">
        <v>45.158999999999999</v>
      </c>
      <c r="G62">
        <v>1.6950000000000001</v>
      </c>
      <c r="H62">
        <v>1</v>
      </c>
      <c r="I62">
        <f t="shared" si="0"/>
        <v>1.6950000000000001</v>
      </c>
    </row>
    <row r="63" spans="1:9" x14ac:dyDescent="0.25">
      <c r="A63">
        <v>3</v>
      </c>
      <c r="B63" t="s">
        <v>6</v>
      </c>
      <c r="C63">
        <v>10</v>
      </c>
      <c r="D63" s="2">
        <v>1</v>
      </c>
      <c r="E63" t="s">
        <v>25</v>
      </c>
      <c r="F63">
        <v>65.929000000000002</v>
      </c>
      <c r="G63">
        <v>2.7</v>
      </c>
      <c r="H63">
        <v>1</v>
      </c>
      <c r="I63">
        <f t="shared" si="0"/>
        <v>2.7</v>
      </c>
    </row>
    <row r="64" spans="1:9" x14ac:dyDescent="0.25">
      <c r="A64">
        <v>4</v>
      </c>
      <c r="B64" t="s">
        <v>6</v>
      </c>
      <c r="C64">
        <v>11</v>
      </c>
      <c r="D64" s="2">
        <v>1</v>
      </c>
      <c r="E64" t="s">
        <v>25</v>
      </c>
      <c r="F64">
        <v>4.8550000000000004</v>
      </c>
      <c r="G64">
        <v>0.89100000000000001</v>
      </c>
      <c r="H64">
        <v>2</v>
      </c>
      <c r="I64">
        <f t="shared" ref="I64:I93" si="1">G64/H64</f>
        <v>0.44550000000000001</v>
      </c>
    </row>
    <row r="65" spans="1:9" x14ac:dyDescent="0.25">
      <c r="A65">
        <v>5</v>
      </c>
      <c r="B65" t="s">
        <v>6</v>
      </c>
      <c r="C65">
        <v>12</v>
      </c>
      <c r="D65" s="2">
        <v>1</v>
      </c>
      <c r="E65" t="s">
        <v>25</v>
      </c>
      <c r="F65">
        <v>26.199000000000002</v>
      </c>
      <c r="G65">
        <v>10.657999999999999</v>
      </c>
      <c r="H65">
        <v>5</v>
      </c>
      <c r="I65">
        <f t="shared" si="1"/>
        <v>2.1315999999999997</v>
      </c>
    </row>
    <row r="66" spans="1:9" x14ac:dyDescent="0.25">
      <c r="A66">
        <v>6</v>
      </c>
      <c r="B66" t="s">
        <v>6</v>
      </c>
      <c r="C66">
        <v>13</v>
      </c>
      <c r="D66" s="2">
        <v>1</v>
      </c>
      <c r="E66" t="s">
        <v>25</v>
      </c>
      <c r="F66">
        <v>3.1030000000000002</v>
      </c>
      <c r="G66">
        <v>2.04</v>
      </c>
      <c r="H66">
        <v>1</v>
      </c>
      <c r="I66">
        <f t="shared" si="1"/>
        <v>2.04</v>
      </c>
    </row>
    <row r="67" spans="1:9" x14ac:dyDescent="0.25">
      <c r="A67">
        <v>7</v>
      </c>
      <c r="B67" t="s">
        <v>6</v>
      </c>
      <c r="C67">
        <v>14</v>
      </c>
      <c r="D67" s="2">
        <v>1</v>
      </c>
      <c r="E67" t="s">
        <v>25</v>
      </c>
      <c r="F67">
        <v>8.6470000000000002</v>
      </c>
      <c r="G67">
        <v>1.379</v>
      </c>
      <c r="H67">
        <v>2</v>
      </c>
      <c r="I67">
        <f t="shared" si="1"/>
        <v>0.6895</v>
      </c>
    </row>
    <row r="68" spans="1:9" x14ac:dyDescent="0.25">
      <c r="A68">
        <v>8</v>
      </c>
      <c r="B68" t="s">
        <v>6</v>
      </c>
      <c r="C68">
        <v>15</v>
      </c>
      <c r="D68" s="2">
        <v>1</v>
      </c>
      <c r="E68" t="s">
        <v>25</v>
      </c>
      <c r="F68">
        <v>2.4129999999999998</v>
      </c>
      <c r="G68">
        <v>6.2050000000000001</v>
      </c>
      <c r="H68">
        <v>3</v>
      </c>
      <c r="I68">
        <f t="shared" si="1"/>
        <v>2.0683333333333334</v>
      </c>
    </row>
    <row r="69" spans="1:9" x14ac:dyDescent="0.25">
      <c r="A69">
        <v>9</v>
      </c>
      <c r="B69" t="s">
        <v>6</v>
      </c>
      <c r="C69" s="1">
        <v>1</v>
      </c>
      <c r="D69" s="2">
        <v>1</v>
      </c>
      <c r="E69" t="s">
        <v>26</v>
      </c>
      <c r="F69">
        <v>13.301</v>
      </c>
      <c r="G69">
        <v>1.494</v>
      </c>
      <c r="H69">
        <v>2</v>
      </c>
      <c r="I69">
        <f t="shared" si="1"/>
        <v>0.747</v>
      </c>
    </row>
    <row r="70" spans="1:9" x14ac:dyDescent="0.25">
      <c r="A70">
        <v>10</v>
      </c>
      <c r="B70" t="s">
        <v>6</v>
      </c>
      <c r="C70">
        <v>2</v>
      </c>
      <c r="D70" s="2">
        <v>1</v>
      </c>
      <c r="E70" t="s">
        <v>26</v>
      </c>
      <c r="F70">
        <v>4.9989999999999997</v>
      </c>
      <c r="G70">
        <v>1.0920000000000001</v>
      </c>
      <c r="H70">
        <v>1</v>
      </c>
      <c r="I70">
        <f t="shared" si="1"/>
        <v>1.0920000000000001</v>
      </c>
    </row>
    <row r="71" spans="1:9" x14ac:dyDescent="0.25">
      <c r="A71">
        <v>11</v>
      </c>
      <c r="B71" t="s">
        <v>6</v>
      </c>
      <c r="C71">
        <v>3</v>
      </c>
      <c r="D71" s="2">
        <v>1</v>
      </c>
      <c r="E71" t="s">
        <v>26</v>
      </c>
      <c r="F71">
        <v>7.4119999999999999</v>
      </c>
      <c r="G71">
        <v>1.982</v>
      </c>
      <c r="H71">
        <v>1</v>
      </c>
      <c r="I71">
        <f t="shared" si="1"/>
        <v>1.982</v>
      </c>
    </row>
    <row r="72" spans="1:9" x14ac:dyDescent="0.25">
      <c r="A72">
        <v>12</v>
      </c>
      <c r="B72" t="s">
        <v>6</v>
      </c>
      <c r="C72">
        <v>4</v>
      </c>
      <c r="D72" s="2">
        <v>1</v>
      </c>
      <c r="E72" t="s">
        <v>26</v>
      </c>
      <c r="F72">
        <v>23.670999999999999</v>
      </c>
      <c r="G72">
        <v>1.1200000000000001</v>
      </c>
      <c r="H72">
        <v>2</v>
      </c>
      <c r="I72">
        <f t="shared" si="1"/>
        <v>0.56000000000000005</v>
      </c>
    </row>
    <row r="73" spans="1:9" x14ac:dyDescent="0.25">
      <c r="A73">
        <v>13</v>
      </c>
      <c r="B73" t="s">
        <v>6</v>
      </c>
      <c r="C73">
        <v>5</v>
      </c>
      <c r="D73" s="2">
        <v>1</v>
      </c>
      <c r="E73" t="s">
        <v>26</v>
      </c>
      <c r="F73">
        <v>1.0049999999999999</v>
      </c>
      <c r="G73">
        <v>8.9920000000000009</v>
      </c>
      <c r="H73">
        <v>8</v>
      </c>
      <c r="I73">
        <f t="shared" si="1"/>
        <v>1.1240000000000001</v>
      </c>
    </row>
    <row r="74" spans="1:9" x14ac:dyDescent="0.25">
      <c r="A74">
        <v>14</v>
      </c>
      <c r="B74" t="s">
        <v>6</v>
      </c>
      <c r="C74">
        <v>6</v>
      </c>
      <c r="D74" s="2">
        <v>1</v>
      </c>
      <c r="E74" t="s">
        <v>26</v>
      </c>
      <c r="F74">
        <v>8.2159999999999993</v>
      </c>
      <c r="G74">
        <v>1.982</v>
      </c>
      <c r="H74">
        <v>3</v>
      </c>
      <c r="I74">
        <f t="shared" si="1"/>
        <v>0.66066666666666662</v>
      </c>
    </row>
    <row r="75" spans="1:9" x14ac:dyDescent="0.25">
      <c r="A75">
        <v>15</v>
      </c>
      <c r="B75" t="s">
        <v>6</v>
      </c>
      <c r="C75">
        <v>7</v>
      </c>
      <c r="D75" s="2">
        <v>1</v>
      </c>
      <c r="E75" t="s">
        <v>26</v>
      </c>
      <c r="F75">
        <v>45.762</v>
      </c>
      <c r="G75">
        <v>2.2410000000000001</v>
      </c>
      <c r="H75">
        <v>1</v>
      </c>
      <c r="I75">
        <f t="shared" si="1"/>
        <v>2.2410000000000001</v>
      </c>
    </row>
    <row r="76" spans="1:9" x14ac:dyDescent="0.25">
      <c r="A76">
        <v>16</v>
      </c>
      <c r="B76" t="s">
        <v>6</v>
      </c>
      <c r="C76">
        <v>8</v>
      </c>
      <c r="D76" s="2">
        <v>1</v>
      </c>
      <c r="E76" t="s">
        <v>26</v>
      </c>
      <c r="F76">
        <v>1.264</v>
      </c>
      <c r="G76">
        <v>2.2690000000000001</v>
      </c>
      <c r="H76">
        <v>1</v>
      </c>
      <c r="I76">
        <f t="shared" si="1"/>
        <v>2.2690000000000001</v>
      </c>
    </row>
    <row r="77" spans="1:9" x14ac:dyDescent="0.25">
      <c r="A77">
        <v>17</v>
      </c>
      <c r="B77" t="s">
        <v>6</v>
      </c>
      <c r="C77">
        <v>9</v>
      </c>
      <c r="D77" s="2">
        <v>1</v>
      </c>
      <c r="E77" t="s">
        <v>26</v>
      </c>
      <c r="F77">
        <v>1.0629999999999999</v>
      </c>
      <c r="G77">
        <v>2.6429999999999998</v>
      </c>
      <c r="H77">
        <v>1</v>
      </c>
      <c r="I77">
        <f t="shared" si="1"/>
        <v>2.6429999999999998</v>
      </c>
    </row>
    <row r="78" spans="1:9" x14ac:dyDescent="0.25">
      <c r="A78">
        <v>18</v>
      </c>
      <c r="B78" t="s">
        <v>6</v>
      </c>
      <c r="C78">
        <v>10</v>
      </c>
      <c r="D78" s="2">
        <v>1</v>
      </c>
      <c r="E78" t="s">
        <v>26</v>
      </c>
      <c r="F78">
        <v>19.477</v>
      </c>
      <c r="G78">
        <v>0.97699999999999998</v>
      </c>
      <c r="H78">
        <v>1</v>
      </c>
      <c r="I78">
        <f t="shared" si="1"/>
        <v>0.97699999999999998</v>
      </c>
    </row>
    <row r="79" spans="1:9" x14ac:dyDescent="0.25">
      <c r="A79">
        <v>19</v>
      </c>
      <c r="B79" t="s">
        <v>6</v>
      </c>
      <c r="C79">
        <v>11</v>
      </c>
      <c r="D79" s="2">
        <v>1</v>
      </c>
      <c r="E79" t="s">
        <v>26</v>
      </c>
      <c r="F79">
        <v>5.6589999999999998</v>
      </c>
      <c r="G79">
        <v>1.034</v>
      </c>
      <c r="H79">
        <v>1</v>
      </c>
      <c r="I79">
        <f t="shared" si="1"/>
        <v>1.034</v>
      </c>
    </row>
    <row r="80" spans="1:9" x14ac:dyDescent="0.25">
      <c r="A80">
        <v>20</v>
      </c>
      <c r="B80" t="s">
        <v>6</v>
      </c>
      <c r="C80">
        <v>12</v>
      </c>
      <c r="D80" s="2">
        <v>1</v>
      </c>
      <c r="E80" t="s">
        <v>26</v>
      </c>
      <c r="F80">
        <v>7.6989999999999998</v>
      </c>
      <c r="G80">
        <v>1.839</v>
      </c>
      <c r="H80">
        <v>1</v>
      </c>
      <c r="I80">
        <f t="shared" si="1"/>
        <v>1.839</v>
      </c>
    </row>
    <row r="81" spans="1:9" x14ac:dyDescent="0.25">
      <c r="A81">
        <v>21</v>
      </c>
      <c r="B81" t="s">
        <v>6</v>
      </c>
      <c r="C81">
        <v>13</v>
      </c>
      <c r="D81" s="2">
        <v>1</v>
      </c>
      <c r="E81" t="s">
        <v>26</v>
      </c>
      <c r="F81">
        <v>12.41</v>
      </c>
      <c r="G81">
        <v>0.94799999999999995</v>
      </c>
      <c r="H81">
        <v>1</v>
      </c>
      <c r="I81">
        <f t="shared" si="1"/>
        <v>0.94799999999999995</v>
      </c>
    </row>
    <row r="82" spans="1:9" x14ac:dyDescent="0.25">
      <c r="A82">
        <v>22</v>
      </c>
      <c r="B82" t="s">
        <v>6</v>
      </c>
      <c r="C82">
        <v>14</v>
      </c>
      <c r="D82" s="2">
        <v>1</v>
      </c>
      <c r="E82" t="s">
        <v>26</v>
      </c>
      <c r="F82">
        <v>3.8210000000000002</v>
      </c>
      <c r="G82">
        <v>1.379</v>
      </c>
      <c r="H82">
        <v>1</v>
      </c>
      <c r="I82">
        <f t="shared" si="1"/>
        <v>1.379</v>
      </c>
    </row>
    <row r="83" spans="1:9" x14ac:dyDescent="0.25">
      <c r="A83">
        <v>23</v>
      </c>
      <c r="B83" t="s">
        <v>6</v>
      </c>
      <c r="C83">
        <v>15</v>
      </c>
      <c r="D83" s="2">
        <v>1</v>
      </c>
      <c r="E83" t="s">
        <v>26</v>
      </c>
      <c r="F83">
        <v>4.1079999999999997</v>
      </c>
      <c r="G83">
        <v>2.5569999999999999</v>
      </c>
      <c r="H83">
        <v>1</v>
      </c>
      <c r="I83">
        <f t="shared" si="1"/>
        <v>2.5569999999999999</v>
      </c>
    </row>
    <row r="84" spans="1:9" x14ac:dyDescent="0.25">
      <c r="A84">
        <v>24</v>
      </c>
      <c r="B84" t="s">
        <v>6</v>
      </c>
      <c r="C84">
        <v>16</v>
      </c>
      <c r="D84" s="2">
        <v>1</v>
      </c>
      <c r="E84" t="s">
        <v>26</v>
      </c>
      <c r="F84">
        <v>54.667999999999999</v>
      </c>
      <c r="G84">
        <v>2.528</v>
      </c>
      <c r="H84">
        <v>1</v>
      </c>
      <c r="I84">
        <f t="shared" si="1"/>
        <v>2.528</v>
      </c>
    </row>
    <row r="85" spans="1:9" x14ac:dyDescent="0.25">
      <c r="A85">
        <v>25</v>
      </c>
      <c r="B85" t="s">
        <v>6</v>
      </c>
      <c r="C85">
        <v>17</v>
      </c>
      <c r="D85" s="2">
        <v>1</v>
      </c>
      <c r="E85" t="s">
        <v>26</v>
      </c>
      <c r="F85">
        <v>1.8959999999999999</v>
      </c>
      <c r="G85">
        <v>1.034</v>
      </c>
      <c r="H85">
        <v>1</v>
      </c>
      <c r="I85">
        <f t="shared" si="1"/>
        <v>1.034</v>
      </c>
    </row>
    <row r="86" spans="1:9" x14ac:dyDescent="0.25">
      <c r="A86">
        <v>26</v>
      </c>
      <c r="B86" t="s">
        <v>6</v>
      </c>
      <c r="C86">
        <v>18</v>
      </c>
      <c r="D86" s="2">
        <v>1</v>
      </c>
      <c r="E86" t="s">
        <v>26</v>
      </c>
      <c r="F86">
        <v>2.8730000000000002</v>
      </c>
      <c r="G86">
        <v>2.8730000000000002</v>
      </c>
      <c r="H86">
        <v>1</v>
      </c>
      <c r="I86">
        <f t="shared" si="1"/>
        <v>2.8730000000000002</v>
      </c>
    </row>
    <row r="87" spans="1:9" x14ac:dyDescent="0.25">
      <c r="A87">
        <v>27</v>
      </c>
      <c r="B87" t="s">
        <v>6</v>
      </c>
      <c r="C87">
        <v>19</v>
      </c>
      <c r="D87" s="2">
        <v>1</v>
      </c>
      <c r="E87" t="s">
        <v>26</v>
      </c>
      <c r="F87">
        <v>15.628</v>
      </c>
      <c r="G87">
        <v>1.5509999999999999</v>
      </c>
      <c r="H87">
        <v>1</v>
      </c>
      <c r="I87">
        <f t="shared" si="1"/>
        <v>1.5509999999999999</v>
      </c>
    </row>
    <row r="88" spans="1:9" x14ac:dyDescent="0.25">
      <c r="A88">
        <v>28</v>
      </c>
      <c r="B88" t="s">
        <v>6</v>
      </c>
      <c r="C88">
        <v>20</v>
      </c>
      <c r="D88" s="2">
        <v>1</v>
      </c>
      <c r="E88" t="s">
        <v>26</v>
      </c>
      <c r="F88">
        <v>1.0629999999999999</v>
      </c>
      <c r="G88">
        <v>1.264</v>
      </c>
      <c r="H88">
        <v>1</v>
      </c>
      <c r="I88">
        <f t="shared" si="1"/>
        <v>1.264</v>
      </c>
    </row>
    <row r="89" spans="1:9" x14ac:dyDescent="0.25">
      <c r="A89">
        <v>29</v>
      </c>
      <c r="B89" t="s">
        <v>6</v>
      </c>
      <c r="C89" s="2">
        <v>21</v>
      </c>
      <c r="D89" s="2">
        <v>1</v>
      </c>
      <c r="E89" s="2" t="s">
        <v>26</v>
      </c>
      <c r="F89" s="2">
        <v>83.480999999999995</v>
      </c>
      <c r="G89">
        <v>1.867</v>
      </c>
      <c r="H89">
        <v>1</v>
      </c>
      <c r="I89">
        <f t="shared" si="1"/>
        <v>1.867</v>
      </c>
    </row>
    <row r="90" spans="1:9" x14ac:dyDescent="0.25">
      <c r="A90">
        <v>30</v>
      </c>
      <c r="B90" t="s">
        <v>6</v>
      </c>
      <c r="C90">
        <v>22</v>
      </c>
      <c r="D90" s="2">
        <v>1</v>
      </c>
      <c r="E90" t="s">
        <v>26</v>
      </c>
      <c r="F90">
        <v>3.5910000000000002</v>
      </c>
      <c r="G90">
        <v>2.8149999999999999</v>
      </c>
      <c r="H90">
        <v>1</v>
      </c>
      <c r="I90">
        <f t="shared" si="1"/>
        <v>2.8149999999999999</v>
      </c>
    </row>
    <row r="91" spans="1:9" x14ac:dyDescent="0.25">
      <c r="A91">
        <v>31</v>
      </c>
      <c r="B91" t="s">
        <v>6</v>
      </c>
      <c r="C91" s="1">
        <v>1</v>
      </c>
      <c r="D91" s="2">
        <v>1</v>
      </c>
      <c r="E91" t="s">
        <v>27</v>
      </c>
      <c r="F91">
        <v>32.518999999999998</v>
      </c>
      <c r="G91">
        <v>3.8780000000000001</v>
      </c>
      <c r="H91">
        <v>1</v>
      </c>
      <c r="I91">
        <f t="shared" si="1"/>
        <v>3.8780000000000001</v>
      </c>
    </row>
    <row r="92" spans="1:9" s="1" customFormat="1" x14ac:dyDescent="0.25">
      <c r="A92" s="1">
        <v>1</v>
      </c>
      <c r="B92" s="1" t="s">
        <v>8</v>
      </c>
      <c r="C92">
        <v>2</v>
      </c>
      <c r="D92" s="2">
        <v>1</v>
      </c>
      <c r="E92" t="s">
        <v>27</v>
      </c>
      <c r="F92">
        <v>15.714</v>
      </c>
      <c r="G92" s="2">
        <v>2.2410000000000001</v>
      </c>
      <c r="H92" s="2">
        <v>1</v>
      </c>
      <c r="I92" s="2">
        <f t="shared" si="1"/>
        <v>2.2410000000000001</v>
      </c>
    </row>
    <row r="93" spans="1:9" x14ac:dyDescent="0.25">
      <c r="A93">
        <v>2</v>
      </c>
      <c r="B93" t="s">
        <v>8</v>
      </c>
      <c r="C93">
        <v>3</v>
      </c>
      <c r="D93" s="2">
        <v>1</v>
      </c>
      <c r="E93" t="s">
        <v>27</v>
      </c>
      <c r="F93">
        <v>2.8439999999999999</v>
      </c>
      <c r="G93">
        <v>1.58</v>
      </c>
      <c r="H93">
        <v>1</v>
      </c>
      <c r="I93">
        <f t="shared" si="1"/>
        <v>1.58</v>
      </c>
    </row>
    <row r="94" spans="1:9" x14ac:dyDescent="0.25">
      <c r="A94">
        <v>3</v>
      </c>
      <c r="B94" t="s">
        <v>8</v>
      </c>
      <c r="C94">
        <v>4</v>
      </c>
      <c r="D94" s="2">
        <v>1</v>
      </c>
      <c r="E94" t="s">
        <v>27</v>
      </c>
      <c r="F94">
        <v>38.723999999999997</v>
      </c>
      <c r="G94">
        <v>1.982</v>
      </c>
      <c r="H94">
        <v>2</v>
      </c>
      <c r="I94" t="e">
        <f>#REF!/H94</f>
        <v>#REF!</v>
      </c>
    </row>
    <row r="95" spans="1:9" x14ac:dyDescent="0.25">
      <c r="A95">
        <v>4</v>
      </c>
      <c r="B95" t="s">
        <v>8</v>
      </c>
      <c r="C95">
        <v>5</v>
      </c>
      <c r="D95" s="2">
        <v>1</v>
      </c>
      <c r="E95" t="s">
        <v>27</v>
      </c>
      <c r="F95">
        <v>38.378999999999998</v>
      </c>
      <c r="G95">
        <v>2.1259999999999999</v>
      </c>
      <c r="H95">
        <v>2</v>
      </c>
      <c r="I95">
        <f t="shared" ref="I95:I115" si="2">G94/H95</f>
        <v>0.99099999999999999</v>
      </c>
    </row>
    <row r="96" spans="1:9" x14ac:dyDescent="0.25">
      <c r="A96">
        <v>5</v>
      </c>
      <c r="B96" t="s">
        <v>8</v>
      </c>
      <c r="C96">
        <v>6</v>
      </c>
      <c r="D96" s="2">
        <v>1</v>
      </c>
      <c r="E96" t="s">
        <v>27</v>
      </c>
      <c r="F96">
        <v>12.64</v>
      </c>
      <c r="G96">
        <v>0.89100000000000001</v>
      </c>
      <c r="H96">
        <v>1</v>
      </c>
      <c r="I96">
        <f t="shared" si="2"/>
        <v>2.1259999999999999</v>
      </c>
    </row>
    <row r="97" spans="1:9" x14ac:dyDescent="0.25">
      <c r="A97">
        <v>6</v>
      </c>
      <c r="B97" t="s">
        <v>8</v>
      </c>
      <c r="C97">
        <v>7</v>
      </c>
      <c r="D97" s="2">
        <v>1</v>
      </c>
      <c r="E97" t="s">
        <v>27</v>
      </c>
      <c r="F97">
        <v>2.8730000000000002</v>
      </c>
      <c r="G97">
        <v>1.0629999999999999</v>
      </c>
      <c r="H97">
        <v>1</v>
      </c>
      <c r="I97">
        <f t="shared" si="2"/>
        <v>0.89100000000000001</v>
      </c>
    </row>
    <row r="98" spans="1:9" x14ac:dyDescent="0.25">
      <c r="A98">
        <v>7</v>
      </c>
      <c r="B98" t="s">
        <v>8</v>
      </c>
      <c r="C98">
        <v>8</v>
      </c>
      <c r="D98" s="2">
        <v>1</v>
      </c>
      <c r="E98" t="s">
        <v>27</v>
      </c>
      <c r="F98">
        <v>10.026</v>
      </c>
      <c r="G98">
        <v>1.321</v>
      </c>
      <c r="H98">
        <v>1</v>
      </c>
      <c r="I98">
        <f t="shared" si="2"/>
        <v>1.0629999999999999</v>
      </c>
    </row>
    <row r="99" spans="1:9" x14ac:dyDescent="0.25">
      <c r="A99">
        <v>8</v>
      </c>
      <c r="B99" t="s">
        <v>8</v>
      </c>
      <c r="C99">
        <v>9</v>
      </c>
      <c r="D99" s="2">
        <v>1</v>
      </c>
      <c r="E99" t="s">
        <v>27</v>
      </c>
      <c r="F99">
        <v>90.548000000000002</v>
      </c>
      <c r="G99">
        <v>2.7869999999999999</v>
      </c>
      <c r="H99">
        <v>1</v>
      </c>
      <c r="I99">
        <f t="shared" si="2"/>
        <v>1.321</v>
      </c>
    </row>
    <row r="100" spans="1:9" x14ac:dyDescent="0.25">
      <c r="A100">
        <v>9</v>
      </c>
      <c r="B100" t="s">
        <v>8</v>
      </c>
      <c r="C100">
        <v>10</v>
      </c>
      <c r="D100" s="2">
        <v>1</v>
      </c>
      <c r="E100" t="s">
        <v>27</v>
      </c>
      <c r="F100">
        <v>2.04</v>
      </c>
      <c r="G100">
        <v>2.9590000000000001</v>
      </c>
      <c r="H100">
        <v>1</v>
      </c>
      <c r="I100">
        <f t="shared" si="2"/>
        <v>2.7869999999999999</v>
      </c>
    </row>
    <row r="101" spans="1:9" x14ac:dyDescent="0.25">
      <c r="A101">
        <v>10</v>
      </c>
      <c r="B101" t="s">
        <v>8</v>
      </c>
      <c r="C101">
        <v>11</v>
      </c>
      <c r="D101" s="2">
        <v>1</v>
      </c>
      <c r="E101" t="s">
        <v>27</v>
      </c>
      <c r="F101">
        <v>3.8780000000000001</v>
      </c>
      <c r="G101">
        <v>1.034</v>
      </c>
      <c r="H101">
        <v>2</v>
      </c>
      <c r="I101">
        <f t="shared" si="2"/>
        <v>1.4795</v>
      </c>
    </row>
    <row r="102" spans="1:9" x14ac:dyDescent="0.25">
      <c r="A102">
        <v>11</v>
      </c>
      <c r="B102" t="s">
        <v>8</v>
      </c>
      <c r="C102">
        <v>12</v>
      </c>
      <c r="D102" s="2">
        <v>1</v>
      </c>
      <c r="E102" t="s">
        <v>27</v>
      </c>
      <c r="F102">
        <v>10.773</v>
      </c>
      <c r="G102">
        <v>2.6720000000000002</v>
      </c>
      <c r="H102">
        <v>1</v>
      </c>
      <c r="I102">
        <f t="shared" si="2"/>
        <v>1.034</v>
      </c>
    </row>
    <row r="103" spans="1:9" x14ac:dyDescent="0.25">
      <c r="A103">
        <v>12</v>
      </c>
      <c r="B103" t="s">
        <v>8</v>
      </c>
      <c r="C103">
        <v>13</v>
      </c>
      <c r="D103" s="2">
        <v>1</v>
      </c>
      <c r="E103" t="s">
        <v>27</v>
      </c>
      <c r="F103">
        <v>25.652999999999999</v>
      </c>
      <c r="G103">
        <v>1.81</v>
      </c>
      <c r="H103">
        <v>2</v>
      </c>
      <c r="I103">
        <f t="shared" si="2"/>
        <v>1.3360000000000001</v>
      </c>
    </row>
    <row r="104" spans="1:9" x14ac:dyDescent="0.25">
      <c r="A104">
        <v>13</v>
      </c>
      <c r="B104" t="s">
        <v>8</v>
      </c>
      <c r="C104">
        <v>14</v>
      </c>
      <c r="D104" s="2">
        <v>1</v>
      </c>
      <c r="E104" t="s">
        <v>27</v>
      </c>
      <c r="F104">
        <v>2.327</v>
      </c>
      <c r="G104">
        <v>1.35</v>
      </c>
      <c r="H104">
        <v>2</v>
      </c>
      <c r="I104">
        <f t="shared" si="2"/>
        <v>0.90500000000000003</v>
      </c>
    </row>
    <row r="105" spans="1:9" x14ac:dyDescent="0.25">
      <c r="A105">
        <v>14</v>
      </c>
      <c r="B105" t="s">
        <v>8</v>
      </c>
      <c r="C105">
        <v>15</v>
      </c>
      <c r="D105" s="2">
        <v>1</v>
      </c>
      <c r="E105" t="s">
        <v>27</v>
      </c>
      <c r="F105">
        <v>12.956</v>
      </c>
      <c r="G105">
        <v>0.89100000000000001</v>
      </c>
      <c r="H105">
        <v>1</v>
      </c>
      <c r="I105">
        <f t="shared" si="2"/>
        <v>1.35</v>
      </c>
    </row>
    <row r="106" spans="1:9" x14ac:dyDescent="0.25">
      <c r="A106">
        <v>15</v>
      </c>
      <c r="B106" t="s">
        <v>8</v>
      </c>
      <c r="D106" s="2"/>
      <c r="G106">
        <v>1.5229999999999999</v>
      </c>
      <c r="H106">
        <v>1</v>
      </c>
      <c r="I106">
        <f t="shared" si="2"/>
        <v>0.89100000000000001</v>
      </c>
    </row>
    <row r="107" spans="1:9" x14ac:dyDescent="0.25">
      <c r="A107">
        <v>16</v>
      </c>
      <c r="B107" t="s">
        <v>8</v>
      </c>
      <c r="D107" s="2"/>
      <c r="G107">
        <v>1.264</v>
      </c>
      <c r="H107">
        <v>1</v>
      </c>
      <c r="I107">
        <f t="shared" si="2"/>
        <v>1.5229999999999999</v>
      </c>
    </row>
    <row r="108" spans="1:9" x14ac:dyDescent="0.25">
      <c r="A108">
        <v>17</v>
      </c>
      <c r="B108" t="s">
        <v>8</v>
      </c>
      <c r="D108" s="2"/>
      <c r="G108">
        <v>1.4650000000000001</v>
      </c>
      <c r="H108">
        <v>1</v>
      </c>
      <c r="I108">
        <f t="shared" si="2"/>
        <v>1.264</v>
      </c>
    </row>
    <row r="109" spans="1:9" x14ac:dyDescent="0.25">
      <c r="A109">
        <v>18</v>
      </c>
      <c r="B109" t="s">
        <v>8</v>
      </c>
      <c r="D109" s="2"/>
      <c r="G109">
        <v>1.379</v>
      </c>
      <c r="H109">
        <v>1</v>
      </c>
      <c r="I109">
        <f t="shared" si="2"/>
        <v>1.4650000000000001</v>
      </c>
    </row>
    <row r="110" spans="1:9" x14ac:dyDescent="0.25">
      <c r="A110">
        <v>19</v>
      </c>
      <c r="B110" t="s">
        <v>8</v>
      </c>
      <c r="D110" s="2"/>
      <c r="G110">
        <v>1.5229999999999999</v>
      </c>
      <c r="H110">
        <v>1</v>
      </c>
      <c r="I110">
        <f t="shared" si="2"/>
        <v>1.379</v>
      </c>
    </row>
    <row r="111" spans="1:9" x14ac:dyDescent="0.25">
      <c r="A111">
        <v>20</v>
      </c>
      <c r="B111" t="s">
        <v>8</v>
      </c>
      <c r="D111" s="2"/>
      <c r="G111">
        <v>1.4079999999999999</v>
      </c>
      <c r="H111">
        <v>1</v>
      </c>
      <c r="I111">
        <f t="shared" si="2"/>
        <v>1.5229999999999999</v>
      </c>
    </row>
    <row r="112" spans="1:9" x14ac:dyDescent="0.25">
      <c r="A112">
        <v>21</v>
      </c>
      <c r="B112" t="s">
        <v>8</v>
      </c>
      <c r="D112" s="2"/>
      <c r="G112">
        <v>1.494</v>
      </c>
      <c r="H112">
        <v>1</v>
      </c>
      <c r="I112">
        <f t="shared" si="2"/>
        <v>1.4079999999999999</v>
      </c>
    </row>
    <row r="113" spans="1:9" x14ac:dyDescent="0.25">
      <c r="A113">
        <v>22</v>
      </c>
      <c r="B113" t="s">
        <v>8</v>
      </c>
      <c r="D113" s="2"/>
      <c r="G113">
        <v>2.3559999999999999</v>
      </c>
      <c r="H113">
        <v>1</v>
      </c>
      <c r="I113">
        <f t="shared" si="2"/>
        <v>1.494</v>
      </c>
    </row>
    <row r="114" spans="1:9" x14ac:dyDescent="0.25">
      <c r="A114">
        <v>23</v>
      </c>
      <c r="B114" t="s">
        <v>8</v>
      </c>
      <c r="D114" s="2"/>
      <c r="G114">
        <v>4.0789999999999997</v>
      </c>
      <c r="H114">
        <v>2</v>
      </c>
      <c r="I114">
        <f t="shared" si="2"/>
        <v>1.1779999999999999</v>
      </c>
    </row>
    <row r="115" spans="1:9" x14ac:dyDescent="0.25">
      <c r="A115">
        <v>24</v>
      </c>
      <c r="B115" t="s">
        <v>8</v>
      </c>
      <c r="D115" s="2"/>
      <c r="G115">
        <v>1.4079999999999999</v>
      </c>
      <c r="H115">
        <v>3</v>
      </c>
      <c r="I115">
        <f t="shared" si="2"/>
        <v>1.3596666666666666</v>
      </c>
    </row>
  </sheetData>
  <conditionalFormatting sqref="H1:H1048576">
    <cfRule type="cellIs" dxfId="25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EA11-2E45-4BCD-BC44-FAFBEF39237E}">
  <dimension ref="A1:Z23"/>
  <sheetViews>
    <sheetView workbookViewId="0">
      <selection activeCell="M3" sqref="M3"/>
    </sheetView>
  </sheetViews>
  <sheetFormatPr defaultRowHeight="15" x14ac:dyDescent="0.25"/>
  <cols>
    <col min="6" max="6" width="0" hidden="1" customWidth="1"/>
  </cols>
  <sheetData>
    <row r="1" spans="1:26" x14ac:dyDescent="0.25">
      <c r="A1" t="s">
        <v>1</v>
      </c>
      <c r="B1" t="s">
        <v>2</v>
      </c>
      <c r="C1" t="s">
        <v>23</v>
      </c>
      <c r="D1" t="s">
        <v>28</v>
      </c>
      <c r="E1" t="s">
        <v>2</v>
      </c>
      <c r="F1" t="s">
        <v>34</v>
      </c>
      <c r="G1" t="s">
        <v>35</v>
      </c>
      <c r="H1" t="s">
        <v>3</v>
      </c>
      <c r="I1" s="2" t="s">
        <v>7</v>
      </c>
      <c r="J1" t="s">
        <v>14</v>
      </c>
      <c r="K1" t="s">
        <v>15</v>
      </c>
      <c r="L1" t="s">
        <v>7</v>
      </c>
      <c r="M1" t="s">
        <v>18</v>
      </c>
      <c r="N1" t="s">
        <v>16</v>
      </c>
      <c r="O1" t="s">
        <v>19</v>
      </c>
      <c r="P1" t="s">
        <v>17</v>
      </c>
      <c r="Q1" t="s">
        <v>20</v>
      </c>
    </row>
    <row r="2" spans="1:26" x14ac:dyDescent="0.25">
      <c r="A2" s="1">
        <v>1</v>
      </c>
      <c r="B2" s="1" t="s">
        <v>0</v>
      </c>
      <c r="C2" s="1">
        <v>1</v>
      </c>
      <c r="D2" s="2">
        <v>1</v>
      </c>
      <c r="E2" s="2" t="s">
        <v>22</v>
      </c>
      <c r="F2" s="2">
        <v>12.984999999999999</v>
      </c>
      <c r="G2" s="2">
        <v>2.298</v>
      </c>
      <c r="H2" s="2">
        <v>1</v>
      </c>
      <c r="I2" s="2">
        <f>G2/H2</f>
        <v>2.298</v>
      </c>
    </row>
    <row r="3" spans="1:26" x14ac:dyDescent="0.25">
      <c r="A3">
        <v>2</v>
      </c>
      <c r="B3" t="s">
        <v>0</v>
      </c>
      <c r="C3">
        <v>2</v>
      </c>
      <c r="D3" s="2">
        <v>1</v>
      </c>
      <c r="E3" t="s">
        <v>22</v>
      </c>
      <c r="F3">
        <v>9.1639999999999997</v>
      </c>
      <c r="G3">
        <v>1.379</v>
      </c>
      <c r="H3">
        <v>2</v>
      </c>
      <c r="I3">
        <f t="shared" ref="I3:I23" si="0">G3/H3</f>
        <v>0.6895</v>
      </c>
      <c r="L3" s="4" t="s">
        <v>44</v>
      </c>
      <c r="M3" s="4" t="s">
        <v>43</v>
      </c>
      <c r="N3" s="4" t="s">
        <v>45</v>
      </c>
      <c r="O3" s="4" t="s">
        <v>46</v>
      </c>
      <c r="P3" s="4" t="s">
        <v>43</v>
      </c>
      <c r="Q3" s="4" t="s">
        <v>45</v>
      </c>
      <c r="R3" s="4" t="s">
        <v>47</v>
      </c>
      <c r="S3" s="4" t="s">
        <v>43</v>
      </c>
      <c r="T3" s="4" t="s">
        <v>45</v>
      </c>
      <c r="U3" s="4" t="s">
        <v>48</v>
      </c>
      <c r="V3" s="4" t="s">
        <v>43</v>
      </c>
      <c r="W3" s="4" t="s">
        <v>45</v>
      </c>
      <c r="X3" s="4" t="s">
        <v>49</v>
      </c>
      <c r="Y3" s="4" t="s">
        <v>43</v>
      </c>
      <c r="Z3" s="4" t="s">
        <v>45</v>
      </c>
    </row>
    <row r="4" spans="1:26" x14ac:dyDescent="0.25">
      <c r="A4">
        <v>3</v>
      </c>
      <c r="B4" t="s">
        <v>0</v>
      </c>
      <c r="C4">
        <v>3</v>
      </c>
      <c r="D4" s="2">
        <v>1</v>
      </c>
      <c r="E4" t="s">
        <v>22</v>
      </c>
      <c r="F4">
        <v>3.62</v>
      </c>
      <c r="G4">
        <v>2.04</v>
      </c>
      <c r="H4">
        <v>1</v>
      </c>
      <c r="I4">
        <f t="shared" si="0"/>
        <v>2.04</v>
      </c>
      <c r="L4" s="3"/>
      <c r="M4">
        <v>1</v>
      </c>
      <c r="N4">
        <v>4</v>
      </c>
      <c r="O4" s="5"/>
      <c r="P4">
        <v>7</v>
      </c>
      <c r="Q4">
        <v>7</v>
      </c>
      <c r="R4" s="6"/>
      <c r="S4">
        <v>15</v>
      </c>
      <c r="T4">
        <v>13</v>
      </c>
      <c r="U4" s="7"/>
      <c r="V4">
        <v>12</v>
      </c>
      <c r="W4">
        <v>9</v>
      </c>
      <c r="X4" s="8"/>
      <c r="Y4">
        <v>3</v>
      </c>
      <c r="Z4">
        <v>3</v>
      </c>
    </row>
    <row r="5" spans="1:26" x14ac:dyDescent="0.25">
      <c r="A5">
        <v>4</v>
      </c>
      <c r="B5" t="s">
        <v>0</v>
      </c>
      <c r="C5">
        <v>4</v>
      </c>
      <c r="D5" s="2">
        <v>1</v>
      </c>
      <c r="E5" t="s">
        <v>22</v>
      </c>
      <c r="F5">
        <v>14.019</v>
      </c>
      <c r="G5">
        <v>2.528</v>
      </c>
      <c r="H5">
        <v>1</v>
      </c>
      <c r="I5">
        <f t="shared" si="0"/>
        <v>2.528</v>
      </c>
      <c r="L5" s="3"/>
      <c r="M5">
        <v>2</v>
      </c>
      <c r="O5" s="5"/>
      <c r="P5">
        <v>8</v>
      </c>
      <c r="R5" s="6"/>
      <c r="S5">
        <v>18</v>
      </c>
      <c r="U5" s="7"/>
      <c r="V5">
        <v>14</v>
      </c>
      <c r="X5" s="8"/>
      <c r="Y5">
        <v>4</v>
      </c>
    </row>
    <row r="6" spans="1:26" x14ac:dyDescent="0.25">
      <c r="A6">
        <v>5</v>
      </c>
      <c r="B6" t="s">
        <v>0</v>
      </c>
      <c r="C6">
        <v>5</v>
      </c>
      <c r="D6" s="2">
        <v>1</v>
      </c>
      <c r="E6" t="s">
        <v>22</v>
      </c>
      <c r="F6">
        <v>0.94799999999999995</v>
      </c>
      <c r="G6">
        <v>0.97699999999999998</v>
      </c>
      <c r="H6">
        <v>1</v>
      </c>
      <c r="I6">
        <f t="shared" si="0"/>
        <v>0.97699999999999998</v>
      </c>
      <c r="R6" s="6"/>
      <c r="S6">
        <v>19</v>
      </c>
      <c r="U6" s="7"/>
      <c r="V6">
        <v>13</v>
      </c>
      <c r="X6" s="8"/>
      <c r="Y6">
        <v>5</v>
      </c>
    </row>
    <row r="7" spans="1:26" x14ac:dyDescent="0.25">
      <c r="A7">
        <v>6</v>
      </c>
      <c r="B7" t="s">
        <v>0</v>
      </c>
      <c r="C7">
        <v>6</v>
      </c>
      <c r="D7" s="2">
        <v>1</v>
      </c>
      <c r="E7" t="s">
        <v>22</v>
      </c>
      <c r="F7">
        <v>8.2449999999999992</v>
      </c>
      <c r="G7">
        <v>3.1309999999999998</v>
      </c>
      <c r="H7">
        <v>1</v>
      </c>
      <c r="I7">
        <f t="shared" si="0"/>
        <v>3.1309999999999998</v>
      </c>
      <c r="U7" s="7"/>
      <c r="V7">
        <v>9</v>
      </c>
    </row>
    <row r="8" spans="1:26" x14ac:dyDescent="0.25">
      <c r="A8">
        <v>7</v>
      </c>
      <c r="B8" t="s">
        <v>0</v>
      </c>
      <c r="C8">
        <v>7</v>
      </c>
      <c r="D8" s="2">
        <v>1</v>
      </c>
      <c r="E8" t="s">
        <v>22</v>
      </c>
      <c r="F8">
        <v>10.6</v>
      </c>
      <c r="G8">
        <v>5.5439999999999996</v>
      </c>
      <c r="H8">
        <v>6</v>
      </c>
      <c r="I8">
        <f t="shared" si="0"/>
        <v>0.92399999999999993</v>
      </c>
      <c r="L8" s="4" t="s">
        <v>50</v>
      </c>
      <c r="M8" s="4">
        <f>COUNT(M4:M5)</f>
        <v>2</v>
      </c>
      <c r="O8" s="4" t="s">
        <v>50</v>
      </c>
      <c r="P8" s="4">
        <f>COUNT(P4:P5)</f>
        <v>2</v>
      </c>
      <c r="R8" s="4" t="s">
        <v>50</v>
      </c>
      <c r="S8" s="4">
        <f>COUNT(S4:S6)</f>
        <v>3</v>
      </c>
      <c r="U8" s="7"/>
      <c r="V8">
        <v>10</v>
      </c>
    </row>
    <row r="9" spans="1:26" x14ac:dyDescent="0.25">
      <c r="A9">
        <v>8</v>
      </c>
      <c r="B9" t="s">
        <v>0</v>
      </c>
      <c r="C9">
        <v>8</v>
      </c>
      <c r="D9" s="2">
        <v>1</v>
      </c>
      <c r="E9" t="s">
        <v>22</v>
      </c>
      <c r="F9">
        <v>6.32</v>
      </c>
      <c r="G9">
        <v>1.0049999999999999</v>
      </c>
      <c r="H9">
        <v>1</v>
      </c>
      <c r="I9">
        <f t="shared" si="0"/>
        <v>1.0049999999999999</v>
      </c>
      <c r="L9" s="4" t="s">
        <v>52</v>
      </c>
      <c r="M9">
        <f>SUM(G2:G3)</f>
        <v>3.677</v>
      </c>
      <c r="O9" s="4" t="s">
        <v>52</v>
      </c>
      <c r="P9">
        <f>SUM(G8:G9)</f>
        <v>6.5489999999999995</v>
      </c>
      <c r="R9" s="4" t="s">
        <v>52</v>
      </c>
      <c r="S9">
        <f>SUM(G16,G19:G20)</f>
        <v>9.0489999999999995</v>
      </c>
      <c r="U9" s="4" t="s">
        <v>50</v>
      </c>
      <c r="V9" s="4">
        <f>COUNT(V4:V8)</f>
        <v>5</v>
      </c>
      <c r="X9" s="4" t="s">
        <v>50</v>
      </c>
      <c r="Y9" s="4">
        <f>COUNT(Y4:Y8)</f>
        <v>3</v>
      </c>
    </row>
    <row r="10" spans="1:26" x14ac:dyDescent="0.25">
      <c r="A10">
        <v>9</v>
      </c>
      <c r="B10" t="s">
        <v>0</v>
      </c>
      <c r="C10">
        <v>9</v>
      </c>
      <c r="D10" s="2">
        <v>1</v>
      </c>
      <c r="E10" t="s">
        <v>22</v>
      </c>
      <c r="F10">
        <v>1.724</v>
      </c>
      <c r="G10">
        <v>1.0629999999999999</v>
      </c>
      <c r="H10">
        <v>2</v>
      </c>
      <c r="I10">
        <f t="shared" si="0"/>
        <v>0.53149999999999997</v>
      </c>
      <c r="U10" s="4" t="s">
        <v>52</v>
      </c>
      <c r="V10">
        <f>SUM(G10:G11,G13:G15)</f>
        <v>9.7970000000000006</v>
      </c>
      <c r="X10" s="4" t="s">
        <v>52</v>
      </c>
      <c r="Y10">
        <f>SUM(G4:G6)</f>
        <v>5.5449999999999999</v>
      </c>
    </row>
    <row r="11" spans="1:26" x14ac:dyDescent="0.25">
      <c r="A11">
        <v>10</v>
      </c>
      <c r="B11" t="s">
        <v>0</v>
      </c>
      <c r="C11">
        <v>10</v>
      </c>
      <c r="D11" s="2">
        <v>1</v>
      </c>
      <c r="E11" t="s">
        <v>22</v>
      </c>
      <c r="F11">
        <v>13.818</v>
      </c>
      <c r="G11">
        <v>0.89100000000000001</v>
      </c>
      <c r="H11">
        <v>2</v>
      </c>
      <c r="I11">
        <f t="shared" si="0"/>
        <v>0.44550000000000001</v>
      </c>
    </row>
    <row r="12" spans="1:26" x14ac:dyDescent="0.25">
      <c r="A12">
        <v>11</v>
      </c>
      <c r="B12" t="s">
        <v>0</v>
      </c>
      <c r="C12">
        <v>11</v>
      </c>
      <c r="D12" s="2">
        <v>1</v>
      </c>
      <c r="E12" t="s">
        <v>22</v>
      </c>
      <c r="F12">
        <v>3.39</v>
      </c>
      <c r="G12">
        <v>4.165</v>
      </c>
      <c r="H12">
        <v>1</v>
      </c>
      <c r="I12">
        <f t="shared" si="0"/>
        <v>4.165</v>
      </c>
    </row>
    <row r="13" spans="1:26" x14ac:dyDescent="0.25">
      <c r="A13">
        <v>12</v>
      </c>
      <c r="B13" t="s">
        <v>0</v>
      </c>
      <c r="C13">
        <v>12</v>
      </c>
      <c r="D13" s="2">
        <v>1</v>
      </c>
      <c r="E13" t="s">
        <v>22</v>
      </c>
      <c r="F13">
        <v>2.2410000000000001</v>
      </c>
      <c r="G13">
        <v>2.2690000000000001</v>
      </c>
      <c r="H13">
        <v>1</v>
      </c>
      <c r="I13">
        <f t="shared" si="0"/>
        <v>2.2690000000000001</v>
      </c>
      <c r="L13" s="4" t="s">
        <v>53</v>
      </c>
      <c r="M13">
        <f>AVERAGE(M9,P9,S9,V10,Y10)</f>
        <v>6.9233999999999991</v>
      </c>
    </row>
    <row r="14" spans="1:26" x14ac:dyDescent="0.25">
      <c r="A14">
        <v>13</v>
      </c>
      <c r="B14" t="s">
        <v>0</v>
      </c>
      <c r="C14">
        <v>13</v>
      </c>
      <c r="D14" s="2">
        <v>1</v>
      </c>
      <c r="E14" t="s">
        <v>22</v>
      </c>
      <c r="F14">
        <v>22.693999999999999</v>
      </c>
      <c r="G14">
        <v>4.0510000000000002</v>
      </c>
      <c r="H14">
        <v>2</v>
      </c>
      <c r="I14">
        <f t="shared" si="0"/>
        <v>2.0255000000000001</v>
      </c>
      <c r="L14" s="4" t="s">
        <v>54</v>
      </c>
      <c r="M14">
        <f>M13/5</f>
        <v>1.3846799999999999</v>
      </c>
    </row>
    <row r="15" spans="1:26" x14ac:dyDescent="0.25">
      <c r="A15">
        <v>14</v>
      </c>
      <c r="B15" t="s">
        <v>0</v>
      </c>
      <c r="C15">
        <v>14</v>
      </c>
      <c r="D15" s="2">
        <v>1</v>
      </c>
      <c r="E15" t="s">
        <v>22</v>
      </c>
      <c r="F15">
        <v>5.8319999999999999</v>
      </c>
      <c r="G15">
        <v>1.5229999999999999</v>
      </c>
      <c r="H15">
        <v>1</v>
      </c>
      <c r="I15">
        <f t="shared" si="0"/>
        <v>1.5229999999999999</v>
      </c>
    </row>
    <row r="16" spans="1:26" x14ac:dyDescent="0.25">
      <c r="A16">
        <v>15</v>
      </c>
      <c r="B16" t="s">
        <v>0</v>
      </c>
      <c r="C16">
        <v>15</v>
      </c>
      <c r="D16" s="2">
        <v>1</v>
      </c>
      <c r="E16" t="s">
        <v>22</v>
      </c>
      <c r="F16">
        <v>1.58</v>
      </c>
      <c r="G16">
        <v>4.9409999999999998</v>
      </c>
      <c r="H16">
        <v>1</v>
      </c>
      <c r="I16">
        <f t="shared" si="0"/>
        <v>4.9409999999999998</v>
      </c>
    </row>
    <row r="17" spans="1:9" x14ac:dyDescent="0.25">
      <c r="A17">
        <v>16</v>
      </c>
      <c r="B17" t="s">
        <v>0</v>
      </c>
      <c r="C17">
        <v>16</v>
      </c>
      <c r="D17" s="2">
        <v>1</v>
      </c>
      <c r="E17" t="s">
        <v>22</v>
      </c>
      <c r="F17">
        <v>1.4650000000000001</v>
      </c>
      <c r="G17">
        <v>1.0920000000000001</v>
      </c>
      <c r="H17">
        <v>1</v>
      </c>
      <c r="I17">
        <f t="shared" si="0"/>
        <v>1.0920000000000001</v>
      </c>
    </row>
    <row r="18" spans="1:9" x14ac:dyDescent="0.25">
      <c r="A18">
        <v>17</v>
      </c>
      <c r="B18" t="s">
        <v>0</v>
      </c>
      <c r="C18">
        <v>17</v>
      </c>
      <c r="D18" s="2">
        <v>1</v>
      </c>
      <c r="E18" t="s">
        <v>22</v>
      </c>
      <c r="F18">
        <v>1.752</v>
      </c>
      <c r="G18">
        <v>0.91900000000000004</v>
      </c>
      <c r="H18">
        <v>1</v>
      </c>
      <c r="I18">
        <f t="shared" si="0"/>
        <v>0.91900000000000004</v>
      </c>
    </row>
    <row r="19" spans="1:9" x14ac:dyDescent="0.25">
      <c r="A19">
        <v>18</v>
      </c>
      <c r="B19" t="s">
        <v>0</v>
      </c>
      <c r="C19">
        <v>18</v>
      </c>
      <c r="D19" s="2">
        <v>1</v>
      </c>
      <c r="E19" t="s">
        <v>22</v>
      </c>
      <c r="F19">
        <v>1.752</v>
      </c>
      <c r="G19">
        <v>2.528</v>
      </c>
      <c r="H19">
        <v>1</v>
      </c>
      <c r="I19">
        <f t="shared" si="0"/>
        <v>2.528</v>
      </c>
    </row>
    <row r="20" spans="1:9" x14ac:dyDescent="0.25">
      <c r="A20">
        <v>19</v>
      </c>
      <c r="B20" t="s">
        <v>0</v>
      </c>
      <c r="C20">
        <v>19</v>
      </c>
      <c r="D20" s="2">
        <v>1</v>
      </c>
      <c r="E20" t="s">
        <v>22</v>
      </c>
      <c r="F20">
        <v>21.488</v>
      </c>
      <c r="G20">
        <v>1.58</v>
      </c>
      <c r="H20">
        <v>2</v>
      </c>
      <c r="I20">
        <f t="shared" si="0"/>
        <v>0.79</v>
      </c>
    </row>
    <row r="21" spans="1:9" x14ac:dyDescent="0.25">
      <c r="A21">
        <v>20</v>
      </c>
      <c r="B21" t="s">
        <v>0</v>
      </c>
      <c r="C21">
        <v>20</v>
      </c>
      <c r="D21" s="2">
        <v>1</v>
      </c>
      <c r="E21" t="s">
        <v>22</v>
      </c>
      <c r="F21">
        <v>8.4459999999999997</v>
      </c>
      <c r="G21">
        <v>6.1479999999999997</v>
      </c>
      <c r="H21">
        <v>4</v>
      </c>
      <c r="I21">
        <f t="shared" si="0"/>
        <v>1.5369999999999999</v>
      </c>
    </row>
    <row r="22" spans="1:9" x14ac:dyDescent="0.25">
      <c r="A22">
        <v>21</v>
      </c>
      <c r="B22" t="s">
        <v>0</v>
      </c>
      <c r="C22">
        <v>21</v>
      </c>
      <c r="D22" s="2">
        <v>1</v>
      </c>
      <c r="E22" t="s">
        <v>22</v>
      </c>
      <c r="F22">
        <v>11.375999999999999</v>
      </c>
      <c r="G22">
        <v>0.97699999999999998</v>
      </c>
      <c r="H22">
        <v>1</v>
      </c>
      <c r="I22">
        <f t="shared" si="0"/>
        <v>0.97699999999999998</v>
      </c>
    </row>
    <row r="23" spans="1:9" x14ac:dyDescent="0.25">
      <c r="A23">
        <v>22</v>
      </c>
      <c r="B23" t="s">
        <v>0</v>
      </c>
      <c r="C23">
        <v>22</v>
      </c>
      <c r="D23" s="2">
        <v>1</v>
      </c>
      <c r="E23" t="s">
        <v>22</v>
      </c>
      <c r="F23">
        <v>6.8940000000000001</v>
      </c>
      <c r="G23">
        <v>2.758</v>
      </c>
      <c r="H23">
        <v>2</v>
      </c>
      <c r="I23">
        <f t="shared" si="0"/>
        <v>1.379</v>
      </c>
    </row>
  </sheetData>
  <phoneticPr fontId="4" type="noConversion"/>
  <conditionalFormatting sqref="A1:A1048576">
    <cfRule type="expression" dxfId="24" priority="2">
      <formula>COUNTIF($Y$4:$Y$6,A1)&gt;0</formula>
    </cfRule>
    <cfRule type="expression" dxfId="23" priority="3">
      <formula>COUNTIF($V$4:$V$8, A1) &gt;0</formula>
    </cfRule>
    <cfRule type="expression" dxfId="22" priority="4">
      <formula>COUNTIF($S$4:$S$6, A1)&gt;0</formula>
    </cfRule>
    <cfRule type="expression" dxfId="21" priority="5">
      <formula>COUNTIF($P$4:$P$5, A1) &gt;0</formula>
    </cfRule>
    <cfRule type="expression" dxfId="20" priority="6">
      <formula>COUNTIF($M$4:$M$5, A1)&gt;0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</vt:lpstr>
      <vt:lpstr>PC3_Vehicle_1-5</vt:lpstr>
      <vt:lpstr>PC3_Veh_1</vt:lpstr>
      <vt:lpstr>PC3_VEH_2</vt:lpstr>
      <vt:lpstr>PC3_VEH_3</vt:lpstr>
      <vt:lpstr>PC3_VEH_4</vt:lpstr>
      <vt:lpstr>PC3_VEH_5</vt:lpstr>
      <vt:lpstr>PC3_PIM447_1-5</vt:lpstr>
      <vt:lpstr>PC3_PIM447_1</vt:lpstr>
      <vt:lpstr>PC3_PIM447_2</vt:lpstr>
      <vt:lpstr>PC3_PIM447_3</vt:lpstr>
      <vt:lpstr>PC3_PIM447_4</vt:lpstr>
      <vt:lpstr>PC3_PIM447_5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Vizzerra, Andrew David - (vizzerraa)</dc:creator>
  <cp:lastModifiedBy>Vizzerra, Andrew David - (vizzerraa)</cp:lastModifiedBy>
  <dcterms:created xsi:type="dcterms:W3CDTF">2023-10-02T20:23:11Z</dcterms:created>
  <dcterms:modified xsi:type="dcterms:W3CDTF">2023-10-24T19:38:12Z</dcterms:modified>
</cp:coreProperties>
</file>