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ummary" sheetId="1" r:id="rId1"/>
    <sheet name="Graphs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3" l="1"/>
  <c r="C59" i="3"/>
  <c r="B59" i="3"/>
  <c r="D62" i="3"/>
  <c r="D63" i="3"/>
  <c r="D64" i="3"/>
  <c r="D65" i="3"/>
  <c r="D66" i="3"/>
  <c r="D67" i="3"/>
  <c r="D68" i="3"/>
  <c r="D61" i="3"/>
  <c r="D60" i="3"/>
  <c r="C61" i="3"/>
  <c r="C62" i="3"/>
  <c r="C63" i="3"/>
  <c r="C64" i="3"/>
  <c r="C65" i="3"/>
  <c r="C66" i="3"/>
  <c r="C67" i="3"/>
  <c r="C68" i="3"/>
  <c r="C60" i="3"/>
  <c r="B61" i="3"/>
  <c r="B62" i="3"/>
  <c r="B63" i="3"/>
  <c r="B64" i="3"/>
  <c r="B65" i="3"/>
  <c r="B66" i="3"/>
  <c r="B67" i="3"/>
  <c r="B68" i="3"/>
  <c r="B60" i="3"/>
  <c r="D58" i="3"/>
  <c r="C58" i="3"/>
  <c r="B58" i="3"/>
  <c r="D47" i="3"/>
  <c r="D48" i="3"/>
  <c r="D49" i="3"/>
  <c r="D50" i="3"/>
  <c r="D51" i="3"/>
  <c r="D52" i="3"/>
  <c r="D53" i="3"/>
  <c r="D46" i="3"/>
  <c r="C47" i="3"/>
  <c r="C48" i="3"/>
  <c r="C49" i="3"/>
  <c r="C50" i="3"/>
  <c r="C51" i="3"/>
  <c r="C52" i="3"/>
  <c r="C53" i="3"/>
  <c r="C46" i="3"/>
  <c r="B47" i="3"/>
  <c r="B48" i="3"/>
  <c r="B49" i="3"/>
  <c r="B50" i="3"/>
  <c r="B51" i="3"/>
  <c r="B52" i="3"/>
  <c r="B53" i="3"/>
  <c r="B46" i="3"/>
  <c r="D45" i="3"/>
  <c r="C45" i="3"/>
  <c r="B45" i="3"/>
  <c r="D32" i="3"/>
  <c r="D33" i="3"/>
  <c r="D34" i="3"/>
  <c r="D35" i="3"/>
  <c r="D36" i="3"/>
  <c r="D37" i="3"/>
  <c r="D38" i="3"/>
  <c r="D39" i="3"/>
  <c r="D40" i="3"/>
  <c r="D41" i="3"/>
  <c r="D42" i="3"/>
  <c r="D31" i="3"/>
  <c r="C32" i="3"/>
  <c r="C33" i="3"/>
  <c r="C34" i="3"/>
  <c r="C35" i="3"/>
  <c r="C36" i="3"/>
  <c r="C37" i="3"/>
  <c r="C38" i="3"/>
  <c r="C39" i="3"/>
  <c r="C40" i="3"/>
  <c r="C41" i="3"/>
  <c r="C42" i="3"/>
  <c r="C31" i="3"/>
  <c r="B32" i="3"/>
  <c r="B33" i="3"/>
  <c r="B34" i="3"/>
  <c r="B35" i="3"/>
  <c r="B36" i="3"/>
  <c r="B37" i="3"/>
  <c r="B38" i="3"/>
  <c r="B39" i="3"/>
  <c r="B40" i="3"/>
  <c r="B41" i="3"/>
  <c r="B42" i="3"/>
  <c r="B31" i="3"/>
  <c r="D30" i="3"/>
  <c r="C30" i="3"/>
  <c r="B30" i="3"/>
  <c r="C27" i="3"/>
  <c r="D27" i="3"/>
  <c r="B27" i="3"/>
  <c r="D26" i="3"/>
  <c r="C26" i="3"/>
  <c r="C25" i="3"/>
  <c r="D25" i="3"/>
  <c r="B26" i="3"/>
  <c r="D17" i="3"/>
  <c r="D18" i="3"/>
  <c r="D19" i="3"/>
  <c r="D20" i="3"/>
  <c r="D21" i="3"/>
  <c r="D22" i="3"/>
  <c r="D23" i="3"/>
  <c r="D24" i="3"/>
  <c r="D16" i="3"/>
  <c r="C17" i="3"/>
  <c r="C18" i="3"/>
  <c r="C19" i="3"/>
  <c r="C20" i="3"/>
  <c r="C21" i="3"/>
  <c r="C22" i="3"/>
  <c r="C23" i="3"/>
  <c r="C24" i="3"/>
  <c r="C16" i="3"/>
  <c r="B17" i="3"/>
  <c r="B18" i="3"/>
  <c r="B19" i="3"/>
  <c r="B20" i="3"/>
  <c r="B21" i="3"/>
  <c r="B22" i="3"/>
  <c r="B23" i="3"/>
  <c r="B24" i="3"/>
  <c r="B25" i="3"/>
  <c r="B16" i="3"/>
  <c r="D15" i="3"/>
  <c r="C15" i="3"/>
  <c r="B15" i="3"/>
  <c r="D4" i="3"/>
  <c r="D5" i="3"/>
  <c r="D6" i="3"/>
  <c r="D7" i="3"/>
  <c r="D8" i="3"/>
  <c r="D9" i="3"/>
  <c r="D10" i="3"/>
  <c r="D11" i="3"/>
  <c r="D12" i="3"/>
  <c r="D3" i="3"/>
  <c r="C4" i="3"/>
  <c r="C5" i="3"/>
  <c r="C6" i="3"/>
  <c r="C7" i="3"/>
  <c r="C8" i="3"/>
  <c r="C9" i="3"/>
  <c r="C10" i="3"/>
  <c r="C11" i="3"/>
  <c r="C12" i="3"/>
  <c r="C3" i="3"/>
  <c r="B4" i="3"/>
  <c r="B5" i="3"/>
  <c r="B6" i="3"/>
  <c r="B7" i="3"/>
  <c r="B8" i="3"/>
  <c r="B9" i="3"/>
  <c r="B10" i="3"/>
  <c r="B11" i="3"/>
  <c r="B12" i="3"/>
  <c r="B3" i="3"/>
  <c r="B2" i="3"/>
  <c r="D2" i="3"/>
  <c r="C2" i="3"/>
  <c r="E20" i="1"/>
  <c r="E21" i="1"/>
  <c r="E19" i="1"/>
  <c r="E15" i="1"/>
  <c r="E16" i="1"/>
  <c r="E17" i="1"/>
  <c r="E14" i="1"/>
  <c r="E5" i="1"/>
  <c r="E6" i="1"/>
  <c r="E7" i="1"/>
  <c r="E8" i="1"/>
  <c r="E9" i="1"/>
  <c r="E10" i="1"/>
  <c r="E11" i="1"/>
  <c r="E12" i="1"/>
  <c r="E4" i="1"/>
  <c r="C20" i="1"/>
  <c r="D20" i="1"/>
  <c r="C21" i="1"/>
  <c r="D21" i="1"/>
  <c r="D19" i="1"/>
  <c r="D15" i="1"/>
  <c r="D16" i="1"/>
  <c r="D17" i="1"/>
  <c r="D14" i="1"/>
  <c r="D5" i="1"/>
  <c r="D6" i="1"/>
  <c r="D7" i="1"/>
  <c r="D8" i="1"/>
  <c r="D9" i="1"/>
  <c r="D10" i="1"/>
  <c r="D11" i="1"/>
  <c r="D12" i="1"/>
  <c r="D4" i="1"/>
  <c r="C17" i="1"/>
  <c r="C19" i="1"/>
  <c r="C15" i="1" l="1"/>
  <c r="C16" i="1"/>
  <c r="C14" i="1"/>
  <c r="C12" i="1"/>
  <c r="D3" i="1"/>
  <c r="E3" i="1"/>
  <c r="C3" i="1"/>
  <c r="C10" i="1"/>
  <c r="C11" i="1"/>
  <c r="C9" i="1"/>
  <c r="C7" i="1"/>
  <c r="C8" i="1"/>
  <c r="C5" i="1"/>
  <c r="C6" i="1"/>
  <c r="C4" i="1"/>
</calcChain>
</file>

<file path=xl/sharedStrings.xml><?xml version="1.0" encoding="utf-8"?>
<sst xmlns="http://schemas.openxmlformats.org/spreadsheetml/2006/main" count="110" uniqueCount="81">
  <si>
    <t>REGN NO / VIN</t>
  </si>
  <si>
    <t>UOM</t>
  </si>
  <si>
    <t>Remarks</t>
  </si>
  <si>
    <t>Factors</t>
  </si>
  <si>
    <t>Parameter name</t>
  </si>
  <si>
    <t>Distance travelled (ECU distance)</t>
  </si>
  <si>
    <t>Distance travelled (Vehicle odometer)</t>
  </si>
  <si>
    <t>Fuel Consumption</t>
  </si>
  <si>
    <t>KMPL (ECU distance)</t>
  </si>
  <si>
    <t>KMPL (Vehicle odometer)</t>
  </si>
  <si>
    <t>Total hours</t>
  </si>
  <si>
    <t>Running hours</t>
  </si>
  <si>
    <t>Idling hours</t>
  </si>
  <si>
    <t>Halt Time</t>
  </si>
  <si>
    <t>Running %</t>
  </si>
  <si>
    <t>Idling %</t>
  </si>
  <si>
    <t>Average speed</t>
  </si>
  <si>
    <t>Neutral driving distance</t>
  </si>
  <si>
    <t>Day time driving distance</t>
  </si>
  <si>
    <t>Night time driving distance</t>
  </si>
  <si>
    <t>Throttle 0% driving distance</t>
  </si>
  <si>
    <t>Vehicle distance</t>
  </si>
  <si>
    <t>Vehicle odometer</t>
  </si>
  <si>
    <t>Fuel consumption</t>
  </si>
  <si>
    <t>Event UTC</t>
  </si>
  <si>
    <t>Packet count</t>
  </si>
  <si>
    <t>km</t>
  </si>
  <si>
    <t>lts</t>
  </si>
  <si>
    <t>hrs</t>
  </si>
  <si>
    <t>total packets/600 (Engine hours)</t>
  </si>
  <si>
    <t>Wheel speed&gt;= 5 kmph, Engine Speed&gt;=5</t>
  </si>
  <si>
    <t>Wheel speed&lt;5 kmph and engine speed&gt;5</t>
  </si>
  <si>
    <t>24*no of days -(Running+Idling)</t>
  </si>
  <si>
    <t>%</t>
  </si>
  <si>
    <t>KMPH</t>
  </si>
  <si>
    <t>Gear 0, Clutch pedal 0, wheelspeed&gt;=5, engine speed&gt;=5</t>
  </si>
  <si>
    <t>5 AM to 9 PM</t>
  </si>
  <si>
    <t>10 PM to 4 AM</t>
  </si>
  <si>
    <t>0 throttle distance covered, wheelspeed &gt;5</t>
  </si>
  <si>
    <t>Google Location</t>
  </si>
  <si>
    <t>Speed Vs Distance</t>
  </si>
  <si>
    <t>Wheel Speed range</t>
  </si>
  <si>
    <t>0-10</t>
  </si>
  <si>
    <t>10-20</t>
  </si>
  <si>
    <t>20-30</t>
  </si>
  <si>
    <t>20-31</t>
  </si>
  <si>
    <t>20-32</t>
  </si>
  <si>
    <t>20-33</t>
  </si>
  <si>
    <t>30-40</t>
  </si>
  <si>
    <t>50-60</t>
  </si>
  <si>
    <t>70-80</t>
  </si>
  <si>
    <t>90-100</t>
  </si>
  <si>
    <t>Torque Vs Distance</t>
  </si>
  <si>
    <t>&gt;100</t>
  </si>
  <si>
    <t>&lt;10</t>
  </si>
  <si>
    <t>&lt;0</t>
  </si>
  <si>
    <t>Throttle vs Distance</t>
  </si>
  <si>
    <t>Percentage Torque</t>
  </si>
  <si>
    <t>Throttle percentage</t>
  </si>
  <si>
    <t>Gear vs Distance</t>
  </si>
  <si>
    <t>Gear</t>
  </si>
  <si>
    <t>2</t>
  </si>
  <si>
    <t>1</t>
  </si>
  <si>
    <t>0</t>
  </si>
  <si>
    <t>-1</t>
  </si>
  <si>
    <t>3</t>
  </si>
  <si>
    <t>4</t>
  </si>
  <si>
    <t>5</t>
  </si>
  <si>
    <t>6</t>
  </si>
  <si>
    <t>Engine Speed vs Distance</t>
  </si>
  <si>
    <t>Engine Speed</t>
  </si>
  <si>
    <t>&lt;600</t>
  </si>
  <si>
    <t>600-800</t>
  </si>
  <si>
    <t>800-1000</t>
  </si>
  <si>
    <t>1000-1200</t>
  </si>
  <si>
    <t>1200-1400</t>
  </si>
  <si>
    <t>1400-1600</t>
  </si>
  <si>
    <t>1600-1800</t>
  </si>
  <si>
    <t>1800-2000</t>
  </si>
  <si>
    <t>2000-2200</t>
  </si>
  <si>
    <t>2200-2400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</si>
</sst>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10" fontId="0" fillId="0" borderId="0" xfId="0" applyNumberFormat="1"/>
    <xf numFmtId="0" fontId="0" fillId="3" borderId="0" xfId="0" applyFill="1"/>
    <xf numFmtId="0" fontId="0" fillId="0" borderId="0" xfId="0" quotePrefix="1"/>
    <xf numFmtId="49" fontId="0" fillId="0" borderId="0" xfId="0" quotePrefix="1" applyNumberFormat="1" applyAlignment="1">
      <alignment horizontal="right"/>
    </xf>
    <xf numFmtId="0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Wheel Speed Vs Distance</a:t>
            </a:r>
            <a:r>
              <a:rPr lang="en-US" baseline="0"/>
              <a:t> Covered 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MH04KF6407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Graphs!$A$3:$A$12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20-31</c:v>
                </c:pt>
                <c:pt idx="5">
                  <c:v>50-60</c:v>
                </c:pt>
                <c:pt idx="6">
                  <c:v>20-32</c:v>
                </c:pt>
                <c:pt idx="7">
                  <c:v>70-80</c:v>
                </c:pt>
                <c:pt idx="8">
                  <c:v>20-33</c:v>
                </c:pt>
                <c:pt idx="9">
                  <c:v>90-100</c:v>
                </c:pt>
              </c:strCache>
            </c:strRef>
          </c:cat>
          <c:val>
            <c:numRef>
              <c:f>Graphs!$B$3:$B$12</c:f>
              <c:numCache>
                <c:formatCode>0.00%</c:formatCode>
                <c:ptCount val="10"/>
                <c:pt idx="0">
                  <c:v>1.113530710893273E-2</c:v>
                </c:pt>
                <c:pt idx="1">
                  <c:v>2.779965713756237E-2</c:v>
                </c:pt>
                <c:pt idx="2">
                  <c:v>4.9328947165121588E-2</c:v>
                </c:pt>
                <c:pt idx="3">
                  <c:v>0.13641909527571969</c:v>
                </c:pt>
                <c:pt idx="4">
                  <c:v>0.45693369781771193</c:v>
                </c:pt>
                <c:pt idx="5">
                  <c:v>0.24979536363494881</c:v>
                </c:pt>
                <c:pt idx="6">
                  <c:v>5.1012370847470102E-2</c:v>
                </c:pt>
                <c:pt idx="7">
                  <c:v>1.6031135616001491E-2</c:v>
                </c:pt>
                <c:pt idx="8">
                  <c:v>1.544425396531243E-3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4-4D9D-A1FE-292D05E64903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MH04KF6037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Graphs!$A$3:$A$12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20-31</c:v>
                </c:pt>
                <c:pt idx="5">
                  <c:v>50-60</c:v>
                </c:pt>
                <c:pt idx="6">
                  <c:v>20-32</c:v>
                </c:pt>
                <c:pt idx="7">
                  <c:v>70-80</c:v>
                </c:pt>
                <c:pt idx="8">
                  <c:v>20-33</c:v>
                </c:pt>
                <c:pt idx="9">
                  <c:v>90-100</c:v>
                </c:pt>
              </c:strCache>
            </c:strRef>
          </c:cat>
          <c:val>
            <c:numRef>
              <c:f>Graphs!$C$3:$C$12</c:f>
              <c:numCache>
                <c:formatCode>0.00%</c:formatCode>
                <c:ptCount val="10"/>
                <c:pt idx="0">
                  <c:v>1.008204013049315E-2</c:v>
                </c:pt>
                <c:pt idx="1">
                  <c:v>1.9330970502269569E-2</c:v>
                </c:pt>
                <c:pt idx="2">
                  <c:v>3.8167723351035243E-2</c:v>
                </c:pt>
                <c:pt idx="3">
                  <c:v>7.5219926855731145E-2</c:v>
                </c:pt>
                <c:pt idx="4">
                  <c:v>0.31047459015235918</c:v>
                </c:pt>
                <c:pt idx="5">
                  <c:v>0.50869823070088771</c:v>
                </c:pt>
                <c:pt idx="6">
                  <c:v>3.0952145610618102E-2</c:v>
                </c:pt>
                <c:pt idx="7">
                  <c:v>6.3683474773850212E-3</c:v>
                </c:pt>
                <c:pt idx="8">
                  <c:v>7.0602521922082822E-4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4-4D9D-A1FE-292D05E64903}"/>
            </c:ext>
          </c:extLst>
        </c:ser>
        <c:ser>
          <c:idx val="2"/>
          <c:order val="2"/>
          <c:tx>
            <c:strRef>
              <c:f>Graphs!$D$2</c:f>
              <c:strCache>
                <c:ptCount val="1"/>
                <c:pt idx="0">
                  <c:v>MH04KF6035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Graphs!$A$3:$A$12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20-31</c:v>
                </c:pt>
                <c:pt idx="5">
                  <c:v>50-60</c:v>
                </c:pt>
                <c:pt idx="6">
                  <c:v>20-32</c:v>
                </c:pt>
                <c:pt idx="7">
                  <c:v>70-80</c:v>
                </c:pt>
                <c:pt idx="8">
                  <c:v>20-33</c:v>
                </c:pt>
                <c:pt idx="9">
                  <c:v>90-100</c:v>
                </c:pt>
              </c:strCache>
            </c:strRef>
          </c:cat>
          <c:val>
            <c:numRef>
              <c:f>Graphs!$D$3:$D$12</c:f>
              <c:numCache>
                <c:formatCode>0.00%</c:formatCode>
                <c:ptCount val="10"/>
                <c:pt idx="0">
                  <c:v>1.1050204472287479E-2</c:v>
                </c:pt>
                <c:pt idx="1">
                  <c:v>2.0186200295832249E-2</c:v>
                </c:pt>
                <c:pt idx="2">
                  <c:v>4.1242495432002091E-2</c:v>
                </c:pt>
                <c:pt idx="3">
                  <c:v>7.9961715827025145E-2</c:v>
                </c:pt>
                <c:pt idx="4">
                  <c:v>0.25493778821891588</c:v>
                </c:pt>
                <c:pt idx="5">
                  <c:v>0.53710954494039853</c:v>
                </c:pt>
                <c:pt idx="6">
                  <c:v>4.681110241016271E-2</c:v>
                </c:pt>
                <c:pt idx="7">
                  <c:v>6.612720786565736E-3</c:v>
                </c:pt>
                <c:pt idx="8">
                  <c:v>2.088227616810232E-3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4-4D9D-A1FE-292D05E64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454616"/>
        <c:axId val="442453304"/>
      </c:barChart>
      <c:catAx>
        <c:axId val="44245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 Speed(km/h)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53304"/>
        <c:crosses val="autoZero"/>
        <c:auto val="1"/>
        <c:lblAlgn val="ctr"/>
        <c:lblOffset val="100"/>
        <c:noMultiLvlLbl val="0"/>
      </c:catAx>
      <c:valAx>
        <c:axId val="4424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Distance covered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5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10514697677579"/>
          <c:y val="0.90129402227351874"/>
          <c:w val="0.52663978925000365"/>
          <c:h val="7.2816018885399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vs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Graphs!$B$15</c:f>
              <c:strCache>
                <c:ptCount val="1"/>
                <c:pt idx="0">
                  <c:v>MH04KF6407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Graphs!$A$16:$A$27</c:f>
              <c:strCache>
                <c:ptCount val="12"/>
                <c:pt idx="0">
                  <c:v>&lt;0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20-31</c:v>
                </c:pt>
                <c:pt idx="6">
                  <c:v>50-60</c:v>
                </c:pt>
                <c:pt idx="7">
                  <c:v>20-32</c:v>
                </c:pt>
                <c:pt idx="8">
                  <c:v>70-80</c:v>
                </c:pt>
                <c:pt idx="9">
                  <c:v>20-33</c:v>
                </c:pt>
                <c:pt idx="10">
                  <c:v>90-100</c:v>
                </c:pt>
                <c:pt idx="11">
                  <c:v>&gt;100</c:v>
                </c:pt>
              </c:strCache>
            </c:strRef>
          </c:cat>
          <c:val>
            <c:numRef>
              <c:f>Graphs!$B$16:$B$27</c:f>
              <c:numCache>
                <c:formatCode>0.00%</c:formatCode>
                <c:ptCount val="12"/>
                <c:pt idx="0">
                  <c:v>0.1331603576888806</c:v>
                </c:pt>
                <c:pt idx="1">
                  <c:v>0.1119708412485151</c:v>
                </c:pt>
                <c:pt idx="2">
                  <c:v>5.1120480625148179E-2</c:v>
                </c:pt>
                <c:pt idx="3">
                  <c:v>0.1123106148360684</c:v>
                </c:pt>
                <c:pt idx="4">
                  <c:v>0.1277239802930619</c:v>
                </c:pt>
                <c:pt idx="5">
                  <c:v>0.1552301966053696</c:v>
                </c:pt>
                <c:pt idx="6">
                  <c:v>0.13626465273592281</c:v>
                </c:pt>
                <c:pt idx="7">
                  <c:v>5.3838669323057538E-2</c:v>
                </c:pt>
                <c:pt idx="8">
                  <c:v>3.9259293579888922E-2</c:v>
                </c:pt>
                <c:pt idx="9">
                  <c:v>3.4672350151874691E-2</c:v>
                </c:pt>
                <c:pt idx="10">
                  <c:v>4.4448562912212317E-2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6-4F67-AA11-34A165ADC6DB}"/>
            </c:ext>
          </c:extLst>
        </c:ser>
        <c:ser>
          <c:idx val="1"/>
          <c:order val="1"/>
          <c:tx>
            <c:strRef>
              <c:f>Graphs!$C$15</c:f>
              <c:strCache>
                <c:ptCount val="1"/>
                <c:pt idx="0">
                  <c:v>MH04KF6037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Graphs!$A$16:$A$27</c:f>
              <c:strCache>
                <c:ptCount val="12"/>
                <c:pt idx="0">
                  <c:v>&lt;0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20-31</c:v>
                </c:pt>
                <c:pt idx="6">
                  <c:v>50-60</c:v>
                </c:pt>
                <c:pt idx="7">
                  <c:v>20-32</c:v>
                </c:pt>
                <c:pt idx="8">
                  <c:v>70-80</c:v>
                </c:pt>
                <c:pt idx="9">
                  <c:v>20-33</c:v>
                </c:pt>
                <c:pt idx="10">
                  <c:v>90-100</c:v>
                </c:pt>
                <c:pt idx="11">
                  <c:v>&gt;100</c:v>
                </c:pt>
              </c:strCache>
            </c:strRef>
          </c:cat>
          <c:val>
            <c:numRef>
              <c:f>Graphs!$C$16:$C$27</c:f>
              <c:numCache>
                <c:formatCode>0.00%</c:formatCode>
                <c:ptCount val="12"/>
                <c:pt idx="0">
                  <c:v>0.19999999999983559</c:v>
                </c:pt>
                <c:pt idx="1">
                  <c:v>4.7484554280752989E-2</c:v>
                </c:pt>
                <c:pt idx="2">
                  <c:v>3.5078552515481892E-2</c:v>
                </c:pt>
                <c:pt idx="3">
                  <c:v>5.4538393645265387E-2</c:v>
                </c:pt>
                <c:pt idx="4">
                  <c:v>8.5782877317015727E-2</c:v>
                </c:pt>
                <c:pt idx="5">
                  <c:v>0.13448190644296301</c:v>
                </c:pt>
                <c:pt idx="6">
                  <c:v>0.17784289496918751</c:v>
                </c:pt>
                <c:pt idx="7">
                  <c:v>0.1037387466902326</c:v>
                </c:pt>
                <c:pt idx="8">
                  <c:v>5.9961165048408878E-2</c:v>
                </c:pt>
                <c:pt idx="9">
                  <c:v>5.0781994704354391E-2</c:v>
                </c:pt>
                <c:pt idx="10">
                  <c:v>5.030891438650209E-2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6-4F67-AA11-34A165ADC6DB}"/>
            </c:ext>
          </c:extLst>
        </c:ser>
        <c:ser>
          <c:idx val="2"/>
          <c:order val="2"/>
          <c:tx>
            <c:strRef>
              <c:f>Graphs!$D$15</c:f>
              <c:strCache>
                <c:ptCount val="1"/>
                <c:pt idx="0">
                  <c:v>MH04KF6035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Graphs!$A$16:$A$27</c:f>
              <c:strCache>
                <c:ptCount val="12"/>
                <c:pt idx="0">
                  <c:v>&lt;0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20-31</c:v>
                </c:pt>
                <c:pt idx="6">
                  <c:v>50-60</c:v>
                </c:pt>
                <c:pt idx="7">
                  <c:v>20-32</c:v>
                </c:pt>
                <c:pt idx="8">
                  <c:v>70-80</c:v>
                </c:pt>
                <c:pt idx="9">
                  <c:v>20-33</c:v>
                </c:pt>
                <c:pt idx="10">
                  <c:v>90-100</c:v>
                </c:pt>
                <c:pt idx="11">
                  <c:v>&gt;100</c:v>
                </c:pt>
              </c:strCache>
            </c:strRef>
          </c:cat>
          <c:val>
            <c:numRef>
              <c:f>Graphs!$D$16:$D$27</c:f>
              <c:numCache>
                <c:formatCode>0.00%</c:formatCode>
                <c:ptCount val="12"/>
                <c:pt idx="0">
                  <c:v>0.19648451096414901</c:v>
                </c:pt>
                <c:pt idx="1">
                  <c:v>4.8555516881308727E-2</c:v>
                </c:pt>
                <c:pt idx="2">
                  <c:v>2.9933867037939439E-2</c:v>
                </c:pt>
                <c:pt idx="3">
                  <c:v>3.9070657848938387E-2</c:v>
                </c:pt>
                <c:pt idx="4">
                  <c:v>7.3442394709363035E-2</c:v>
                </c:pt>
                <c:pt idx="5">
                  <c:v>0.1257396449704142</c:v>
                </c:pt>
                <c:pt idx="6">
                  <c:v>0.18334493560737911</c:v>
                </c:pt>
                <c:pt idx="7">
                  <c:v>0.1063348416289593</c:v>
                </c:pt>
                <c:pt idx="8">
                  <c:v>7.7793247476505401E-2</c:v>
                </c:pt>
                <c:pt idx="9">
                  <c:v>6.4044552732335544E-2</c:v>
                </c:pt>
                <c:pt idx="10">
                  <c:v>5.5255830142707969E-2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6-4F67-AA11-34A165ADC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88520"/>
        <c:axId val="505280320"/>
      </c:barChart>
      <c:catAx>
        <c:axId val="50528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Torque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80320"/>
        <c:crosses val="autoZero"/>
        <c:auto val="1"/>
        <c:lblAlgn val="ctr"/>
        <c:lblOffset val="100"/>
        <c:noMultiLvlLbl val="0"/>
      </c:catAx>
      <c:valAx>
        <c:axId val="505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Distance</a:t>
                </a:r>
                <a:r>
                  <a:rPr lang="en-US" baseline="0"/>
                  <a:t> covered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8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Vs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Graphs!$B$30</c:f>
              <c:strCache>
                <c:ptCount val="1"/>
                <c:pt idx="0">
                  <c:v>MH04KF6407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Graphs!$A$31:$A$42</c:f>
              <c:strCache>
                <c:ptCount val="12"/>
                <c:pt idx="0">
                  <c:v>&lt;10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20-31</c:v>
                </c:pt>
                <c:pt idx="6">
                  <c:v>50-60</c:v>
                </c:pt>
                <c:pt idx="7">
                  <c:v>20-32</c:v>
                </c:pt>
                <c:pt idx="8">
                  <c:v>70-80</c:v>
                </c:pt>
                <c:pt idx="9">
                  <c:v>20-33</c:v>
                </c:pt>
                <c:pt idx="10">
                  <c:v>90-100</c:v>
                </c:pt>
                <c:pt idx="11">
                  <c:v>&gt;100</c:v>
                </c:pt>
              </c:strCache>
            </c:strRef>
          </c:cat>
          <c:val>
            <c:numRef>
              <c:f>Graphs!$B$31:$B$42</c:f>
              <c:numCache>
                <c:formatCode>0.00%</c:formatCode>
                <c:ptCount val="12"/>
                <c:pt idx="0">
                  <c:v>0.22650542865514259</c:v>
                </c:pt>
                <c:pt idx="1">
                  <c:v>0.13933805927518539</c:v>
                </c:pt>
                <c:pt idx="2">
                  <c:v>0.15472053622457899</c:v>
                </c:pt>
                <c:pt idx="3">
                  <c:v>0.1136388206767041</c:v>
                </c:pt>
                <c:pt idx="4">
                  <c:v>7.896647052464964E-2</c:v>
                </c:pt>
                <c:pt idx="5">
                  <c:v>5.6850298846401352E-2</c:v>
                </c:pt>
                <c:pt idx="6">
                  <c:v>4.4016123801140422E-2</c:v>
                </c:pt>
                <c:pt idx="7">
                  <c:v>3.5645338152056151E-2</c:v>
                </c:pt>
                <c:pt idx="8">
                  <c:v>5.3359897450046559E-2</c:v>
                </c:pt>
                <c:pt idx="9">
                  <c:v>3.4332576564860759E-2</c:v>
                </c:pt>
                <c:pt idx="10">
                  <c:v>6.2626449829234015E-2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6-4F44-9A96-85DC9D9F2216}"/>
            </c:ext>
          </c:extLst>
        </c:ser>
        <c:ser>
          <c:idx val="1"/>
          <c:order val="1"/>
          <c:tx>
            <c:strRef>
              <c:f>Graphs!$C$30</c:f>
              <c:strCache>
                <c:ptCount val="1"/>
                <c:pt idx="0">
                  <c:v>MH04KF6037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Graphs!$A$31:$A$42</c:f>
              <c:strCache>
                <c:ptCount val="12"/>
                <c:pt idx="0">
                  <c:v>&lt;10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20-31</c:v>
                </c:pt>
                <c:pt idx="6">
                  <c:v>50-60</c:v>
                </c:pt>
                <c:pt idx="7">
                  <c:v>20-32</c:v>
                </c:pt>
                <c:pt idx="8">
                  <c:v>70-80</c:v>
                </c:pt>
                <c:pt idx="9">
                  <c:v>20-33</c:v>
                </c:pt>
                <c:pt idx="10">
                  <c:v>90-100</c:v>
                </c:pt>
                <c:pt idx="11">
                  <c:v>&gt;100</c:v>
                </c:pt>
              </c:strCache>
            </c:strRef>
          </c:cat>
          <c:val>
            <c:numRef>
              <c:f>Graphs!$C$31:$C$42</c:f>
              <c:numCache>
                <c:formatCode>0.00%</c:formatCode>
                <c:ptCount val="12"/>
                <c:pt idx="0">
                  <c:v>0.23598234774922949</c:v>
                </c:pt>
                <c:pt idx="1">
                  <c:v>5.8577228596701968E-2</c:v>
                </c:pt>
                <c:pt idx="2">
                  <c:v>0.101705207414136</c:v>
                </c:pt>
                <c:pt idx="3">
                  <c:v>0.10959929390995379</c:v>
                </c:pt>
                <c:pt idx="4">
                  <c:v>0.101352162400568</c:v>
                </c:pt>
                <c:pt idx="5">
                  <c:v>7.666725507515687E-2</c:v>
                </c:pt>
                <c:pt idx="6">
                  <c:v>6.3477493380504638E-2</c:v>
                </c:pt>
                <c:pt idx="7">
                  <c:v>6.097793468666269E-2</c:v>
                </c:pt>
                <c:pt idx="8">
                  <c:v>7.3094439540972431E-2</c:v>
                </c:pt>
                <c:pt idx="9">
                  <c:v>5.470079435126006E-2</c:v>
                </c:pt>
                <c:pt idx="10">
                  <c:v>6.386584289485403E-2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6-4F44-9A96-85DC9D9F2216}"/>
            </c:ext>
          </c:extLst>
        </c:ser>
        <c:ser>
          <c:idx val="2"/>
          <c:order val="2"/>
          <c:tx>
            <c:strRef>
              <c:f>Graphs!$D$30</c:f>
              <c:strCache>
                <c:ptCount val="1"/>
                <c:pt idx="0">
                  <c:v>MH04KF6035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Graphs!$A$31:$A$42</c:f>
              <c:strCache>
                <c:ptCount val="12"/>
                <c:pt idx="0">
                  <c:v>&lt;10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20-31</c:v>
                </c:pt>
                <c:pt idx="6">
                  <c:v>50-60</c:v>
                </c:pt>
                <c:pt idx="7">
                  <c:v>20-32</c:v>
                </c:pt>
                <c:pt idx="8">
                  <c:v>70-80</c:v>
                </c:pt>
                <c:pt idx="9">
                  <c:v>20-33</c:v>
                </c:pt>
                <c:pt idx="10">
                  <c:v>90-100</c:v>
                </c:pt>
                <c:pt idx="11">
                  <c:v>&gt;100</c:v>
                </c:pt>
              </c:strCache>
            </c:strRef>
          </c:cat>
          <c:val>
            <c:numRef>
              <c:f>Graphs!$D$31:$D$42</c:f>
              <c:numCache>
                <c:formatCode>0.00%</c:formatCode>
                <c:ptCount val="12"/>
                <c:pt idx="0">
                  <c:v>0.2462582666202576</c:v>
                </c:pt>
                <c:pt idx="1">
                  <c:v>3.5502958579881658E-2</c:v>
                </c:pt>
                <c:pt idx="2">
                  <c:v>6.9439610163592069E-2</c:v>
                </c:pt>
                <c:pt idx="3">
                  <c:v>9.7546119039331705E-2</c:v>
                </c:pt>
                <c:pt idx="4">
                  <c:v>0.1037243299686739</c:v>
                </c:pt>
                <c:pt idx="5">
                  <c:v>9.1890010442046643E-2</c:v>
                </c:pt>
                <c:pt idx="6">
                  <c:v>7.3442394709363035E-2</c:v>
                </c:pt>
                <c:pt idx="7">
                  <c:v>6.7873303167420809E-2</c:v>
                </c:pt>
                <c:pt idx="8">
                  <c:v>8.4841628959276022E-2</c:v>
                </c:pt>
                <c:pt idx="9">
                  <c:v>6.69161155586495E-2</c:v>
                </c:pt>
                <c:pt idx="10">
                  <c:v>6.2565262791507134E-2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6-4F44-9A96-85DC9D9F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75728"/>
        <c:axId val="505276056"/>
      </c:barChart>
      <c:catAx>
        <c:axId val="50527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Throttle</a:t>
                </a:r>
                <a:r>
                  <a:rPr lang="en-US" b="1" baseline="0"/>
                  <a:t> percentage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76056"/>
        <c:crosses val="autoZero"/>
        <c:auto val="1"/>
        <c:lblAlgn val="ctr"/>
        <c:lblOffset val="100"/>
        <c:noMultiLvlLbl val="0"/>
      </c:catAx>
      <c:valAx>
        <c:axId val="5052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Distance Travelled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Gear Vs</a:t>
            </a:r>
            <a:r>
              <a:rPr lang="en-US" baseline="0"/>
              <a:t> Distance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Graphs!$B$45</c:f>
              <c:strCache>
                <c:ptCount val="1"/>
                <c:pt idx="0">
                  <c:v>MH04KF6407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Graphs!$A$46:$A$53</c:f>
              <c:strCache>
                <c:ptCount val="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cat>
          <c:val>
            <c:numRef>
              <c:f>Graphs!$B$46:$B$53</c:f>
              <c:numCache>
                <c:formatCode>0.00%</c:formatCode>
                <c:ptCount val="8"/>
                <c:pt idx="0">
                  <c:v>1.8568952710346789E-4</c:v>
                </c:pt>
                <c:pt idx="1">
                  <c:v>0.1011079475117114</c:v>
                </c:pt>
                <c:pt idx="2">
                  <c:v>0</c:v>
                </c:pt>
                <c:pt idx="3">
                  <c:v>3.6673681604285991E-3</c:v>
                </c:pt>
                <c:pt idx="4">
                  <c:v>1.626330774945758E-2</c:v>
                </c:pt>
                <c:pt idx="5">
                  <c:v>4.1238549145684658E-2</c:v>
                </c:pt>
                <c:pt idx="6">
                  <c:v>6.2701163654399622E-2</c:v>
                </c:pt>
                <c:pt idx="7">
                  <c:v>0.77483597425121475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E-4EEF-8246-2FA02DFD9B6D}"/>
            </c:ext>
          </c:extLst>
        </c:ser>
        <c:ser>
          <c:idx val="1"/>
          <c:order val="1"/>
          <c:tx>
            <c:strRef>
              <c:f>Graphs!$C$45</c:f>
              <c:strCache>
                <c:ptCount val="1"/>
                <c:pt idx="0">
                  <c:v>MH04KF6037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Graphs!$A$46:$A$53</c:f>
              <c:strCache>
                <c:ptCount val="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cat>
          <c:val>
            <c:numRef>
              <c:f>Graphs!$C$46:$C$53</c:f>
              <c:numCache>
                <c:formatCode>0.00%</c:formatCode>
                <c:ptCount val="8"/>
                <c:pt idx="0">
                  <c:v>9.2045172942017739E-5</c:v>
                </c:pt>
                <c:pt idx="1">
                  <c:v>4.2319538357987192E-2</c:v>
                </c:pt>
                <c:pt idx="2">
                  <c:v>1.770099479590782E-4</c:v>
                </c:pt>
                <c:pt idx="3">
                  <c:v>4.5314546677688878E-3</c:v>
                </c:pt>
                <c:pt idx="4">
                  <c:v>1.454313732434424E-2</c:v>
                </c:pt>
                <c:pt idx="5">
                  <c:v>3.4729351789439263E-2</c:v>
                </c:pt>
                <c:pt idx="6">
                  <c:v>6.7242539030674855E-2</c:v>
                </c:pt>
                <c:pt idx="7">
                  <c:v>0.83636492370888449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E-4EEF-8246-2FA02DFD9B6D}"/>
            </c:ext>
          </c:extLst>
        </c:ser>
        <c:ser>
          <c:idx val="2"/>
          <c:order val="2"/>
          <c:tx>
            <c:strRef>
              <c:f>Graphs!$D$45</c:f>
              <c:strCache>
                <c:ptCount val="1"/>
                <c:pt idx="0">
                  <c:v>MH04KF6035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Graphs!$A$46:$A$53</c:f>
              <c:strCache>
                <c:ptCount val="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cat>
          <c:val>
            <c:numRef>
              <c:f>Graphs!$D$46:$D$53</c:f>
              <c:numCache>
                <c:formatCode>0.00%</c:formatCode>
                <c:ptCount val="8"/>
                <c:pt idx="0">
                  <c:v>0</c:v>
                </c:pt>
                <c:pt idx="1">
                  <c:v>5.4101221640488653E-2</c:v>
                </c:pt>
                <c:pt idx="2">
                  <c:v>1.0471204188481681E-3</c:v>
                </c:pt>
                <c:pt idx="3">
                  <c:v>5.1483420593368238E-3</c:v>
                </c:pt>
                <c:pt idx="4">
                  <c:v>2.181500872600349E-2</c:v>
                </c:pt>
                <c:pt idx="5">
                  <c:v>4.3455497382198963E-2</c:v>
                </c:pt>
                <c:pt idx="6">
                  <c:v>9.0663176265270512E-2</c:v>
                </c:pt>
                <c:pt idx="7">
                  <c:v>0.78376963350785345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E-4EEF-8246-2FA02DFD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528848"/>
        <c:axId val="510526880"/>
      </c:barChart>
      <c:catAx>
        <c:axId val="51052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26880"/>
        <c:crosses val="autoZero"/>
        <c:auto val="1"/>
        <c:lblAlgn val="ctr"/>
        <c:lblOffset val="100"/>
        <c:noMultiLvlLbl val="0"/>
      </c:catAx>
      <c:valAx>
        <c:axId val="5105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  <a:r>
                  <a:rPr lang="en-US" b="1" baseline="0"/>
                  <a:t> Distance tarvelled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</a:t>
            </a:r>
            <a:r>
              <a:rPr lang="en-US" baseline="0"/>
              <a:t> Speed Vs Distance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Graphs!$B$58</c:f>
              <c:strCache>
                <c:ptCount val="1"/>
                <c:pt idx="0">
                  <c:v>MH04KF6407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Graphs!$A$59:$A$68</c:f>
              <c:strCache>
                <c:ptCount val="10"/>
                <c:pt idx="0">
                  <c:v>&lt;600</c:v>
                </c:pt>
                <c:pt idx="1">
                  <c:v>600-800</c:v>
                </c:pt>
                <c:pt idx="2">
                  <c:v>800-1000</c:v>
                </c:pt>
                <c:pt idx="3">
                  <c:v>1000-1200</c:v>
                </c:pt>
                <c:pt idx="4">
                  <c:v>1200-1400</c:v>
                </c:pt>
                <c:pt idx="5">
                  <c:v>1400-1600</c:v>
                </c:pt>
                <c:pt idx="6">
                  <c:v>1600-1800</c:v>
                </c:pt>
                <c:pt idx="7">
                  <c:v>1800-2000</c:v>
                </c:pt>
                <c:pt idx="8">
                  <c:v>2000-2200</c:v>
                </c:pt>
                <c:pt idx="9">
                  <c:v>2200-2400</c:v>
                </c:pt>
              </c:strCache>
            </c:strRef>
          </c:cat>
          <c:val>
            <c:numRef>
              <c:f>Graphs!$B$59:$B$68</c:f>
              <c:numCache>
                <c:formatCode>0.00%</c:formatCode>
                <c:ptCount val="10"/>
                <c:pt idx="0">
                  <c:v>2.4865248883937248E-3</c:v>
                </c:pt>
                <c:pt idx="1">
                  <c:v>0.1225501552147182</c:v>
                </c:pt>
                <c:pt idx="2">
                  <c:v>4.7058641832263819E-2</c:v>
                </c:pt>
                <c:pt idx="3">
                  <c:v>0.22647454014754281</c:v>
                </c:pt>
                <c:pt idx="4">
                  <c:v>0.37432238335727008</c:v>
                </c:pt>
                <c:pt idx="5">
                  <c:v>0.18753957590068809</c:v>
                </c:pt>
                <c:pt idx="6">
                  <c:v>3.5351897326621723E-2</c:v>
                </c:pt>
                <c:pt idx="7">
                  <c:v>3.830174983368715E-3</c:v>
                </c:pt>
                <c:pt idx="8">
                  <c:v>3.8610634913281071E-4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6-4676-B584-D6C3630F5C8C}"/>
            </c:ext>
          </c:extLst>
        </c:ser>
        <c:ser>
          <c:idx val="1"/>
          <c:order val="1"/>
          <c:tx>
            <c:strRef>
              <c:f>Graphs!$C$58</c:f>
              <c:strCache>
                <c:ptCount val="1"/>
                <c:pt idx="0">
                  <c:v>MH04KF6037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Graphs!$A$59:$A$68</c:f>
              <c:strCache>
                <c:ptCount val="10"/>
                <c:pt idx="0">
                  <c:v>&lt;600</c:v>
                </c:pt>
                <c:pt idx="1">
                  <c:v>600-800</c:v>
                </c:pt>
                <c:pt idx="2">
                  <c:v>800-1000</c:v>
                </c:pt>
                <c:pt idx="3">
                  <c:v>1000-1200</c:v>
                </c:pt>
                <c:pt idx="4">
                  <c:v>1200-1400</c:v>
                </c:pt>
                <c:pt idx="5">
                  <c:v>1400-1600</c:v>
                </c:pt>
                <c:pt idx="6">
                  <c:v>1600-1800</c:v>
                </c:pt>
                <c:pt idx="7">
                  <c:v>1800-2000</c:v>
                </c:pt>
                <c:pt idx="8">
                  <c:v>2000-2200</c:v>
                </c:pt>
                <c:pt idx="9">
                  <c:v>2200-2400</c:v>
                </c:pt>
              </c:strCache>
            </c:strRef>
          </c:cat>
          <c:val>
            <c:numRef>
              <c:f>Graphs!$C$59:$C$68</c:f>
              <c:numCache>
                <c:formatCode>0.00%</c:formatCode>
                <c:ptCount val="10"/>
                <c:pt idx="0">
                  <c:v>8.8959177622481892E-4</c:v>
                </c:pt>
                <c:pt idx="1">
                  <c:v>5.1243310411100307E-2</c:v>
                </c:pt>
                <c:pt idx="2">
                  <c:v>1.6584532399490679E-2</c:v>
                </c:pt>
                <c:pt idx="3">
                  <c:v>9.1169036557906646E-2</c:v>
                </c:pt>
                <c:pt idx="4">
                  <c:v>0.33440884508387952</c:v>
                </c:pt>
                <c:pt idx="5">
                  <c:v>0.44391335658517789</c:v>
                </c:pt>
                <c:pt idx="6">
                  <c:v>5.3213120772670527E-2</c:v>
                </c:pt>
                <c:pt idx="7">
                  <c:v>6.6436973128910079E-3</c:v>
                </c:pt>
                <c:pt idx="8">
                  <c:v>1.934509100658494E-3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6-4676-B584-D6C3630F5C8C}"/>
            </c:ext>
          </c:extLst>
        </c:ser>
        <c:ser>
          <c:idx val="2"/>
          <c:order val="2"/>
          <c:tx>
            <c:strRef>
              <c:f>Graphs!$D$58</c:f>
              <c:strCache>
                <c:ptCount val="1"/>
                <c:pt idx="0">
                  <c:v>MH04KF6035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Graphs!$A$59:$A$68</c:f>
              <c:strCache>
                <c:ptCount val="10"/>
                <c:pt idx="0">
                  <c:v>&lt;600</c:v>
                </c:pt>
                <c:pt idx="1">
                  <c:v>600-800</c:v>
                </c:pt>
                <c:pt idx="2">
                  <c:v>800-1000</c:v>
                </c:pt>
                <c:pt idx="3">
                  <c:v>1000-1200</c:v>
                </c:pt>
                <c:pt idx="4">
                  <c:v>1200-1400</c:v>
                </c:pt>
                <c:pt idx="5">
                  <c:v>1400-1600</c:v>
                </c:pt>
                <c:pt idx="6">
                  <c:v>1600-1800</c:v>
                </c:pt>
                <c:pt idx="7">
                  <c:v>1800-2000</c:v>
                </c:pt>
                <c:pt idx="8">
                  <c:v>2000-2200</c:v>
                </c:pt>
                <c:pt idx="9">
                  <c:v>2200-2400</c:v>
                </c:pt>
              </c:strCache>
            </c:strRef>
          </c:cat>
          <c:val>
            <c:numRef>
              <c:f>Graphs!$D$59:$D$68</c:f>
              <c:numCache>
                <c:formatCode>0.00%</c:formatCode>
                <c:ptCount val="10"/>
                <c:pt idx="0">
                  <c:v>6.0922541340295913E-4</c:v>
                </c:pt>
                <c:pt idx="1">
                  <c:v>0</c:v>
                </c:pt>
                <c:pt idx="2">
                  <c:v>6.0400348128807659E-2</c:v>
                </c:pt>
                <c:pt idx="3">
                  <c:v>1.0966057441253259E-2</c:v>
                </c:pt>
                <c:pt idx="4">
                  <c:v>6.8320278503046131E-2</c:v>
                </c:pt>
                <c:pt idx="5">
                  <c:v>0.28363794604003478</c:v>
                </c:pt>
                <c:pt idx="6">
                  <c:v>0.48703220191470842</c:v>
                </c:pt>
                <c:pt idx="7">
                  <c:v>7.1192341166231507E-2</c:v>
                </c:pt>
                <c:pt idx="8">
                  <c:v>1.1923411662315061E-2</c:v>
                </c:pt>
                <c:pt idx="9">
                  <c:v>4.3516100957354219E-3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6-4676-B584-D6C3630F5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462488"/>
        <c:axId val="442462816"/>
      </c:barChart>
      <c:catAx>
        <c:axId val="44246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</a:t>
                </a:r>
                <a:r>
                  <a:rPr lang="en-US" baseline="0"/>
                  <a:t> Speed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62816"/>
        <c:crosses val="autoZero"/>
        <c:auto val="1"/>
        <c:lblAlgn val="ctr"/>
        <c:lblOffset val="100"/>
        <c:noMultiLvlLbl val="0"/>
      </c:catAx>
      <c:valAx>
        <c:axId val="442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Distance</a:t>
                </a:r>
                <a:r>
                  <a:rPr lang="en-US" baseline="0"/>
                  <a:t> Travelled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6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0</xdr:row>
      <xdr:rowOff>19050</xdr:rowOff>
    </xdr:from>
    <xdr:to>
      <xdr:col>13</xdr:col>
      <xdr:colOff>400049</xdr:colOff>
      <xdr:row>11</xdr:row>
      <xdr:rowOff>238126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528637</xdr:colOff>
      <xdr:row>13</xdr:row>
      <xdr:rowOff>47624</xdr:rowOff>
    </xdr:from>
    <xdr:to>
      <xdr:col>13</xdr:col>
      <xdr:colOff>219075</xdr:colOff>
      <xdr:row>26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</xdr:colOff>
      <xdr:row>28</xdr:row>
      <xdr:rowOff>95249</xdr:rowOff>
    </xdr:from>
    <xdr:to>
      <xdr:col>13</xdr:col>
      <xdr:colOff>295276</xdr:colOff>
      <xdr:row>41</xdr:row>
      <xdr:rowOff>228600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</xdr:colOff>
      <xdr:row>42</xdr:row>
      <xdr:rowOff>47625</xdr:rowOff>
    </xdr:from>
    <xdr:to>
      <xdr:col>13</xdr:col>
      <xdr:colOff>352425</xdr:colOff>
      <xdr:row>54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23811</xdr:colOff>
      <xdr:row>56</xdr:row>
      <xdr:rowOff>28574</xdr:rowOff>
    </xdr:from>
    <xdr:to>
      <xdr:col>13</xdr:col>
      <xdr:colOff>276224</xdr:colOff>
      <xdr:row>68</xdr:row>
      <xdr:rowOff>133349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Ashok%20Leyland%20Ltd\Documents\Parasmani\1-4DEC\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tals"/>
      <sheetName val="SpeedvsDistance"/>
      <sheetName val="TorqueVsDistance"/>
      <sheetName val="ThrottlevsDistance"/>
      <sheetName val="GearvsDistance"/>
      <sheetName val="EngineSpeedvsDistance"/>
    </sheetNames>
    <sheetDataSet>
      <sheetData sheetId="0">
        <row r="1">
          <cell r="B1" t="str">
            <v>MH04KF6407</v>
          </cell>
          <cell r="C1" t="str">
            <v>MH04KF6037</v>
          </cell>
          <cell r="D1" t="str">
            <v>MH04KF6035</v>
          </cell>
        </row>
        <row r="2">
          <cell r="B2">
            <v>623.86999999999534</v>
          </cell>
          <cell r="C2">
            <v>1365.3699999999949</v>
          </cell>
          <cell r="D2">
            <v>1383.375</v>
          </cell>
        </row>
        <row r="3">
          <cell r="B3">
            <v>647.73999999999069</v>
          </cell>
          <cell r="C3">
            <v>1418.3800000000051</v>
          </cell>
          <cell r="D3">
            <v>1437.375</v>
          </cell>
        </row>
        <row r="4">
          <cell r="B4">
            <v>128.5</v>
          </cell>
          <cell r="C4">
            <v>309.5</v>
          </cell>
          <cell r="D4">
            <v>337</v>
          </cell>
        </row>
        <row r="5">
          <cell r="B5">
            <v>0.20597239809575871</v>
          </cell>
          <cell r="C5">
            <v>0.2266784827555908</v>
          </cell>
          <cell r="D5">
            <v>0.24360712026746181</v>
          </cell>
        </row>
        <row r="6">
          <cell r="B6">
            <v>0.19838206687868881</v>
          </cell>
          <cell r="C6">
            <v>0.21820668650150099</v>
          </cell>
          <cell r="D6">
            <v>0.23445517001478389</v>
          </cell>
        </row>
        <row r="7">
          <cell r="B7">
            <v>18.516666666666669</v>
          </cell>
          <cell r="C7">
            <v>36.988333333333337</v>
          </cell>
          <cell r="D7">
            <v>37.498333333333328</v>
          </cell>
        </row>
        <row r="8">
          <cell r="B8">
            <v>15.33333333333333</v>
          </cell>
          <cell r="C8">
            <v>31.315000000000001</v>
          </cell>
          <cell r="D8">
            <v>31.60166666666667</v>
          </cell>
        </row>
        <row r="9">
          <cell r="B9">
            <v>1.8933333333333331</v>
          </cell>
          <cell r="C9">
            <v>2.75</v>
          </cell>
          <cell r="D9">
            <v>2.976666666666667</v>
          </cell>
        </row>
        <row r="10">
          <cell r="B10">
            <v>126.7733333333333</v>
          </cell>
          <cell r="C10">
            <v>85.935000000000002</v>
          </cell>
          <cell r="D10">
            <v>109.4216666666667</v>
          </cell>
        </row>
        <row r="11">
          <cell r="B11">
            <v>0.82808280828082814</v>
          </cell>
          <cell r="C11">
            <v>0.84661830306853503</v>
          </cell>
          <cell r="D11">
            <v>0.84274856660296005</v>
          </cell>
        </row>
        <row r="12">
          <cell r="B12">
            <v>0.10225022502250231</v>
          </cell>
          <cell r="C12">
            <v>7.4347767314017932E-2</v>
          </cell>
          <cell r="D12">
            <v>7.9381305835814917E-2</v>
          </cell>
        </row>
        <row r="13">
          <cell r="B13">
            <v>34.981458145814081</v>
          </cell>
          <cell r="C13">
            <v>38.346685891948027</v>
          </cell>
          <cell r="D13">
            <v>38.331703631272497</v>
          </cell>
        </row>
        <row r="14">
          <cell r="B14">
            <v>0.88833333333333331</v>
          </cell>
          <cell r="C14">
            <v>0.76333333333333331</v>
          </cell>
          <cell r="D14">
            <v>1.2</v>
          </cell>
        </row>
        <row r="15">
          <cell r="B15">
            <v>628.11999999999534</v>
          </cell>
          <cell r="C15">
            <v>1418.3800000000051</v>
          </cell>
          <cell r="D15">
            <v>1437.375</v>
          </cell>
        </row>
        <row r="16">
          <cell r="B16">
            <v>19.61999999999534</v>
          </cell>
          <cell r="C16">
            <v>0</v>
          </cell>
          <cell r="D16">
            <v>0</v>
          </cell>
        </row>
        <row r="17">
          <cell r="B17">
            <v>141.01999999990221</v>
          </cell>
          <cell r="C17">
            <v>324.48999999987433</v>
          </cell>
          <cell r="D17">
            <v>347.625</v>
          </cell>
        </row>
      </sheetData>
      <sheetData sheetId="1">
        <row r="1">
          <cell r="C1" t="str">
            <v>MH04KF6407percentage</v>
          </cell>
          <cell r="E1" t="str">
            <v>MH04KF6037percentage</v>
          </cell>
          <cell r="G1" t="str">
            <v>MH04KF6035percentage</v>
          </cell>
        </row>
        <row r="2">
          <cell r="C2">
            <v>1.113530710893273E-2</v>
          </cell>
          <cell r="E2">
            <v>1.008204013049315E-2</v>
          </cell>
          <cell r="G2">
            <v>1.1050204472287479E-2</v>
          </cell>
        </row>
        <row r="3">
          <cell r="C3">
            <v>2.779965713756237E-2</v>
          </cell>
          <cell r="E3">
            <v>1.9330970502269569E-2</v>
          </cell>
          <cell r="G3">
            <v>2.0186200295832249E-2</v>
          </cell>
        </row>
        <row r="4">
          <cell r="C4">
            <v>4.9328947165121588E-2</v>
          </cell>
          <cell r="E4">
            <v>3.8167723351035243E-2</v>
          </cell>
          <cell r="G4">
            <v>4.1242495432002091E-2</v>
          </cell>
        </row>
        <row r="5">
          <cell r="C5">
            <v>0.13641909527571969</v>
          </cell>
          <cell r="E5">
            <v>7.5219926855731145E-2</v>
          </cell>
          <cell r="G5">
            <v>7.9961715827025145E-2</v>
          </cell>
        </row>
        <row r="6">
          <cell r="C6">
            <v>0.45693369781771193</v>
          </cell>
          <cell r="E6">
            <v>0.31047459015235918</v>
          </cell>
          <cell r="G6">
            <v>0.25493778821891588</v>
          </cell>
        </row>
        <row r="7">
          <cell r="C7">
            <v>0.24979536363494881</v>
          </cell>
          <cell r="E7">
            <v>0.50869823070088771</v>
          </cell>
          <cell r="G7">
            <v>0.53710954494039853</v>
          </cell>
        </row>
        <row r="8">
          <cell r="C8">
            <v>5.1012370847470102E-2</v>
          </cell>
          <cell r="E8">
            <v>3.0952145610618102E-2</v>
          </cell>
          <cell r="G8">
            <v>4.681110241016271E-2</v>
          </cell>
        </row>
        <row r="9">
          <cell r="C9">
            <v>1.6031135616001491E-2</v>
          </cell>
          <cell r="E9">
            <v>6.3683474773850212E-3</v>
          </cell>
          <cell r="G9">
            <v>6.612720786565736E-3</v>
          </cell>
        </row>
        <row r="10">
          <cell r="C10">
            <v>1.544425396531243E-3</v>
          </cell>
          <cell r="E10">
            <v>7.0602521922082822E-4</v>
          </cell>
          <cell r="G10">
            <v>2.088227616810232E-3</v>
          </cell>
        </row>
        <row r="11">
          <cell r="C11">
            <v>0</v>
          </cell>
          <cell r="E11">
            <v>0</v>
          </cell>
          <cell r="G11">
            <v>0</v>
          </cell>
        </row>
      </sheetData>
      <sheetData sheetId="2">
        <row r="1">
          <cell r="C1" t="str">
            <v>MH04KF6407percentage</v>
          </cell>
          <cell r="E1" t="str">
            <v>MH04KF6037percentage</v>
          </cell>
          <cell r="G1" t="str">
            <v>MH04KF6035percentage</v>
          </cell>
        </row>
        <row r="2">
          <cell r="C2">
            <v>0.1331603576888806</v>
          </cell>
          <cell r="E2">
            <v>0.19999999999983559</v>
          </cell>
          <cell r="G2">
            <v>0.19648451096414901</v>
          </cell>
        </row>
        <row r="3">
          <cell r="C3">
            <v>0.1119708412485151</v>
          </cell>
          <cell r="E3">
            <v>4.7484554280752989E-2</v>
          </cell>
          <cell r="G3">
            <v>4.8555516881308727E-2</v>
          </cell>
        </row>
        <row r="4">
          <cell r="C4">
            <v>5.1120480625148179E-2</v>
          </cell>
          <cell r="E4">
            <v>3.5078552515481892E-2</v>
          </cell>
          <cell r="G4">
            <v>2.9933867037939439E-2</v>
          </cell>
        </row>
        <row r="5">
          <cell r="C5">
            <v>0.1123106148360684</v>
          </cell>
          <cell r="E5">
            <v>5.4538393645265387E-2</v>
          </cell>
          <cell r="G5">
            <v>3.9070657848938387E-2</v>
          </cell>
        </row>
        <row r="6">
          <cell r="C6">
            <v>0.1277239802930619</v>
          </cell>
          <cell r="E6">
            <v>8.5782877317015727E-2</v>
          </cell>
          <cell r="G6">
            <v>7.3442394709363035E-2</v>
          </cell>
        </row>
        <row r="7">
          <cell r="C7">
            <v>0.1552301966053696</v>
          </cell>
          <cell r="E7">
            <v>0.13448190644296301</v>
          </cell>
          <cell r="G7">
            <v>0.1257396449704142</v>
          </cell>
        </row>
        <row r="8">
          <cell r="C8">
            <v>0.13626465273592281</v>
          </cell>
          <cell r="E8">
            <v>0.17784289496918751</v>
          </cell>
          <cell r="G8">
            <v>0.18334493560737911</v>
          </cell>
        </row>
        <row r="9">
          <cell r="C9">
            <v>5.3838669323057538E-2</v>
          </cell>
          <cell r="E9">
            <v>0.1037387466902326</v>
          </cell>
          <cell r="G9">
            <v>0.1063348416289593</v>
          </cell>
        </row>
        <row r="10">
          <cell r="C10">
            <v>3.9259293579888922E-2</v>
          </cell>
          <cell r="E10">
            <v>5.9961165048408878E-2</v>
          </cell>
          <cell r="G10">
            <v>7.7793247476505401E-2</v>
          </cell>
        </row>
        <row r="11">
          <cell r="C11">
            <v>3.4672350151874691E-2</v>
          </cell>
          <cell r="E11">
            <v>5.0781994704354391E-2</v>
          </cell>
          <cell r="G11">
            <v>6.4044552732335544E-2</v>
          </cell>
        </row>
        <row r="12">
          <cell r="C12">
            <v>4.4448562912212317E-2</v>
          </cell>
          <cell r="E12">
            <v>5.030891438650209E-2</v>
          </cell>
          <cell r="G12">
            <v>5.5255830142707969E-2</v>
          </cell>
        </row>
        <row r="13">
          <cell r="C13">
            <v>0</v>
          </cell>
          <cell r="D13">
            <v>0</v>
          </cell>
          <cell r="E13">
            <v>0</v>
          </cell>
        </row>
      </sheetData>
      <sheetData sheetId="3">
        <row r="1">
          <cell r="C1" t="str">
            <v>MH04KF6407percentage</v>
          </cell>
          <cell r="E1" t="str">
            <v>MH04KF6037percentage</v>
          </cell>
          <cell r="G1" t="str">
            <v>MH04KF6035percentage</v>
          </cell>
        </row>
        <row r="2">
          <cell r="C2">
            <v>0.22650542865514259</v>
          </cell>
          <cell r="E2">
            <v>0.23598234774922949</v>
          </cell>
          <cell r="G2">
            <v>0.2462582666202576</v>
          </cell>
        </row>
        <row r="3">
          <cell r="C3">
            <v>0.13933805927518539</v>
          </cell>
          <cell r="E3">
            <v>5.8577228596701968E-2</v>
          </cell>
          <cell r="G3">
            <v>3.5502958579881658E-2</v>
          </cell>
        </row>
        <row r="4">
          <cell r="C4">
            <v>0.15472053622457899</v>
          </cell>
          <cell r="E4">
            <v>0.101705207414136</v>
          </cell>
          <cell r="G4">
            <v>6.9439610163592069E-2</v>
          </cell>
        </row>
        <row r="5">
          <cell r="C5">
            <v>0.1136388206767041</v>
          </cell>
          <cell r="E5">
            <v>0.10959929390995379</v>
          </cell>
          <cell r="G5">
            <v>9.7546119039331705E-2</v>
          </cell>
        </row>
        <row r="6">
          <cell r="C6">
            <v>7.896647052464964E-2</v>
          </cell>
          <cell r="E6">
            <v>0.101352162400568</v>
          </cell>
          <cell r="G6">
            <v>0.1037243299686739</v>
          </cell>
        </row>
        <row r="7">
          <cell r="C7">
            <v>5.6850298846401352E-2</v>
          </cell>
          <cell r="E7">
            <v>7.666725507515687E-2</v>
          </cell>
          <cell r="G7">
            <v>9.1890010442046643E-2</v>
          </cell>
        </row>
        <row r="8">
          <cell r="C8">
            <v>4.4016123801140422E-2</v>
          </cell>
          <cell r="E8">
            <v>6.3477493380504638E-2</v>
          </cell>
          <cell r="G8">
            <v>7.3442394709363035E-2</v>
          </cell>
        </row>
        <row r="9">
          <cell r="C9">
            <v>3.5645338152056151E-2</v>
          </cell>
          <cell r="E9">
            <v>6.097793468666269E-2</v>
          </cell>
          <cell r="G9">
            <v>6.7873303167420809E-2</v>
          </cell>
        </row>
        <row r="10">
          <cell r="C10">
            <v>5.3359897450046559E-2</v>
          </cell>
          <cell r="E10">
            <v>7.3094439540972431E-2</v>
          </cell>
          <cell r="G10">
            <v>8.4841628959276022E-2</v>
          </cell>
        </row>
        <row r="11">
          <cell r="C11">
            <v>3.4332576564860759E-2</v>
          </cell>
          <cell r="E11">
            <v>5.470079435126006E-2</v>
          </cell>
          <cell r="G11">
            <v>6.69161155586495E-2</v>
          </cell>
        </row>
        <row r="12">
          <cell r="C12">
            <v>6.2626449829234015E-2</v>
          </cell>
          <cell r="E12">
            <v>6.386584289485403E-2</v>
          </cell>
          <cell r="G12">
            <v>6.2565262791507134E-2</v>
          </cell>
        </row>
        <row r="13">
          <cell r="C13">
            <v>0</v>
          </cell>
          <cell r="E13">
            <v>0</v>
          </cell>
          <cell r="G13">
            <v>0</v>
          </cell>
        </row>
      </sheetData>
      <sheetData sheetId="4">
        <row r="1">
          <cell r="C1" t="str">
            <v>MH04KF6407percentage</v>
          </cell>
          <cell r="E1" t="str">
            <v>MH04KF6037percentage</v>
          </cell>
          <cell r="G1" t="str">
            <v>MH04KF6035percentage</v>
          </cell>
        </row>
        <row r="2">
          <cell r="C2">
            <v>1.8568952710346789E-4</v>
          </cell>
          <cell r="E2">
            <v>9.2045172942017739E-5</v>
          </cell>
          <cell r="G2">
            <v>0</v>
          </cell>
        </row>
        <row r="3">
          <cell r="C3">
            <v>0.1011079475117114</v>
          </cell>
          <cell r="E3">
            <v>4.2319538357987192E-2</v>
          </cell>
          <cell r="G3">
            <v>5.4101221640488653E-2</v>
          </cell>
        </row>
        <row r="4">
          <cell r="C4">
            <v>0</v>
          </cell>
          <cell r="E4">
            <v>1.770099479590782E-4</v>
          </cell>
          <cell r="G4">
            <v>1.0471204188481681E-3</v>
          </cell>
        </row>
        <row r="5">
          <cell r="C5">
            <v>3.6673681604285991E-3</v>
          </cell>
          <cell r="E5">
            <v>4.5314546677688878E-3</v>
          </cell>
          <cell r="G5">
            <v>5.1483420593368238E-3</v>
          </cell>
        </row>
        <row r="6">
          <cell r="C6">
            <v>1.626330774945758E-2</v>
          </cell>
          <cell r="E6">
            <v>1.454313732434424E-2</v>
          </cell>
          <cell r="G6">
            <v>2.181500872600349E-2</v>
          </cell>
        </row>
        <row r="7">
          <cell r="C7">
            <v>4.1238549145684658E-2</v>
          </cell>
          <cell r="E7">
            <v>3.4729351789439263E-2</v>
          </cell>
          <cell r="G7">
            <v>4.3455497382198963E-2</v>
          </cell>
        </row>
        <row r="8">
          <cell r="C8">
            <v>6.2701163654399622E-2</v>
          </cell>
          <cell r="E8">
            <v>6.7242539030674855E-2</v>
          </cell>
          <cell r="G8">
            <v>9.0663176265270512E-2</v>
          </cell>
        </row>
        <row r="9">
          <cell r="C9">
            <v>0.77483597425121475</v>
          </cell>
          <cell r="E9">
            <v>0.83636492370888449</v>
          </cell>
          <cell r="G9">
            <v>0.78376963350785345</v>
          </cell>
        </row>
      </sheetData>
      <sheetData sheetId="5">
        <row r="1">
          <cell r="C1" t="str">
            <v>MH04KF6407percentage</v>
          </cell>
          <cell r="E1" t="str">
            <v>MH04KF6037percentage</v>
          </cell>
          <cell r="G1" t="str">
            <v>MH04KF6035percentage</v>
          </cell>
        </row>
        <row r="2">
          <cell r="C2">
            <v>0</v>
          </cell>
          <cell r="E2">
            <v>9.1783278501995363E-5</v>
          </cell>
          <cell r="G2">
            <v>8.703220191470844E-5</v>
          </cell>
        </row>
        <row r="4">
          <cell r="C4">
            <v>2.4865248883937248E-3</v>
          </cell>
          <cell r="E4">
            <v>7.9780849772282357E-4</v>
          </cell>
          <cell r="G4">
            <v>5.2219321148825064E-4</v>
          </cell>
        </row>
        <row r="5">
          <cell r="C5">
            <v>0.1225501552147182</v>
          </cell>
          <cell r="E5">
            <v>5.1243310411100307E-2</v>
          </cell>
          <cell r="G5">
            <v>6.0400348128807659E-2</v>
          </cell>
        </row>
        <row r="6">
          <cell r="C6">
            <v>4.7058641832263819E-2</v>
          </cell>
          <cell r="E6">
            <v>1.6584532399490679E-2</v>
          </cell>
          <cell r="G6">
            <v>1.0966057441253259E-2</v>
          </cell>
        </row>
        <row r="7">
          <cell r="C7">
            <v>0.22647454014754281</v>
          </cell>
          <cell r="E7">
            <v>9.1169036557906646E-2</v>
          </cell>
          <cell r="G7">
            <v>6.8320278503046131E-2</v>
          </cell>
        </row>
        <row r="8">
          <cell r="C8">
            <v>0.37432238335727008</v>
          </cell>
          <cell r="E8">
            <v>0.33440884508387952</v>
          </cell>
          <cell r="G8">
            <v>0.28363794604003478</v>
          </cell>
        </row>
        <row r="9">
          <cell r="C9">
            <v>0.18753957590068809</v>
          </cell>
          <cell r="E9">
            <v>0.44391335658517789</v>
          </cell>
          <cell r="G9">
            <v>0.48703220191470842</v>
          </cell>
        </row>
        <row r="10">
          <cell r="C10">
            <v>3.5351897326621723E-2</v>
          </cell>
          <cell r="E10">
            <v>5.3213120772670527E-2</v>
          </cell>
          <cell r="G10">
            <v>7.1192341166231507E-2</v>
          </cell>
        </row>
        <row r="11">
          <cell r="C11">
            <v>3.830174983368715E-3</v>
          </cell>
          <cell r="E11">
            <v>6.6436973128910079E-3</v>
          </cell>
          <cell r="G11">
            <v>1.1923411662315061E-2</v>
          </cell>
        </row>
        <row r="12">
          <cell r="C12">
            <v>3.8610634913281071E-4</v>
          </cell>
          <cell r="E12">
            <v>1.934509100658494E-3</v>
          </cell>
          <cell r="G12">
            <v>4.3516100957354219E-3</v>
          </cell>
        </row>
        <row r="13">
          <cell r="C13">
            <v>0</v>
          </cell>
          <cell r="E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17" sqref="G17"/>
    </sheetView>
  </sheetViews>
  <sheetFormatPr defaultRowHeight="15" x14ac:dyDescent="0.25"/>
  <cols>
    <col min="1" max="1" width="35.7109375" bestFit="1" customWidth="1"/>
    <col min="2" max="2" width="17.28515625" bestFit="1" customWidth="1"/>
    <col min="3" max="3" width="21.42578125" bestFit="1" customWidth="1"/>
    <col min="4" max="5" width="21.140625" bestFit="1" customWidth="1"/>
    <col min="6" max="6" width="6.28515625" bestFit="1" customWidth="1"/>
    <col min="7" max="7" width="52.42578125" bestFit="1" customWidth="1"/>
  </cols>
  <sheetData>
    <row r="1" spans="1:7" x14ac:dyDescent="0.25">
      <c r="A1" s="1" t="s">
        <v>0</v>
      </c>
      <c r="B1" s="2"/>
      <c r="C1" s="7"/>
      <c r="D1" s="7"/>
      <c r="E1" s="7"/>
      <c r="F1" s="4" t="s">
        <v>1</v>
      </c>
      <c r="G1" s="4" t="s">
        <v>2</v>
      </c>
    </row>
    <row r="2" spans="1:7" x14ac:dyDescent="0.25">
      <c r="A2" s="5"/>
      <c r="B2" s="6"/>
      <c r="C2" s="7"/>
      <c r="D2" s="7"/>
      <c r="E2" s="7"/>
      <c r="F2" s="8"/>
      <c r="G2" s="8"/>
    </row>
    <row r="3" spans="1:7" x14ac:dyDescent="0.25">
      <c r="A3" s="3" t="s">
        <v>3</v>
      </c>
      <c r="B3" s="3" t="s">
        <v>4</v>
      </c>
      <c r="C3" s="3" t="str">
        <f>[1]vitals!B1</f>
        <v>MH04KF6407</v>
      </c>
      <c r="D3" s="3" t="str">
        <f>[1]vitals!C1</f>
        <v>MH04KF6037</v>
      </c>
      <c r="E3" s="3" t="str">
        <f>[1]vitals!D1</f>
        <v>MH04KF6035</v>
      </c>
      <c r="F3" s="9"/>
      <c r="G3" s="9"/>
    </row>
    <row r="4" spans="1:7" x14ac:dyDescent="0.25">
      <c r="A4" s="10" t="s">
        <v>5</v>
      </c>
      <c r="B4" s="10" t="s">
        <v>21</v>
      </c>
      <c r="C4">
        <f>[1]vitals!B2</f>
        <v>623.86999999999534</v>
      </c>
      <c r="D4">
        <f>[1]vitals!C2</f>
        <v>1365.3699999999949</v>
      </c>
      <c r="E4">
        <f>[1]vitals!D2</f>
        <v>1383.375</v>
      </c>
      <c r="F4" s="10" t="s">
        <v>26</v>
      </c>
      <c r="G4" s="10"/>
    </row>
    <row r="5" spans="1:7" x14ac:dyDescent="0.25">
      <c r="A5" s="10" t="s">
        <v>6</v>
      </c>
      <c r="B5" s="10" t="s">
        <v>22</v>
      </c>
      <c r="C5">
        <f>[1]vitals!B3</f>
        <v>647.73999999999069</v>
      </c>
      <c r="D5">
        <f>[1]vitals!C3</f>
        <v>1418.3800000000051</v>
      </c>
      <c r="E5">
        <f>[1]vitals!D3</f>
        <v>1437.375</v>
      </c>
      <c r="F5" s="10" t="s">
        <v>26</v>
      </c>
      <c r="G5" s="10"/>
    </row>
    <row r="6" spans="1:7" x14ac:dyDescent="0.25">
      <c r="A6" s="10" t="s">
        <v>7</v>
      </c>
      <c r="B6" s="10" t="s">
        <v>23</v>
      </c>
      <c r="C6">
        <f>[1]vitals!B4</f>
        <v>128.5</v>
      </c>
      <c r="D6">
        <f>[1]vitals!C4</f>
        <v>309.5</v>
      </c>
      <c r="E6">
        <f>[1]vitals!D4</f>
        <v>337</v>
      </c>
      <c r="F6" s="10" t="s">
        <v>27</v>
      </c>
      <c r="G6" s="10"/>
    </row>
    <row r="7" spans="1:7" x14ac:dyDescent="0.25">
      <c r="A7" s="10" t="s">
        <v>8</v>
      </c>
      <c r="B7" s="10"/>
      <c r="C7">
        <f>[1]vitals!B5</f>
        <v>0.20597239809575871</v>
      </c>
      <c r="D7">
        <f>[1]vitals!C5</f>
        <v>0.2266784827555908</v>
      </c>
      <c r="E7">
        <f>[1]vitals!D5</f>
        <v>0.24360712026746181</v>
      </c>
      <c r="F7" s="10"/>
      <c r="G7" s="10"/>
    </row>
    <row r="8" spans="1:7" x14ac:dyDescent="0.25">
      <c r="A8" s="10" t="s">
        <v>9</v>
      </c>
      <c r="B8" s="10"/>
      <c r="C8">
        <f>[1]vitals!B6</f>
        <v>0.19838206687868881</v>
      </c>
      <c r="D8">
        <f>[1]vitals!C6</f>
        <v>0.21820668650150099</v>
      </c>
      <c r="E8">
        <f>[1]vitals!D6</f>
        <v>0.23445517001478389</v>
      </c>
      <c r="F8" s="10"/>
      <c r="G8" s="10"/>
    </row>
    <row r="9" spans="1:7" x14ac:dyDescent="0.25">
      <c r="A9" s="10" t="s">
        <v>10</v>
      </c>
      <c r="B9" s="10" t="s">
        <v>24</v>
      </c>
      <c r="C9">
        <f>[1]vitals!B7</f>
        <v>18.516666666666669</v>
      </c>
      <c r="D9">
        <f>[1]vitals!C7</f>
        <v>36.988333333333337</v>
      </c>
      <c r="E9">
        <f>[1]vitals!D7</f>
        <v>37.498333333333328</v>
      </c>
      <c r="F9" s="10" t="s">
        <v>28</v>
      </c>
      <c r="G9" s="10" t="s">
        <v>29</v>
      </c>
    </row>
    <row r="10" spans="1:7" x14ac:dyDescent="0.25">
      <c r="A10" s="10" t="s">
        <v>11</v>
      </c>
      <c r="B10" s="10" t="s">
        <v>25</v>
      </c>
      <c r="C10">
        <f>[1]vitals!B8</f>
        <v>15.33333333333333</v>
      </c>
      <c r="D10">
        <f>[1]vitals!C8</f>
        <v>31.315000000000001</v>
      </c>
      <c r="E10">
        <f>[1]vitals!D8</f>
        <v>31.60166666666667</v>
      </c>
      <c r="F10" s="10" t="s">
        <v>28</v>
      </c>
      <c r="G10" s="10" t="s">
        <v>30</v>
      </c>
    </row>
    <row r="11" spans="1:7" x14ac:dyDescent="0.25">
      <c r="A11" s="10" t="s">
        <v>12</v>
      </c>
      <c r="B11" s="10" t="s">
        <v>25</v>
      </c>
      <c r="C11">
        <f>[1]vitals!B9</f>
        <v>1.8933333333333331</v>
      </c>
      <c r="D11">
        <f>[1]vitals!C9</f>
        <v>2.75</v>
      </c>
      <c r="E11">
        <f>[1]vitals!D9</f>
        <v>2.976666666666667</v>
      </c>
      <c r="F11" s="10" t="s">
        <v>28</v>
      </c>
      <c r="G11" s="10" t="s">
        <v>31</v>
      </c>
    </row>
    <row r="12" spans="1:7" x14ac:dyDescent="0.25">
      <c r="A12" s="10" t="s">
        <v>13</v>
      </c>
      <c r="B12" s="10" t="s">
        <v>25</v>
      </c>
      <c r="C12">
        <f>[1]vitals!B10</f>
        <v>126.7733333333333</v>
      </c>
      <c r="D12">
        <f>[1]vitals!C10</f>
        <v>85.935000000000002</v>
      </c>
      <c r="E12">
        <f>[1]vitals!D10</f>
        <v>109.4216666666667</v>
      </c>
      <c r="F12" s="10" t="s">
        <v>28</v>
      </c>
      <c r="G12" s="10" t="s">
        <v>32</v>
      </c>
    </row>
    <row r="13" spans="1:7" x14ac:dyDescent="0.25">
      <c r="A13" s="10"/>
      <c r="B13" s="10"/>
      <c r="F13" s="10" t="s">
        <v>33</v>
      </c>
      <c r="G13" s="10"/>
    </row>
    <row r="14" spans="1:7" x14ac:dyDescent="0.25">
      <c r="A14" s="10" t="s">
        <v>14</v>
      </c>
      <c r="B14" s="10"/>
      <c r="C14">
        <f>[1]vitals!B11</f>
        <v>0.82808280828082814</v>
      </c>
      <c r="D14">
        <f>[1]vitals!C11</f>
        <v>0.84661830306853503</v>
      </c>
      <c r="E14">
        <f>[1]vitals!D11</f>
        <v>0.84274856660296005</v>
      </c>
      <c r="F14" s="10" t="s">
        <v>33</v>
      </c>
      <c r="G14" s="10"/>
    </row>
    <row r="15" spans="1:7" x14ac:dyDescent="0.25">
      <c r="A15" s="10" t="s">
        <v>15</v>
      </c>
      <c r="B15" s="10"/>
      <c r="C15">
        <f>[1]vitals!B12</f>
        <v>0.10225022502250231</v>
      </c>
      <c r="D15">
        <f>[1]vitals!C12</f>
        <v>7.4347767314017932E-2</v>
      </c>
      <c r="E15">
        <f>[1]vitals!D12</f>
        <v>7.9381305835814917E-2</v>
      </c>
      <c r="F15" s="10" t="s">
        <v>34</v>
      </c>
      <c r="G15" s="10"/>
    </row>
    <row r="16" spans="1:7" x14ac:dyDescent="0.25">
      <c r="A16" s="10" t="s">
        <v>16</v>
      </c>
      <c r="B16" s="10"/>
      <c r="C16">
        <f>[1]vitals!B13</f>
        <v>34.981458145814081</v>
      </c>
      <c r="D16">
        <f>[1]vitals!C13</f>
        <v>38.346685891948027</v>
      </c>
      <c r="E16">
        <f>[1]vitals!D13</f>
        <v>38.331703631272497</v>
      </c>
      <c r="F16" s="10"/>
      <c r="G16" s="10" t="s">
        <v>35</v>
      </c>
    </row>
    <row r="17" spans="1:7" x14ac:dyDescent="0.25">
      <c r="A17" s="10" t="s">
        <v>17</v>
      </c>
      <c r="B17" s="10"/>
      <c r="C17">
        <f>[1]vitals!B14</f>
        <v>0.88833333333333331</v>
      </c>
      <c r="D17">
        <f>[1]vitals!C14</f>
        <v>0.76333333333333331</v>
      </c>
      <c r="E17">
        <f>[1]vitals!D14</f>
        <v>1.2</v>
      </c>
      <c r="F17" s="10"/>
      <c r="G17" s="10" t="s">
        <v>36</v>
      </c>
    </row>
    <row r="18" spans="1:7" x14ac:dyDescent="0.25">
      <c r="A18" s="10"/>
      <c r="B18" s="10"/>
      <c r="F18" s="10"/>
      <c r="G18" s="10" t="s">
        <v>37</v>
      </c>
    </row>
    <row r="19" spans="1:7" x14ac:dyDescent="0.25">
      <c r="A19" s="10" t="s">
        <v>18</v>
      </c>
      <c r="B19" s="10"/>
      <c r="C19">
        <f>[1]vitals!B15</f>
        <v>628.11999999999534</v>
      </c>
      <c r="D19">
        <f>[1]vitals!C15</f>
        <v>1418.3800000000051</v>
      </c>
      <c r="E19">
        <f>[1]vitals!D15</f>
        <v>1437.375</v>
      </c>
      <c r="F19" s="10"/>
      <c r="G19" s="10" t="s">
        <v>38</v>
      </c>
    </row>
    <row r="20" spans="1:7" x14ac:dyDescent="0.25">
      <c r="A20" s="10" t="s">
        <v>19</v>
      </c>
      <c r="B20" s="10"/>
      <c r="C20">
        <f>[1]vitals!B16</f>
        <v>19.61999999999534</v>
      </c>
      <c r="D20">
        <f>[1]vitals!C16</f>
        <v>0</v>
      </c>
      <c r="E20">
        <f>[1]vitals!D16</f>
        <v>0</v>
      </c>
      <c r="F20" s="11"/>
      <c r="G20" s="12" t="s">
        <v>39</v>
      </c>
    </row>
    <row r="21" spans="1:7" x14ac:dyDescent="0.25">
      <c r="A21" s="10" t="s">
        <v>20</v>
      </c>
      <c r="B21" s="10"/>
      <c r="C21">
        <f>[1]vitals!B17</f>
        <v>141.01999999990221</v>
      </c>
      <c r="D21">
        <f>[1]vitals!C17</f>
        <v>324.48999999987433</v>
      </c>
      <c r="E21">
        <f>[1]vitals!D17</f>
        <v>347.625</v>
      </c>
      <c r="F21" s="10"/>
      <c r="G21" s="12" t="s">
        <v>39</v>
      </c>
    </row>
  </sheetData>
  <mergeCells count="3">
    <mergeCell ref="A1:B2"/>
    <mergeCell ref="F1:F3"/>
    <mergeCell ref="G1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workbookViewId="0">
      <selection activeCell="R10" sqref="R10"/>
    </sheetView>
  </sheetViews>
  <sheetFormatPr defaultRowHeight="20.100000000000001" customHeight="1" x14ac:dyDescent="0.25"/>
  <cols>
    <col min="1" max="1" width="18.5703125" bestFit="1" customWidth="1"/>
    <col min="2" max="4" width="12.140625" bestFit="1" customWidth="1"/>
  </cols>
  <sheetData>
    <row r="1" spans="1:4" ht="20.100000000000001" customHeight="1" x14ac:dyDescent="0.25">
      <c r="A1" s="13" t="s">
        <v>40</v>
      </c>
      <c r="B1" s="13"/>
      <c r="C1" s="13"/>
      <c r="D1" s="13"/>
    </row>
    <row r="2" spans="1:4" ht="20.100000000000001" customHeight="1" x14ac:dyDescent="0.25">
      <c r="A2" s="18" t="s">
        <v>41</v>
      </c>
      <c r="B2" s="18" t="str">
        <f>LEFT([1]SpeedvsDistance!$C$1,10)</f>
        <v>MH04KF6407</v>
      </c>
      <c r="C2" s="18" t="str">
        <f>LEFT([1]SpeedvsDistance!$E$1,10)</f>
        <v>MH04KF6037</v>
      </c>
      <c r="D2" s="18" t="str">
        <f>LEFT([1]SpeedvsDistance!$G$1,10)</f>
        <v>MH04KF6035</v>
      </c>
    </row>
    <row r="3" spans="1:4" ht="20.100000000000001" customHeight="1" x14ac:dyDescent="0.25">
      <c r="A3" s="14" t="s">
        <v>42</v>
      </c>
      <c r="B3" s="17">
        <f>[1]SpeedvsDistance!C2</f>
        <v>1.113530710893273E-2</v>
      </c>
      <c r="C3" s="17">
        <f>[1]SpeedvsDistance!E2</f>
        <v>1.008204013049315E-2</v>
      </c>
      <c r="D3" s="17">
        <f>[1]SpeedvsDistance!G2</f>
        <v>1.1050204472287479E-2</v>
      </c>
    </row>
    <row r="4" spans="1:4" ht="20.100000000000001" customHeight="1" x14ac:dyDescent="0.25">
      <c r="A4" s="15" t="s">
        <v>43</v>
      </c>
      <c r="B4" s="17">
        <f>[1]SpeedvsDistance!C3</f>
        <v>2.779965713756237E-2</v>
      </c>
      <c r="C4" s="17">
        <f>[1]SpeedvsDistance!E3</f>
        <v>1.9330970502269569E-2</v>
      </c>
      <c r="D4" s="17">
        <f>[1]SpeedvsDistance!G3</f>
        <v>2.0186200295832249E-2</v>
      </c>
    </row>
    <row r="5" spans="1:4" ht="20.100000000000001" customHeight="1" x14ac:dyDescent="0.25">
      <c r="A5" s="16" t="s">
        <v>44</v>
      </c>
      <c r="B5" s="17">
        <f>[1]SpeedvsDistance!C4</f>
        <v>4.9328947165121588E-2</v>
      </c>
      <c r="C5" s="17">
        <f>[1]SpeedvsDistance!E4</f>
        <v>3.8167723351035243E-2</v>
      </c>
      <c r="D5" s="17">
        <f>[1]SpeedvsDistance!G4</f>
        <v>4.1242495432002091E-2</v>
      </c>
    </row>
    <row r="6" spans="1:4" ht="20.100000000000001" customHeight="1" x14ac:dyDescent="0.25">
      <c r="A6" s="15" t="s">
        <v>48</v>
      </c>
      <c r="B6" s="17">
        <f>[1]SpeedvsDistance!C5</f>
        <v>0.13641909527571969</v>
      </c>
      <c r="C6" s="17">
        <f>[1]SpeedvsDistance!E5</f>
        <v>7.5219926855731145E-2</v>
      </c>
      <c r="D6" s="17">
        <f>[1]SpeedvsDistance!G5</f>
        <v>7.9961715827025145E-2</v>
      </c>
    </row>
    <row r="7" spans="1:4" ht="20.100000000000001" customHeight="1" x14ac:dyDescent="0.25">
      <c r="A7" s="16" t="s">
        <v>45</v>
      </c>
      <c r="B7" s="17">
        <f>[1]SpeedvsDistance!C6</f>
        <v>0.45693369781771193</v>
      </c>
      <c r="C7" s="17">
        <f>[1]SpeedvsDistance!E6</f>
        <v>0.31047459015235918</v>
      </c>
      <c r="D7" s="17">
        <f>[1]SpeedvsDistance!G6</f>
        <v>0.25493778821891588</v>
      </c>
    </row>
    <row r="8" spans="1:4" ht="20.100000000000001" customHeight="1" x14ac:dyDescent="0.25">
      <c r="A8" s="15" t="s">
        <v>49</v>
      </c>
      <c r="B8" s="17">
        <f>[1]SpeedvsDistance!C7</f>
        <v>0.24979536363494881</v>
      </c>
      <c r="C8" s="17">
        <f>[1]SpeedvsDistance!E7</f>
        <v>0.50869823070088771</v>
      </c>
      <c r="D8" s="17">
        <f>[1]SpeedvsDistance!G7</f>
        <v>0.53710954494039853</v>
      </c>
    </row>
    <row r="9" spans="1:4" ht="20.100000000000001" customHeight="1" x14ac:dyDescent="0.25">
      <c r="A9" s="16" t="s">
        <v>46</v>
      </c>
      <c r="B9" s="17">
        <f>[1]SpeedvsDistance!C8</f>
        <v>5.1012370847470102E-2</v>
      </c>
      <c r="C9" s="17">
        <f>[1]SpeedvsDistance!E8</f>
        <v>3.0952145610618102E-2</v>
      </c>
      <c r="D9" s="17">
        <f>[1]SpeedvsDistance!G8</f>
        <v>4.681110241016271E-2</v>
      </c>
    </row>
    <row r="10" spans="1:4" ht="20.100000000000001" customHeight="1" x14ac:dyDescent="0.25">
      <c r="A10" s="15" t="s">
        <v>50</v>
      </c>
      <c r="B10" s="17">
        <f>[1]SpeedvsDistance!C9</f>
        <v>1.6031135616001491E-2</v>
      </c>
      <c r="C10" s="17">
        <f>[1]SpeedvsDistance!E9</f>
        <v>6.3683474773850212E-3</v>
      </c>
      <c r="D10" s="17">
        <f>[1]SpeedvsDistance!G9</f>
        <v>6.612720786565736E-3</v>
      </c>
    </row>
    <row r="11" spans="1:4" ht="20.100000000000001" customHeight="1" x14ac:dyDescent="0.25">
      <c r="A11" s="16" t="s">
        <v>47</v>
      </c>
      <c r="B11" s="17">
        <f>[1]SpeedvsDistance!C10</f>
        <v>1.544425396531243E-3</v>
      </c>
      <c r="C11" s="17">
        <f>[1]SpeedvsDistance!E10</f>
        <v>7.0602521922082822E-4</v>
      </c>
      <c r="D11" s="17">
        <f>[1]SpeedvsDistance!G10</f>
        <v>2.088227616810232E-3</v>
      </c>
    </row>
    <row r="12" spans="1:4" ht="20.100000000000001" customHeight="1" x14ac:dyDescent="0.25">
      <c r="A12" s="15" t="s">
        <v>51</v>
      </c>
      <c r="B12" s="17">
        <f>[1]SpeedvsDistance!C11</f>
        <v>0</v>
      </c>
      <c r="C12" s="17">
        <f>[1]SpeedvsDistance!E11</f>
        <v>0</v>
      </c>
      <c r="D12" s="17">
        <f>[1]SpeedvsDistance!G11</f>
        <v>0</v>
      </c>
    </row>
    <row r="13" spans="1:4" ht="20.100000000000001" customHeight="1" x14ac:dyDescent="0.25">
      <c r="A13" s="14"/>
    </row>
    <row r="14" spans="1:4" ht="20.100000000000001" customHeight="1" x14ac:dyDescent="0.25">
      <c r="A14" s="13" t="s">
        <v>52</v>
      </c>
      <c r="B14" s="13"/>
      <c r="C14" s="13"/>
      <c r="D14" s="13"/>
    </row>
    <row r="15" spans="1:4" ht="20.100000000000001" customHeight="1" x14ac:dyDescent="0.25">
      <c r="A15" s="18" t="s">
        <v>57</v>
      </c>
      <c r="B15" s="18" t="str">
        <f>LEFT([1]TorqueVsDistance!$C$1,10)</f>
        <v>MH04KF6407</v>
      </c>
      <c r="C15" s="18" t="str">
        <f>LEFT([1]TorqueVsDistance!$E$1,10)</f>
        <v>MH04KF6037</v>
      </c>
      <c r="D15" s="18" t="str">
        <f>LEFT([1]TorqueVsDistance!$G$1,10)</f>
        <v>MH04KF6035</v>
      </c>
    </row>
    <row r="16" spans="1:4" ht="20.100000000000001" customHeight="1" x14ac:dyDescent="0.25">
      <c r="A16" t="s">
        <v>55</v>
      </c>
      <c r="B16" s="17">
        <f>[1]TorqueVsDistance!C2</f>
        <v>0.1331603576888806</v>
      </c>
      <c r="C16" s="17">
        <f>[1]TorqueVsDistance!E2</f>
        <v>0.19999999999983559</v>
      </c>
      <c r="D16" s="17">
        <f>[1]TorqueVsDistance!G2</f>
        <v>0.19648451096414901</v>
      </c>
    </row>
    <row r="17" spans="1:4" ht="20.100000000000001" customHeight="1" x14ac:dyDescent="0.25">
      <c r="A17" s="14" t="s">
        <v>42</v>
      </c>
      <c r="B17" s="17">
        <f>[1]TorqueVsDistance!C3</f>
        <v>0.1119708412485151</v>
      </c>
      <c r="C17" s="17">
        <f>[1]TorqueVsDistance!E3</f>
        <v>4.7484554280752989E-2</v>
      </c>
      <c r="D17" s="17">
        <f>[1]TorqueVsDistance!G3</f>
        <v>4.8555516881308727E-2</v>
      </c>
    </row>
    <row r="18" spans="1:4" ht="20.100000000000001" customHeight="1" x14ac:dyDescent="0.25">
      <c r="A18" s="15" t="s">
        <v>43</v>
      </c>
      <c r="B18" s="17">
        <f>[1]TorqueVsDistance!C4</f>
        <v>5.1120480625148179E-2</v>
      </c>
      <c r="C18" s="17">
        <f>[1]TorqueVsDistance!E4</f>
        <v>3.5078552515481892E-2</v>
      </c>
      <c r="D18" s="17">
        <f>[1]TorqueVsDistance!G4</f>
        <v>2.9933867037939439E-2</v>
      </c>
    </row>
    <row r="19" spans="1:4" ht="20.100000000000001" customHeight="1" x14ac:dyDescent="0.25">
      <c r="A19" s="16" t="s">
        <v>44</v>
      </c>
      <c r="B19" s="17">
        <f>[1]TorqueVsDistance!C5</f>
        <v>0.1123106148360684</v>
      </c>
      <c r="C19" s="17">
        <f>[1]TorqueVsDistance!E5</f>
        <v>5.4538393645265387E-2</v>
      </c>
      <c r="D19" s="17">
        <f>[1]TorqueVsDistance!G5</f>
        <v>3.9070657848938387E-2</v>
      </c>
    </row>
    <row r="20" spans="1:4" ht="20.100000000000001" customHeight="1" x14ac:dyDescent="0.25">
      <c r="A20" s="15" t="s">
        <v>48</v>
      </c>
      <c r="B20" s="17">
        <f>[1]TorqueVsDistance!C6</f>
        <v>0.1277239802930619</v>
      </c>
      <c r="C20" s="17">
        <f>[1]TorqueVsDistance!E6</f>
        <v>8.5782877317015727E-2</v>
      </c>
      <c r="D20" s="17">
        <f>[1]TorqueVsDistance!G6</f>
        <v>7.3442394709363035E-2</v>
      </c>
    </row>
    <row r="21" spans="1:4" ht="20.100000000000001" customHeight="1" x14ac:dyDescent="0.25">
      <c r="A21" s="16" t="s">
        <v>45</v>
      </c>
      <c r="B21" s="17">
        <f>[1]TorqueVsDistance!C7</f>
        <v>0.1552301966053696</v>
      </c>
      <c r="C21" s="17">
        <f>[1]TorqueVsDistance!E7</f>
        <v>0.13448190644296301</v>
      </c>
      <c r="D21" s="17">
        <f>[1]TorqueVsDistance!G7</f>
        <v>0.1257396449704142</v>
      </c>
    </row>
    <row r="22" spans="1:4" ht="20.100000000000001" customHeight="1" x14ac:dyDescent="0.25">
      <c r="A22" s="15" t="s">
        <v>49</v>
      </c>
      <c r="B22" s="17">
        <f>[1]TorqueVsDistance!C8</f>
        <v>0.13626465273592281</v>
      </c>
      <c r="C22" s="17">
        <f>[1]TorqueVsDistance!E8</f>
        <v>0.17784289496918751</v>
      </c>
      <c r="D22" s="17">
        <f>[1]TorqueVsDistance!G8</f>
        <v>0.18334493560737911</v>
      </c>
    </row>
    <row r="23" spans="1:4" ht="20.100000000000001" customHeight="1" x14ac:dyDescent="0.25">
      <c r="A23" s="16" t="s">
        <v>46</v>
      </c>
      <c r="B23" s="17">
        <f>[1]TorqueVsDistance!C9</f>
        <v>5.3838669323057538E-2</v>
      </c>
      <c r="C23" s="17">
        <f>[1]TorqueVsDistance!E9</f>
        <v>0.1037387466902326</v>
      </c>
      <c r="D23" s="17">
        <f>[1]TorqueVsDistance!G9</f>
        <v>0.1063348416289593</v>
      </c>
    </row>
    <row r="24" spans="1:4" ht="20.100000000000001" customHeight="1" x14ac:dyDescent="0.25">
      <c r="A24" s="15" t="s">
        <v>50</v>
      </c>
      <c r="B24" s="17">
        <f>[1]TorqueVsDistance!C10</f>
        <v>3.9259293579888922E-2</v>
      </c>
      <c r="C24" s="17">
        <f>[1]TorqueVsDistance!E10</f>
        <v>5.9961165048408878E-2</v>
      </c>
      <c r="D24" s="17">
        <f>[1]TorqueVsDistance!G10</f>
        <v>7.7793247476505401E-2</v>
      </c>
    </row>
    <row r="25" spans="1:4" ht="20.100000000000001" customHeight="1" x14ac:dyDescent="0.25">
      <c r="A25" s="16" t="s">
        <v>47</v>
      </c>
      <c r="B25" s="17">
        <f>[1]TorqueVsDistance!C11</f>
        <v>3.4672350151874691E-2</v>
      </c>
      <c r="C25" s="17">
        <f>[1]TorqueVsDistance!E11</f>
        <v>5.0781994704354391E-2</v>
      </c>
      <c r="D25" s="17">
        <f>[1]TorqueVsDistance!G11</f>
        <v>6.4044552732335544E-2</v>
      </c>
    </row>
    <row r="26" spans="1:4" ht="20.100000000000001" customHeight="1" x14ac:dyDescent="0.25">
      <c r="A26" s="15" t="s">
        <v>51</v>
      </c>
      <c r="B26" s="17">
        <f>[1]TorqueVsDistance!C12</f>
        <v>4.4448562912212317E-2</v>
      </c>
      <c r="C26" s="17">
        <f>[1]TorqueVsDistance!E12</f>
        <v>5.030891438650209E-2</v>
      </c>
      <c r="D26" s="17">
        <f>[1]TorqueVsDistance!G12</f>
        <v>5.5255830142707969E-2</v>
      </c>
    </row>
    <row r="27" spans="1:4" ht="20.100000000000001" customHeight="1" x14ac:dyDescent="0.25">
      <c r="A27" s="16" t="s">
        <v>53</v>
      </c>
      <c r="B27" s="17">
        <f>[1]TorqueVsDistance!C13</f>
        <v>0</v>
      </c>
      <c r="C27" s="17">
        <f>[1]TorqueVsDistance!D13</f>
        <v>0</v>
      </c>
      <c r="D27" s="17">
        <f>[1]TorqueVsDistance!E13</f>
        <v>0</v>
      </c>
    </row>
    <row r="29" spans="1:4" ht="20.100000000000001" customHeight="1" x14ac:dyDescent="0.25">
      <c r="A29" s="13" t="s">
        <v>56</v>
      </c>
      <c r="B29" s="13"/>
      <c r="C29" s="13"/>
      <c r="D29" s="13"/>
    </row>
    <row r="30" spans="1:4" ht="20.100000000000001" customHeight="1" x14ac:dyDescent="0.25">
      <c r="A30" s="18" t="s">
        <v>58</v>
      </c>
      <c r="B30" s="18" t="str">
        <f>LEFT([1]ThrottlevsDistance!$C$1,10)</f>
        <v>MH04KF6407</v>
      </c>
      <c r="C30" s="18" t="str">
        <f>LEFT([1]ThrottlevsDistance!$E$1,10)</f>
        <v>MH04KF6037</v>
      </c>
      <c r="D30" s="18" t="str">
        <f>LEFT([1]ThrottlevsDistance!$G$1,10)</f>
        <v>MH04KF6035</v>
      </c>
    </row>
    <row r="31" spans="1:4" ht="20.100000000000001" customHeight="1" x14ac:dyDescent="0.25">
      <c r="A31" t="s">
        <v>54</v>
      </c>
      <c r="B31" s="17">
        <f>[1]ThrottlevsDistance!C2</f>
        <v>0.22650542865514259</v>
      </c>
      <c r="C31" s="17">
        <f>[1]ThrottlevsDistance!E2</f>
        <v>0.23598234774922949</v>
      </c>
      <c r="D31" s="17">
        <f>[1]ThrottlevsDistance!G2</f>
        <v>0.2462582666202576</v>
      </c>
    </row>
    <row r="32" spans="1:4" ht="20.100000000000001" customHeight="1" x14ac:dyDescent="0.25">
      <c r="A32" s="14" t="s">
        <v>42</v>
      </c>
      <c r="B32" s="17">
        <f>[1]ThrottlevsDistance!C3</f>
        <v>0.13933805927518539</v>
      </c>
      <c r="C32" s="17">
        <f>[1]ThrottlevsDistance!E3</f>
        <v>5.8577228596701968E-2</v>
      </c>
      <c r="D32" s="17">
        <f>[1]ThrottlevsDistance!G3</f>
        <v>3.5502958579881658E-2</v>
      </c>
    </row>
    <row r="33" spans="1:4" ht="20.100000000000001" customHeight="1" x14ac:dyDescent="0.25">
      <c r="A33" s="15" t="s">
        <v>43</v>
      </c>
      <c r="B33" s="17">
        <f>[1]ThrottlevsDistance!C4</f>
        <v>0.15472053622457899</v>
      </c>
      <c r="C33" s="17">
        <f>[1]ThrottlevsDistance!E4</f>
        <v>0.101705207414136</v>
      </c>
      <c r="D33" s="17">
        <f>[1]ThrottlevsDistance!G4</f>
        <v>6.9439610163592069E-2</v>
      </c>
    </row>
    <row r="34" spans="1:4" ht="20.100000000000001" customHeight="1" x14ac:dyDescent="0.25">
      <c r="A34" s="16" t="s">
        <v>44</v>
      </c>
      <c r="B34" s="17">
        <f>[1]ThrottlevsDistance!C5</f>
        <v>0.1136388206767041</v>
      </c>
      <c r="C34" s="17">
        <f>[1]ThrottlevsDistance!E5</f>
        <v>0.10959929390995379</v>
      </c>
      <c r="D34" s="17">
        <f>[1]ThrottlevsDistance!G5</f>
        <v>9.7546119039331705E-2</v>
      </c>
    </row>
    <row r="35" spans="1:4" ht="20.100000000000001" customHeight="1" x14ac:dyDescent="0.25">
      <c r="A35" s="15" t="s">
        <v>48</v>
      </c>
      <c r="B35" s="17">
        <f>[1]ThrottlevsDistance!C6</f>
        <v>7.896647052464964E-2</v>
      </c>
      <c r="C35" s="17">
        <f>[1]ThrottlevsDistance!E6</f>
        <v>0.101352162400568</v>
      </c>
      <c r="D35" s="17">
        <f>[1]ThrottlevsDistance!G6</f>
        <v>0.1037243299686739</v>
      </c>
    </row>
    <row r="36" spans="1:4" ht="20.100000000000001" customHeight="1" x14ac:dyDescent="0.25">
      <c r="A36" s="16" t="s">
        <v>45</v>
      </c>
      <c r="B36" s="17">
        <f>[1]ThrottlevsDistance!C7</f>
        <v>5.6850298846401352E-2</v>
      </c>
      <c r="C36" s="17">
        <f>[1]ThrottlevsDistance!E7</f>
        <v>7.666725507515687E-2</v>
      </c>
      <c r="D36" s="17">
        <f>[1]ThrottlevsDistance!G7</f>
        <v>9.1890010442046643E-2</v>
      </c>
    </row>
    <row r="37" spans="1:4" ht="20.100000000000001" customHeight="1" x14ac:dyDescent="0.25">
      <c r="A37" s="15" t="s">
        <v>49</v>
      </c>
      <c r="B37" s="17">
        <f>[1]ThrottlevsDistance!C8</f>
        <v>4.4016123801140422E-2</v>
      </c>
      <c r="C37" s="17">
        <f>[1]ThrottlevsDistance!E8</f>
        <v>6.3477493380504638E-2</v>
      </c>
      <c r="D37" s="17">
        <f>[1]ThrottlevsDistance!G8</f>
        <v>7.3442394709363035E-2</v>
      </c>
    </row>
    <row r="38" spans="1:4" ht="20.100000000000001" customHeight="1" x14ac:dyDescent="0.25">
      <c r="A38" s="16" t="s">
        <v>46</v>
      </c>
      <c r="B38" s="17">
        <f>[1]ThrottlevsDistance!C9</f>
        <v>3.5645338152056151E-2</v>
      </c>
      <c r="C38" s="17">
        <f>[1]ThrottlevsDistance!E9</f>
        <v>6.097793468666269E-2</v>
      </c>
      <c r="D38" s="17">
        <f>[1]ThrottlevsDistance!G9</f>
        <v>6.7873303167420809E-2</v>
      </c>
    </row>
    <row r="39" spans="1:4" ht="20.100000000000001" customHeight="1" x14ac:dyDescent="0.25">
      <c r="A39" s="15" t="s">
        <v>50</v>
      </c>
      <c r="B39" s="17">
        <f>[1]ThrottlevsDistance!C10</f>
        <v>5.3359897450046559E-2</v>
      </c>
      <c r="C39" s="17">
        <f>[1]ThrottlevsDistance!E10</f>
        <v>7.3094439540972431E-2</v>
      </c>
      <c r="D39" s="17">
        <f>[1]ThrottlevsDistance!G10</f>
        <v>8.4841628959276022E-2</v>
      </c>
    </row>
    <row r="40" spans="1:4" ht="20.100000000000001" customHeight="1" x14ac:dyDescent="0.25">
      <c r="A40" s="16" t="s">
        <v>47</v>
      </c>
      <c r="B40" s="17">
        <f>[1]ThrottlevsDistance!C11</f>
        <v>3.4332576564860759E-2</v>
      </c>
      <c r="C40" s="17">
        <f>[1]ThrottlevsDistance!E11</f>
        <v>5.470079435126006E-2</v>
      </c>
      <c r="D40" s="17">
        <f>[1]ThrottlevsDistance!G11</f>
        <v>6.69161155586495E-2</v>
      </c>
    </row>
    <row r="41" spans="1:4" ht="20.100000000000001" customHeight="1" x14ac:dyDescent="0.25">
      <c r="A41" s="15" t="s">
        <v>51</v>
      </c>
      <c r="B41" s="17">
        <f>[1]ThrottlevsDistance!C12</f>
        <v>6.2626449829234015E-2</v>
      </c>
      <c r="C41" s="17">
        <f>[1]ThrottlevsDistance!E12</f>
        <v>6.386584289485403E-2</v>
      </c>
      <c r="D41" s="17">
        <f>[1]ThrottlevsDistance!G12</f>
        <v>6.2565262791507134E-2</v>
      </c>
    </row>
    <row r="42" spans="1:4" ht="20.100000000000001" customHeight="1" x14ac:dyDescent="0.25">
      <c r="A42" s="16" t="s">
        <v>53</v>
      </c>
      <c r="B42" s="17">
        <f>[1]ThrottlevsDistance!C13</f>
        <v>0</v>
      </c>
      <c r="C42" s="17">
        <f>[1]ThrottlevsDistance!E13</f>
        <v>0</v>
      </c>
      <c r="D42" s="17">
        <f>[1]ThrottlevsDistance!G13</f>
        <v>0</v>
      </c>
    </row>
    <row r="44" spans="1:4" ht="20.100000000000001" customHeight="1" x14ac:dyDescent="0.25">
      <c r="A44" s="13" t="s">
        <v>59</v>
      </c>
      <c r="B44" s="13"/>
      <c r="C44" s="13"/>
      <c r="D44" s="13"/>
    </row>
    <row r="45" spans="1:4" ht="20.100000000000001" customHeight="1" x14ac:dyDescent="0.25">
      <c r="A45" s="18" t="s">
        <v>60</v>
      </c>
      <c r="B45" s="18" t="str">
        <f>LEFT([1]GearvsDistance!$C$1,10)</f>
        <v>MH04KF6407</v>
      </c>
      <c r="C45" s="18" t="str">
        <f>LEFT([1]GearvsDistance!$E$1,10)</f>
        <v>MH04KF6037</v>
      </c>
      <c r="D45" s="18" t="str">
        <f>LEFT([1]GearvsDistance!$G$1,10)</f>
        <v>MH04KF6035</v>
      </c>
    </row>
    <row r="46" spans="1:4" ht="20.100000000000001" customHeight="1" x14ac:dyDescent="0.25">
      <c r="A46" s="19" t="s">
        <v>64</v>
      </c>
      <c r="B46" s="17">
        <f>[1]GearvsDistance!C2</f>
        <v>1.8568952710346789E-4</v>
      </c>
      <c r="C46" s="17">
        <f>[1]GearvsDistance!E2</f>
        <v>9.2045172942017739E-5</v>
      </c>
      <c r="D46" s="17">
        <f>[1]GearvsDistance!G2</f>
        <v>0</v>
      </c>
    </row>
    <row r="47" spans="1:4" ht="20.100000000000001" customHeight="1" x14ac:dyDescent="0.25">
      <c r="A47" s="20" t="s">
        <v>63</v>
      </c>
      <c r="B47" s="17">
        <f>[1]GearvsDistance!C3</f>
        <v>0.1011079475117114</v>
      </c>
      <c r="C47" s="17">
        <f>[1]GearvsDistance!E3</f>
        <v>4.2319538357987192E-2</v>
      </c>
      <c r="D47" s="17">
        <f>[1]GearvsDistance!G3</f>
        <v>5.4101221640488653E-2</v>
      </c>
    </row>
    <row r="48" spans="1:4" ht="20.100000000000001" customHeight="1" x14ac:dyDescent="0.25">
      <c r="A48" s="15" t="s">
        <v>62</v>
      </c>
      <c r="B48" s="17">
        <f>[1]GearvsDistance!C4</f>
        <v>0</v>
      </c>
      <c r="C48" s="17">
        <f>[1]GearvsDistance!E4</f>
        <v>1.770099479590782E-4</v>
      </c>
      <c r="D48" s="17">
        <f>[1]GearvsDistance!G4</f>
        <v>1.0471204188481681E-3</v>
      </c>
    </row>
    <row r="49" spans="1:4" ht="20.100000000000001" customHeight="1" x14ac:dyDescent="0.25">
      <c r="A49" s="15" t="s">
        <v>61</v>
      </c>
      <c r="B49" s="17">
        <f>[1]GearvsDistance!C5</f>
        <v>3.6673681604285991E-3</v>
      </c>
      <c r="C49" s="17">
        <f>[1]GearvsDistance!E5</f>
        <v>4.5314546677688878E-3</v>
      </c>
      <c r="D49" s="17">
        <f>[1]GearvsDistance!G5</f>
        <v>5.1483420593368238E-3</v>
      </c>
    </row>
    <row r="50" spans="1:4" ht="20.100000000000001" customHeight="1" x14ac:dyDescent="0.25">
      <c r="A50" s="15" t="s">
        <v>65</v>
      </c>
      <c r="B50" s="17">
        <f>[1]GearvsDistance!C6</f>
        <v>1.626330774945758E-2</v>
      </c>
      <c r="C50" s="17">
        <f>[1]GearvsDistance!E6</f>
        <v>1.454313732434424E-2</v>
      </c>
      <c r="D50" s="17">
        <f>[1]GearvsDistance!G6</f>
        <v>2.181500872600349E-2</v>
      </c>
    </row>
    <row r="51" spans="1:4" ht="20.100000000000001" customHeight="1" x14ac:dyDescent="0.25">
      <c r="A51" s="15" t="s">
        <v>66</v>
      </c>
      <c r="B51" s="17">
        <f>[1]GearvsDistance!C7</f>
        <v>4.1238549145684658E-2</v>
      </c>
      <c r="C51" s="17">
        <f>[1]GearvsDistance!E7</f>
        <v>3.4729351789439263E-2</v>
      </c>
      <c r="D51" s="17">
        <f>[1]GearvsDistance!G7</f>
        <v>4.3455497382198963E-2</v>
      </c>
    </row>
    <row r="52" spans="1:4" ht="20.100000000000001" customHeight="1" x14ac:dyDescent="0.25">
      <c r="A52" s="15" t="s">
        <v>67</v>
      </c>
      <c r="B52" s="17">
        <f>[1]GearvsDistance!C8</f>
        <v>6.2701163654399622E-2</v>
      </c>
      <c r="C52" s="17">
        <f>[1]GearvsDistance!E8</f>
        <v>6.7242539030674855E-2</v>
      </c>
      <c r="D52" s="17">
        <f>[1]GearvsDistance!G8</f>
        <v>9.0663176265270512E-2</v>
      </c>
    </row>
    <row r="53" spans="1:4" ht="20.100000000000001" customHeight="1" x14ac:dyDescent="0.25">
      <c r="A53" s="15" t="s">
        <v>68</v>
      </c>
      <c r="B53" s="17">
        <f>[1]GearvsDistance!C9</f>
        <v>0.77483597425121475</v>
      </c>
      <c r="C53" s="17">
        <f>[1]GearvsDistance!E9</f>
        <v>0.83636492370888449</v>
      </c>
      <c r="D53" s="17">
        <f>[1]GearvsDistance!G9</f>
        <v>0.78376963350785345</v>
      </c>
    </row>
    <row r="54" spans="1:4" ht="20.100000000000001" customHeight="1" x14ac:dyDescent="0.25">
      <c r="A54" s="15"/>
      <c r="B54" s="17"/>
      <c r="C54" s="17"/>
      <c r="D54" s="17"/>
    </row>
    <row r="55" spans="1:4" ht="20.100000000000001" customHeight="1" x14ac:dyDescent="0.25">
      <c r="A55" s="16"/>
      <c r="B55" s="17"/>
      <c r="C55" s="17"/>
      <c r="D55" s="17"/>
    </row>
    <row r="56" spans="1:4" ht="20.100000000000001" customHeight="1" x14ac:dyDescent="0.25">
      <c r="A56" s="15"/>
      <c r="B56" s="17"/>
      <c r="C56" s="17"/>
      <c r="D56" s="17"/>
    </row>
    <row r="57" spans="1:4" ht="20.100000000000001" customHeight="1" x14ac:dyDescent="0.25">
      <c r="A57" s="13" t="s">
        <v>69</v>
      </c>
      <c r="B57" s="13"/>
      <c r="C57" s="13"/>
      <c r="D57" s="13"/>
    </row>
    <row r="58" spans="1:4" ht="20.100000000000001" customHeight="1" x14ac:dyDescent="0.25">
      <c r="A58" s="18" t="s">
        <v>70</v>
      </c>
      <c r="B58" s="18" t="str">
        <f>LEFT([1]EngineSpeedvsDistance!$C$1,10)</f>
        <v>MH04KF6407</v>
      </c>
      <c r="C58" s="18" t="str">
        <f>LEFT([1]EngineSpeedvsDistance!$E$1,10)</f>
        <v>MH04KF6037</v>
      </c>
      <c r="D58" s="18" t="str">
        <f>LEFT([1]EngineSpeedvsDistance!$G$1,10)</f>
        <v>MH04KF6035</v>
      </c>
    </row>
    <row r="59" spans="1:4" ht="20.100000000000001" customHeight="1" x14ac:dyDescent="0.25">
      <c r="A59" s="19" t="s">
        <v>71</v>
      </c>
      <c r="B59" s="17">
        <f>SUM([1]EngineSpeedvsDistance!C2:'[1]EngineSpeedvsDistance'!C4)</f>
        <v>2.4865248883937248E-3</v>
      </c>
      <c r="C59" s="17">
        <f>SUM([1]EngineSpeedvsDistance!E2:'[1]EngineSpeedvsDistance'!E4)</f>
        <v>8.8959177622481892E-4</v>
      </c>
      <c r="D59" s="17">
        <f>SUM([1]EngineSpeedvsDistance!G2:'[1]EngineSpeedvsDistance'!G4)</f>
        <v>6.0922541340295913E-4</v>
      </c>
    </row>
    <row r="60" spans="1:4" ht="20.100000000000001" customHeight="1" x14ac:dyDescent="0.25">
      <c r="A60" s="21" t="s">
        <v>72</v>
      </c>
      <c r="B60" s="17">
        <f>[1]EngineSpeedvsDistance!C5</f>
        <v>0.1225501552147182</v>
      </c>
      <c r="C60" s="17">
        <f>[1]EngineSpeedvsDistance!E5</f>
        <v>5.1243310411100307E-2</v>
      </c>
      <c r="D60" s="17">
        <f>[1]EngineSpeedvsDistance!G16</f>
        <v>0</v>
      </c>
    </row>
    <row r="61" spans="1:4" ht="20.100000000000001" customHeight="1" x14ac:dyDescent="0.25">
      <c r="A61" s="21" t="s">
        <v>73</v>
      </c>
      <c r="B61" s="17">
        <f>[1]EngineSpeedvsDistance!C6</f>
        <v>4.7058641832263819E-2</v>
      </c>
      <c r="C61" s="17">
        <f>[1]EngineSpeedvsDistance!E6</f>
        <v>1.6584532399490679E-2</v>
      </c>
      <c r="D61" s="17">
        <f>[1]EngineSpeedvsDistance!G5</f>
        <v>6.0400348128807659E-2</v>
      </c>
    </row>
    <row r="62" spans="1:4" ht="20.100000000000001" customHeight="1" x14ac:dyDescent="0.25">
      <c r="A62" s="21" t="s">
        <v>74</v>
      </c>
      <c r="B62" s="17">
        <f>[1]EngineSpeedvsDistance!C7</f>
        <v>0.22647454014754281</v>
      </c>
      <c r="C62" s="17">
        <f>[1]EngineSpeedvsDistance!E7</f>
        <v>9.1169036557906646E-2</v>
      </c>
      <c r="D62" s="17">
        <f>[1]EngineSpeedvsDistance!G6</f>
        <v>1.0966057441253259E-2</v>
      </c>
    </row>
    <row r="63" spans="1:4" ht="20.100000000000001" customHeight="1" x14ac:dyDescent="0.25">
      <c r="A63" s="21" t="s">
        <v>75</v>
      </c>
      <c r="B63" s="17">
        <f>[1]EngineSpeedvsDistance!C8</f>
        <v>0.37432238335727008</v>
      </c>
      <c r="C63" s="17">
        <f>[1]EngineSpeedvsDistance!E8</f>
        <v>0.33440884508387952</v>
      </c>
      <c r="D63" s="17">
        <f>[1]EngineSpeedvsDistance!G7</f>
        <v>6.8320278503046131E-2</v>
      </c>
    </row>
    <row r="64" spans="1:4" ht="20.100000000000001" customHeight="1" x14ac:dyDescent="0.25">
      <c r="A64" s="21" t="s">
        <v>76</v>
      </c>
      <c r="B64" s="17">
        <f>[1]EngineSpeedvsDistance!C9</f>
        <v>0.18753957590068809</v>
      </c>
      <c r="C64" s="17">
        <f>[1]EngineSpeedvsDistance!E9</f>
        <v>0.44391335658517789</v>
      </c>
      <c r="D64" s="17">
        <f>[1]EngineSpeedvsDistance!G8</f>
        <v>0.28363794604003478</v>
      </c>
    </row>
    <row r="65" spans="1:4" ht="20.100000000000001" customHeight="1" x14ac:dyDescent="0.25">
      <c r="A65" s="21" t="s">
        <v>77</v>
      </c>
      <c r="B65" s="17">
        <f>[1]EngineSpeedvsDistance!C10</f>
        <v>3.5351897326621723E-2</v>
      </c>
      <c r="C65" s="17">
        <f>[1]EngineSpeedvsDistance!E10</f>
        <v>5.3213120772670527E-2</v>
      </c>
      <c r="D65" s="17">
        <f>[1]EngineSpeedvsDistance!G9</f>
        <v>0.48703220191470842</v>
      </c>
    </row>
    <row r="66" spans="1:4" ht="20.100000000000001" customHeight="1" x14ac:dyDescent="0.25">
      <c r="A66" s="21" t="s">
        <v>78</v>
      </c>
      <c r="B66" s="17">
        <f>[1]EngineSpeedvsDistance!C11</f>
        <v>3.830174983368715E-3</v>
      </c>
      <c r="C66" s="17">
        <f>[1]EngineSpeedvsDistance!E11</f>
        <v>6.6436973128910079E-3</v>
      </c>
      <c r="D66" s="17">
        <f>[1]EngineSpeedvsDistance!G10</f>
        <v>7.1192341166231507E-2</v>
      </c>
    </row>
    <row r="67" spans="1:4" ht="20.100000000000001" customHeight="1" x14ac:dyDescent="0.25">
      <c r="A67" s="21" t="s">
        <v>79</v>
      </c>
      <c r="B67" s="17">
        <f>[1]EngineSpeedvsDistance!C12</f>
        <v>3.8610634913281071E-4</v>
      </c>
      <c r="C67" s="17">
        <f>[1]EngineSpeedvsDistance!E12</f>
        <v>1.934509100658494E-3</v>
      </c>
      <c r="D67" s="17">
        <f>[1]EngineSpeedvsDistance!G11</f>
        <v>1.1923411662315061E-2</v>
      </c>
    </row>
    <row r="68" spans="1:4" ht="20.100000000000001" customHeight="1" x14ac:dyDescent="0.25">
      <c r="A68" s="21" t="s">
        <v>80</v>
      </c>
      <c r="B68" s="17">
        <f>[1]EngineSpeedvsDistance!C13</f>
        <v>0</v>
      </c>
      <c r="C68" s="17">
        <f>[1]EngineSpeedvsDistance!E13</f>
        <v>0</v>
      </c>
      <c r="D68" s="17">
        <f>[1]EngineSpeedvsDistance!G12</f>
        <v>4.3516100957354219E-3</v>
      </c>
    </row>
  </sheetData>
  <mergeCells count="5">
    <mergeCell ref="A1:D1"/>
    <mergeCell ref="A14:D14"/>
    <mergeCell ref="A29:D29"/>
    <mergeCell ref="A44:D44"/>
    <mergeCell ref="A57:D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2022-12-14T07:14:14Z</dcterms:modified>
</cp:coreProperties>
</file>