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1"/>
  </bookViews>
  <sheets>
    <sheet name="EMPLOYEES STATUS " sheetId="5" r:id="rId1"/>
    <sheet name="PAYROLL" sheetId="1" r:id="rId2"/>
    <sheet name="MASTERLIST FINAL" sheetId="2" r:id="rId3"/>
    <sheet name="TEACHERS LIST" sheetId="3" r:id="rId4"/>
    <sheet name="POLOSHIRTSTAFF" sheetId="4" r:id="rId5"/>
    <sheet name="TEACHING&amp;NON TEACHING" sheetId="6" r:id="rId6"/>
    <sheet name="REGULAR WITHOUT CONTRACTS" sheetId="7" r:id="rId7"/>
  </sheets>
  <externalReferences>
    <externalReference r:id="rId8"/>
    <externalReference r:id="rId9"/>
  </externalReferences>
  <calcPr calcId="124519"/>
</workbook>
</file>

<file path=xl/calcChain.xml><?xml version="1.0" encoding="utf-8"?>
<calcChain xmlns="http://schemas.openxmlformats.org/spreadsheetml/2006/main">
  <c r="B36" i="1"/>
  <c r="K59" i="7"/>
  <c r="I23" i="6" l="1"/>
  <c r="P15" i="1"/>
  <c r="O15"/>
  <c r="O13"/>
  <c r="O10"/>
  <c r="N6"/>
  <c r="N7"/>
  <c r="N5"/>
  <c r="M5"/>
  <c r="M14"/>
  <c r="J15"/>
  <c r="I15"/>
  <c r="K9"/>
  <c r="Q14" i="3"/>
  <c r="B72" i="5"/>
  <c r="M70"/>
  <c r="M69"/>
  <c r="M63"/>
  <c r="B63"/>
  <c r="J42"/>
  <c r="J35"/>
  <c r="J34"/>
  <c r="L33"/>
  <c r="L32"/>
  <c r="F17"/>
  <c r="J15"/>
  <c r="K12"/>
  <c r="F10"/>
  <c r="J39" i="1"/>
  <c r="J12"/>
  <c r="B70"/>
  <c r="G36" i="3" s="1"/>
  <c r="M67" i="1"/>
  <c r="M66"/>
  <c r="B60"/>
  <c r="G26" i="3" s="1"/>
  <c r="M60" i="1"/>
  <c r="J32"/>
  <c r="J31"/>
  <c r="L30"/>
  <c r="L29"/>
  <c r="F14"/>
  <c r="B29" i="3" s="1"/>
  <c r="F7" i="1"/>
  <c r="F105" s="1"/>
  <c r="B22" i="3" l="1"/>
  <c r="B267" i="1"/>
</calcChain>
</file>

<file path=xl/sharedStrings.xml><?xml version="1.0" encoding="utf-8"?>
<sst xmlns="http://schemas.openxmlformats.org/spreadsheetml/2006/main" count="1344" uniqueCount="277">
  <si>
    <t>LEGACY COLLEGE OF COMPOSTELA INC.</t>
  </si>
  <si>
    <t>Dagohoy Street, Poblacion Compostela, ComVal</t>
  </si>
  <si>
    <t>Admin &amp; Staff</t>
  </si>
  <si>
    <t>Senior High School Faculty</t>
  </si>
  <si>
    <t>No.</t>
  </si>
  <si>
    <t>Employee Name</t>
  </si>
  <si>
    <t>Signature</t>
  </si>
  <si>
    <t>Abundo, Vanessa Faye R.</t>
  </si>
  <si>
    <t>Bumaya, Lorie</t>
  </si>
  <si>
    <t>Alcala, Gerry V.</t>
  </si>
  <si>
    <t>Danid, Jonnie P.</t>
  </si>
  <si>
    <t>Ayokan, Ronie A.</t>
  </si>
  <si>
    <t>Babida, Lilibeth</t>
  </si>
  <si>
    <t>Marinog, Marlon M.</t>
  </si>
  <si>
    <t>Casidsid, Atty. Joji Bernadette A.</t>
  </si>
  <si>
    <t>Milallos, Hidy J.</t>
  </si>
  <si>
    <t>Castroverde, Salvador</t>
  </si>
  <si>
    <t>Navares, Henry Jr. L.</t>
  </si>
  <si>
    <t>Ceballos, Marianito C.</t>
  </si>
  <si>
    <t>Sumbid, Rizalyn L</t>
  </si>
  <si>
    <t xml:space="preserve"> Labe, Daesie F.</t>
  </si>
  <si>
    <t>Tubal, Reshelle May Aye H.</t>
  </si>
  <si>
    <t>Oling, Dionesio</t>
  </si>
  <si>
    <t>Valenzuela, Dennis T.</t>
  </si>
  <si>
    <t>Paz, Allan</t>
  </si>
  <si>
    <t>Cardama, Geoffrey B.</t>
  </si>
  <si>
    <t>Porlares, Cezar</t>
  </si>
  <si>
    <t>Retiza, Madelyn</t>
  </si>
  <si>
    <t>Royo, Florencio</t>
  </si>
  <si>
    <t>Sedurifa, Raynaldo M.</t>
  </si>
  <si>
    <t>Compuesto, Allan</t>
  </si>
  <si>
    <t>Tapanan, Erlyn E.</t>
  </si>
  <si>
    <t>Forro, Robert John</t>
  </si>
  <si>
    <t>JK</t>
  </si>
  <si>
    <t>Tapanan, Marben S.</t>
  </si>
  <si>
    <t>Villaflor, Jovy S.</t>
  </si>
  <si>
    <t>Templaza, Jonas</t>
  </si>
  <si>
    <t>Adolfo, CheyIen March B.</t>
  </si>
  <si>
    <t>Jeperson D. Bodongan</t>
  </si>
  <si>
    <t>Junior High School Faculty</t>
  </si>
  <si>
    <t>Ancog, Christine Mae</t>
  </si>
  <si>
    <t>Alconera, Mary Ann</t>
  </si>
  <si>
    <t>Sanchez, Jurien-na P.</t>
  </si>
  <si>
    <t>Ayad, Arjelyn</t>
  </si>
  <si>
    <t>Beronio, Daphne Marie B.</t>
  </si>
  <si>
    <t>Cabat, Neichel</t>
  </si>
  <si>
    <t>Castillo, Erl Seth B.</t>
  </si>
  <si>
    <t>Clarito, Darwin</t>
  </si>
  <si>
    <t>Dela Cruz, Debbie Joy</t>
  </si>
  <si>
    <t>Doydora, Jie Marie</t>
  </si>
  <si>
    <t>Espellarga, Reymond B.</t>
  </si>
  <si>
    <t xml:space="preserve">Mesias, Cristy </t>
  </si>
  <si>
    <t>Obeja, Luz</t>
  </si>
  <si>
    <t>Paderes, Mary Joy</t>
  </si>
  <si>
    <t>Peligrino, Jessie</t>
  </si>
  <si>
    <t>Senarlo, Leslie Claire</t>
  </si>
  <si>
    <t>Malepiro, Jasper M.</t>
  </si>
  <si>
    <t>Abenoja, Archie A.</t>
  </si>
  <si>
    <t>CHED STAFF &amp; COLLEGE FACULTY</t>
  </si>
  <si>
    <t>Ancog, Kenji O.</t>
  </si>
  <si>
    <t>Buladaco, Kimberly B.</t>
  </si>
  <si>
    <t>Casia,Eleuteria</t>
  </si>
  <si>
    <t>Calzadora, eddie R.</t>
  </si>
  <si>
    <t>Castroverde, Cherellin G.</t>
  </si>
  <si>
    <t>Claro, Janette</t>
  </si>
  <si>
    <t>TVET DEPARTMENT</t>
  </si>
  <si>
    <t>Descallar, Norma G.</t>
  </si>
  <si>
    <t>Duran, George Dan</t>
  </si>
  <si>
    <t>Perona, Lenie S.</t>
  </si>
  <si>
    <t>Gales, Vanesa S.</t>
  </si>
  <si>
    <t>Iglesias, Eugene P.</t>
  </si>
  <si>
    <t>Magno, Riza</t>
  </si>
  <si>
    <t>Manatad Jr., Camilo L.</t>
  </si>
  <si>
    <t>Rebucas, Cirvy Nath R.</t>
  </si>
  <si>
    <t>Reducto, Philip E.</t>
  </si>
  <si>
    <t>Student Assistant Allowances</t>
  </si>
  <si>
    <t>Sajonia,  Jeza R.</t>
  </si>
  <si>
    <t>San Juan, Julius I.</t>
  </si>
  <si>
    <t>Cuñado, Miko M.</t>
  </si>
  <si>
    <t>VANESSA CONCILLADO</t>
  </si>
  <si>
    <t>Nuncio, Jerick</t>
  </si>
  <si>
    <t>Alegado, Nestor C.</t>
  </si>
  <si>
    <t>Cagape, Stephene G.</t>
  </si>
  <si>
    <t>Cordero, Rodelyn L.</t>
  </si>
  <si>
    <t>Ferraren, Jonald</t>
  </si>
  <si>
    <t>Escolta, Junmar</t>
  </si>
  <si>
    <t>Baldonado, Henry A.</t>
  </si>
  <si>
    <t>Magdamo, Fema Q.</t>
  </si>
  <si>
    <t xml:space="preserve"> </t>
  </si>
  <si>
    <t>Labordo, Apple B.</t>
  </si>
  <si>
    <t>Mabida, Vince Angelo B.</t>
  </si>
  <si>
    <t>Calis, Christiola Pebieleoes V.</t>
  </si>
  <si>
    <t>Golpere Jr., Cirilo V.</t>
  </si>
  <si>
    <t>Atienza, Wendel V.</t>
  </si>
  <si>
    <t>Pelin, Jenyvive G.</t>
  </si>
  <si>
    <t>Eyas, Caryl James Q.</t>
  </si>
  <si>
    <t>Paderes, Jealyn</t>
  </si>
  <si>
    <t>Dojoles, Jo-Em</t>
  </si>
  <si>
    <t>Armada, Jhon Mark B.</t>
  </si>
  <si>
    <t>Coresis, Stephene Mark H.</t>
  </si>
  <si>
    <t>Sinangote, Lenie S.</t>
  </si>
  <si>
    <t>Leones, Mae Maxell Jade L.</t>
  </si>
  <si>
    <t>Calicdan, Lillian C.</t>
  </si>
  <si>
    <t>Toralba, Daniel C.</t>
  </si>
  <si>
    <t>Cabanag, Maria Liza</t>
  </si>
  <si>
    <t>Bodongan, Jeferson</t>
  </si>
  <si>
    <t>Etom, Jade</t>
  </si>
  <si>
    <t>Non Teaching Personnel</t>
  </si>
  <si>
    <t>Ancog, Mrs. Jovita R.</t>
  </si>
  <si>
    <t>Buladaco, Rowena B.</t>
  </si>
  <si>
    <t xml:space="preserve"> Forro, Daesie D.</t>
  </si>
  <si>
    <t>Teaching Personnel</t>
  </si>
  <si>
    <t>JULY 27, 2022</t>
  </si>
  <si>
    <t>MASTERLIST (ADMIN AND STAFF)</t>
  </si>
  <si>
    <t>Length of Serv.</t>
  </si>
  <si>
    <t>NO.</t>
  </si>
  <si>
    <t>NAME</t>
  </si>
  <si>
    <t>DESIGNATION</t>
  </si>
  <si>
    <t>Attainment</t>
  </si>
  <si>
    <t>Employee Status</t>
  </si>
  <si>
    <t>S.Y 2021-2022</t>
  </si>
  <si>
    <t>8 yrs.</t>
  </si>
  <si>
    <t>GRADUATED-COLLEGE</t>
  </si>
  <si>
    <t>Regular</t>
  </si>
  <si>
    <t>Ayokan, Ronie</t>
  </si>
  <si>
    <t>STAFF</t>
  </si>
  <si>
    <t>2 yrs.</t>
  </si>
  <si>
    <t>Janitress/CLINIC INCH.</t>
  </si>
  <si>
    <t>7 yrs.</t>
  </si>
  <si>
    <t>GRADUATED-HIGH SCHOOL</t>
  </si>
  <si>
    <t xml:space="preserve"> Atty. Joji Bernadette A. Casidsid</t>
  </si>
  <si>
    <t>School Administrator</t>
  </si>
  <si>
    <t>LAWYER</t>
  </si>
  <si>
    <t>Facilities Maintenance/ Security Division Head</t>
  </si>
  <si>
    <t>9 yrs.</t>
  </si>
  <si>
    <t>Forro, Daesie D.</t>
  </si>
  <si>
    <t>Secretary</t>
  </si>
  <si>
    <t>3 yrs.</t>
  </si>
  <si>
    <t>Oling, Dionesio G.</t>
  </si>
  <si>
    <t>Janitor</t>
  </si>
  <si>
    <t>4 yrs.</t>
  </si>
  <si>
    <t>UNDERGRAD-HIGH SCHOOL</t>
  </si>
  <si>
    <t>Porlares, Cezar A.</t>
  </si>
  <si>
    <t>5 yrs.</t>
  </si>
  <si>
    <t>UNDERGRAD-ELEMENTARY</t>
  </si>
  <si>
    <t>Retiza, Madelyn B.</t>
  </si>
  <si>
    <t>Asst. Librarian</t>
  </si>
  <si>
    <t>27 yrs.</t>
  </si>
  <si>
    <t>School Driver</t>
  </si>
  <si>
    <t>18 yrs.</t>
  </si>
  <si>
    <t>HR Coordinator</t>
  </si>
  <si>
    <t>Controller</t>
  </si>
  <si>
    <t>SHS Registrar 11</t>
  </si>
  <si>
    <t>Tesda Focal Person</t>
  </si>
  <si>
    <t>Ancog, Kenjie O.</t>
  </si>
  <si>
    <t>Office Clerk</t>
  </si>
  <si>
    <t>6 yrs.</t>
  </si>
  <si>
    <t>UNDERGRAD-COLLEGE</t>
  </si>
  <si>
    <t>Asst. Registrar COLLEGE</t>
  </si>
  <si>
    <t>Registrar COLLEGE</t>
  </si>
  <si>
    <t>22 yrs.</t>
  </si>
  <si>
    <t>Magno, Riza P.</t>
  </si>
  <si>
    <t>Librarian</t>
  </si>
  <si>
    <t>12 yrs.</t>
  </si>
  <si>
    <t>Alcala, Jerry V.</t>
  </si>
  <si>
    <t>School Guard</t>
  </si>
  <si>
    <t>Castroverde, Salvador E.</t>
  </si>
  <si>
    <t>Paz, Allan B.</t>
  </si>
  <si>
    <t>Royo, Florencio B.</t>
  </si>
  <si>
    <t>NEW</t>
  </si>
  <si>
    <t>Obenza, Chester Karen S.</t>
  </si>
  <si>
    <t>HR Director</t>
  </si>
  <si>
    <t>MASTERLIST JHS FACULTY</t>
  </si>
  <si>
    <t>Ancog, Christine Mae C.</t>
  </si>
  <si>
    <t>Reg. JHS/COLL./TEACHER</t>
  </si>
  <si>
    <t>LET PASSER</t>
  </si>
  <si>
    <t>Obeja, Luz V.</t>
  </si>
  <si>
    <t>Principal</t>
  </si>
  <si>
    <t>Paypa, Cristy  M.</t>
  </si>
  <si>
    <t>JHS Teacher</t>
  </si>
  <si>
    <t>Clarito, Darwin B.</t>
  </si>
  <si>
    <t>Ayad, Arjelyn A.</t>
  </si>
  <si>
    <t>Cabat, Neichel S.</t>
  </si>
  <si>
    <t>Dela Cruz, Debbie Joy O.</t>
  </si>
  <si>
    <t>Paderes, Mary Joy Y.</t>
  </si>
  <si>
    <t>Pelegrino, Jessie T.</t>
  </si>
  <si>
    <t>Contractual</t>
  </si>
  <si>
    <t>1 yr.</t>
  </si>
  <si>
    <t>NON-LET</t>
  </si>
  <si>
    <t>Alconera, Mary Ann A.</t>
  </si>
  <si>
    <t>PART TIME</t>
  </si>
  <si>
    <t>TROCIO, CLENT E.</t>
  </si>
  <si>
    <t>BAISAC, MAYVEE D.</t>
  </si>
  <si>
    <t>MASTERLIST SHS FACULTY</t>
  </si>
  <si>
    <t>SHS Faculty</t>
  </si>
  <si>
    <t>Saligan, Siera Lee P.</t>
  </si>
  <si>
    <t>ATS Trainers</t>
  </si>
  <si>
    <t>I.T/TEACHER</t>
  </si>
  <si>
    <t>VENTURA, LISSY ANN P.</t>
  </si>
  <si>
    <t>LIBATON, DHELMAR F.</t>
  </si>
  <si>
    <t>FELIPE, JUN CARLO F.</t>
  </si>
  <si>
    <t>PINGCAS, RELIAN</t>
  </si>
  <si>
    <t>MAJOR TEACHER</t>
  </si>
  <si>
    <t>MASTERLIST COLLEGE FACULTY</t>
  </si>
  <si>
    <t>Casia,Eleuteria C.</t>
  </si>
  <si>
    <t>Program Head of Education</t>
  </si>
  <si>
    <t>Calzadora, Eddie R.</t>
  </si>
  <si>
    <t>Prog. HEAD BSBA</t>
  </si>
  <si>
    <t>Academic/Faculty Affairs Head</t>
  </si>
  <si>
    <t>OSA</t>
  </si>
  <si>
    <t>College Faculty</t>
  </si>
  <si>
    <t>DEAN CRIM.</t>
  </si>
  <si>
    <t>DEAN EDUC.</t>
  </si>
  <si>
    <t>Dean BSBA</t>
  </si>
  <si>
    <t>2 yrs</t>
  </si>
  <si>
    <t>MR. PETINGLAY</t>
  </si>
  <si>
    <t>Registrar 1</t>
  </si>
  <si>
    <t>REDOBLE JOVANIE M.</t>
  </si>
  <si>
    <t>OBEJA, KENNY PAUL V.</t>
  </si>
  <si>
    <t>BERNABE, JOHN NHOEL M.</t>
  </si>
  <si>
    <t>Cañete, Sheryl Y.</t>
  </si>
  <si>
    <t>New</t>
  </si>
  <si>
    <t>Alquino, Leoren D.</t>
  </si>
  <si>
    <t>College Staff</t>
  </si>
  <si>
    <t>COLLEGE STAFF &amp; COLLEGE FACULTY</t>
  </si>
  <si>
    <t>Petinglay, Paul A.</t>
  </si>
  <si>
    <t>Anding, Clarise D.</t>
  </si>
  <si>
    <t>Baguhin, Claudine R.</t>
  </si>
  <si>
    <t>Macabodbod, Myca S.</t>
  </si>
  <si>
    <t>Claro, Janette M.</t>
  </si>
  <si>
    <t>Cano, Princess Marjorie D.</t>
  </si>
  <si>
    <t>ALL TEACHERS LIST</t>
  </si>
  <si>
    <t>Ocampo, Clara</t>
  </si>
  <si>
    <t>Ebangelio, Laarni</t>
  </si>
  <si>
    <t>Besana, Joan</t>
  </si>
  <si>
    <t>Evangelio, Laarni</t>
  </si>
  <si>
    <t>EMPLOYEES STATUS</t>
  </si>
  <si>
    <t>REGULAR</t>
  </si>
  <si>
    <t>NON-REG./HONORARIUM</t>
  </si>
  <si>
    <t>NON-REG.</t>
  </si>
  <si>
    <t>Note:Sir Bodongan, after 6 months. For regular. Date hired JUNE 2022…</t>
  </si>
  <si>
    <t>Note:Mam Karen, after 6 months. For regular. Date hired JULY 2022…</t>
  </si>
  <si>
    <t>Note:SIR PETINGLAY, after 6 months. For regular. Date hired JULY 2022…</t>
  </si>
  <si>
    <t>Note:Sir JOVANIE, after 6 months. For regular. Date hired JULY 18, 2022…</t>
  </si>
  <si>
    <t>NON-REG./FULL TIME/CONTRACTUAL</t>
  </si>
  <si>
    <t>NON-REG./PART TIME</t>
  </si>
  <si>
    <t>NON-REG./HONORARIUM/CONTRACTUAL</t>
  </si>
  <si>
    <t>Pilapil, Ryann F.</t>
  </si>
  <si>
    <t>POLO SHIRT FOR ADMIN AND STAFF (OCTOBER 2022)</t>
  </si>
  <si>
    <t>SIZES</t>
  </si>
  <si>
    <t>#20</t>
  </si>
  <si>
    <t>SIGNATURE</t>
  </si>
  <si>
    <t>REMARKS</t>
  </si>
  <si>
    <t>PRICE</t>
  </si>
  <si>
    <t>XS</t>
  </si>
  <si>
    <t>S</t>
  </si>
  <si>
    <t>M</t>
  </si>
  <si>
    <t>XL</t>
  </si>
  <si>
    <t>TOTAL</t>
  </si>
  <si>
    <t>Pastor, Bhannesa V.</t>
  </si>
  <si>
    <t>Avila, Reniza G.</t>
  </si>
  <si>
    <t>Gepolonga, Kim Jane S.</t>
  </si>
  <si>
    <t>Gubalani, Elton John B.</t>
  </si>
  <si>
    <t>Valenzuela, Rose Anne</t>
  </si>
  <si>
    <t>Junior High School Faculty/TEACHING</t>
  </si>
  <si>
    <t>Senior High School Faculty/TEACHING</t>
  </si>
  <si>
    <t>COLLEGE STAFF &amp; COLLEGE FACULTY/TEACHING</t>
  </si>
  <si>
    <t>Admin &amp; Staff/NON-TEACHING</t>
  </si>
  <si>
    <t>Cabanag, Maria Liza S.</t>
  </si>
  <si>
    <t>Petinglay, Jim Paul A.</t>
  </si>
  <si>
    <t>JAN 27, 2023</t>
  </si>
  <si>
    <t>FINANCE OFFICER</t>
  </si>
  <si>
    <t>School President</t>
  </si>
  <si>
    <t>?</t>
  </si>
  <si>
    <t>Malvas, Joanna Grace N.</t>
  </si>
  <si>
    <t>Polistico, Reby-Jean C.</t>
  </si>
  <si>
    <t>Catesio, Robert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</si>
</sst>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  <charset val="204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2"/>
      <name val="Arial"/>
      <family val="2"/>
      <charset val="204"/>
    </font>
    <font>
      <sz val="10"/>
      <name val="Calibri"/>
      <family val="2"/>
      <scheme val="minor"/>
    </font>
    <font>
      <b/>
      <sz val="12"/>
      <name val="Arial"/>
      <family val="2"/>
    </font>
    <font>
      <b/>
      <sz val="8"/>
      <color theme="1"/>
      <name val="Arial"/>
      <family val="2"/>
      <charset val="204"/>
    </font>
    <font>
      <b/>
      <sz val="14"/>
      <name val="Arial"/>
      <family val="2"/>
      <charset val="204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4"/>
      <color theme="1"/>
      <name val="Calibri"/>
      <family val="2"/>
      <scheme val="minor"/>
    </font>
    <font>
      <b/>
      <sz val="11"/>
      <name val="Arial"/>
      <family val="2"/>
      <charset val="204"/>
    </font>
    <font>
      <b/>
      <sz val="11"/>
      <name val="Arial"/>
      <family val="2"/>
    </font>
    <font>
      <b/>
      <sz val="11"/>
      <color rgb="FFFF0000"/>
      <name val="Arial"/>
      <family val="2"/>
      <charset val="204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7030A0"/>
      <name val="Arial"/>
      <family val="2"/>
    </font>
    <font>
      <b/>
      <sz val="10"/>
      <color rgb="FFFF0000"/>
      <name val="Arial"/>
      <family val="2"/>
      <charset val="204"/>
    </font>
    <font>
      <b/>
      <sz val="10"/>
      <color rgb="FFFF0000"/>
      <name val="Arial"/>
      <family val="2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5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2" fillId="2" borderId="8" xfId="0" applyFont="1" applyFill="1" applyBorder="1"/>
    <xf numFmtId="0" fontId="9" fillId="2" borderId="0" xfId="0" applyFont="1" applyFill="1" applyAlignment="1"/>
    <xf numFmtId="0" fontId="7" fillId="2" borderId="7" xfId="0" quotePrefix="1" applyFont="1" applyFill="1" applyBorder="1" applyAlignment="1">
      <alignment horizontal="center"/>
    </xf>
    <xf numFmtId="0" fontId="2" fillId="2" borderId="7" xfId="0" applyFont="1" applyFill="1" applyBorder="1"/>
    <xf numFmtId="0" fontId="10" fillId="2" borderId="7" xfId="0" applyFont="1" applyFill="1" applyBorder="1"/>
    <xf numFmtId="0" fontId="11" fillId="2" borderId="8" xfId="0" applyFont="1" applyFill="1" applyBorder="1"/>
    <xf numFmtId="0" fontId="12" fillId="2" borderId="0" xfId="0" applyFont="1" applyFill="1"/>
    <xf numFmtId="0" fontId="13" fillId="2" borderId="0" xfId="0" applyFont="1" applyFill="1"/>
    <xf numFmtId="0" fontId="9" fillId="2" borderId="8" xfId="0" applyFont="1" applyFill="1" applyBorder="1"/>
    <xf numFmtId="0" fontId="11" fillId="2" borderId="0" xfId="0" applyFont="1" applyFill="1"/>
    <xf numFmtId="0" fontId="10" fillId="2" borderId="8" xfId="0" applyFont="1" applyFill="1" applyBorder="1"/>
    <xf numFmtId="0" fontId="8" fillId="2" borderId="8" xfId="0" applyFont="1" applyFill="1" applyBorder="1"/>
    <xf numFmtId="0" fontId="13" fillId="2" borderId="8" xfId="0" applyFont="1" applyFill="1" applyBorder="1"/>
    <xf numFmtId="0" fontId="10" fillId="2" borderId="0" xfId="0" applyFont="1" applyFill="1"/>
    <xf numFmtId="0" fontId="2" fillId="2" borderId="0" xfId="0" applyFont="1" applyFill="1"/>
    <xf numFmtId="0" fontId="14" fillId="2" borderId="8" xfId="0" applyFont="1" applyFill="1" applyBorder="1"/>
    <xf numFmtId="0" fontId="0" fillId="2" borderId="8" xfId="0" applyFill="1" applyBorder="1"/>
    <xf numFmtId="0" fontId="4" fillId="3" borderId="8" xfId="0" applyFont="1" applyFill="1" applyBorder="1"/>
    <xf numFmtId="0" fontId="2" fillId="3" borderId="8" xfId="0" applyFont="1" applyFill="1" applyBorder="1"/>
    <xf numFmtId="0" fontId="2" fillId="2" borderId="9" xfId="0" applyFont="1" applyFill="1" applyBorder="1"/>
    <xf numFmtId="0" fontId="14" fillId="2" borderId="7" xfId="0" applyFont="1" applyFill="1" applyBorder="1"/>
    <xf numFmtId="0" fontId="2" fillId="2" borderId="0" xfId="0" applyFont="1" applyFill="1" applyBorder="1"/>
    <xf numFmtId="0" fontId="15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12" fillId="2" borderId="8" xfId="0" applyFont="1" applyFill="1" applyBorder="1"/>
    <xf numFmtId="0" fontId="16" fillId="2" borderId="0" xfId="0" applyFont="1" applyFill="1" applyBorder="1" applyAlignment="1"/>
    <xf numFmtId="0" fontId="11" fillId="2" borderId="0" xfId="0" applyFont="1" applyFill="1" applyAlignment="1"/>
    <xf numFmtId="0" fontId="13" fillId="2" borderId="0" xfId="0" applyFont="1" applyFill="1" applyAlignment="1"/>
    <xf numFmtId="0" fontId="11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2" fillId="2" borderId="0" xfId="0" applyFont="1" applyFill="1" applyBorder="1"/>
    <xf numFmtId="0" fontId="6" fillId="2" borderId="13" xfId="0" applyFont="1" applyFill="1" applyBorder="1" applyAlignment="1">
      <alignment horizontal="center" vertical="center"/>
    </xf>
    <xf numFmtId="0" fontId="4" fillId="2" borderId="8" xfId="0" applyFont="1" applyFill="1" applyBorder="1"/>
    <xf numFmtId="0" fontId="10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center"/>
    </xf>
    <xf numFmtId="0" fontId="18" fillId="2" borderId="0" xfId="0" applyFont="1" applyFill="1" applyBorder="1" applyAlignment="1"/>
    <xf numFmtId="43" fontId="2" fillId="3" borderId="8" xfId="0" applyNumberFormat="1" applyFont="1" applyFill="1" applyBorder="1"/>
    <xf numFmtId="0" fontId="13" fillId="2" borderId="0" xfId="0" applyFont="1" applyFill="1" applyBorder="1"/>
    <xf numFmtId="0" fontId="10" fillId="2" borderId="0" xfId="0" applyFont="1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43" fontId="2" fillId="2" borderId="8" xfId="1" applyFont="1" applyFill="1" applyBorder="1"/>
    <xf numFmtId="43" fontId="14" fillId="2" borderId="8" xfId="0" applyNumberFormat="1" applyFont="1" applyFill="1" applyBorder="1"/>
    <xf numFmtId="0" fontId="14" fillId="3" borderId="8" xfId="0" applyFont="1" applyFill="1" applyBorder="1"/>
    <xf numFmtId="43" fontId="4" fillId="2" borderId="8" xfId="1" applyFont="1" applyFill="1" applyBorder="1"/>
    <xf numFmtId="0" fontId="4" fillId="2" borderId="0" xfId="0" applyFont="1" applyFill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9" fillId="2" borderId="7" xfId="0" applyFont="1" applyFill="1" applyBorder="1"/>
    <xf numFmtId="0" fontId="19" fillId="2" borderId="7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43" fontId="4" fillId="2" borderId="8" xfId="0" applyNumberFormat="1" applyFont="1" applyFill="1" applyBorder="1"/>
    <xf numFmtId="0" fontId="4" fillId="2" borderId="8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2" fillId="2" borderId="8" xfId="0" quotePrefix="1" applyFont="1" applyFill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" fillId="2" borderId="7" xfId="0" quotePrefix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43" fontId="2" fillId="2" borderId="8" xfId="0" applyNumberFormat="1" applyFont="1" applyFill="1" applyBorder="1"/>
    <xf numFmtId="0" fontId="14" fillId="2" borderId="0" xfId="0" applyFont="1" applyFill="1"/>
    <xf numFmtId="0" fontId="2" fillId="2" borderId="8" xfId="0" applyFont="1" applyFill="1" applyBorder="1" applyAlignment="1"/>
    <xf numFmtId="0" fontId="22" fillId="0" borderId="0" xfId="0" applyFont="1" applyAlignment="1">
      <alignment horizontal="center"/>
    </xf>
    <xf numFmtId="0" fontId="0" fillId="0" borderId="7" xfId="0" applyBorder="1"/>
    <xf numFmtId="0" fontId="21" fillId="0" borderId="7" xfId="0" applyFont="1" applyBorder="1"/>
    <xf numFmtId="0" fontId="0" fillId="0" borderId="8" xfId="0" applyBorder="1"/>
    <xf numFmtId="0" fontId="21" fillId="0" borderId="8" xfId="0" applyFont="1" applyBorder="1"/>
    <xf numFmtId="0" fontId="24" fillId="3" borderId="8" xfId="0" applyFont="1" applyFill="1" applyBorder="1"/>
    <xf numFmtId="0" fontId="24" fillId="3" borderId="8" xfId="0" applyFont="1" applyFill="1" applyBorder="1" applyAlignment="1">
      <alignment horizontal="left"/>
    </xf>
    <xf numFmtId="0" fontId="24" fillId="3" borderId="8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left"/>
    </xf>
    <xf numFmtId="0" fontId="24" fillId="2" borderId="8" xfId="0" applyFont="1" applyFill="1" applyBorder="1"/>
    <xf numFmtId="0" fontId="24" fillId="2" borderId="8" xfId="0" applyFont="1" applyFill="1" applyBorder="1" applyAlignment="1">
      <alignment horizontal="center"/>
    </xf>
    <xf numFmtId="0" fontId="24" fillId="2" borderId="8" xfId="0" applyFont="1" applyFill="1" applyBorder="1" applyAlignment="1">
      <alignment horizontal="left"/>
    </xf>
    <xf numFmtId="0" fontId="24" fillId="5" borderId="8" xfId="0" applyFont="1" applyFill="1" applyBorder="1"/>
    <xf numFmtId="0" fontId="24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25" fillId="3" borderId="8" xfId="0" applyFont="1" applyFill="1" applyBorder="1"/>
    <xf numFmtId="0" fontId="25" fillId="3" borderId="8" xfId="0" applyFont="1" applyFill="1" applyBorder="1" applyAlignment="1">
      <alignment horizontal="left"/>
    </xf>
    <xf numFmtId="0" fontId="25" fillId="2" borderId="8" xfId="0" applyFont="1" applyFill="1" applyBorder="1"/>
    <xf numFmtId="0" fontId="25" fillId="2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26" fillId="2" borderId="8" xfId="0" applyFont="1" applyFill="1" applyBorder="1" applyAlignment="1">
      <alignment horizontal="left"/>
    </xf>
    <xf numFmtId="0" fontId="0" fillId="0" borderId="0" xfId="0" applyBorder="1"/>
    <xf numFmtId="0" fontId="4" fillId="2" borderId="0" xfId="0" applyFont="1" applyFill="1" applyBorder="1"/>
    <xf numFmtId="0" fontId="25" fillId="2" borderId="0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8" fillId="3" borderId="8" xfId="0" applyFont="1" applyFill="1" applyBorder="1"/>
    <xf numFmtId="0" fontId="8" fillId="3" borderId="8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0" fontId="8" fillId="5" borderId="8" xfId="0" applyFont="1" applyFill="1" applyBorder="1"/>
    <xf numFmtId="0" fontId="8" fillId="5" borderId="8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center"/>
    </xf>
    <xf numFmtId="0" fontId="0" fillId="2" borderId="0" xfId="0" applyFill="1" applyBorder="1"/>
    <xf numFmtId="0" fontId="8" fillId="9" borderId="8" xfId="0" applyFont="1" applyFill="1" applyBorder="1" applyAlignment="1">
      <alignment horizontal="left"/>
    </xf>
    <xf numFmtId="0" fontId="27" fillId="3" borderId="8" xfId="0" applyFont="1" applyFill="1" applyBorder="1" applyAlignment="1">
      <alignment horizontal="left"/>
    </xf>
    <xf numFmtId="0" fontId="8" fillId="3" borderId="8" xfId="0" applyFont="1" applyFill="1" applyBorder="1" applyAlignment="1"/>
    <xf numFmtId="0" fontId="27" fillId="2" borderId="8" xfId="0" applyFont="1" applyFill="1" applyBorder="1" applyAlignment="1">
      <alignment horizontal="left"/>
    </xf>
    <xf numFmtId="0" fontId="28" fillId="2" borderId="8" xfId="0" applyFont="1" applyFill="1" applyBorder="1"/>
    <xf numFmtId="0" fontId="29" fillId="2" borderId="8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center"/>
    </xf>
    <xf numFmtId="0" fontId="28" fillId="2" borderId="0" xfId="0" applyFont="1" applyFill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29" fillId="2" borderId="13" xfId="0" applyFont="1" applyFill="1" applyBorder="1" applyAlignment="1">
      <alignment horizontal="left"/>
    </xf>
    <xf numFmtId="0" fontId="0" fillId="2" borderId="0" xfId="0" applyFont="1" applyFill="1" applyBorder="1"/>
    <xf numFmtId="0" fontId="28" fillId="0" borderId="8" xfId="0" applyFont="1" applyBorder="1"/>
    <xf numFmtId="0" fontId="31" fillId="2" borderId="0" xfId="0" applyFont="1" applyFill="1" applyBorder="1" applyAlignment="1">
      <alignment horizontal="left"/>
    </xf>
    <xf numFmtId="43" fontId="8" fillId="5" borderId="8" xfId="1" applyFont="1" applyFill="1" applyBorder="1"/>
    <xf numFmtId="0" fontId="28" fillId="5" borderId="8" xfId="0" applyFont="1" applyFill="1" applyBorder="1"/>
    <xf numFmtId="43" fontId="8" fillId="2" borderId="8" xfId="1" applyFont="1" applyFill="1" applyBorder="1"/>
    <xf numFmtId="0" fontId="28" fillId="3" borderId="8" xfId="0" applyFont="1" applyFill="1" applyBorder="1"/>
    <xf numFmtId="43" fontId="8" fillId="3" borderId="8" xfId="1" applyFont="1" applyFill="1" applyBorder="1" applyAlignment="1">
      <alignment horizontal="left"/>
    </xf>
    <xf numFmtId="43" fontId="8" fillId="3" borderId="8" xfId="1" applyFont="1" applyFill="1" applyBorder="1"/>
    <xf numFmtId="0" fontId="27" fillId="2" borderId="0" xfId="0" applyFont="1" applyFill="1" applyBorder="1" applyAlignment="1">
      <alignment horizontal="left"/>
    </xf>
    <xf numFmtId="0" fontId="14" fillId="2" borderId="0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9" fillId="3" borderId="8" xfId="0" applyFont="1" applyFill="1" applyBorder="1"/>
    <xf numFmtId="0" fontId="2" fillId="2" borderId="0" xfId="0" quotePrefix="1" applyFont="1" applyFill="1" applyBorder="1" applyAlignment="1">
      <alignment horizontal="center"/>
    </xf>
    <xf numFmtId="43" fontId="2" fillId="2" borderId="0" xfId="0" applyNumberFormat="1" applyFont="1" applyFill="1" applyBorder="1"/>
    <xf numFmtId="43" fontId="2" fillId="2" borderId="0" xfId="1" applyFont="1" applyFill="1" applyBorder="1"/>
    <xf numFmtId="43" fontId="14" fillId="2" borderId="0" xfId="0" applyNumberFormat="1" applyFont="1" applyFill="1" applyBorder="1"/>
    <xf numFmtId="0" fontId="32" fillId="2" borderId="0" xfId="0" applyFont="1" applyFill="1" applyBorder="1" applyAlignment="1">
      <alignment horizontal="center"/>
    </xf>
    <xf numFmtId="0" fontId="0" fillId="3" borderId="8" xfId="0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8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25" fillId="2" borderId="4" xfId="0" applyFont="1" applyFill="1" applyBorder="1" applyAlignment="1"/>
    <xf numFmtId="0" fontId="25" fillId="2" borderId="5" xfId="0" applyFont="1" applyFill="1" applyBorder="1" applyAlignment="1"/>
    <xf numFmtId="0" fontId="25" fillId="2" borderId="6" xfId="0" applyFont="1" applyFill="1" applyBorder="1" applyAlignment="1"/>
    <xf numFmtId="0" fontId="22" fillId="0" borderId="0" xfId="0" applyFont="1" applyAlignment="1">
      <alignment horizontal="center"/>
    </xf>
    <xf numFmtId="0" fontId="21" fillId="0" borderId="0" xfId="0" applyFont="1" applyBorder="1"/>
    <xf numFmtId="0" fontId="0" fillId="0" borderId="13" xfId="0" applyBorder="1"/>
    <xf numFmtId="0" fontId="21" fillId="0" borderId="13" xfId="0" applyFont="1" applyBorder="1"/>
    <xf numFmtId="0" fontId="21" fillId="0" borderId="9" xfId="0" applyFont="1" applyBorder="1"/>
    <xf numFmtId="0" fontId="0" fillId="0" borderId="22" xfId="0" applyBorder="1"/>
    <xf numFmtId="0" fontId="21" fillId="0" borderId="23" xfId="0" applyFont="1" applyBorder="1"/>
    <xf numFmtId="0" fontId="0" fillId="0" borderId="2" xfId="0" applyBorder="1"/>
    <xf numFmtId="0" fontId="21" fillId="0" borderId="24" xfId="0" applyFont="1" applyBorder="1"/>
    <xf numFmtId="0" fontId="9" fillId="3" borderId="8" xfId="0" applyFont="1" applyFill="1" applyBorder="1" applyAlignment="1">
      <alignment horizontal="left"/>
    </xf>
    <xf numFmtId="43" fontId="4" fillId="2" borderId="8" xfId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32" fillId="2" borderId="2" xfId="0" applyFont="1" applyFill="1" applyBorder="1" applyAlignment="1">
      <alignment horizontal="center"/>
    </xf>
    <xf numFmtId="0" fontId="32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38100</xdr:rowOff>
    </xdr:from>
    <xdr:to>
      <xdr:col>2</xdr:col>
      <xdr:colOff>342900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5975" y="38100"/>
          <a:ext cx="342900" cy="3333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0</xdr:colOff>
      <xdr:row>101</xdr:row>
      <xdr:rowOff>0</xdr:rowOff>
    </xdr:from>
    <xdr:ext cx="487045" cy="333375"/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6223575"/>
          <a:ext cx="487045" cy="333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101</xdr:row>
      <xdr:rowOff>0</xdr:rowOff>
    </xdr:from>
    <xdr:ext cx="487045" cy="333375"/>
    <xdr:pic>
      <xdr:nvPicPr>
        <xdr:cNvPr id="4" name="Picture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5975" y="45996225"/>
          <a:ext cx="487045" cy="3333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38100</xdr:rowOff>
    </xdr:from>
    <xdr:to>
      <xdr:col>2</xdr:col>
      <xdr:colOff>342900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38100"/>
          <a:ext cx="685800" cy="3333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0</xdr:colOff>
      <xdr:row>189</xdr:row>
      <xdr:rowOff>38100</xdr:rowOff>
    </xdr:from>
    <xdr:ext cx="487045" cy="333375"/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7795200"/>
          <a:ext cx="487045" cy="333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240</xdr:row>
      <xdr:rowOff>38100</xdr:rowOff>
    </xdr:from>
    <xdr:ext cx="487045" cy="333375"/>
    <xdr:pic>
      <xdr:nvPicPr>
        <xdr:cNvPr id="4" name="Picture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47567850"/>
          <a:ext cx="487045" cy="3333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520411</xdr:colOff>
      <xdr:row>164</xdr:row>
      <xdr:rowOff>0</xdr:rowOff>
    </xdr:from>
    <xdr:ext cx="479714" cy="400050"/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636" y="30013275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520411</xdr:colOff>
      <xdr:row>0</xdr:row>
      <xdr:rowOff>28575</xdr:rowOff>
    </xdr:from>
    <xdr:ext cx="479714" cy="400050"/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636" y="28575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568036</xdr:colOff>
      <xdr:row>31</xdr:row>
      <xdr:rowOff>38100</xdr:rowOff>
    </xdr:from>
    <xdr:ext cx="479714" cy="400050"/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8761" y="6010275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158461</xdr:colOff>
      <xdr:row>68</xdr:row>
      <xdr:rowOff>38100</xdr:rowOff>
    </xdr:from>
    <xdr:ext cx="479714" cy="400050"/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786" y="14268450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520411</xdr:colOff>
      <xdr:row>164</xdr:row>
      <xdr:rowOff>0</xdr:rowOff>
    </xdr:from>
    <xdr:ext cx="479714" cy="400050"/>
    <xdr:pic>
      <xdr:nvPicPr>
        <xdr:cNvPr id="6" name="Pictur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636" y="30584775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520411</xdr:colOff>
      <xdr:row>0</xdr:row>
      <xdr:rowOff>28575</xdr:rowOff>
    </xdr:from>
    <xdr:ext cx="479714" cy="400050"/>
    <xdr:pic>
      <xdr:nvPicPr>
        <xdr:cNvPr id="7" name="Picture 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636" y="28575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63211</xdr:colOff>
      <xdr:row>35</xdr:row>
      <xdr:rowOff>0</xdr:rowOff>
    </xdr:from>
    <xdr:ext cx="479714" cy="400050"/>
    <xdr:pic>
      <xdr:nvPicPr>
        <xdr:cNvPr id="8" name="Picture 7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36" y="6743700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38100</xdr:rowOff>
    </xdr:from>
    <xdr:to>
      <xdr:col>2</xdr:col>
      <xdr:colOff>342900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5975" y="38100"/>
          <a:ext cx="34290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1447800</xdr:colOff>
      <xdr:row>0</xdr:row>
      <xdr:rowOff>9525</xdr:rowOff>
    </xdr:from>
    <xdr:to>
      <xdr:col>1</xdr:col>
      <xdr:colOff>1790700</xdr:colOff>
      <xdr:row>1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2600" y="9525"/>
          <a:ext cx="342900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66675</xdr:rowOff>
    </xdr:from>
    <xdr:to>
      <xdr:col>1</xdr:col>
      <xdr:colOff>485775</xdr:colOff>
      <xdr:row>1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9575" y="66675"/>
          <a:ext cx="342900" cy="276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520411</xdr:colOff>
      <xdr:row>97</xdr:row>
      <xdr:rowOff>0</xdr:rowOff>
    </xdr:from>
    <xdr:ext cx="479714" cy="400050"/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636" y="31508700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520411</xdr:colOff>
      <xdr:row>0</xdr:row>
      <xdr:rowOff>28575</xdr:rowOff>
    </xdr:from>
    <xdr:ext cx="479714" cy="400050"/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636" y="28575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568036</xdr:colOff>
      <xdr:row>30</xdr:row>
      <xdr:rowOff>38100</xdr:rowOff>
    </xdr:from>
    <xdr:ext cx="479714" cy="400050"/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8761" y="6010275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234661</xdr:colOff>
      <xdr:row>59</xdr:row>
      <xdr:rowOff>0</xdr:rowOff>
    </xdr:from>
    <xdr:ext cx="479714" cy="400050"/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5386" y="11525250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520411</xdr:colOff>
      <xdr:row>97</xdr:row>
      <xdr:rowOff>0</xdr:rowOff>
    </xdr:from>
    <xdr:ext cx="479714" cy="400050"/>
    <xdr:pic>
      <xdr:nvPicPr>
        <xdr:cNvPr id="6" name="Pictur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636" y="31508700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520411</xdr:colOff>
      <xdr:row>0</xdr:row>
      <xdr:rowOff>28575</xdr:rowOff>
    </xdr:from>
    <xdr:ext cx="479714" cy="400050"/>
    <xdr:pic>
      <xdr:nvPicPr>
        <xdr:cNvPr id="7" name="Picture 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636" y="28575"/>
          <a:ext cx="479714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63211</xdr:colOff>
      <xdr:row>32</xdr:row>
      <xdr:rowOff>19050</xdr:rowOff>
    </xdr:from>
    <xdr:ext cx="479714" cy="238125"/>
    <xdr:pic>
      <xdr:nvPicPr>
        <xdr:cNvPr id="8" name="Picture 7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536" y="6191250"/>
          <a:ext cx="479714" cy="2381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968086</xdr:colOff>
      <xdr:row>56</xdr:row>
      <xdr:rowOff>38100</xdr:rowOff>
    </xdr:from>
    <xdr:ext cx="479714" cy="238125"/>
    <xdr:pic>
      <xdr:nvPicPr>
        <xdr:cNvPr id="9" name="Picture 8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311" y="10848975"/>
          <a:ext cx="479714" cy="2381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LANGGA%20FILES%20NEW/PALANGGA'S%20FILES/PALANGGA%20FILES%20MANDATORIES/PAYROLL/PAYROLL%202021/PAYROLL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LANGGA%20FILES%20NEW/PAYROLL/PAYROLL%20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UARY 1-15'21"/>
      <sheetName val="NAME"/>
      <sheetName val="JANUARY 16-31'21"/>
      <sheetName val="FEBRUARY 1-15'21"/>
      <sheetName val="FEBRUARY 16-28'21"/>
      <sheetName val="MARCH 1-15'21"/>
      <sheetName val="MARCH'16-31'21"/>
      <sheetName val="APRIL 1-15'21"/>
      <sheetName val="APRIL16-30"/>
      <sheetName val="MAY 1-15'21"/>
      <sheetName val="MAY16-30'21"/>
      <sheetName val="SIGN"/>
      <sheetName val="JUNE 1-15'21"/>
      <sheetName val="JUNE 16-30'21"/>
      <sheetName val="JULY 1-15'21"/>
      <sheetName val="JULY 16-30'21"/>
      <sheetName val="AUGUST 1-15'21"/>
      <sheetName val="AUGUST 11-25'21"/>
      <sheetName val="AUG 26'21-SEPT.10'21"/>
      <sheetName val="SEPT. 11-25'21"/>
      <sheetName val="SEPT.26-OCT.10'21"/>
      <sheetName val="OCTOBER 11-25'21"/>
      <sheetName val="OCTOBER 1-30'21-BIR BASED"/>
      <sheetName val="OCT.26-NOV.10'21"/>
      <sheetName val="NOVEMBER 16-30'21"/>
      <sheetName val="BIR PAYROLL NOV.'21"/>
      <sheetName val="Sheet3"/>
      <sheetName val="Sheet1"/>
      <sheetName val="DECEMBER 1-15'21"/>
      <sheetName val="DECEMBER 16-30'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5">
          <cell r="H15">
            <v>3598</v>
          </cell>
        </row>
        <row r="87">
          <cell r="B87" t="str">
            <v>Saligan, Siera Lee P.</v>
          </cell>
        </row>
        <row r="90">
          <cell r="B90" t="str">
            <v>Eyas, Caryl James Q.</v>
          </cell>
        </row>
        <row r="142">
          <cell r="B142" t="str">
            <v>Calicdan, Lillian C.</v>
          </cell>
        </row>
      </sheetData>
      <sheetData sheetId="20" refreshError="1">
        <row r="15">
          <cell r="J15">
            <v>450</v>
          </cell>
        </row>
        <row r="202">
          <cell r="B202" t="str">
            <v>Cabanag, Maria Liza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UARY 1-15'22"/>
      <sheetName val="JANUARY 16-31'23"/>
      <sheetName val="FEBRUARY 1-15'23"/>
      <sheetName val="FEBRUARY 16-28'23"/>
      <sheetName val="MARCH 1-15'23"/>
      <sheetName val="MARCH 16-31'23"/>
      <sheetName val="Sheet1"/>
    </sheetNames>
    <sheetDataSet>
      <sheetData sheetId="0"/>
      <sheetData sheetId="1"/>
      <sheetData sheetId="2"/>
      <sheetData sheetId="3"/>
      <sheetData sheetId="4">
        <row r="86">
          <cell r="B86" t="str">
            <v>Gaña, Precious Lyn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1"/>
  <sheetViews>
    <sheetView topLeftCell="A63" workbookViewId="0">
      <selection activeCell="B65" sqref="B65"/>
    </sheetView>
  </sheetViews>
  <sheetFormatPr defaultRowHeight="15"/>
  <cols>
    <col min="1" max="1" width="4.42578125" style="1" customWidth="1"/>
    <col min="2" max="2" width="26.85546875" style="1" customWidth="1"/>
    <col min="3" max="3" width="22.7109375" style="1" customWidth="1"/>
    <col min="4" max="4" width="1.5703125" style="1" customWidth="1"/>
    <col min="5" max="5" width="3.7109375" style="1" customWidth="1"/>
    <col min="6" max="6" width="22" style="1" customWidth="1"/>
    <col min="7" max="7" width="23.85546875" style="1" customWidth="1"/>
    <col min="8" max="13" width="9.140625" style="1"/>
    <col min="14" max="14" width="8.5703125" style="1" customWidth="1"/>
    <col min="15" max="16384" width="9.140625" style="1"/>
  </cols>
  <sheetData>
    <row r="1" spans="1:11">
      <c r="A1" s="180" t="s">
        <v>0</v>
      </c>
      <c r="B1" s="180"/>
      <c r="C1" s="180"/>
      <c r="D1" s="180"/>
      <c r="E1" s="180"/>
      <c r="F1" s="180"/>
      <c r="G1" s="180"/>
      <c r="H1" s="180"/>
      <c r="I1" s="180"/>
    </row>
    <row r="2" spans="1:11">
      <c r="A2" s="181" t="s">
        <v>1</v>
      </c>
      <c r="B2" s="181"/>
      <c r="C2" s="181"/>
      <c r="D2" s="181"/>
      <c r="E2" s="181"/>
      <c r="F2" s="181"/>
      <c r="G2" s="181"/>
      <c r="H2" s="181"/>
      <c r="I2" s="181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</row>
    <row r="4" spans="1:11">
      <c r="A4" s="182"/>
      <c r="B4" s="182"/>
      <c r="C4" s="182"/>
      <c r="D4" s="182"/>
      <c r="E4" s="182"/>
      <c r="F4" s="182"/>
      <c r="G4" s="182"/>
      <c r="H4" s="182"/>
      <c r="I4" s="182"/>
    </row>
    <row r="5" spans="1:11" ht="15.75" thickBot="1"/>
    <row r="6" spans="1:11" ht="15.75" thickBot="1">
      <c r="A6" s="183" t="s">
        <v>2</v>
      </c>
      <c r="B6" s="184"/>
      <c r="C6" s="185"/>
      <c r="D6" s="3"/>
      <c r="E6" s="186" t="s">
        <v>3</v>
      </c>
      <c r="F6" s="187"/>
      <c r="G6" s="188"/>
      <c r="H6" s="160"/>
      <c r="I6" s="160"/>
    </row>
    <row r="7" spans="1:11">
      <c r="A7" s="5" t="s">
        <v>4</v>
      </c>
      <c r="B7" s="5" t="s">
        <v>5</v>
      </c>
      <c r="C7" s="164" t="s">
        <v>236</v>
      </c>
      <c r="D7" s="161"/>
      <c r="E7" s="6" t="s">
        <v>4</v>
      </c>
      <c r="F7" s="6" t="s">
        <v>5</v>
      </c>
      <c r="G7" s="164" t="s">
        <v>236</v>
      </c>
      <c r="H7" s="161"/>
      <c r="I7" s="161"/>
    </row>
    <row r="8" spans="1:11">
      <c r="A8" s="71">
        <v>1</v>
      </c>
      <c r="B8" s="7" t="s">
        <v>7</v>
      </c>
      <c r="C8" s="72" t="s">
        <v>237</v>
      </c>
      <c r="D8" s="69"/>
      <c r="E8" s="80">
        <v>1</v>
      </c>
      <c r="F8" s="10" t="s">
        <v>8</v>
      </c>
      <c r="G8" s="10" t="s">
        <v>244</v>
      </c>
      <c r="H8" s="8"/>
      <c r="I8" s="8"/>
    </row>
    <row r="9" spans="1:11">
      <c r="A9" s="80">
        <v>2</v>
      </c>
      <c r="B9" s="7" t="s">
        <v>9</v>
      </c>
      <c r="C9" s="72" t="s">
        <v>237</v>
      </c>
      <c r="D9" s="21"/>
      <c r="E9" s="71">
        <v>2</v>
      </c>
      <c r="F9" s="7" t="s">
        <v>10</v>
      </c>
      <c r="G9" s="72" t="s">
        <v>237</v>
      </c>
      <c r="H9" s="14"/>
      <c r="I9" s="14"/>
    </row>
    <row r="10" spans="1:11">
      <c r="A10" s="71">
        <v>3</v>
      </c>
      <c r="B10" s="7" t="s">
        <v>11</v>
      </c>
      <c r="C10" s="72" t="s">
        <v>237</v>
      </c>
      <c r="D10" s="21"/>
      <c r="E10" s="80">
        <v>3</v>
      </c>
      <c r="F10" s="7" t="str">
        <f>'[1]SEPT. 11-25''21'!B87</f>
        <v>Saligan, Siera Lee P.</v>
      </c>
      <c r="G10" s="10" t="s">
        <v>244</v>
      </c>
      <c r="H10" s="14"/>
      <c r="I10" s="14"/>
    </row>
    <row r="11" spans="1:11">
      <c r="A11" s="80">
        <v>4</v>
      </c>
      <c r="B11" s="7" t="s">
        <v>12</v>
      </c>
      <c r="C11" s="72" t="s">
        <v>237</v>
      </c>
      <c r="D11" s="21"/>
      <c r="E11" s="71">
        <v>4</v>
      </c>
      <c r="F11" s="7" t="s">
        <v>13</v>
      </c>
      <c r="G11" s="10" t="s">
        <v>244</v>
      </c>
      <c r="H11" s="16"/>
      <c r="I11" s="16"/>
    </row>
    <row r="12" spans="1:11">
      <c r="A12" s="71">
        <v>5</v>
      </c>
      <c r="B12" s="7" t="s">
        <v>14</v>
      </c>
      <c r="C12" s="72" t="s">
        <v>237</v>
      </c>
      <c r="D12" s="21"/>
      <c r="E12" s="80">
        <v>5</v>
      </c>
      <c r="F12" s="7" t="s">
        <v>15</v>
      </c>
      <c r="G12" s="7" t="s">
        <v>245</v>
      </c>
      <c r="H12" s="20"/>
      <c r="I12" s="16"/>
      <c r="K12" s="1">
        <f>18+19+25+40</f>
        <v>102</v>
      </c>
    </row>
    <row r="13" spans="1:11">
      <c r="A13" s="80">
        <v>6</v>
      </c>
      <c r="B13" s="7" t="s">
        <v>16</v>
      </c>
      <c r="C13" s="72" t="s">
        <v>237</v>
      </c>
      <c r="D13" s="21"/>
      <c r="E13" s="71">
        <v>6</v>
      </c>
      <c r="F13" s="7" t="s">
        <v>17</v>
      </c>
      <c r="G13" s="7" t="s">
        <v>245</v>
      </c>
      <c r="H13" s="14"/>
      <c r="I13" s="16"/>
    </row>
    <row r="14" spans="1:11">
      <c r="A14" s="71">
        <v>7</v>
      </c>
      <c r="B14" s="7" t="s">
        <v>18</v>
      </c>
      <c r="C14" s="72" t="s">
        <v>237</v>
      </c>
      <c r="D14" s="21"/>
      <c r="E14" s="80">
        <v>7</v>
      </c>
      <c r="F14" s="7" t="s">
        <v>19</v>
      </c>
      <c r="G14" s="10" t="s">
        <v>244</v>
      </c>
      <c r="H14" s="16"/>
      <c r="I14" s="16"/>
    </row>
    <row r="15" spans="1:11">
      <c r="A15" s="80">
        <v>8</v>
      </c>
      <c r="B15" s="21" t="s">
        <v>20</v>
      </c>
      <c r="C15" s="72" t="s">
        <v>237</v>
      </c>
      <c r="D15" s="21"/>
      <c r="E15" s="71">
        <v>8</v>
      </c>
      <c r="F15" s="7" t="s">
        <v>23</v>
      </c>
      <c r="G15" s="10" t="s">
        <v>244</v>
      </c>
      <c r="H15" s="16"/>
      <c r="I15" s="16"/>
      <c r="J15" s="1">
        <f>19+20+19+27+34</f>
        <v>119</v>
      </c>
    </row>
    <row r="16" spans="1:11">
      <c r="A16" s="71">
        <v>9</v>
      </c>
      <c r="B16" s="7" t="s">
        <v>22</v>
      </c>
      <c r="C16" s="72" t="s">
        <v>237</v>
      </c>
      <c r="D16" s="7"/>
      <c r="E16" s="80">
        <v>9</v>
      </c>
      <c r="F16" s="7" t="s">
        <v>25</v>
      </c>
      <c r="G16" s="10" t="s">
        <v>244</v>
      </c>
      <c r="H16" s="16"/>
      <c r="I16" s="16"/>
    </row>
    <row r="17" spans="1:16">
      <c r="A17" s="80">
        <v>10</v>
      </c>
      <c r="B17" s="7" t="s">
        <v>24</v>
      </c>
      <c r="C17" s="72" t="s">
        <v>237</v>
      </c>
      <c r="D17" s="21"/>
      <c r="E17" s="71">
        <v>10</v>
      </c>
      <c r="F17" s="22" t="str">
        <f>'[1]SEPT. 11-25''21'!B90</f>
        <v>Eyas, Caryl James Q.</v>
      </c>
      <c r="G17" s="10" t="s">
        <v>244</v>
      </c>
      <c r="H17" s="14"/>
      <c r="I17" s="16"/>
    </row>
    <row r="18" spans="1:16">
      <c r="A18" s="71">
        <v>11</v>
      </c>
      <c r="B18" s="7" t="s">
        <v>26</v>
      </c>
      <c r="C18" s="72" t="s">
        <v>237</v>
      </c>
      <c r="D18" s="21"/>
      <c r="E18" s="80">
        <v>11</v>
      </c>
      <c r="F18" s="7" t="s">
        <v>198</v>
      </c>
      <c r="G18" s="10" t="s">
        <v>244</v>
      </c>
      <c r="H18" s="16"/>
      <c r="I18" s="16"/>
    </row>
    <row r="19" spans="1:16">
      <c r="A19" s="80">
        <v>12</v>
      </c>
      <c r="B19" s="7" t="s">
        <v>27</v>
      </c>
      <c r="C19" s="7"/>
      <c r="D19" s="21"/>
      <c r="E19" s="71">
        <v>12</v>
      </c>
      <c r="F19" s="7" t="s">
        <v>199</v>
      </c>
      <c r="G19" s="10" t="s">
        <v>244</v>
      </c>
      <c r="H19" s="16"/>
      <c r="I19" s="16"/>
    </row>
    <row r="20" spans="1:16">
      <c r="A20" s="71">
        <v>13</v>
      </c>
      <c r="B20" s="7" t="s">
        <v>28</v>
      </c>
      <c r="C20" s="72" t="s">
        <v>237</v>
      </c>
      <c r="D20" s="21"/>
      <c r="E20" s="80">
        <v>13</v>
      </c>
      <c r="F20" s="7" t="s">
        <v>200</v>
      </c>
      <c r="G20" s="10" t="s">
        <v>244</v>
      </c>
      <c r="H20" s="16"/>
      <c r="I20" s="16"/>
    </row>
    <row r="21" spans="1:16">
      <c r="A21" s="80">
        <v>14</v>
      </c>
      <c r="B21" s="7" t="s">
        <v>29</v>
      </c>
      <c r="C21" s="72" t="s">
        <v>237</v>
      </c>
      <c r="D21" s="21"/>
      <c r="E21" s="71">
        <v>14</v>
      </c>
      <c r="F21" s="7" t="s">
        <v>201</v>
      </c>
      <c r="G21" s="10" t="s">
        <v>244</v>
      </c>
      <c r="H21" s="16"/>
      <c r="I21" s="16"/>
    </row>
    <row r="22" spans="1:16">
      <c r="A22" s="71">
        <v>15</v>
      </c>
      <c r="B22" s="7" t="s">
        <v>31</v>
      </c>
      <c r="C22" s="72" t="s">
        <v>237</v>
      </c>
      <c r="D22" s="21"/>
      <c r="E22" s="80">
        <v>15</v>
      </c>
      <c r="F22" s="7" t="s">
        <v>219</v>
      </c>
      <c r="G22" s="10" t="s">
        <v>244</v>
      </c>
      <c r="H22" s="16"/>
      <c r="I22" s="16"/>
      <c r="P22" s="1" t="s">
        <v>33</v>
      </c>
    </row>
    <row r="23" spans="1:16">
      <c r="A23" s="80">
        <v>16</v>
      </c>
      <c r="B23" s="26" t="s">
        <v>34</v>
      </c>
      <c r="C23" s="72" t="s">
        <v>237</v>
      </c>
      <c r="D23" s="21"/>
      <c r="E23" s="71">
        <v>16</v>
      </c>
      <c r="F23" s="7" t="s">
        <v>30</v>
      </c>
      <c r="G23" s="7" t="s">
        <v>245</v>
      </c>
      <c r="H23" s="16"/>
      <c r="I23" s="16"/>
    </row>
    <row r="24" spans="1:16">
      <c r="A24" s="71">
        <v>17</v>
      </c>
      <c r="B24" s="7" t="s">
        <v>36</v>
      </c>
      <c r="C24" s="7" t="s">
        <v>238</v>
      </c>
      <c r="D24" s="21"/>
      <c r="E24" s="80">
        <v>17</v>
      </c>
      <c r="F24" s="7" t="s">
        <v>32</v>
      </c>
      <c r="G24" s="7" t="s">
        <v>245</v>
      </c>
      <c r="H24" s="16"/>
      <c r="I24" s="28"/>
    </row>
    <row r="25" spans="1:16">
      <c r="A25" s="80">
        <v>18</v>
      </c>
      <c r="B25" s="7" t="s">
        <v>38</v>
      </c>
      <c r="C25" s="7" t="s">
        <v>239</v>
      </c>
      <c r="D25" s="21"/>
      <c r="E25" s="71">
        <v>18</v>
      </c>
      <c r="F25" s="7" t="s">
        <v>35</v>
      </c>
      <c r="G25" s="7" t="s">
        <v>245</v>
      </c>
      <c r="H25" s="16"/>
      <c r="I25" s="16"/>
    </row>
    <row r="26" spans="1:16">
      <c r="A26" s="71">
        <v>19</v>
      </c>
      <c r="B26" s="43" t="s">
        <v>170</v>
      </c>
      <c r="C26" s="7" t="s">
        <v>239</v>
      </c>
      <c r="D26" s="21"/>
      <c r="E26" s="80">
        <v>19</v>
      </c>
      <c r="F26" s="22" t="s">
        <v>37</v>
      </c>
      <c r="G26" s="10" t="s">
        <v>244</v>
      </c>
      <c r="H26" s="16"/>
      <c r="I26" s="16"/>
    </row>
    <row r="27" spans="1:16">
      <c r="A27" s="189" t="s">
        <v>240</v>
      </c>
      <c r="B27" s="189"/>
      <c r="C27" s="189"/>
      <c r="D27" s="189"/>
      <c r="E27" s="189"/>
      <c r="F27" s="189"/>
      <c r="G27" s="189"/>
      <c r="H27" s="16"/>
      <c r="I27" s="16"/>
    </row>
    <row r="28" spans="1:16">
      <c r="A28" s="189" t="s">
        <v>241</v>
      </c>
      <c r="B28" s="189"/>
      <c r="C28" s="189"/>
      <c r="D28" s="189"/>
      <c r="E28" s="189"/>
      <c r="F28" s="189"/>
      <c r="G28" s="189"/>
      <c r="H28" s="16"/>
      <c r="I28" s="16"/>
    </row>
    <row r="29" spans="1:16">
      <c r="A29" s="154"/>
      <c r="B29" s="109"/>
      <c r="C29" s="28"/>
      <c r="D29" s="21"/>
      <c r="E29" s="154"/>
      <c r="F29" s="147"/>
      <c r="G29" s="147"/>
      <c r="H29" s="16"/>
      <c r="I29" s="16"/>
    </row>
    <row r="30" spans="1:16" ht="15.75" thickBot="1">
      <c r="A30" s="83"/>
      <c r="B30" s="83"/>
      <c r="C30" s="83"/>
      <c r="D30" s="21"/>
      <c r="E30" s="83"/>
      <c r="F30" s="83"/>
      <c r="G30" s="83"/>
      <c r="H30" s="14"/>
      <c r="I30" s="16"/>
    </row>
    <row r="31" spans="1:16" ht="15.75" thickBot="1">
      <c r="A31" s="193" t="s">
        <v>39</v>
      </c>
      <c r="B31" s="194"/>
      <c r="C31" s="195"/>
      <c r="D31" s="21"/>
      <c r="E31" s="83"/>
      <c r="F31" s="83"/>
      <c r="G31" s="83"/>
      <c r="H31" s="16"/>
      <c r="I31" s="16"/>
    </row>
    <row r="32" spans="1:16">
      <c r="A32" s="151" t="s">
        <v>4</v>
      </c>
      <c r="B32" s="148" t="s">
        <v>5</v>
      </c>
      <c r="C32" s="164" t="s">
        <v>236</v>
      </c>
      <c r="D32" s="21"/>
      <c r="E32" s="83"/>
      <c r="F32" s="83"/>
      <c r="G32" s="83"/>
      <c r="H32" s="16"/>
      <c r="I32" s="16"/>
      <c r="L32" s="1">
        <f>20+17</f>
        <v>37</v>
      </c>
    </row>
    <row r="33" spans="1:12">
      <c r="A33" s="78">
        <v>1</v>
      </c>
      <c r="B33" s="21" t="s">
        <v>40</v>
      </c>
      <c r="C33" s="72" t="s">
        <v>237</v>
      </c>
      <c r="D33" s="21"/>
      <c r="E33" s="83"/>
      <c r="F33" s="83"/>
      <c r="G33" s="83"/>
      <c r="H33" s="20"/>
      <c r="I33" s="16"/>
      <c r="L33" s="1">
        <f>20+1+2+15</f>
        <v>38</v>
      </c>
    </row>
    <row r="34" spans="1:12">
      <c r="A34" s="80">
        <v>2</v>
      </c>
      <c r="B34" s="7" t="s">
        <v>41</v>
      </c>
      <c r="C34" s="10" t="s">
        <v>244</v>
      </c>
      <c r="D34" s="21"/>
      <c r="E34" s="83"/>
      <c r="F34" s="83"/>
      <c r="G34" s="83"/>
      <c r="H34" s="14"/>
      <c r="I34" s="16"/>
      <c r="J34" s="1">
        <f>19+6</f>
        <v>25</v>
      </c>
    </row>
    <row r="35" spans="1:12">
      <c r="A35" s="78">
        <v>3</v>
      </c>
      <c r="B35" s="7" t="s">
        <v>42</v>
      </c>
      <c r="C35" s="7" t="s">
        <v>245</v>
      </c>
      <c r="D35" s="83"/>
      <c r="E35" s="83"/>
      <c r="F35" s="83"/>
      <c r="G35" s="83"/>
      <c r="I35" s="16"/>
      <c r="J35" s="1">
        <f>19+18+23</f>
        <v>60</v>
      </c>
    </row>
    <row r="36" spans="1:12">
      <c r="A36" s="80">
        <v>4</v>
      </c>
      <c r="B36" s="7" t="s">
        <v>43</v>
      </c>
      <c r="C36" s="72" t="s">
        <v>237</v>
      </c>
      <c r="D36" s="21"/>
      <c r="E36" s="83"/>
      <c r="F36" s="83"/>
      <c r="G36" s="83"/>
      <c r="H36" s="14"/>
      <c r="I36" s="16"/>
    </row>
    <row r="37" spans="1:12">
      <c r="A37" s="78">
        <v>5</v>
      </c>
      <c r="B37" s="7" t="s">
        <v>44</v>
      </c>
      <c r="C37" s="7" t="s">
        <v>245</v>
      </c>
      <c r="D37" s="21"/>
      <c r="E37" s="83"/>
      <c r="F37" s="83"/>
      <c r="G37" s="83"/>
      <c r="H37" s="14"/>
      <c r="I37" s="16"/>
    </row>
    <row r="38" spans="1:12">
      <c r="A38" s="80">
        <v>6</v>
      </c>
      <c r="B38" s="7" t="s">
        <v>45</v>
      </c>
      <c r="C38" s="72" t="s">
        <v>237</v>
      </c>
      <c r="D38" s="21"/>
      <c r="E38" s="83"/>
      <c r="F38" s="83"/>
      <c r="G38" s="83"/>
      <c r="H38" s="14"/>
      <c r="I38" s="14"/>
    </row>
    <row r="39" spans="1:12">
      <c r="A39" s="78">
        <v>7</v>
      </c>
      <c r="B39" s="7" t="s">
        <v>46</v>
      </c>
      <c r="C39" s="72" t="s">
        <v>237</v>
      </c>
      <c r="D39" s="21"/>
      <c r="E39" s="83"/>
      <c r="F39" s="83"/>
      <c r="G39" s="83"/>
      <c r="H39" s="14"/>
      <c r="I39" s="14"/>
    </row>
    <row r="40" spans="1:12">
      <c r="A40" s="80">
        <v>8</v>
      </c>
      <c r="B40" s="7" t="s">
        <v>47</v>
      </c>
      <c r="C40" s="72" t="s">
        <v>237</v>
      </c>
      <c r="D40" s="21"/>
      <c r="E40" s="83"/>
      <c r="F40" s="83"/>
      <c r="G40" s="83"/>
      <c r="H40" s="16"/>
      <c r="I40" s="14"/>
    </row>
    <row r="41" spans="1:12">
      <c r="A41" s="78">
        <v>9</v>
      </c>
      <c r="B41" s="7" t="s">
        <v>48</v>
      </c>
      <c r="C41" s="72" t="s">
        <v>237</v>
      </c>
      <c r="D41" s="21"/>
      <c r="E41" s="83"/>
      <c r="F41" s="83"/>
      <c r="G41" s="83"/>
      <c r="H41" s="16"/>
      <c r="I41" s="14"/>
    </row>
    <row r="42" spans="1:12">
      <c r="A42" s="80">
        <v>10</v>
      </c>
      <c r="B42" s="7" t="s">
        <v>50</v>
      </c>
      <c r="C42" s="7" t="s">
        <v>245</v>
      </c>
      <c r="D42" s="150"/>
      <c r="E42" s="83"/>
      <c r="F42" s="83"/>
      <c r="G42" s="83"/>
      <c r="H42" s="36"/>
      <c r="I42" s="37"/>
      <c r="J42" s="1">
        <f>19+20+19+27+1+34</f>
        <v>120</v>
      </c>
    </row>
    <row r="43" spans="1:12">
      <c r="A43" s="78">
        <v>11</v>
      </c>
      <c r="B43" s="7" t="s">
        <v>51</v>
      </c>
      <c r="C43" s="72" t="s">
        <v>237</v>
      </c>
      <c r="D43" s="69"/>
      <c r="E43" s="83"/>
      <c r="F43" s="83"/>
      <c r="G43" s="83"/>
      <c r="H43" s="8"/>
      <c r="I43" s="8"/>
    </row>
    <row r="44" spans="1:12">
      <c r="A44" s="80">
        <v>12</v>
      </c>
      <c r="B44" s="7" t="s">
        <v>52</v>
      </c>
      <c r="C44" s="72" t="s">
        <v>237</v>
      </c>
      <c r="D44" s="28"/>
      <c r="E44" s="83"/>
      <c r="F44" s="83"/>
      <c r="G44" s="83"/>
      <c r="H44" s="38"/>
      <c r="I44" s="38"/>
    </row>
    <row r="45" spans="1:12">
      <c r="A45" s="78">
        <v>13</v>
      </c>
      <c r="B45" s="7" t="s">
        <v>53</v>
      </c>
      <c r="C45" s="72" t="s">
        <v>237</v>
      </c>
      <c r="D45" s="28"/>
      <c r="E45" s="83"/>
      <c r="F45" s="83"/>
      <c r="G45" s="83"/>
      <c r="H45" s="38"/>
      <c r="I45" s="38"/>
    </row>
    <row r="46" spans="1:12">
      <c r="A46" s="80">
        <v>14</v>
      </c>
      <c r="B46" s="7" t="s">
        <v>54</v>
      </c>
      <c r="C46" s="72" t="s">
        <v>237</v>
      </c>
      <c r="D46" s="28"/>
      <c r="E46" s="83"/>
      <c r="F46" s="83"/>
      <c r="G46" s="83"/>
      <c r="H46" s="38"/>
      <c r="I46" s="38"/>
    </row>
    <row r="47" spans="1:12">
      <c r="A47" s="78">
        <v>15</v>
      </c>
      <c r="B47" s="7" t="s">
        <v>55</v>
      </c>
      <c r="C47" s="7" t="s">
        <v>245</v>
      </c>
      <c r="D47" s="21"/>
      <c r="E47" s="21"/>
      <c r="F47" s="83"/>
      <c r="G47" s="83"/>
      <c r="H47" s="16"/>
      <c r="I47" s="16"/>
    </row>
    <row r="48" spans="1:12">
      <c r="A48" s="80">
        <v>16</v>
      </c>
      <c r="B48" s="7" t="s">
        <v>56</v>
      </c>
      <c r="C48" s="10" t="s">
        <v>244</v>
      </c>
      <c r="D48" s="21"/>
      <c r="E48" s="83"/>
      <c r="F48" s="83"/>
      <c r="G48" s="83"/>
      <c r="H48" s="16"/>
      <c r="I48" s="16"/>
    </row>
    <row r="49" spans="1:13">
      <c r="A49" s="78">
        <v>17</v>
      </c>
      <c r="B49" s="7" t="s">
        <v>57</v>
      </c>
      <c r="C49" s="10" t="s">
        <v>244</v>
      </c>
      <c r="D49" s="21"/>
      <c r="E49" s="83"/>
      <c r="F49" s="83"/>
      <c r="G49" s="83"/>
      <c r="H49" s="16"/>
      <c r="I49" s="16"/>
    </row>
    <row r="50" spans="1:13">
      <c r="A50" s="80">
        <v>18</v>
      </c>
      <c r="B50" s="22" t="s">
        <v>191</v>
      </c>
      <c r="C50" s="10" t="s">
        <v>244</v>
      </c>
      <c r="D50" s="21"/>
      <c r="E50" s="83"/>
      <c r="F50" s="83"/>
      <c r="G50" s="83"/>
      <c r="H50" s="16"/>
      <c r="I50" s="16"/>
    </row>
    <row r="51" spans="1:13">
      <c r="A51" s="78">
        <v>19</v>
      </c>
      <c r="B51" s="22" t="s">
        <v>192</v>
      </c>
      <c r="C51" s="10" t="s">
        <v>244</v>
      </c>
      <c r="D51" s="21"/>
      <c r="E51" s="83"/>
      <c r="F51" s="83"/>
      <c r="G51" s="83"/>
      <c r="H51" s="16"/>
      <c r="I51" s="16"/>
    </row>
    <row r="52" spans="1:13">
      <c r="A52" s="163"/>
      <c r="B52" s="147"/>
      <c r="C52" s="28"/>
      <c r="D52" s="21"/>
      <c r="E52" s="83"/>
      <c r="F52" s="83"/>
      <c r="G52" s="83"/>
      <c r="H52" s="16"/>
      <c r="I52" s="16"/>
    </row>
    <row r="53" spans="1:13">
      <c r="A53" s="163"/>
      <c r="B53" s="147"/>
      <c r="C53" s="28"/>
      <c r="D53" s="21"/>
      <c r="E53" s="83"/>
      <c r="F53" s="83"/>
      <c r="G53" s="83"/>
      <c r="H53" s="16"/>
      <c r="I53" s="16"/>
    </row>
    <row r="54" spans="1:13" ht="15.75" thickBot="1">
      <c r="A54" s="163"/>
      <c r="B54" s="147"/>
      <c r="C54" s="28"/>
      <c r="D54" s="21"/>
      <c r="E54" s="83"/>
      <c r="F54" s="83"/>
      <c r="G54" s="83"/>
      <c r="H54" s="8"/>
      <c r="I54" s="14"/>
    </row>
    <row r="55" spans="1:13">
      <c r="A55" s="190" t="s">
        <v>224</v>
      </c>
      <c r="B55" s="191"/>
      <c r="C55" s="192"/>
      <c r="D55" s="21"/>
      <c r="E55" s="83"/>
      <c r="F55" s="83"/>
      <c r="G55" s="83"/>
      <c r="H55" s="8"/>
      <c r="I55" s="14"/>
    </row>
    <row r="56" spans="1:13">
      <c r="A56" s="81" t="s">
        <v>4</v>
      </c>
      <c r="B56" s="72" t="s">
        <v>5</v>
      </c>
      <c r="C56" s="164" t="s">
        <v>236</v>
      </c>
      <c r="D56" s="21"/>
      <c r="E56" s="83"/>
      <c r="F56" s="83"/>
      <c r="G56" s="83"/>
      <c r="H56" s="16"/>
      <c r="I56" s="14"/>
    </row>
    <row r="57" spans="1:13" ht="15.75" thickBot="1">
      <c r="A57" s="7">
        <v>1</v>
      </c>
      <c r="B57" s="7" t="s">
        <v>59</v>
      </c>
      <c r="C57" s="72" t="s">
        <v>237</v>
      </c>
      <c r="D57" s="21"/>
      <c r="E57" s="83"/>
      <c r="F57" s="83"/>
      <c r="G57" s="83"/>
      <c r="H57" s="44"/>
      <c r="I57" s="14"/>
    </row>
    <row r="58" spans="1:13" ht="15.75" thickBot="1">
      <c r="A58" s="7">
        <v>2</v>
      </c>
      <c r="B58" s="7" t="s">
        <v>60</v>
      </c>
      <c r="C58" s="72" t="s">
        <v>237</v>
      </c>
      <c r="D58" s="21"/>
      <c r="E58" s="193" t="s">
        <v>65</v>
      </c>
      <c r="F58" s="194"/>
      <c r="G58" s="195"/>
      <c r="H58" s="16"/>
      <c r="I58" s="14"/>
    </row>
    <row r="59" spans="1:13">
      <c r="A59" s="7">
        <v>3</v>
      </c>
      <c r="B59" s="7" t="s">
        <v>61</v>
      </c>
      <c r="C59" s="72" t="s">
        <v>237</v>
      </c>
      <c r="D59" s="21"/>
      <c r="E59" s="151" t="s">
        <v>4</v>
      </c>
      <c r="F59" s="148" t="s">
        <v>5</v>
      </c>
      <c r="G59" s="164" t="s">
        <v>236</v>
      </c>
      <c r="H59" s="16"/>
      <c r="I59" s="14"/>
    </row>
    <row r="60" spans="1:13">
      <c r="A60" s="7">
        <v>4</v>
      </c>
      <c r="B60" s="7" t="s">
        <v>62</v>
      </c>
      <c r="C60" s="72" t="s">
        <v>237</v>
      </c>
      <c r="D60" s="163"/>
      <c r="E60" s="7">
        <v>1</v>
      </c>
      <c r="F60" s="7" t="s">
        <v>68</v>
      </c>
      <c r="G60" s="72" t="s">
        <v>237</v>
      </c>
      <c r="H60" s="16"/>
      <c r="I60" s="16"/>
    </row>
    <row r="61" spans="1:13">
      <c r="A61" s="7">
        <v>5</v>
      </c>
      <c r="B61" s="7" t="s">
        <v>63</v>
      </c>
      <c r="C61" s="72" t="s">
        <v>237</v>
      </c>
      <c r="D61" s="28"/>
      <c r="E61" s="83"/>
      <c r="F61" s="83"/>
      <c r="G61" s="83"/>
      <c r="I61" s="16"/>
    </row>
    <row r="62" spans="1:13">
      <c r="A62" s="7">
        <v>6</v>
      </c>
      <c r="B62" s="7" t="s">
        <v>70</v>
      </c>
      <c r="C62" s="72" t="s">
        <v>237</v>
      </c>
      <c r="D62" s="21"/>
      <c r="E62" s="83"/>
      <c r="F62" s="83"/>
      <c r="G62" s="83"/>
      <c r="I62" s="14"/>
    </row>
    <row r="63" spans="1:13">
      <c r="A63" s="7">
        <v>7</v>
      </c>
      <c r="B63" s="82" t="str">
        <f>'[1]SEPT. 11-25''21'!B142</f>
        <v>Calicdan, Lillian C.</v>
      </c>
      <c r="C63" s="10" t="s">
        <v>244</v>
      </c>
      <c r="D63" s="21"/>
      <c r="E63" s="83"/>
      <c r="F63" s="83"/>
      <c r="G63" s="83"/>
      <c r="I63" s="14"/>
      <c r="M63" s="1">
        <f>4800*2</f>
        <v>9600</v>
      </c>
    </row>
    <row r="64" spans="1:13">
      <c r="A64" s="7">
        <v>8</v>
      </c>
      <c r="B64" s="7" t="s">
        <v>71</v>
      </c>
      <c r="C64" s="7" t="s">
        <v>238</v>
      </c>
      <c r="D64" s="21"/>
      <c r="E64" s="83"/>
      <c r="F64" s="83"/>
      <c r="G64" s="83"/>
      <c r="I64" s="14"/>
    </row>
    <row r="65" spans="1:13">
      <c r="A65" s="7">
        <v>9</v>
      </c>
      <c r="B65" s="7" t="s">
        <v>73</v>
      </c>
      <c r="C65" s="72" t="s">
        <v>237</v>
      </c>
      <c r="D65" s="21"/>
      <c r="E65" s="83"/>
      <c r="F65" s="83"/>
      <c r="G65" s="83"/>
      <c r="I65" s="16"/>
    </row>
    <row r="66" spans="1:13">
      <c r="A66" s="7">
        <v>10</v>
      </c>
      <c r="B66" s="7" t="s">
        <v>74</v>
      </c>
      <c r="C66" s="10" t="s">
        <v>244</v>
      </c>
      <c r="D66" s="150"/>
      <c r="E66" s="83"/>
      <c r="F66" s="83"/>
      <c r="G66" s="83"/>
      <c r="I66" s="36"/>
    </row>
    <row r="67" spans="1:13" ht="15.75" thickBot="1">
      <c r="A67" s="7">
        <v>11</v>
      </c>
      <c r="B67" s="7" t="s">
        <v>77</v>
      </c>
      <c r="C67" s="10" t="s">
        <v>244</v>
      </c>
      <c r="D67" s="28"/>
      <c r="E67" s="83"/>
      <c r="F67" s="83"/>
      <c r="G67" s="83"/>
      <c r="I67" s="14"/>
    </row>
    <row r="68" spans="1:13" ht="15.75" thickBot="1">
      <c r="A68" s="7">
        <v>12</v>
      </c>
      <c r="B68" s="7" t="s">
        <v>83</v>
      </c>
      <c r="C68" s="10" t="s">
        <v>244</v>
      </c>
      <c r="D68" s="28"/>
      <c r="E68" s="193" t="s">
        <v>75</v>
      </c>
      <c r="F68" s="194"/>
      <c r="G68" s="195"/>
      <c r="I68" s="16"/>
    </row>
    <row r="69" spans="1:13">
      <c r="A69" s="7">
        <v>13</v>
      </c>
      <c r="B69" s="53" t="s">
        <v>85</v>
      </c>
      <c r="C69" s="10" t="s">
        <v>244</v>
      </c>
      <c r="D69" s="21"/>
      <c r="E69" s="50" t="s">
        <v>4</v>
      </c>
      <c r="F69" s="51" t="s">
        <v>5</v>
      </c>
      <c r="G69" s="52" t="s">
        <v>6</v>
      </c>
      <c r="I69" s="16"/>
      <c r="M69" s="1">
        <f>1+5+20+1</f>
        <v>27</v>
      </c>
    </row>
    <row r="70" spans="1:13">
      <c r="A70" s="7">
        <v>14</v>
      </c>
      <c r="B70" s="53" t="s">
        <v>86</v>
      </c>
      <c r="C70" s="7" t="s">
        <v>246</v>
      </c>
      <c r="D70" s="21"/>
      <c r="E70" s="7">
        <v>1</v>
      </c>
      <c r="F70" s="7" t="s">
        <v>78</v>
      </c>
      <c r="G70" s="7"/>
      <c r="I70" s="16"/>
      <c r="M70" s="1">
        <f>23+18+17</f>
        <v>58</v>
      </c>
    </row>
    <row r="71" spans="1:13">
      <c r="A71" s="7">
        <v>15</v>
      </c>
      <c r="B71" s="22" t="s">
        <v>87</v>
      </c>
      <c r="C71" s="10" t="s">
        <v>244</v>
      </c>
      <c r="D71" s="83"/>
      <c r="E71" s="7">
        <v>2</v>
      </c>
      <c r="F71" s="7" t="s">
        <v>82</v>
      </c>
      <c r="G71" s="7"/>
    </row>
    <row r="72" spans="1:13">
      <c r="A72" s="7">
        <v>16</v>
      </c>
      <c r="B72" s="54" t="str">
        <f>'[1]SEPT.26-OCT.10''21'!B202</f>
        <v>Cabanag, Maria Liza</v>
      </c>
      <c r="C72" s="7" t="s">
        <v>246</v>
      </c>
      <c r="D72" s="83"/>
      <c r="E72" s="7">
        <v>3</v>
      </c>
      <c r="F72" s="7" t="s">
        <v>84</v>
      </c>
      <c r="G72" s="22"/>
    </row>
    <row r="73" spans="1:13">
      <c r="A73" s="7">
        <v>17</v>
      </c>
      <c r="B73" s="22" t="s">
        <v>217</v>
      </c>
      <c r="C73" s="7" t="s">
        <v>239</v>
      </c>
      <c r="D73" s="83"/>
      <c r="E73" s="7">
        <v>4</v>
      </c>
      <c r="F73" s="15" t="s">
        <v>230</v>
      </c>
      <c r="G73" s="22"/>
    </row>
    <row r="74" spans="1:13">
      <c r="A74" s="7">
        <v>18</v>
      </c>
      <c r="B74" s="53" t="s">
        <v>90</v>
      </c>
      <c r="C74" s="10" t="s">
        <v>244</v>
      </c>
      <c r="D74" s="83"/>
      <c r="E74" s="83"/>
      <c r="F74" s="83"/>
      <c r="G74" s="83"/>
    </row>
    <row r="75" spans="1:13">
      <c r="A75" s="7">
        <v>19</v>
      </c>
      <c r="B75" s="22" t="s">
        <v>91</v>
      </c>
      <c r="C75" s="10" t="s">
        <v>244</v>
      </c>
      <c r="D75" s="83"/>
      <c r="E75" s="83"/>
      <c r="F75" s="83"/>
      <c r="G75" s="83"/>
    </row>
    <row r="76" spans="1:13">
      <c r="A76" s="7">
        <v>20</v>
      </c>
      <c r="B76" s="22" t="s">
        <v>225</v>
      </c>
      <c r="C76" s="7" t="s">
        <v>239</v>
      </c>
      <c r="D76" s="83"/>
      <c r="E76" s="83"/>
      <c r="F76" s="83"/>
      <c r="G76" s="83" t="s">
        <v>88</v>
      </c>
    </row>
    <row r="77" spans="1:13">
      <c r="A77" s="7">
        <v>21</v>
      </c>
      <c r="B77" s="22" t="s">
        <v>220</v>
      </c>
      <c r="C77" s="10" t="s">
        <v>244</v>
      </c>
      <c r="D77" s="83"/>
      <c r="E77" s="83"/>
      <c r="F77" s="83"/>
      <c r="G77" s="83"/>
    </row>
    <row r="78" spans="1:13">
      <c r="A78" s="7">
        <v>22</v>
      </c>
      <c r="B78" s="22" t="s">
        <v>222</v>
      </c>
      <c r="C78" s="10" t="s">
        <v>244</v>
      </c>
      <c r="D78" s="83"/>
      <c r="E78" s="83"/>
      <c r="F78" s="83"/>
      <c r="G78" s="83"/>
    </row>
    <row r="79" spans="1:13">
      <c r="A79" s="7">
        <v>23</v>
      </c>
      <c r="B79" s="22" t="s">
        <v>226</v>
      </c>
      <c r="C79" s="10" t="s">
        <v>244</v>
      </c>
      <c r="D79" s="83"/>
      <c r="E79" s="83"/>
      <c r="F79" s="83"/>
      <c r="G79" s="83"/>
    </row>
    <row r="80" spans="1:13">
      <c r="A80" s="7">
        <v>24</v>
      </c>
      <c r="B80" s="22" t="s">
        <v>227</v>
      </c>
      <c r="C80" s="10" t="s">
        <v>244</v>
      </c>
      <c r="D80" s="83"/>
      <c r="E80" s="83"/>
      <c r="F80" s="83"/>
      <c r="G80" s="83"/>
    </row>
    <row r="81" spans="1:7">
      <c r="A81" s="7">
        <v>25</v>
      </c>
      <c r="B81" s="22" t="s">
        <v>228</v>
      </c>
      <c r="C81" s="10" t="s">
        <v>244</v>
      </c>
      <c r="D81" s="83"/>
      <c r="E81" s="83"/>
      <c r="F81" s="83"/>
      <c r="G81" s="83"/>
    </row>
    <row r="82" spans="1:7">
      <c r="A82" s="7">
        <v>26</v>
      </c>
      <c r="B82" s="22" t="s">
        <v>235</v>
      </c>
      <c r="C82" s="7" t="s">
        <v>246</v>
      </c>
      <c r="D82" s="83"/>
      <c r="E82" s="83"/>
      <c r="F82" s="83"/>
      <c r="G82" s="83"/>
    </row>
    <row r="83" spans="1:7">
      <c r="A83" s="7">
        <v>27</v>
      </c>
      <c r="B83" s="22" t="s">
        <v>232</v>
      </c>
      <c r="C83" s="7" t="s">
        <v>246</v>
      </c>
      <c r="D83" s="83"/>
      <c r="F83" s="83"/>
      <c r="G83" s="83"/>
    </row>
    <row r="84" spans="1:7">
      <c r="A84" s="7">
        <v>28</v>
      </c>
      <c r="B84" s="22" t="s">
        <v>234</v>
      </c>
      <c r="C84" s="7" t="s">
        <v>246</v>
      </c>
      <c r="D84" s="83"/>
    </row>
    <row r="86" spans="1:7">
      <c r="A86" s="189" t="s">
        <v>243</v>
      </c>
      <c r="B86" s="189"/>
      <c r="C86" s="189"/>
      <c r="D86" s="189"/>
      <c r="E86" s="189"/>
      <c r="F86" s="189"/>
      <c r="G86" s="189"/>
    </row>
    <row r="87" spans="1:7">
      <c r="A87" s="189" t="s">
        <v>242</v>
      </c>
      <c r="B87" s="189"/>
      <c r="C87" s="189"/>
      <c r="D87" s="189"/>
      <c r="E87" s="189"/>
      <c r="F87" s="189"/>
      <c r="G87" s="189"/>
    </row>
    <row r="94" spans="1:7">
      <c r="A94" s="161"/>
      <c r="B94" s="161"/>
      <c r="C94" s="161"/>
    </row>
    <row r="95" spans="1:7">
      <c r="A95" s="162"/>
      <c r="B95" s="162"/>
      <c r="C95" s="162"/>
    </row>
    <row r="101" spans="4:7">
      <c r="E101" s="161"/>
      <c r="F101" s="161"/>
      <c r="G101" s="161"/>
    </row>
    <row r="102" spans="4:7">
      <c r="E102" s="162"/>
      <c r="F102" s="162"/>
      <c r="G102" s="162"/>
    </row>
    <row r="103" spans="4:7">
      <c r="D103" s="83"/>
      <c r="E103" s="83"/>
      <c r="F103" s="83"/>
      <c r="G103" s="83"/>
    </row>
    <row r="104" spans="4:7">
      <c r="D104" s="83"/>
      <c r="E104" s="83"/>
      <c r="F104" s="83"/>
      <c r="G104" s="83"/>
    </row>
    <row r="105" spans="4:7">
      <c r="D105" s="83"/>
    </row>
    <row r="106" spans="4:7">
      <c r="D106" s="83"/>
    </row>
    <row r="107" spans="4:7">
      <c r="D107" s="83"/>
    </row>
    <row r="108" spans="4:7">
      <c r="D108" s="83"/>
    </row>
    <row r="109" spans="4:7">
      <c r="D109" s="83"/>
    </row>
    <row r="110" spans="4:7">
      <c r="D110" s="83"/>
    </row>
    <row r="111" spans="4:7">
      <c r="D111" s="83"/>
    </row>
  </sheetData>
  <mergeCells count="13">
    <mergeCell ref="A27:G27"/>
    <mergeCell ref="A28:G28"/>
    <mergeCell ref="A86:G86"/>
    <mergeCell ref="A87:G87"/>
    <mergeCell ref="A55:C55"/>
    <mergeCell ref="E58:G58"/>
    <mergeCell ref="E68:G68"/>
    <mergeCell ref="A31:C31"/>
    <mergeCell ref="A1:I1"/>
    <mergeCell ref="A2:I2"/>
    <mergeCell ref="A4:I4"/>
    <mergeCell ref="A6:C6"/>
    <mergeCell ref="E6:G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6"/>
  <sheetViews>
    <sheetView tabSelected="1" workbookViewId="0">
      <selection activeCell="H79" sqref="H79"/>
    </sheetView>
  </sheetViews>
  <sheetFormatPr defaultRowHeight="15"/>
  <cols>
    <col min="1" max="1" width="4.42578125" style="1" customWidth="1"/>
    <col min="2" max="2" width="26.85546875" style="1" customWidth="1"/>
    <col min="3" max="3" width="15.85546875" style="1" customWidth="1"/>
    <col min="4" max="4" width="1.5703125" style="1" customWidth="1"/>
    <col min="5" max="5" width="3.7109375" style="1" customWidth="1"/>
    <col min="6" max="6" width="22" style="1" customWidth="1"/>
    <col min="7" max="7" width="14.5703125" style="1" customWidth="1"/>
    <col min="8" max="13" width="9.140625" style="1"/>
    <col min="14" max="14" width="8.5703125" style="1" customWidth="1"/>
    <col min="15" max="16384" width="9.140625" style="1"/>
  </cols>
  <sheetData>
    <row r="1" spans="1:16">
      <c r="A1" s="180" t="s">
        <v>0</v>
      </c>
      <c r="B1" s="180"/>
      <c r="C1" s="180"/>
      <c r="D1" s="180"/>
      <c r="E1" s="180"/>
      <c r="F1" s="180"/>
      <c r="G1" s="180"/>
      <c r="H1" s="180"/>
      <c r="I1" s="180"/>
    </row>
    <row r="2" spans="1:16" ht="15.75" thickBot="1">
      <c r="A2" s="181" t="s">
        <v>1</v>
      </c>
      <c r="B2" s="181"/>
      <c r="C2" s="181"/>
      <c r="D2" s="181"/>
      <c r="E2" s="181"/>
      <c r="F2" s="181"/>
      <c r="G2" s="181"/>
      <c r="H2" s="181"/>
      <c r="I2" s="181"/>
    </row>
    <row r="3" spans="1:16" ht="15.75" thickBot="1">
      <c r="A3" s="183" t="s">
        <v>2</v>
      </c>
      <c r="B3" s="184"/>
      <c r="C3" s="185"/>
      <c r="D3" s="3"/>
      <c r="E3" s="186" t="s">
        <v>3</v>
      </c>
      <c r="F3" s="187"/>
      <c r="G3" s="188"/>
      <c r="H3" s="4"/>
      <c r="I3" s="4"/>
    </row>
    <row r="4" spans="1:16">
      <c r="A4" s="5" t="s">
        <v>4</v>
      </c>
      <c r="B4" s="5" t="s">
        <v>5</v>
      </c>
      <c r="C4" s="5" t="s">
        <v>6</v>
      </c>
      <c r="D4" s="2"/>
      <c r="E4" s="6" t="s">
        <v>4</v>
      </c>
      <c r="F4" s="6" t="s">
        <v>5</v>
      </c>
      <c r="G4" s="6" t="s">
        <v>6</v>
      </c>
      <c r="H4" s="2"/>
      <c r="I4" s="2"/>
    </row>
    <row r="5" spans="1:16">
      <c r="A5" s="71">
        <v>1</v>
      </c>
      <c r="B5" s="7" t="s">
        <v>7</v>
      </c>
      <c r="C5" s="72"/>
      <c r="D5" s="69"/>
      <c r="E5" s="80">
        <v>1</v>
      </c>
      <c r="F5" s="10" t="s">
        <v>8</v>
      </c>
      <c r="G5" s="10"/>
      <c r="H5" s="8"/>
      <c r="I5" s="8"/>
      <c r="M5" s="1">
        <f>2022-2011</f>
        <v>11</v>
      </c>
      <c r="N5" s="1">
        <f>2022-2013</f>
        <v>9</v>
      </c>
    </row>
    <row r="6" spans="1:16">
      <c r="A6" s="80">
        <v>2</v>
      </c>
      <c r="B6" s="7" t="s">
        <v>9</v>
      </c>
      <c r="C6" s="7"/>
      <c r="D6" s="21"/>
      <c r="E6" s="71">
        <v>2</v>
      </c>
      <c r="F6" s="7" t="s">
        <v>10</v>
      </c>
      <c r="G6" s="7"/>
      <c r="H6" s="14"/>
      <c r="I6" s="14"/>
      <c r="N6" s="1">
        <f>600+500</f>
        <v>1100</v>
      </c>
    </row>
    <row r="7" spans="1:16">
      <c r="A7" s="71">
        <v>3</v>
      </c>
      <c r="B7" s="7" t="s">
        <v>11</v>
      </c>
      <c r="C7" s="7"/>
      <c r="D7" s="21"/>
      <c r="E7" s="80">
        <v>3</v>
      </c>
      <c r="F7" s="7" t="str">
        <f>'[1]SEPT. 11-25''21'!B87</f>
        <v>Saligan, Siera Lee P.</v>
      </c>
      <c r="G7" s="7"/>
      <c r="H7" s="14"/>
      <c r="I7" s="14"/>
      <c r="N7" s="1">
        <f>799/2</f>
        <v>399.5</v>
      </c>
    </row>
    <row r="8" spans="1:16">
      <c r="A8" s="80">
        <v>4</v>
      </c>
      <c r="B8" s="7" t="s">
        <v>12</v>
      </c>
      <c r="C8" s="7"/>
      <c r="D8" s="21"/>
      <c r="E8" s="71">
        <v>4</v>
      </c>
      <c r="F8" s="7" t="s">
        <v>13</v>
      </c>
      <c r="G8" s="7"/>
      <c r="H8" s="16"/>
      <c r="I8" s="16"/>
    </row>
    <row r="9" spans="1:16">
      <c r="A9" s="71">
        <v>5</v>
      </c>
      <c r="B9" s="7" t="s">
        <v>14</v>
      </c>
      <c r="C9" s="7"/>
      <c r="D9" s="21"/>
      <c r="E9" s="80">
        <v>5</v>
      </c>
      <c r="F9" s="18" t="s">
        <v>218</v>
      </c>
      <c r="G9" s="7"/>
      <c r="H9" s="20"/>
      <c r="I9" s="16"/>
      <c r="K9" s="1">
        <f>18+19+25+40</f>
        <v>102</v>
      </c>
    </row>
    <row r="10" spans="1:16">
      <c r="A10" s="80">
        <v>6</v>
      </c>
      <c r="B10" s="7" t="s">
        <v>16</v>
      </c>
      <c r="C10" s="7"/>
      <c r="D10" s="21"/>
      <c r="E10" s="71">
        <v>6</v>
      </c>
      <c r="F10" s="7" t="s">
        <v>17</v>
      </c>
      <c r="G10" s="7"/>
      <c r="H10" s="14"/>
      <c r="I10" s="16"/>
      <c r="O10" s="1">
        <f>1299/3</f>
        <v>433</v>
      </c>
    </row>
    <row r="11" spans="1:16">
      <c r="A11" s="71">
        <v>7</v>
      </c>
      <c r="B11" s="7" t="s">
        <v>18</v>
      </c>
      <c r="C11" s="7"/>
      <c r="D11" s="21"/>
      <c r="E11" s="80">
        <v>7</v>
      </c>
      <c r="F11" s="7" t="s">
        <v>19</v>
      </c>
      <c r="G11" s="7"/>
      <c r="H11" s="16"/>
      <c r="I11" s="16"/>
    </row>
    <row r="12" spans="1:16">
      <c r="A12" s="80">
        <v>8</v>
      </c>
      <c r="B12" s="21" t="s">
        <v>20</v>
      </c>
      <c r="C12" s="7"/>
      <c r="D12" s="21"/>
      <c r="E12" s="71">
        <v>8</v>
      </c>
      <c r="F12" s="7" t="s">
        <v>23</v>
      </c>
      <c r="G12" s="7"/>
      <c r="H12" s="16"/>
      <c r="I12" s="16"/>
      <c r="J12" s="1">
        <f>19+20+19+27+34</f>
        <v>119</v>
      </c>
      <c r="O12" s="1">
        <v>400</v>
      </c>
    </row>
    <row r="13" spans="1:16">
      <c r="A13" s="71">
        <v>9</v>
      </c>
      <c r="B13" s="7" t="s">
        <v>22</v>
      </c>
      <c r="C13" s="7"/>
      <c r="D13" s="7"/>
      <c r="E13" s="80">
        <v>9</v>
      </c>
      <c r="F13" s="114" t="s">
        <v>275</v>
      </c>
      <c r="G13" s="25"/>
      <c r="H13" s="16"/>
      <c r="I13" s="16"/>
      <c r="O13" s="1">
        <f>1300+600</f>
        <v>1900</v>
      </c>
    </row>
    <row r="14" spans="1:16">
      <c r="A14" s="80">
        <v>10</v>
      </c>
      <c r="B14" s="7" t="s">
        <v>24</v>
      </c>
      <c r="C14" s="7"/>
      <c r="D14" s="21"/>
      <c r="E14" s="71">
        <v>10</v>
      </c>
      <c r="F14" s="22" t="str">
        <f>'[1]SEPT. 11-25''21'!B90</f>
        <v>Eyas, Caryl James Q.</v>
      </c>
      <c r="G14" s="22"/>
      <c r="H14" s="14"/>
      <c r="I14" s="16"/>
      <c r="M14" s="1">
        <f>600-1099</f>
        <v>-499</v>
      </c>
    </row>
    <row r="15" spans="1:16">
      <c r="A15" s="71">
        <v>11</v>
      </c>
      <c r="B15" s="7" t="s">
        <v>26</v>
      </c>
      <c r="C15" s="7"/>
      <c r="D15" s="21"/>
      <c r="E15" s="80">
        <v>11</v>
      </c>
      <c r="F15" s="7" t="s">
        <v>198</v>
      </c>
      <c r="G15" s="7"/>
      <c r="H15" s="16"/>
      <c r="I15" s="16">
        <f>1099/5</f>
        <v>219.8</v>
      </c>
      <c r="J15" s="1">
        <f>200*4</f>
        <v>800</v>
      </c>
      <c r="O15" s="1">
        <f>600/4</f>
        <v>150</v>
      </c>
      <c r="P15" s="1">
        <f>500-433</f>
        <v>67</v>
      </c>
    </row>
    <row r="16" spans="1:16">
      <c r="A16" s="80">
        <v>12</v>
      </c>
      <c r="B16" s="25" t="s">
        <v>27</v>
      </c>
      <c r="C16" s="25"/>
      <c r="D16" s="21"/>
      <c r="E16" s="71">
        <v>12</v>
      </c>
      <c r="F16" s="7" t="s">
        <v>199</v>
      </c>
      <c r="G16" s="7"/>
      <c r="H16" s="16"/>
      <c r="I16" s="16"/>
    </row>
    <row r="17" spans="1:16">
      <c r="A17" s="71">
        <v>13</v>
      </c>
      <c r="B17" s="7" t="s">
        <v>28</v>
      </c>
      <c r="C17" s="7"/>
      <c r="D17" s="21"/>
      <c r="E17" s="80">
        <v>13</v>
      </c>
      <c r="F17" s="7" t="s">
        <v>200</v>
      </c>
      <c r="G17" s="7"/>
      <c r="H17" s="16"/>
      <c r="I17" s="16"/>
    </row>
    <row r="18" spans="1:16">
      <c r="A18" s="80">
        <v>14</v>
      </c>
      <c r="B18" s="7" t="s">
        <v>29</v>
      </c>
      <c r="C18" s="7"/>
      <c r="D18" s="21"/>
      <c r="E18" s="71">
        <v>14</v>
      </c>
      <c r="F18" s="7" t="s">
        <v>201</v>
      </c>
      <c r="G18" s="7"/>
      <c r="H18" s="16"/>
      <c r="I18" s="16"/>
    </row>
    <row r="19" spans="1:16">
      <c r="A19" s="71">
        <v>15</v>
      </c>
      <c r="B19" s="7" t="s">
        <v>31</v>
      </c>
      <c r="C19" s="7"/>
      <c r="D19" s="21"/>
      <c r="E19" s="80">
        <v>15</v>
      </c>
      <c r="F19" s="7" t="s">
        <v>219</v>
      </c>
      <c r="G19" s="22"/>
      <c r="H19" s="16"/>
      <c r="I19" s="16"/>
      <c r="P19" s="1" t="s">
        <v>33</v>
      </c>
    </row>
    <row r="20" spans="1:16">
      <c r="A20" s="80">
        <v>16</v>
      </c>
      <c r="B20" s="26" t="s">
        <v>34</v>
      </c>
      <c r="C20" s="26"/>
      <c r="D20" s="21"/>
      <c r="E20" s="71">
        <v>16</v>
      </c>
      <c r="F20" s="7" t="s">
        <v>30</v>
      </c>
      <c r="G20" s="22"/>
      <c r="H20" s="16"/>
      <c r="I20" s="16"/>
    </row>
    <row r="21" spans="1:16">
      <c r="A21" s="71">
        <v>17</v>
      </c>
      <c r="B21" s="25" t="s">
        <v>36</v>
      </c>
      <c r="C21" s="25"/>
      <c r="D21" s="21"/>
      <c r="E21" s="80">
        <v>17</v>
      </c>
      <c r="F21" s="7" t="s">
        <v>32</v>
      </c>
      <c r="G21" s="22"/>
      <c r="H21" s="16"/>
      <c r="I21" s="28"/>
    </row>
    <row r="22" spans="1:16">
      <c r="A22" s="80">
        <v>18</v>
      </c>
      <c r="B22" s="25" t="s">
        <v>38</v>
      </c>
      <c r="C22" s="25"/>
      <c r="D22" s="21"/>
      <c r="E22" s="71">
        <v>18</v>
      </c>
      <c r="F22" s="7" t="s">
        <v>35</v>
      </c>
      <c r="G22" s="22"/>
      <c r="H22" s="16"/>
      <c r="I22" s="16"/>
    </row>
    <row r="23" spans="1:16">
      <c r="A23" s="71">
        <v>19</v>
      </c>
      <c r="B23" s="24" t="s">
        <v>170</v>
      </c>
      <c r="C23" s="25"/>
      <c r="D23" s="21"/>
      <c r="E23" s="71">
        <v>19</v>
      </c>
      <c r="F23" s="22" t="s">
        <v>37</v>
      </c>
      <c r="G23" s="22"/>
      <c r="H23" s="16"/>
      <c r="I23" s="16"/>
    </row>
    <row r="24" spans="1:16">
      <c r="A24" s="154"/>
      <c r="B24" s="109"/>
      <c r="C24" s="28"/>
      <c r="D24" s="21"/>
      <c r="E24" s="154"/>
      <c r="F24" s="147"/>
      <c r="G24" s="147"/>
      <c r="H24" s="16"/>
      <c r="I24" s="16"/>
    </row>
    <row r="25" spans="1:16">
      <c r="A25" s="154"/>
      <c r="B25" s="109"/>
      <c r="C25" s="28"/>
      <c r="D25" s="21"/>
      <c r="E25" s="154"/>
      <c r="F25" s="147"/>
      <c r="G25" s="147"/>
      <c r="H25" s="16"/>
      <c r="I25" s="16"/>
    </row>
    <row r="26" spans="1:16">
      <c r="A26" s="154"/>
      <c r="B26" s="109"/>
      <c r="C26" s="28"/>
      <c r="D26" s="21"/>
      <c r="E26" s="154"/>
      <c r="F26" s="147"/>
      <c r="G26" s="147"/>
      <c r="H26" s="16"/>
      <c r="I26" s="16"/>
    </row>
    <row r="27" spans="1:16" ht="15.75" thickBot="1">
      <c r="A27" s="83"/>
      <c r="B27" s="83"/>
      <c r="C27" s="83"/>
      <c r="D27" s="21"/>
      <c r="E27" s="83"/>
      <c r="F27" s="83"/>
      <c r="G27" s="83"/>
      <c r="H27" s="14"/>
      <c r="I27" s="16"/>
    </row>
    <row r="28" spans="1:16" ht="15.75" thickBot="1">
      <c r="A28" s="193" t="s">
        <v>39</v>
      </c>
      <c r="B28" s="194"/>
      <c r="C28" s="195"/>
      <c r="D28" s="21"/>
      <c r="E28" s="83"/>
      <c r="F28" s="83"/>
      <c r="G28" s="83"/>
      <c r="H28" s="16"/>
      <c r="I28" s="16"/>
    </row>
    <row r="29" spans="1:16">
      <c r="A29" s="151" t="s">
        <v>4</v>
      </c>
      <c r="B29" s="148" t="s">
        <v>5</v>
      </c>
      <c r="C29" s="149" t="s">
        <v>6</v>
      </c>
      <c r="D29" s="21"/>
      <c r="E29" s="83"/>
      <c r="F29" s="83"/>
      <c r="G29" s="83"/>
      <c r="H29" s="16"/>
      <c r="I29" s="16"/>
      <c r="L29" s="1">
        <f>20+17</f>
        <v>37</v>
      </c>
    </row>
    <row r="30" spans="1:16">
      <c r="A30" s="78">
        <v>1</v>
      </c>
      <c r="B30" s="21" t="s">
        <v>40</v>
      </c>
      <c r="C30" s="7"/>
      <c r="D30" s="21"/>
      <c r="E30" s="83"/>
      <c r="F30" s="83"/>
      <c r="G30" s="83"/>
      <c r="H30" s="20"/>
      <c r="I30" s="16"/>
      <c r="L30" s="1">
        <f>20+1+2+15</f>
        <v>38</v>
      </c>
    </row>
    <row r="31" spans="1:16">
      <c r="A31" s="80">
        <v>2</v>
      </c>
      <c r="B31" s="7" t="s">
        <v>41</v>
      </c>
      <c r="C31" s="81"/>
      <c r="D31" s="21"/>
      <c r="E31" s="83"/>
      <c r="F31" s="83"/>
      <c r="G31" s="83"/>
      <c r="H31" s="14"/>
      <c r="I31" s="16"/>
      <c r="J31" s="1">
        <f>19+6</f>
        <v>25</v>
      </c>
    </row>
    <row r="32" spans="1:16">
      <c r="A32" s="78">
        <v>3</v>
      </c>
      <c r="B32" s="7" t="s">
        <v>42</v>
      </c>
      <c r="C32" s="7"/>
      <c r="D32" s="83"/>
      <c r="E32" s="83"/>
      <c r="F32" s="83"/>
      <c r="G32" s="83"/>
      <c r="I32" s="16"/>
      <c r="J32" s="1">
        <f>19+18+23</f>
        <v>60</v>
      </c>
    </row>
    <row r="33" spans="1:10">
      <c r="A33" s="80">
        <v>4</v>
      </c>
      <c r="B33" s="7" t="s">
        <v>43</v>
      </c>
      <c r="C33" s="7"/>
      <c r="D33" s="21"/>
      <c r="E33" s="83"/>
      <c r="F33" s="83"/>
      <c r="G33" s="83"/>
      <c r="H33" s="14"/>
      <c r="I33" s="16"/>
    </row>
    <row r="34" spans="1:10">
      <c r="A34" s="78">
        <v>5</v>
      </c>
      <c r="B34" s="7" t="s">
        <v>44</v>
      </c>
      <c r="C34" s="7"/>
      <c r="D34" s="21"/>
      <c r="E34" s="83"/>
      <c r="F34" s="83"/>
      <c r="G34" s="83"/>
      <c r="H34" s="14"/>
      <c r="I34" s="16"/>
    </row>
    <row r="35" spans="1:10">
      <c r="A35" s="80">
        <v>6</v>
      </c>
      <c r="B35" s="7" t="s">
        <v>45</v>
      </c>
      <c r="C35" s="7"/>
      <c r="D35" s="21"/>
      <c r="E35" s="83"/>
      <c r="F35" s="83"/>
      <c r="G35" s="83"/>
      <c r="H35" s="14"/>
      <c r="I35" s="14"/>
    </row>
    <row r="36" spans="1:10">
      <c r="A36" s="78">
        <v>7</v>
      </c>
      <c r="B36" s="25" t="str">
        <f>'[2]MARCH 1-15''23'!$B$86</f>
        <v>Gaña, Precious Lyn</v>
      </c>
      <c r="C36" s="25"/>
      <c r="D36" s="21"/>
      <c r="E36" s="83"/>
      <c r="F36" s="83"/>
      <c r="G36" s="83"/>
      <c r="H36" s="14"/>
      <c r="I36" s="14"/>
    </row>
    <row r="37" spans="1:10">
      <c r="A37" s="80">
        <v>8</v>
      </c>
      <c r="B37" s="7" t="s">
        <v>47</v>
      </c>
      <c r="C37" s="7"/>
      <c r="D37" s="21"/>
      <c r="E37" s="83"/>
      <c r="F37" s="83"/>
      <c r="G37" s="83"/>
      <c r="H37" s="16"/>
      <c r="I37" s="14"/>
    </row>
    <row r="38" spans="1:10">
      <c r="A38" s="78">
        <v>9</v>
      </c>
      <c r="B38" s="25" t="s">
        <v>262</v>
      </c>
      <c r="C38" s="25"/>
      <c r="D38" s="21"/>
      <c r="E38" s="83"/>
      <c r="F38" s="83"/>
      <c r="G38" s="83"/>
      <c r="H38" s="16"/>
      <c r="I38" s="14"/>
    </row>
    <row r="39" spans="1:10">
      <c r="A39" s="80">
        <v>10</v>
      </c>
      <c r="B39" s="25" t="s">
        <v>259</v>
      </c>
      <c r="C39" s="25"/>
      <c r="D39" s="150"/>
      <c r="E39" s="83"/>
      <c r="F39" s="83"/>
      <c r="G39" s="83"/>
      <c r="H39" s="36"/>
      <c r="I39" s="37"/>
      <c r="J39" s="1">
        <f>19+20+19+27+1+34</f>
        <v>120</v>
      </c>
    </row>
    <row r="40" spans="1:10">
      <c r="A40" s="78">
        <v>11</v>
      </c>
      <c r="B40" s="7" t="s">
        <v>51</v>
      </c>
      <c r="C40" s="7"/>
      <c r="D40" s="69"/>
      <c r="E40" s="83"/>
      <c r="F40" s="83"/>
      <c r="G40" s="83"/>
      <c r="H40" s="8"/>
      <c r="I40" s="8"/>
    </row>
    <row r="41" spans="1:10">
      <c r="A41" s="80">
        <v>12</v>
      </c>
      <c r="B41" s="7" t="s">
        <v>52</v>
      </c>
      <c r="C41" s="7"/>
      <c r="D41" s="28"/>
      <c r="E41" s="83"/>
      <c r="F41" s="83"/>
      <c r="G41" s="83"/>
      <c r="H41" s="38"/>
      <c r="I41" s="38"/>
    </row>
    <row r="42" spans="1:10">
      <c r="A42" s="78">
        <v>13</v>
      </c>
      <c r="B42" s="25" t="s">
        <v>260</v>
      </c>
      <c r="C42" s="25"/>
      <c r="D42" s="28"/>
      <c r="E42" s="83"/>
      <c r="F42" s="83"/>
      <c r="G42" s="83"/>
      <c r="H42" s="38"/>
      <c r="I42" s="38"/>
    </row>
    <row r="43" spans="1:10">
      <c r="A43" s="80">
        <v>14</v>
      </c>
      <c r="B43" s="7" t="s">
        <v>54</v>
      </c>
      <c r="C43" s="7"/>
      <c r="D43" s="28"/>
      <c r="E43" s="83"/>
      <c r="F43" s="83"/>
      <c r="G43" s="83"/>
      <c r="H43" s="38"/>
      <c r="I43" s="38"/>
    </row>
    <row r="44" spans="1:10">
      <c r="A44" s="78">
        <v>15</v>
      </c>
      <c r="B44" s="114" t="s">
        <v>263</v>
      </c>
      <c r="C44" s="25"/>
      <c r="D44" s="21"/>
      <c r="E44" s="21"/>
      <c r="F44" s="83"/>
      <c r="G44" s="83"/>
      <c r="H44" s="16"/>
      <c r="I44" s="16"/>
    </row>
    <row r="45" spans="1:10">
      <c r="A45" s="80">
        <v>16</v>
      </c>
      <c r="B45" s="7" t="s">
        <v>56</v>
      </c>
      <c r="C45" s="7"/>
      <c r="D45" s="21"/>
      <c r="E45" s="83"/>
      <c r="F45" s="83"/>
      <c r="G45" s="83"/>
      <c r="H45" s="16"/>
      <c r="I45" s="16"/>
    </row>
    <row r="46" spans="1:10">
      <c r="A46" s="78">
        <v>17</v>
      </c>
      <c r="B46" s="7" t="s">
        <v>57</v>
      </c>
      <c r="C46" s="7"/>
      <c r="D46" s="21"/>
      <c r="E46" s="83"/>
      <c r="F46" s="83"/>
      <c r="G46" s="83"/>
      <c r="H46" s="16"/>
      <c r="I46" s="16"/>
    </row>
    <row r="47" spans="1:10">
      <c r="A47" s="80">
        <v>18</v>
      </c>
      <c r="B47" s="22" t="s">
        <v>191</v>
      </c>
      <c r="C47" s="7"/>
      <c r="D47" s="21"/>
      <c r="E47" s="83"/>
      <c r="F47" s="83"/>
      <c r="G47" s="83"/>
      <c r="H47" s="16"/>
      <c r="I47" s="16"/>
    </row>
    <row r="48" spans="1:10">
      <c r="A48" s="78">
        <v>19</v>
      </c>
      <c r="B48" s="22" t="s">
        <v>192</v>
      </c>
      <c r="C48" s="7"/>
      <c r="D48" s="21"/>
      <c r="E48" s="83"/>
      <c r="F48" s="83"/>
      <c r="G48" s="83"/>
      <c r="H48" s="16"/>
      <c r="I48" s="16"/>
    </row>
    <row r="49" spans="1:13">
      <c r="A49" s="152"/>
      <c r="B49" s="147"/>
      <c r="C49" s="28"/>
      <c r="D49" s="21"/>
      <c r="E49" s="83"/>
      <c r="F49" s="83"/>
      <c r="G49" s="83"/>
      <c r="H49" s="16"/>
      <c r="I49" s="16"/>
    </row>
    <row r="50" spans="1:13">
      <c r="A50" s="152"/>
      <c r="B50" s="147"/>
      <c r="C50" s="28"/>
      <c r="D50" s="21"/>
      <c r="E50" s="83"/>
      <c r="F50" s="83"/>
      <c r="G50" s="83"/>
      <c r="H50" s="16"/>
      <c r="I50" s="16"/>
    </row>
    <row r="51" spans="1:13" ht="15.75" thickBot="1">
      <c r="A51" s="152"/>
      <c r="B51" s="147"/>
      <c r="C51" s="28"/>
      <c r="D51" s="21"/>
      <c r="E51" s="83"/>
      <c r="F51" s="83"/>
      <c r="G51" s="83"/>
      <c r="H51" s="8"/>
      <c r="I51" s="14"/>
    </row>
    <row r="52" spans="1:13">
      <c r="A52" s="190" t="s">
        <v>224</v>
      </c>
      <c r="B52" s="191"/>
      <c r="C52" s="192"/>
      <c r="D52" s="21"/>
      <c r="E52" s="83"/>
      <c r="F52" s="83"/>
      <c r="G52" s="83"/>
      <c r="H52" s="8"/>
      <c r="I52" s="14"/>
    </row>
    <row r="53" spans="1:13">
      <c r="A53" s="81" t="s">
        <v>4</v>
      </c>
      <c r="B53" s="72" t="s">
        <v>5</v>
      </c>
      <c r="C53" s="81" t="s">
        <v>6</v>
      </c>
      <c r="D53" s="21"/>
      <c r="E53" s="83"/>
      <c r="F53" s="83"/>
      <c r="G53" s="83"/>
      <c r="H53" s="16"/>
      <c r="I53" s="14"/>
    </row>
    <row r="54" spans="1:13" ht="15.75" thickBot="1">
      <c r="A54" s="7">
        <v>1</v>
      </c>
      <c r="B54" s="7" t="s">
        <v>59</v>
      </c>
      <c r="C54" s="7"/>
      <c r="D54" s="21"/>
      <c r="E54" s="83"/>
      <c r="F54" s="83"/>
      <c r="G54" s="83"/>
      <c r="H54" s="44"/>
      <c r="I54" s="14"/>
    </row>
    <row r="55" spans="1:13" ht="15.75" thickBot="1">
      <c r="A55" s="7">
        <v>2</v>
      </c>
      <c r="B55" s="7" t="s">
        <v>60</v>
      </c>
      <c r="C55" s="7"/>
      <c r="D55" s="21"/>
      <c r="E55" s="193" t="s">
        <v>65</v>
      </c>
      <c r="F55" s="194"/>
      <c r="G55" s="195"/>
      <c r="H55" s="16"/>
      <c r="I55" s="14"/>
    </row>
    <row r="56" spans="1:13">
      <c r="A56" s="7">
        <v>3</v>
      </c>
      <c r="B56" s="7" t="s">
        <v>61</v>
      </c>
      <c r="C56" s="7"/>
      <c r="D56" s="21"/>
      <c r="E56" s="151" t="s">
        <v>4</v>
      </c>
      <c r="F56" s="148" t="s">
        <v>5</v>
      </c>
      <c r="G56" s="149" t="s">
        <v>6</v>
      </c>
      <c r="H56" s="16"/>
      <c r="I56" s="14"/>
    </row>
    <row r="57" spans="1:13">
      <c r="A57" s="7">
        <v>4</v>
      </c>
      <c r="B57" s="7" t="s">
        <v>62</v>
      </c>
      <c r="C57" s="7"/>
      <c r="D57" s="152"/>
      <c r="E57" s="7">
        <v>1</v>
      </c>
      <c r="F57" s="7" t="s">
        <v>68</v>
      </c>
      <c r="G57" s="7"/>
      <c r="H57" s="16"/>
      <c r="I57" s="16"/>
    </row>
    <row r="58" spans="1:13">
      <c r="A58" s="7">
        <v>5</v>
      </c>
      <c r="B58" s="7" t="s">
        <v>63</v>
      </c>
      <c r="C58" s="7"/>
      <c r="D58" s="28"/>
      <c r="E58" s="83"/>
      <c r="F58" s="83"/>
      <c r="G58" s="83"/>
      <c r="I58" s="16"/>
    </row>
    <row r="59" spans="1:13">
      <c r="A59" s="7">
        <v>6</v>
      </c>
      <c r="B59" s="7" t="s">
        <v>70</v>
      </c>
      <c r="C59" s="7"/>
      <c r="D59" s="21"/>
      <c r="E59" s="83"/>
      <c r="F59" s="83"/>
      <c r="G59" s="83"/>
      <c r="I59" s="14"/>
    </row>
    <row r="60" spans="1:13">
      <c r="A60" s="7">
        <v>7</v>
      </c>
      <c r="B60" s="47" t="str">
        <f>'[1]SEPT. 11-25''21'!B142</f>
        <v>Calicdan, Lillian C.</v>
      </c>
      <c r="C60" s="25"/>
      <c r="D60" s="21"/>
      <c r="E60" s="83"/>
      <c r="F60" s="83"/>
      <c r="G60" s="83"/>
      <c r="I60" s="14"/>
      <c r="M60" s="1">
        <f>4800*2</f>
        <v>9600</v>
      </c>
    </row>
    <row r="61" spans="1:13">
      <c r="A61" s="7">
        <v>8</v>
      </c>
      <c r="B61" s="7" t="s">
        <v>71</v>
      </c>
      <c r="C61" s="7"/>
      <c r="D61" s="21"/>
      <c r="E61" s="83"/>
      <c r="F61" s="83"/>
      <c r="G61" s="83"/>
      <c r="I61" s="14"/>
    </row>
    <row r="62" spans="1:13">
      <c r="A62" s="7">
        <v>9</v>
      </c>
      <c r="B62" s="7" t="s">
        <v>73</v>
      </c>
      <c r="C62" s="7"/>
      <c r="D62" s="21"/>
      <c r="E62" s="83"/>
      <c r="F62" s="83"/>
      <c r="G62" s="83"/>
      <c r="I62" s="16"/>
    </row>
    <row r="63" spans="1:13">
      <c r="A63" s="7">
        <v>10</v>
      </c>
      <c r="B63" s="7" t="s">
        <v>74</v>
      </c>
      <c r="C63" s="7"/>
      <c r="D63" s="150"/>
      <c r="E63" s="83"/>
      <c r="F63" s="83"/>
      <c r="G63" s="83"/>
      <c r="I63" s="36"/>
    </row>
    <row r="64" spans="1:13" ht="15.75" thickBot="1">
      <c r="A64" s="7">
        <v>11</v>
      </c>
      <c r="B64" s="7" t="s">
        <v>77</v>
      </c>
      <c r="C64" s="7"/>
      <c r="D64" s="28"/>
      <c r="E64" s="83"/>
      <c r="F64" s="83"/>
      <c r="G64" s="83"/>
      <c r="I64" s="14"/>
    </row>
    <row r="65" spans="1:13" ht="15.75" thickBot="1">
      <c r="A65" s="7">
        <v>12</v>
      </c>
      <c r="B65" s="18" t="s">
        <v>247</v>
      </c>
      <c r="C65" s="7"/>
      <c r="D65" s="28"/>
      <c r="E65" s="193" t="s">
        <v>75</v>
      </c>
      <c r="F65" s="194"/>
      <c r="G65" s="195"/>
      <c r="I65" s="16"/>
    </row>
    <row r="66" spans="1:13">
      <c r="A66" s="7">
        <v>13</v>
      </c>
      <c r="B66" s="7" t="s">
        <v>83</v>
      </c>
      <c r="C66" s="7"/>
      <c r="D66" s="21"/>
      <c r="E66" s="50" t="s">
        <v>4</v>
      </c>
      <c r="F66" s="51" t="s">
        <v>5</v>
      </c>
      <c r="G66" s="52" t="s">
        <v>6</v>
      </c>
      <c r="I66" s="16"/>
      <c r="M66" s="1">
        <f>1+5+20+1</f>
        <v>27</v>
      </c>
    </row>
    <row r="67" spans="1:13">
      <c r="A67" s="7">
        <v>14</v>
      </c>
      <c r="B67" s="53" t="s">
        <v>85</v>
      </c>
      <c r="C67" s="7"/>
      <c r="D67" s="21"/>
      <c r="E67" s="7">
        <v>1</v>
      </c>
      <c r="F67" s="25" t="s">
        <v>78</v>
      </c>
      <c r="G67" s="25"/>
      <c r="I67" s="16"/>
      <c r="M67" s="1">
        <f>23+18+17</f>
        <v>58</v>
      </c>
    </row>
    <row r="68" spans="1:13">
      <c r="A68" s="7">
        <v>15</v>
      </c>
      <c r="B68" s="53" t="s">
        <v>86</v>
      </c>
      <c r="C68" s="22"/>
      <c r="D68" s="83"/>
      <c r="E68" s="7">
        <v>2</v>
      </c>
      <c r="F68" s="25" t="s">
        <v>82</v>
      </c>
      <c r="G68" s="25"/>
    </row>
    <row r="69" spans="1:13">
      <c r="A69" s="7">
        <v>16</v>
      </c>
      <c r="B69" s="22" t="s">
        <v>87</v>
      </c>
      <c r="C69" s="22"/>
      <c r="D69" s="83"/>
      <c r="E69" s="7">
        <v>3</v>
      </c>
      <c r="F69" s="25" t="s">
        <v>84</v>
      </c>
      <c r="G69" s="55"/>
    </row>
    <row r="70" spans="1:13">
      <c r="A70" s="7">
        <v>17</v>
      </c>
      <c r="B70" s="54" t="str">
        <f>'[1]SEPT.26-OCT.10''21'!B202</f>
        <v>Cabanag, Maria Liza</v>
      </c>
      <c r="C70" s="22"/>
      <c r="D70" s="83"/>
      <c r="E70" s="7">
        <v>4</v>
      </c>
      <c r="F70" s="153" t="s">
        <v>261</v>
      </c>
      <c r="G70" s="55"/>
    </row>
    <row r="71" spans="1:13">
      <c r="A71" s="7">
        <v>18</v>
      </c>
      <c r="B71" s="22" t="s">
        <v>217</v>
      </c>
      <c r="C71" s="22"/>
      <c r="D71" s="83"/>
      <c r="E71" s="83"/>
      <c r="F71" s="83"/>
      <c r="G71" s="83"/>
    </row>
    <row r="72" spans="1:13">
      <c r="A72" s="7">
        <v>19</v>
      </c>
      <c r="B72" s="53" t="s">
        <v>90</v>
      </c>
      <c r="C72" s="22"/>
      <c r="D72" s="83"/>
      <c r="E72" s="83"/>
      <c r="F72" s="83"/>
      <c r="G72" s="83"/>
    </row>
    <row r="73" spans="1:13">
      <c r="A73" s="7">
        <v>20</v>
      </c>
      <c r="B73" s="22" t="s">
        <v>91</v>
      </c>
      <c r="C73" s="22"/>
      <c r="D73" s="83"/>
      <c r="E73" s="83"/>
      <c r="F73" s="83"/>
      <c r="G73" s="83" t="s">
        <v>88</v>
      </c>
    </row>
    <row r="74" spans="1:13">
      <c r="A74" s="7">
        <v>21</v>
      </c>
      <c r="B74" s="55" t="s">
        <v>225</v>
      </c>
      <c r="C74" s="55"/>
      <c r="D74" s="83"/>
      <c r="E74" s="83"/>
      <c r="F74" s="83"/>
      <c r="G74" s="83"/>
    </row>
    <row r="75" spans="1:13">
      <c r="A75" s="7">
        <v>22</v>
      </c>
      <c r="B75" s="22" t="s">
        <v>220</v>
      </c>
      <c r="C75" s="22"/>
      <c r="D75" s="83"/>
      <c r="E75" s="83"/>
      <c r="F75" s="83"/>
      <c r="G75" s="83"/>
    </row>
    <row r="76" spans="1:13">
      <c r="A76" s="7">
        <v>23</v>
      </c>
      <c r="B76" s="22" t="s">
        <v>222</v>
      </c>
      <c r="C76" s="22"/>
      <c r="D76" s="83"/>
      <c r="E76" s="83"/>
      <c r="F76" s="83"/>
      <c r="G76" s="83"/>
    </row>
    <row r="77" spans="1:13">
      <c r="A77" s="7">
        <v>24</v>
      </c>
      <c r="B77" s="22" t="s">
        <v>226</v>
      </c>
      <c r="C77" s="22"/>
      <c r="D77" s="83"/>
      <c r="E77" s="83"/>
      <c r="F77" s="83"/>
      <c r="G77" s="83"/>
      <c r="I77" s="83"/>
    </row>
    <row r="78" spans="1:13">
      <c r="A78" s="7">
        <v>25</v>
      </c>
      <c r="B78" s="22" t="s">
        <v>227</v>
      </c>
      <c r="C78" s="22"/>
      <c r="D78" s="83"/>
      <c r="E78" s="83"/>
      <c r="F78" s="83"/>
      <c r="I78" s="83"/>
    </row>
    <row r="79" spans="1:13">
      <c r="A79" s="7">
        <v>26</v>
      </c>
      <c r="B79" s="22" t="s">
        <v>228</v>
      </c>
      <c r="C79" s="22"/>
      <c r="D79" s="83"/>
      <c r="E79" s="83"/>
      <c r="F79" s="83"/>
      <c r="I79" s="83"/>
    </row>
    <row r="80" spans="1:13">
      <c r="A80" s="7">
        <v>27</v>
      </c>
      <c r="B80" s="22" t="s">
        <v>235</v>
      </c>
      <c r="C80" s="23"/>
      <c r="D80" s="83"/>
      <c r="F80" s="83"/>
    </row>
    <row r="81" spans="1:4">
      <c r="A81" s="7">
        <v>28</v>
      </c>
      <c r="B81" s="22" t="s">
        <v>232</v>
      </c>
      <c r="C81" s="23"/>
      <c r="D81" s="83"/>
    </row>
    <row r="82" spans="1:4">
      <c r="A82" s="7">
        <v>29</v>
      </c>
      <c r="B82" s="22" t="s">
        <v>234</v>
      </c>
      <c r="C82" s="23"/>
    </row>
    <row r="83" spans="1:4">
      <c r="A83" s="7">
        <v>30</v>
      </c>
      <c r="B83" s="43" t="s">
        <v>69</v>
      </c>
      <c r="C83" s="23"/>
    </row>
    <row r="84" spans="1:4">
      <c r="A84" s="7">
        <v>31</v>
      </c>
      <c r="B84" s="179" t="s">
        <v>103</v>
      </c>
      <c r="C84" s="23"/>
    </row>
    <row r="85" spans="1:4">
      <c r="A85" s="7">
        <v>32</v>
      </c>
      <c r="B85" s="179" t="s">
        <v>274</v>
      </c>
      <c r="C85" s="23"/>
    </row>
    <row r="86" spans="1:4">
      <c r="A86" s="7">
        <v>33</v>
      </c>
      <c r="B86" s="55" t="s">
        <v>276</v>
      </c>
      <c r="C86" s="159"/>
    </row>
    <row r="92" spans="1:4">
      <c r="A92" s="2"/>
      <c r="B92" s="2"/>
      <c r="C92" s="2"/>
    </row>
    <row r="93" spans="1:4">
      <c r="A93" s="57"/>
      <c r="B93" s="57"/>
      <c r="C93" s="57"/>
    </row>
    <row r="98" spans="4:9">
      <c r="E98" s="2"/>
      <c r="F98" s="2"/>
      <c r="G98" s="2"/>
    </row>
    <row r="99" spans="4:9">
      <c r="E99" s="57"/>
      <c r="F99" s="57"/>
      <c r="G99" s="57"/>
    </row>
    <row r="100" spans="4:9" ht="15.75" thickBot="1"/>
    <row r="101" spans="4:9">
      <c r="E101" s="60" t="s">
        <v>3</v>
      </c>
      <c r="F101" s="58"/>
      <c r="G101" s="59"/>
    </row>
    <row r="102" spans="4:9">
      <c r="E102" s="6" t="s">
        <v>4</v>
      </c>
      <c r="F102" s="6" t="s">
        <v>5</v>
      </c>
      <c r="G102" s="6" t="s">
        <v>6</v>
      </c>
    </row>
    <row r="103" spans="4:9">
      <c r="E103" s="9">
        <v>1</v>
      </c>
      <c r="F103" s="61" t="s">
        <v>8</v>
      </c>
      <c r="G103" s="11"/>
    </row>
    <row r="104" spans="4:9">
      <c r="E104" s="9">
        <v>2</v>
      </c>
      <c r="F104" s="15" t="s">
        <v>92</v>
      </c>
      <c r="G104" s="12"/>
    </row>
    <row r="105" spans="4:9">
      <c r="E105" s="9">
        <v>3</v>
      </c>
      <c r="F105" s="15" t="str">
        <f>F7</f>
        <v>Saligan, Siera Lee P.</v>
      </c>
      <c r="G105" s="12"/>
    </row>
    <row r="106" spans="4:9">
      <c r="E106" s="9">
        <v>4</v>
      </c>
      <c r="F106" s="15" t="s">
        <v>13</v>
      </c>
      <c r="G106" s="17"/>
    </row>
    <row r="107" spans="4:9">
      <c r="E107" s="9">
        <v>5</v>
      </c>
      <c r="F107" s="15" t="s">
        <v>15</v>
      </c>
      <c r="G107" s="19"/>
    </row>
    <row r="108" spans="4:9">
      <c r="E108" s="9">
        <v>6</v>
      </c>
      <c r="F108" s="15" t="s">
        <v>17</v>
      </c>
      <c r="G108" s="19"/>
    </row>
    <row r="109" spans="4:9">
      <c r="D109" s="2"/>
      <c r="E109" s="9">
        <v>7</v>
      </c>
      <c r="F109" s="15" t="s">
        <v>19</v>
      </c>
      <c r="G109" s="19"/>
      <c r="H109" s="2"/>
      <c r="I109" s="2"/>
    </row>
    <row r="110" spans="4:9">
      <c r="D110" s="57"/>
      <c r="E110" s="9">
        <v>8</v>
      </c>
      <c r="F110" s="15" t="s">
        <v>21</v>
      </c>
      <c r="G110" s="19"/>
      <c r="H110" s="57"/>
      <c r="I110" s="57"/>
    </row>
    <row r="111" spans="4:9">
      <c r="E111" s="9">
        <v>9</v>
      </c>
      <c r="F111" s="15" t="s">
        <v>23</v>
      </c>
      <c r="G111" s="19"/>
    </row>
    <row r="112" spans="4:9">
      <c r="D112" s="3"/>
      <c r="E112" s="9">
        <v>10</v>
      </c>
      <c r="F112" s="15" t="s">
        <v>25</v>
      </c>
      <c r="G112" s="19"/>
      <c r="H112" s="4"/>
      <c r="I112" s="4"/>
    </row>
    <row r="113" spans="1:9">
      <c r="D113" s="2"/>
      <c r="E113" s="9">
        <v>11</v>
      </c>
      <c r="F113" s="23" t="s">
        <v>93</v>
      </c>
      <c r="G113" s="23"/>
      <c r="H113" s="2"/>
      <c r="I113" s="2"/>
    </row>
    <row r="114" spans="1:9">
      <c r="D114" s="8"/>
      <c r="E114" s="9">
        <v>12</v>
      </c>
      <c r="F114" s="23" t="s">
        <v>94</v>
      </c>
      <c r="G114" s="23"/>
      <c r="H114" s="8"/>
      <c r="I114" s="8"/>
    </row>
    <row r="115" spans="1:9">
      <c r="D115" s="13"/>
      <c r="E115" s="9">
        <v>13</v>
      </c>
      <c r="F115" s="23" t="s">
        <v>95</v>
      </c>
      <c r="G115" s="23"/>
      <c r="H115" s="14"/>
      <c r="I115" s="14"/>
    </row>
    <row r="116" spans="1:9">
      <c r="D116" s="13"/>
      <c r="E116" s="9">
        <v>14</v>
      </c>
      <c r="F116" s="15" t="s">
        <v>30</v>
      </c>
      <c r="G116" s="19"/>
      <c r="H116" s="14"/>
      <c r="I116" s="14"/>
    </row>
    <row r="117" spans="1:9" ht="15.75" thickBot="1">
      <c r="D117" s="16"/>
      <c r="E117" s="9">
        <v>15</v>
      </c>
      <c r="F117" s="15" t="s">
        <v>32</v>
      </c>
      <c r="G117" s="19"/>
      <c r="H117" s="16"/>
      <c r="I117" s="16"/>
    </row>
    <row r="118" spans="1:9" ht="15.75" thickBot="1">
      <c r="A118" s="183" t="s">
        <v>39</v>
      </c>
      <c r="B118" s="184"/>
      <c r="C118" s="185"/>
      <c r="D118" s="16"/>
      <c r="E118" s="9">
        <v>16</v>
      </c>
      <c r="F118" s="15" t="s">
        <v>96</v>
      </c>
      <c r="G118" s="19"/>
      <c r="H118" s="20"/>
      <c r="I118" s="16"/>
    </row>
    <row r="119" spans="1:9">
      <c r="A119" s="29" t="s">
        <v>4</v>
      </c>
      <c r="B119" s="30" t="s">
        <v>5</v>
      </c>
      <c r="C119" s="31" t="s">
        <v>6</v>
      </c>
      <c r="D119" s="16"/>
      <c r="E119" s="9">
        <v>17</v>
      </c>
      <c r="F119" s="15" t="s">
        <v>35</v>
      </c>
      <c r="G119" s="19"/>
      <c r="H119" s="14"/>
      <c r="I119" s="16"/>
    </row>
    <row r="120" spans="1:9">
      <c r="A120" s="32">
        <v>1</v>
      </c>
      <c r="B120" s="21" t="s">
        <v>40</v>
      </c>
      <c r="C120" s="17"/>
      <c r="D120" s="16"/>
      <c r="E120" s="9">
        <v>18</v>
      </c>
      <c r="F120" s="62" t="s">
        <v>37</v>
      </c>
      <c r="G120" s="19"/>
      <c r="H120" s="16"/>
      <c r="I120" s="16"/>
    </row>
    <row r="121" spans="1:9">
      <c r="A121" s="9">
        <v>2</v>
      </c>
      <c r="B121" s="7" t="s">
        <v>41</v>
      </c>
      <c r="C121" s="33"/>
      <c r="D121" s="16"/>
      <c r="H121" s="16"/>
      <c r="I121" s="16"/>
    </row>
    <row r="122" spans="1:9">
      <c r="A122" s="32">
        <v>3</v>
      </c>
      <c r="B122" s="15" t="s">
        <v>42</v>
      </c>
      <c r="C122" s="34"/>
      <c r="D122" s="17"/>
      <c r="H122" s="16"/>
      <c r="I122" s="16"/>
    </row>
    <row r="123" spans="1:9">
      <c r="A123" s="9">
        <v>4</v>
      </c>
      <c r="B123" s="7" t="s">
        <v>43</v>
      </c>
      <c r="C123" s="34"/>
      <c r="D123" s="16"/>
      <c r="H123" s="14"/>
      <c r="I123" s="16"/>
    </row>
    <row r="124" spans="1:9">
      <c r="A124" s="32">
        <v>5</v>
      </c>
      <c r="B124" s="7" t="s">
        <v>44</v>
      </c>
      <c r="C124" s="34"/>
      <c r="D124" s="16"/>
      <c r="H124" s="16"/>
      <c r="I124" s="16"/>
    </row>
    <row r="125" spans="1:9">
      <c r="A125" s="9">
        <v>6</v>
      </c>
      <c r="B125" s="7" t="s">
        <v>45</v>
      </c>
      <c r="C125" s="34"/>
      <c r="D125" s="16"/>
      <c r="H125" s="16"/>
      <c r="I125" s="16"/>
    </row>
    <row r="126" spans="1:9">
      <c r="A126" s="32">
        <v>7</v>
      </c>
      <c r="B126" s="17" t="s">
        <v>46</v>
      </c>
      <c r="C126" s="34"/>
      <c r="D126" s="16"/>
      <c r="H126" s="16"/>
      <c r="I126" s="16"/>
    </row>
    <row r="127" spans="1:9">
      <c r="A127" s="9">
        <v>8</v>
      </c>
      <c r="B127" s="7" t="s">
        <v>47</v>
      </c>
      <c r="C127" s="34"/>
      <c r="D127" s="16"/>
      <c r="H127" s="16"/>
      <c r="I127" s="16"/>
    </row>
    <row r="128" spans="1:9">
      <c r="A128" s="32">
        <v>9</v>
      </c>
      <c r="B128" s="7" t="s">
        <v>48</v>
      </c>
      <c r="C128" s="34"/>
      <c r="D128" s="16"/>
      <c r="H128" s="16"/>
      <c r="I128" s="16"/>
    </row>
    <row r="129" spans="1:9">
      <c r="A129" s="9">
        <v>10</v>
      </c>
      <c r="B129" s="7" t="s">
        <v>97</v>
      </c>
      <c r="C129" s="34"/>
      <c r="D129" s="16"/>
      <c r="H129" s="16"/>
      <c r="I129" s="16"/>
    </row>
    <row r="130" spans="1:9">
      <c r="A130" s="32">
        <v>11</v>
      </c>
      <c r="B130" s="7" t="s">
        <v>49</v>
      </c>
      <c r="C130" s="34"/>
      <c r="D130" s="16"/>
      <c r="H130" s="16"/>
      <c r="I130" s="28"/>
    </row>
    <row r="131" spans="1:9">
      <c r="A131" s="9">
        <v>12</v>
      </c>
      <c r="B131" s="7" t="s">
        <v>50</v>
      </c>
      <c r="C131" s="34"/>
      <c r="D131" s="16"/>
      <c r="H131" s="16"/>
      <c r="I131" s="16"/>
    </row>
    <row r="132" spans="1:9">
      <c r="A132" s="32">
        <v>13</v>
      </c>
      <c r="B132" s="7" t="s">
        <v>51</v>
      </c>
      <c r="C132" s="34"/>
      <c r="D132" s="16"/>
      <c r="H132" s="14"/>
      <c r="I132" s="16"/>
    </row>
    <row r="133" spans="1:9">
      <c r="A133" s="9">
        <v>14</v>
      </c>
      <c r="B133" s="7" t="s">
        <v>52</v>
      </c>
      <c r="C133" s="34"/>
      <c r="D133" s="16"/>
      <c r="H133" s="16"/>
      <c r="I133" s="16"/>
    </row>
    <row r="134" spans="1:9">
      <c r="A134" s="32">
        <v>15</v>
      </c>
      <c r="B134" s="7" t="s">
        <v>53</v>
      </c>
      <c r="C134" s="34"/>
      <c r="D134" s="16"/>
      <c r="H134" s="16"/>
      <c r="I134" s="16"/>
    </row>
    <row r="135" spans="1:9">
      <c r="A135" s="9">
        <v>16</v>
      </c>
      <c r="B135" s="7" t="s">
        <v>54</v>
      </c>
      <c r="C135" s="34"/>
      <c r="D135" s="16"/>
      <c r="H135" s="20"/>
      <c r="I135" s="16"/>
    </row>
    <row r="136" spans="1:9">
      <c r="A136" s="32">
        <v>17</v>
      </c>
      <c r="B136" s="17" t="s">
        <v>55</v>
      </c>
      <c r="C136" s="19"/>
      <c r="D136" s="16"/>
      <c r="H136" s="14"/>
      <c r="I136" s="16"/>
    </row>
    <row r="137" spans="1:9">
      <c r="A137" s="9">
        <v>18</v>
      </c>
      <c r="B137" s="15" t="s">
        <v>56</v>
      </c>
      <c r="C137" s="34"/>
      <c r="I137" s="16"/>
    </row>
    <row r="138" spans="1:9">
      <c r="A138" s="32">
        <v>19</v>
      </c>
      <c r="B138" s="15" t="s">
        <v>57</v>
      </c>
      <c r="C138" s="34"/>
      <c r="D138" s="16"/>
      <c r="H138" s="14"/>
      <c r="I138" s="16"/>
    </row>
    <row r="139" spans="1:9">
      <c r="A139" s="39"/>
      <c r="B139" s="40"/>
      <c r="C139" s="41"/>
      <c r="D139" s="16"/>
      <c r="H139" s="14"/>
      <c r="I139" s="16"/>
    </row>
    <row r="140" spans="1:9">
      <c r="A140" s="39"/>
      <c r="B140" s="40"/>
      <c r="C140" s="41"/>
      <c r="D140" s="16"/>
      <c r="H140" s="14"/>
      <c r="I140" s="14"/>
    </row>
    <row r="141" spans="1:9">
      <c r="D141" s="16"/>
      <c r="H141" s="14"/>
      <c r="I141" s="14"/>
    </row>
    <row r="142" spans="1:9" ht="15.75" thickBot="1">
      <c r="D142" s="16"/>
      <c r="E142" s="14"/>
      <c r="H142" s="16"/>
      <c r="I142" s="14"/>
    </row>
    <row r="143" spans="1:9">
      <c r="A143" s="199" t="s">
        <v>58</v>
      </c>
      <c r="B143" s="200"/>
      <c r="C143" s="201"/>
      <c r="D143" s="16"/>
      <c r="H143" s="16"/>
      <c r="I143" s="14"/>
    </row>
    <row r="144" spans="1:9" ht="15.75">
      <c r="A144" s="42" t="s">
        <v>4</v>
      </c>
      <c r="B144" s="5" t="s">
        <v>5</v>
      </c>
      <c r="C144" s="33" t="s">
        <v>6</v>
      </c>
      <c r="D144" s="35"/>
      <c r="H144" s="36"/>
      <c r="I144" s="37"/>
    </row>
    <row r="145" spans="1:9">
      <c r="A145" s="43">
        <v>1</v>
      </c>
      <c r="B145" s="43" t="s">
        <v>98</v>
      </c>
      <c r="C145" s="43"/>
      <c r="D145" s="8"/>
      <c r="H145" s="8"/>
      <c r="I145" s="8"/>
    </row>
    <row r="146" spans="1:9">
      <c r="A146" s="43">
        <v>2</v>
      </c>
      <c r="B146" s="43" t="s">
        <v>61</v>
      </c>
      <c r="C146" s="43"/>
      <c r="D146" s="38"/>
      <c r="H146" s="38"/>
      <c r="I146" s="38"/>
    </row>
    <row r="147" spans="1:9">
      <c r="A147" s="43">
        <v>3</v>
      </c>
      <c r="B147" s="43" t="s">
        <v>62</v>
      </c>
      <c r="C147" s="43"/>
      <c r="D147" s="38"/>
      <c r="H147" s="38"/>
      <c r="I147" s="38"/>
    </row>
    <row r="148" spans="1:9">
      <c r="A148" s="43">
        <v>4</v>
      </c>
      <c r="B148" s="43" t="s">
        <v>64</v>
      </c>
      <c r="C148" s="43"/>
      <c r="D148" s="38"/>
      <c r="H148" s="38"/>
      <c r="I148" s="38"/>
    </row>
    <row r="149" spans="1:9">
      <c r="A149" s="43">
        <v>5</v>
      </c>
      <c r="B149" s="43" t="s">
        <v>99</v>
      </c>
      <c r="C149" s="43"/>
      <c r="D149" s="16"/>
      <c r="H149" s="16"/>
      <c r="I149" s="16"/>
    </row>
    <row r="150" spans="1:9">
      <c r="A150" s="43">
        <v>6</v>
      </c>
      <c r="B150" s="43" t="s">
        <v>66</v>
      </c>
      <c r="C150" s="43"/>
      <c r="D150" s="16"/>
      <c r="H150" s="16"/>
      <c r="I150" s="16"/>
    </row>
    <row r="151" spans="1:9" ht="15.75" thickBot="1">
      <c r="A151" s="43">
        <v>7</v>
      </c>
      <c r="B151" s="43" t="s">
        <v>67</v>
      </c>
      <c r="C151" s="43"/>
      <c r="D151" s="16"/>
      <c r="H151" s="16"/>
      <c r="I151" s="16"/>
    </row>
    <row r="152" spans="1:9" ht="15.75" thickBot="1">
      <c r="A152" s="43">
        <v>8</v>
      </c>
      <c r="B152" s="43" t="s">
        <v>69</v>
      </c>
      <c r="C152" s="43"/>
      <c r="D152" s="16"/>
      <c r="E152" s="65" t="s">
        <v>65</v>
      </c>
      <c r="F152" s="63"/>
      <c r="G152" s="64"/>
      <c r="H152" s="16"/>
      <c r="I152" s="16"/>
    </row>
    <row r="153" spans="1:9">
      <c r="A153" s="43">
        <v>9</v>
      </c>
      <c r="B153" s="43" t="s">
        <v>70</v>
      </c>
      <c r="C153" s="43"/>
      <c r="D153" s="16"/>
      <c r="E153" s="29" t="s">
        <v>4</v>
      </c>
      <c r="F153" s="30" t="s">
        <v>5</v>
      </c>
      <c r="G153" s="31" t="s">
        <v>6</v>
      </c>
      <c r="H153" s="16"/>
      <c r="I153" s="14"/>
    </row>
    <row r="154" spans="1:9">
      <c r="A154" s="43">
        <v>10</v>
      </c>
      <c r="B154" s="67" t="s">
        <v>102</v>
      </c>
      <c r="C154" s="43"/>
      <c r="D154" s="16"/>
      <c r="E154" s="19">
        <v>1</v>
      </c>
      <c r="F154" s="7" t="s">
        <v>100</v>
      </c>
      <c r="G154" s="19"/>
      <c r="H154" s="8"/>
      <c r="I154" s="14"/>
    </row>
    <row r="155" spans="1:9">
      <c r="A155" s="43">
        <v>11</v>
      </c>
      <c r="B155" s="43" t="s">
        <v>71</v>
      </c>
      <c r="C155" s="43"/>
      <c r="D155" s="16"/>
      <c r="E155" s="19">
        <v>2</v>
      </c>
      <c r="F155" s="15" t="s">
        <v>32</v>
      </c>
      <c r="G155" s="19"/>
      <c r="H155" s="8"/>
      <c r="I155" s="14"/>
    </row>
    <row r="156" spans="1:9">
      <c r="A156" s="43">
        <v>12</v>
      </c>
      <c r="B156" s="43" t="s">
        <v>72</v>
      </c>
      <c r="C156" s="43"/>
      <c r="D156" s="16"/>
      <c r="E156" s="19">
        <v>3</v>
      </c>
      <c r="F156" s="66" t="s">
        <v>101</v>
      </c>
      <c r="G156" s="19"/>
      <c r="H156" s="8"/>
      <c r="I156" s="14"/>
    </row>
    <row r="157" spans="1:9">
      <c r="A157" s="43">
        <v>13</v>
      </c>
      <c r="B157" s="43" t="s">
        <v>73</v>
      </c>
      <c r="C157" s="43"/>
      <c r="D157" s="16"/>
      <c r="E157" s="19">
        <v>4</v>
      </c>
      <c r="F157" s="15" t="s">
        <v>96</v>
      </c>
      <c r="G157" s="19"/>
      <c r="H157" s="16"/>
      <c r="I157" s="14"/>
    </row>
    <row r="158" spans="1:9">
      <c r="A158" s="43">
        <v>14</v>
      </c>
      <c r="B158" s="43" t="s">
        <v>74</v>
      </c>
      <c r="C158" s="43"/>
      <c r="D158" s="16"/>
      <c r="E158" s="19">
        <v>5</v>
      </c>
      <c r="F158" s="15" t="s">
        <v>35</v>
      </c>
      <c r="G158" s="19"/>
      <c r="H158" s="44"/>
      <c r="I158" s="14"/>
    </row>
    <row r="159" spans="1:9">
      <c r="A159" s="43">
        <v>15</v>
      </c>
      <c r="B159" s="67" t="s">
        <v>103</v>
      </c>
      <c r="C159" s="43"/>
      <c r="D159" s="16"/>
      <c r="H159" s="16"/>
      <c r="I159" s="14"/>
    </row>
    <row r="160" spans="1:9">
      <c r="A160" s="43">
        <v>16</v>
      </c>
      <c r="B160" s="43" t="s">
        <v>76</v>
      </c>
      <c r="C160" s="43"/>
      <c r="D160" s="16"/>
      <c r="H160" s="16"/>
      <c r="I160" s="14"/>
    </row>
    <row r="161" spans="1:9">
      <c r="A161" s="43">
        <v>17</v>
      </c>
      <c r="B161" s="43" t="s">
        <v>77</v>
      </c>
      <c r="C161" s="43"/>
      <c r="D161" s="45"/>
      <c r="H161" s="16"/>
      <c r="I161" s="16"/>
    </row>
    <row r="162" spans="1:9">
      <c r="A162" s="43">
        <v>18</v>
      </c>
      <c r="B162" s="43" t="s">
        <v>79</v>
      </c>
      <c r="C162" s="68"/>
      <c r="D162" s="38"/>
      <c r="I162" s="16"/>
    </row>
    <row r="163" spans="1:9">
      <c r="A163" s="43">
        <v>19</v>
      </c>
      <c r="B163" s="43" t="s">
        <v>81</v>
      </c>
      <c r="C163" s="19"/>
      <c r="D163" s="16"/>
      <c r="I163" s="14"/>
    </row>
    <row r="164" spans="1:9">
      <c r="A164" s="43">
        <v>20</v>
      </c>
      <c r="B164" s="43" t="s">
        <v>83</v>
      </c>
      <c r="C164" s="19"/>
      <c r="D164" s="16"/>
      <c r="I164" s="14"/>
    </row>
    <row r="165" spans="1:9">
      <c r="A165" s="43">
        <v>21</v>
      </c>
      <c r="B165" s="56" t="s">
        <v>85</v>
      </c>
      <c r="C165" s="19"/>
      <c r="D165" s="16"/>
      <c r="I165" s="14"/>
    </row>
    <row r="166" spans="1:9">
      <c r="A166" s="43">
        <v>22</v>
      </c>
      <c r="B166" s="56" t="s">
        <v>86</v>
      </c>
      <c r="C166" s="23"/>
      <c r="D166" s="14"/>
      <c r="I166" s="16"/>
    </row>
    <row r="167" spans="1:9" ht="15.75">
      <c r="A167" s="43">
        <v>23</v>
      </c>
      <c r="B167" s="22" t="s">
        <v>87</v>
      </c>
      <c r="C167" s="23"/>
      <c r="D167" s="46"/>
      <c r="I167" s="36"/>
    </row>
    <row r="168" spans="1:9">
      <c r="A168" s="43">
        <v>24</v>
      </c>
      <c r="B168" s="54" t="s">
        <v>104</v>
      </c>
      <c r="C168" s="23"/>
      <c r="D168" s="48"/>
      <c r="I168" s="14"/>
    </row>
    <row r="169" spans="1:9">
      <c r="A169" s="43">
        <v>25</v>
      </c>
      <c r="B169" s="23" t="s">
        <v>89</v>
      </c>
      <c r="C169" s="23"/>
      <c r="D169" s="49"/>
      <c r="I169" s="16"/>
    </row>
    <row r="170" spans="1:9">
      <c r="D170" s="14"/>
      <c r="I170" s="16"/>
    </row>
    <row r="171" spans="1:9">
      <c r="D171" s="14"/>
      <c r="I171" s="16"/>
    </row>
    <row r="176" spans="1:9" ht="15.75" thickBot="1">
      <c r="G176" s="1" t="s">
        <v>88</v>
      </c>
    </row>
    <row r="177" spans="1:12" ht="15.75" thickBot="1">
      <c r="J177" s="183" t="s">
        <v>75</v>
      </c>
      <c r="K177" s="184"/>
      <c r="L177" s="185"/>
    </row>
    <row r="178" spans="1:12">
      <c r="J178" s="50" t="s">
        <v>4</v>
      </c>
      <c r="K178" s="51" t="s">
        <v>5</v>
      </c>
      <c r="L178" s="52" t="s">
        <v>6</v>
      </c>
    </row>
    <row r="179" spans="1:12">
      <c r="J179" s="15">
        <v>1</v>
      </c>
      <c r="K179" s="15" t="s">
        <v>78</v>
      </c>
      <c r="L179" s="12"/>
    </row>
    <row r="180" spans="1:12">
      <c r="J180" s="15">
        <v>2</v>
      </c>
      <c r="K180" s="15" t="s">
        <v>80</v>
      </c>
      <c r="L180" s="12"/>
    </row>
    <row r="181" spans="1:12">
      <c r="J181" s="15">
        <v>3</v>
      </c>
      <c r="K181" s="15" t="s">
        <v>82</v>
      </c>
      <c r="L181" s="19"/>
    </row>
    <row r="182" spans="1:12">
      <c r="J182" s="15">
        <v>4</v>
      </c>
      <c r="K182" s="15" t="s">
        <v>105</v>
      </c>
      <c r="L182" s="23"/>
    </row>
    <row r="183" spans="1:12">
      <c r="J183" s="15">
        <v>5</v>
      </c>
      <c r="K183" s="15" t="s">
        <v>106</v>
      </c>
      <c r="L183" s="23"/>
    </row>
    <row r="190" spans="1:12">
      <c r="A190" s="180" t="s">
        <v>0</v>
      </c>
      <c r="B190" s="180"/>
      <c r="C190" s="180"/>
    </row>
    <row r="191" spans="1:12">
      <c r="A191" s="181" t="s">
        <v>1</v>
      </c>
      <c r="B191" s="181"/>
      <c r="C191" s="181"/>
    </row>
    <row r="192" spans="1:12" ht="15.75" thickBot="1"/>
    <row r="193" spans="1:9" ht="18.75" thickBot="1">
      <c r="A193" s="196" t="s">
        <v>107</v>
      </c>
      <c r="B193" s="197"/>
      <c r="C193" s="198"/>
    </row>
    <row r="194" spans="1:9">
      <c r="A194" s="5" t="s">
        <v>4</v>
      </c>
      <c r="B194" s="5" t="s">
        <v>5</v>
      </c>
      <c r="C194" s="5" t="s">
        <v>6</v>
      </c>
    </row>
    <row r="195" spans="1:9">
      <c r="A195" s="71">
        <v>1</v>
      </c>
      <c r="B195" s="7" t="s">
        <v>7</v>
      </c>
      <c r="C195" s="72"/>
    </row>
    <row r="196" spans="1:9">
      <c r="A196" s="71">
        <v>2</v>
      </c>
      <c r="B196" s="7" t="s">
        <v>9</v>
      </c>
      <c r="C196" s="7"/>
      <c r="E196" s="69"/>
      <c r="F196" s="69"/>
      <c r="G196" s="69"/>
    </row>
    <row r="197" spans="1:9">
      <c r="A197" s="71">
        <v>3</v>
      </c>
      <c r="B197" s="7" t="s">
        <v>108</v>
      </c>
      <c r="C197" s="7"/>
      <c r="E197" s="70"/>
      <c r="F197" s="70"/>
      <c r="G197" s="70"/>
    </row>
    <row r="198" spans="1:9">
      <c r="A198" s="71">
        <v>4</v>
      </c>
      <c r="B198" s="7" t="s">
        <v>11</v>
      </c>
      <c r="C198" s="7"/>
    </row>
    <row r="199" spans="1:9">
      <c r="A199" s="71">
        <v>5</v>
      </c>
      <c r="B199" s="7" t="s">
        <v>12</v>
      </c>
      <c r="C199" s="7"/>
    </row>
    <row r="200" spans="1:9">
      <c r="A200" s="71">
        <v>6</v>
      </c>
      <c r="B200" s="7" t="s">
        <v>109</v>
      </c>
      <c r="C200" s="7"/>
    </row>
    <row r="201" spans="1:9">
      <c r="A201" s="71">
        <v>7</v>
      </c>
      <c r="B201" s="7" t="s">
        <v>14</v>
      </c>
      <c r="C201" s="7"/>
    </row>
    <row r="202" spans="1:9">
      <c r="A202" s="71">
        <v>8</v>
      </c>
      <c r="B202" s="7" t="s">
        <v>16</v>
      </c>
      <c r="C202" s="7"/>
    </row>
    <row r="203" spans="1:9">
      <c r="A203" s="71">
        <v>9</v>
      </c>
      <c r="B203" s="7" t="s">
        <v>18</v>
      </c>
      <c r="C203" s="7"/>
    </row>
    <row r="204" spans="1:9">
      <c r="A204" s="71">
        <v>10</v>
      </c>
      <c r="B204" s="7" t="s">
        <v>110</v>
      </c>
      <c r="C204" s="7"/>
    </row>
    <row r="205" spans="1:9">
      <c r="A205" s="71">
        <v>11</v>
      </c>
      <c r="B205" s="7" t="s">
        <v>22</v>
      </c>
      <c r="C205" s="7"/>
    </row>
    <row r="206" spans="1:9">
      <c r="A206" s="71">
        <v>12</v>
      </c>
      <c r="B206" s="7" t="s">
        <v>24</v>
      </c>
      <c r="C206" s="7"/>
    </row>
    <row r="207" spans="1:9">
      <c r="A207" s="71">
        <v>13</v>
      </c>
      <c r="B207" s="7" t="s">
        <v>26</v>
      </c>
      <c r="C207" s="7"/>
      <c r="D207" s="69"/>
      <c r="H207" s="69"/>
      <c r="I207" s="69"/>
    </row>
    <row r="208" spans="1:9">
      <c r="A208" s="71">
        <v>14</v>
      </c>
      <c r="B208" s="7" t="s">
        <v>27</v>
      </c>
      <c r="C208" s="7"/>
      <c r="D208" s="70"/>
      <c r="H208" s="70"/>
      <c r="I208" s="70"/>
    </row>
    <row r="209" spans="1:3">
      <c r="A209" s="71">
        <v>15</v>
      </c>
      <c r="B209" s="7" t="s">
        <v>28</v>
      </c>
      <c r="C209" s="7"/>
    </row>
    <row r="210" spans="1:3">
      <c r="A210" s="71">
        <v>16</v>
      </c>
      <c r="B210" s="7" t="s">
        <v>29</v>
      </c>
      <c r="C210" s="7"/>
    </row>
    <row r="211" spans="1:3">
      <c r="A211" s="71">
        <v>17</v>
      </c>
      <c r="B211" s="7" t="s">
        <v>31</v>
      </c>
      <c r="C211" s="7"/>
    </row>
    <row r="212" spans="1:3">
      <c r="A212" s="71">
        <v>18</v>
      </c>
      <c r="B212" s="7" t="s">
        <v>34</v>
      </c>
      <c r="C212" s="7"/>
    </row>
    <row r="213" spans="1:3">
      <c r="A213" s="71">
        <v>19</v>
      </c>
      <c r="B213" s="7" t="s">
        <v>36</v>
      </c>
      <c r="C213" s="7"/>
    </row>
    <row r="214" spans="1:3">
      <c r="A214" s="71">
        <v>20</v>
      </c>
      <c r="B214" s="7" t="s">
        <v>10</v>
      </c>
      <c r="C214" s="22"/>
    </row>
    <row r="215" spans="1:3">
      <c r="A215" s="71">
        <v>21</v>
      </c>
      <c r="B215" s="7" t="s">
        <v>59</v>
      </c>
      <c r="C215" s="22"/>
    </row>
    <row r="216" spans="1:3">
      <c r="A216" s="71">
        <v>22</v>
      </c>
      <c r="B216" s="7" t="s">
        <v>60</v>
      </c>
      <c r="C216" s="22"/>
    </row>
    <row r="217" spans="1:3">
      <c r="A217" s="71">
        <v>23</v>
      </c>
      <c r="B217" s="7" t="s">
        <v>63</v>
      </c>
      <c r="C217" s="22"/>
    </row>
    <row r="218" spans="1:3">
      <c r="A218" s="71">
        <v>24</v>
      </c>
      <c r="B218" s="7" t="s">
        <v>100</v>
      </c>
      <c r="C218" s="23"/>
    </row>
    <row r="241" spans="1:7">
      <c r="A241" s="4" t="s">
        <v>0</v>
      </c>
      <c r="B241" s="4"/>
      <c r="C241" s="4"/>
    </row>
    <row r="242" spans="1:7">
      <c r="A242" s="2" t="s">
        <v>1</v>
      </c>
      <c r="B242" s="2"/>
      <c r="C242" s="2"/>
    </row>
    <row r="243" spans="1:7" ht="15.75" thickBot="1"/>
    <row r="244" spans="1:7" ht="18.75" thickBot="1">
      <c r="A244" s="73" t="s">
        <v>111</v>
      </c>
      <c r="B244" s="74"/>
      <c r="C244" s="74"/>
    </row>
    <row r="245" spans="1:7">
      <c r="A245" s="75" t="s">
        <v>4</v>
      </c>
      <c r="B245" s="76" t="s">
        <v>5</v>
      </c>
      <c r="C245" s="77" t="s">
        <v>6</v>
      </c>
    </row>
    <row r="246" spans="1:7">
      <c r="A246" s="78">
        <v>1</v>
      </c>
      <c r="B246" s="21" t="s">
        <v>40</v>
      </c>
      <c r="C246" s="7"/>
    </row>
    <row r="247" spans="1:7">
      <c r="A247" s="80">
        <v>2</v>
      </c>
      <c r="B247" s="7" t="s">
        <v>41</v>
      </c>
      <c r="C247" s="81"/>
      <c r="E247" s="4"/>
      <c r="F247" s="4"/>
      <c r="G247" s="4"/>
    </row>
    <row r="248" spans="1:7">
      <c r="A248" s="78">
        <v>3</v>
      </c>
      <c r="B248" s="7" t="s">
        <v>42</v>
      </c>
      <c r="C248" s="7"/>
      <c r="E248" s="2"/>
      <c r="F248" s="2"/>
      <c r="G248" s="2"/>
    </row>
    <row r="249" spans="1:7" ht="15.75" thickBot="1">
      <c r="A249" s="80">
        <v>4</v>
      </c>
      <c r="B249" s="7" t="s">
        <v>43</v>
      </c>
      <c r="C249" s="7"/>
    </row>
    <row r="250" spans="1:7" ht="18.75" thickBot="1">
      <c r="A250" s="78">
        <v>5</v>
      </c>
      <c r="B250" s="7" t="s">
        <v>44</v>
      </c>
      <c r="C250" s="7"/>
      <c r="E250" s="74"/>
      <c r="F250" s="74"/>
      <c r="G250" s="79"/>
    </row>
    <row r="251" spans="1:7">
      <c r="A251" s="80">
        <v>6</v>
      </c>
      <c r="B251" s="7" t="s">
        <v>45</v>
      </c>
      <c r="C251" s="7"/>
      <c r="E251" s="75" t="s">
        <v>4</v>
      </c>
      <c r="F251" s="76" t="s">
        <v>5</v>
      </c>
      <c r="G251" s="77" t="s">
        <v>6</v>
      </c>
    </row>
    <row r="252" spans="1:7">
      <c r="A252" s="78">
        <v>7</v>
      </c>
      <c r="B252" s="7" t="s">
        <v>46</v>
      </c>
      <c r="C252" s="7"/>
      <c r="E252" s="78">
        <v>41</v>
      </c>
      <c r="F252" s="7" t="s">
        <v>64</v>
      </c>
      <c r="G252" s="7"/>
    </row>
    <row r="253" spans="1:7">
      <c r="A253" s="80">
        <v>8</v>
      </c>
      <c r="B253" s="7" t="s">
        <v>47</v>
      </c>
      <c r="C253" s="7"/>
      <c r="E253" s="80">
        <v>42</v>
      </c>
      <c r="F253" s="7" t="s">
        <v>99</v>
      </c>
      <c r="G253" s="7"/>
    </row>
    <row r="254" spans="1:7">
      <c r="A254" s="78">
        <v>9</v>
      </c>
      <c r="B254" s="7" t="s">
        <v>48</v>
      </c>
      <c r="C254" s="7"/>
      <c r="E254" s="78">
        <v>43</v>
      </c>
      <c r="F254" s="7" t="s">
        <v>66</v>
      </c>
      <c r="G254" s="7"/>
    </row>
    <row r="255" spans="1:7">
      <c r="A255" s="80">
        <v>10</v>
      </c>
      <c r="B255" s="7" t="s">
        <v>97</v>
      </c>
      <c r="C255" s="7"/>
      <c r="E255" s="80">
        <v>44</v>
      </c>
      <c r="F255" s="7" t="s">
        <v>67</v>
      </c>
      <c r="G255" s="7"/>
    </row>
    <row r="256" spans="1:7">
      <c r="A256" s="78">
        <v>11</v>
      </c>
      <c r="B256" s="7" t="s">
        <v>49</v>
      </c>
      <c r="C256" s="7"/>
      <c r="E256" s="78">
        <v>45</v>
      </c>
      <c r="F256" s="7" t="s">
        <v>69</v>
      </c>
      <c r="G256" s="7"/>
    </row>
    <row r="257" spans="1:9">
      <c r="A257" s="80">
        <v>12</v>
      </c>
      <c r="B257" s="7" t="s">
        <v>50</v>
      </c>
      <c r="C257" s="7"/>
      <c r="E257" s="80">
        <v>46</v>
      </c>
      <c r="F257" s="7" t="s">
        <v>70</v>
      </c>
      <c r="G257" s="7"/>
    </row>
    <row r="258" spans="1:9">
      <c r="A258" s="78">
        <v>13</v>
      </c>
      <c r="B258" s="7" t="s">
        <v>51</v>
      </c>
      <c r="C258" s="7"/>
      <c r="D258" s="4"/>
      <c r="E258" s="78">
        <v>47</v>
      </c>
      <c r="F258" s="82" t="s">
        <v>102</v>
      </c>
      <c r="G258" s="7"/>
      <c r="H258" s="4"/>
      <c r="I258" s="4"/>
    </row>
    <row r="259" spans="1:9">
      <c r="A259" s="80">
        <v>14</v>
      </c>
      <c r="B259" s="7" t="s">
        <v>52</v>
      </c>
      <c r="C259" s="7"/>
      <c r="D259" s="2"/>
      <c r="E259" s="80">
        <v>48</v>
      </c>
      <c r="F259" s="7" t="s">
        <v>71</v>
      </c>
      <c r="G259" s="7"/>
      <c r="H259" s="2"/>
      <c r="I259" s="2"/>
    </row>
    <row r="260" spans="1:9" ht="15.75" thickBot="1">
      <c r="A260" s="78">
        <v>15</v>
      </c>
      <c r="B260" s="7" t="s">
        <v>53</v>
      </c>
      <c r="C260" s="7"/>
      <c r="E260" s="78">
        <v>49</v>
      </c>
      <c r="F260" s="7" t="s">
        <v>72</v>
      </c>
      <c r="G260" s="7"/>
    </row>
    <row r="261" spans="1:9" ht="18.75" thickBot="1">
      <c r="A261" s="80">
        <v>16</v>
      </c>
      <c r="B261" s="7" t="s">
        <v>54</v>
      </c>
      <c r="C261" s="7"/>
      <c r="D261" s="74"/>
      <c r="E261" s="80">
        <v>50</v>
      </c>
      <c r="F261" s="7" t="s">
        <v>73</v>
      </c>
      <c r="G261" s="7"/>
    </row>
    <row r="262" spans="1:9">
      <c r="A262" s="78">
        <v>17</v>
      </c>
      <c r="B262" s="7" t="s">
        <v>55</v>
      </c>
      <c r="C262" s="7"/>
      <c r="E262" s="78">
        <v>51</v>
      </c>
      <c r="F262" s="7" t="s">
        <v>74</v>
      </c>
      <c r="G262" s="7"/>
    </row>
    <row r="263" spans="1:9">
      <c r="A263" s="80">
        <v>18</v>
      </c>
      <c r="B263" s="7" t="s">
        <v>56</v>
      </c>
      <c r="C263" s="7"/>
      <c r="D263" s="83"/>
      <c r="E263" s="80">
        <v>52</v>
      </c>
      <c r="F263" s="82" t="s">
        <v>103</v>
      </c>
      <c r="G263" s="7"/>
    </row>
    <row r="264" spans="1:9">
      <c r="A264" s="78">
        <v>19</v>
      </c>
      <c r="B264" s="7" t="s">
        <v>57</v>
      </c>
      <c r="C264" s="7"/>
      <c r="D264" s="83"/>
      <c r="E264" s="78">
        <v>53</v>
      </c>
      <c r="F264" s="7" t="s">
        <v>76</v>
      </c>
      <c r="G264" s="7"/>
    </row>
    <row r="265" spans="1:9">
      <c r="A265" s="80">
        <v>20</v>
      </c>
      <c r="B265" s="10" t="s">
        <v>8</v>
      </c>
      <c r="C265" s="10"/>
      <c r="D265" s="83"/>
      <c r="E265" s="80">
        <v>54</v>
      </c>
      <c r="F265" s="7" t="s">
        <v>77</v>
      </c>
      <c r="G265" s="7"/>
    </row>
    <row r="266" spans="1:9">
      <c r="A266" s="78">
        <v>21</v>
      </c>
      <c r="B266" s="7" t="s">
        <v>92</v>
      </c>
      <c r="C266" s="7"/>
      <c r="D266" s="83"/>
      <c r="E266" s="78">
        <v>55</v>
      </c>
      <c r="F266" s="7" t="s">
        <v>79</v>
      </c>
      <c r="G266" s="84"/>
    </row>
    <row r="267" spans="1:9">
      <c r="A267" s="80">
        <v>22</v>
      </c>
      <c r="B267" s="7" t="str">
        <f>F7</f>
        <v>Saligan, Siera Lee P.</v>
      </c>
      <c r="C267" s="7"/>
      <c r="D267" s="83"/>
      <c r="E267" s="80">
        <v>56</v>
      </c>
      <c r="F267" s="7" t="s">
        <v>81</v>
      </c>
      <c r="G267" s="7"/>
    </row>
    <row r="268" spans="1:9">
      <c r="A268" s="78">
        <v>23</v>
      </c>
      <c r="B268" s="7" t="s">
        <v>13</v>
      </c>
      <c r="C268" s="7"/>
      <c r="D268" s="83"/>
      <c r="E268" s="78">
        <v>57</v>
      </c>
      <c r="F268" s="7" t="s">
        <v>83</v>
      </c>
      <c r="G268" s="7"/>
    </row>
    <row r="269" spans="1:9">
      <c r="A269" s="80">
        <v>24</v>
      </c>
      <c r="B269" s="7" t="s">
        <v>15</v>
      </c>
      <c r="C269" s="7"/>
      <c r="D269" s="83"/>
      <c r="E269" s="80">
        <v>58</v>
      </c>
      <c r="F269" s="53" t="s">
        <v>85</v>
      </c>
      <c r="G269" s="7"/>
    </row>
    <row r="270" spans="1:9">
      <c r="A270" s="78">
        <v>25</v>
      </c>
      <c r="B270" s="7" t="s">
        <v>17</v>
      </c>
      <c r="C270" s="7"/>
      <c r="D270" s="83"/>
      <c r="E270" s="78">
        <v>59</v>
      </c>
      <c r="F270" s="53" t="s">
        <v>86</v>
      </c>
      <c r="G270" s="22"/>
    </row>
    <row r="271" spans="1:9">
      <c r="A271" s="80">
        <v>26</v>
      </c>
      <c r="B271" s="7" t="s">
        <v>19</v>
      </c>
      <c r="C271" s="7"/>
      <c r="D271" s="83"/>
      <c r="E271" s="80">
        <v>60</v>
      </c>
      <c r="F271" s="22" t="s">
        <v>87</v>
      </c>
      <c r="G271" s="22"/>
    </row>
    <row r="272" spans="1:9">
      <c r="A272" s="78">
        <v>27</v>
      </c>
      <c r="B272" s="7" t="s">
        <v>21</v>
      </c>
      <c r="C272" s="7"/>
      <c r="D272" s="83"/>
      <c r="E272" s="78">
        <v>61</v>
      </c>
      <c r="F272" s="54" t="s">
        <v>104</v>
      </c>
      <c r="G272" s="22"/>
    </row>
    <row r="273" spans="1:7">
      <c r="A273" s="80">
        <v>28</v>
      </c>
      <c r="B273" s="7" t="s">
        <v>23</v>
      </c>
      <c r="C273" s="7"/>
      <c r="D273" s="83"/>
      <c r="E273" s="80">
        <v>62</v>
      </c>
      <c r="F273" s="22" t="s">
        <v>89</v>
      </c>
      <c r="G273" s="22"/>
    </row>
    <row r="274" spans="1:7">
      <c r="A274" s="78">
        <v>29</v>
      </c>
      <c r="B274" s="7" t="s">
        <v>25</v>
      </c>
      <c r="C274" s="7"/>
      <c r="D274" s="83"/>
      <c r="E274" s="83"/>
      <c r="F274" s="83"/>
      <c r="G274" s="83"/>
    </row>
    <row r="275" spans="1:7">
      <c r="A275" s="80">
        <v>30</v>
      </c>
      <c r="B275" s="22" t="s">
        <v>93</v>
      </c>
      <c r="C275" s="22"/>
      <c r="D275" s="83"/>
      <c r="E275" s="83"/>
      <c r="F275" s="83"/>
      <c r="G275" s="83"/>
    </row>
    <row r="276" spans="1:7">
      <c r="A276" s="78">
        <v>31</v>
      </c>
      <c r="B276" s="22" t="s">
        <v>94</v>
      </c>
      <c r="C276" s="22"/>
      <c r="D276" s="83"/>
      <c r="E276" s="83"/>
      <c r="F276" s="83"/>
      <c r="G276" s="83"/>
    </row>
    <row r="277" spans="1:7">
      <c r="A277" s="80">
        <v>32</v>
      </c>
      <c r="B277" s="22" t="s">
        <v>95</v>
      </c>
      <c r="C277" s="22"/>
      <c r="D277" s="83"/>
      <c r="E277" s="83"/>
      <c r="F277" s="83"/>
      <c r="G277" s="83"/>
    </row>
    <row r="278" spans="1:7">
      <c r="A278" s="78">
        <v>33</v>
      </c>
      <c r="B278" s="7" t="s">
        <v>30</v>
      </c>
      <c r="C278" s="7"/>
      <c r="D278" s="83"/>
      <c r="E278" s="83"/>
      <c r="F278" s="83"/>
      <c r="G278" s="83"/>
    </row>
    <row r="279" spans="1:7">
      <c r="A279" s="80">
        <v>34</v>
      </c>
      <c r="B279" s="7" t="s">
        <v>32</v>
      </c>
      <c r="C279" s="7"/>
      <c r="D279" s="83"/>
      <c r="E279" s="83"/>
      <c r="F279" s="83"/>
      <c r="G279" s="83"/>
    </row>
    <row r="280" spans="1:7">
      <c r="A280" s="78">
        <v>35</v>
      </c>
      <c r="B280" s="7" t="s">
        <v>96</v>
      </c>
      <c r="C280" s="7"/>
      <c r="D280" s="83"/>
      <c r="E280" s="83"/>
      <c r="F280" s="83"/>
      <c r="G280" s="83"/>
    </row>
    <row r="281" spans="1:7">
      <c r="A281" s="80">
        <v>36</v>
      </c>
      <c r="B281" s="7" t="s">
        <v>35</v>
      </c>
      <c r="C281" s="7"/>
      <c r="D281" s="83"/>
      <c r="E281" s="83"/>
      <c r="F281" s="83"/>
      <c r="G281" s="83"/>
    </row>
    <row r="282" spans="1:7">
      <c r="A282" s="78">
        <v>37</v>
      </c>
      <c r="B282" s="27" t="s">
        <v>37</v>
      </c>
      <c r="C282" s="7"/>
      <c r="D282" s="83"/>
      <c r="E282" s="83"/>
      <c r="F282" s="83"/>
      <c r="G282" s="83"/>
    </row>
    <row r="283" spans="1:7">
      <c r="A283" s="80">
        <v>38</v>
      </c>
      <c r="B283" s="7" t="s">
        <v>98</v>
      </c>
      <c r="C283" s="7"/>
      <c r="D283" s="83"/>
      <c r="E283" s="83"/>
      <c r="F283" s="83"/>
      <c r="G283" s="83"/>
    </row>
    <row r="284" spans="1:7">
      <c r="A284" s="78">
        <v>39</v>
      </c>
      <c r="B284" s="7" t="s">
        <v>61</v>
      </c>
      <c r="C284" s="7"/>
      <c r="D284" s="83"/>
      <c r="E284" s="83"/>
      <c r="F284" s="83"/>
      <c r="G284" s="83"/>
    </row>
    <row r="285" spans="1:7">
      <c r="A285" s="80">
        <v>40</v>
      </c>
      <c r="B285" s="7" t="s">
        <v>62</v>
      </c>
      <c r="C285" s="7"/>
      <c r="D285" s="83"/>
      <c r="E285" s="83"/>
      <c r="F285" s="83"/>
      <c r="G285" s="83"/>
    </row>
    <row r="286" spans="1:7">
      <c r="D286" s="83"/>
      <c r="E286" s="83"/>
      <c r="F286" s="83"/>
      <c r="G286" s="83"/>
    </row>
    <row r="287" spans="1:7">
      <c r="D287" s="83"/>
      <c r="E287" s="83"/>
      <c r="F287" s="83"/>
      <c r="G287" s="83"/>
    </row>
    <row r="288" spans="1:7">
      <c r="D288" s="83"/>
      <c r="E288" s="83"/>
      <c r="F288" s="83"/>
      <c r="G288" s="83"/>
    </row>
    <row r="289" spans="4:7">
      <c r="D289" s="83"/>
      <c r="E289" s="83"/>
      <c r="F289" s="83"/>
      <c r="G289" s="83"/>
    </row>
    <row r="290" spans="4:7">
      <c r="D290" s="83"/>
      <c r="E290" s="83"/>
      <c r="F290" s="83"/>
      <c r="G290" s="83"/>
    </row>
    <row r="291" spans="4:7">
      <c r="D291" s="83"/>
      <c r="E291" s="83"/>
      <c r="F291" s="83"/>
      <c r="G291" s="83"/>
    </row>
    <row r="292" spans="4:7">
      <c r="D292" s="83"/>
      <c r="E292" s="83"/>
      <c r="F292" s="83"/>
      <c r="G292" s="83"/>
    </row>
    <row r="293" spans="4:7">
      <c r="D293" s="83"/>
      <c r="E293" s="83"/>
      <c r="F293" s="83"/>
      <c r="G293" s="83"/>
    </row>
    <row r="294" spans="4:7">
      <c r="D294" s="83"/>
      <c r="E294" s="83"/>
      <c r="F294" s="83"/>
      <c r="G294" s="83"/>
    </row>
    <row r="295" spans="4:7">
      <c r="D295" s="83"/>
      <c r="E295" s="83"/>
      <c r="F295" s="83"/>
      <c r="G295" s="83"/>
    </row>
    <row r="296" spans="4:7">
      <c r="D296" s="83"/>
      <c r="E296" s="83"/>
      <c r="F296" s="83"/>
      <c r="G296" s="83"/>
    </row>
    <row r="297" spans="4:7">
      <c r="D297" s="83"/>
      <c r="E297" s="83"/>
      <c r="F297" s="83"/>
      <c r="G297" s="83"/>
    </row>
    <row r="298" spans="4:7">
      <c r="D298" s="83"/>
      <c r="E298" s="83"/>
      <c r="F298" s="83"/>
      <c r="G298" s="83"/>
    </row>
    <row r="299" spans="4:7">
      <c r="D299" s="83"/>
      <c r="E299" s="83"/>
      <c r="F299" s="83"/>
      <c r="G299" s="83"/>
    </row>
    <row r="300" spans="4:7">
      <c r="D300" s="83"/>
    </row>
    <row r="301" spans="4:7">
      <c r="D301" s="83"/>
    </row>
    <row r="302" spans="4:7">
      <c r="D302" s="83"/>
    </row>
    <row r="303" spans="4:7">
      <c r="D303" s="83"/>
    </row>
    <row r="304" spans="4:7">
      <c r="D304" s="83"/>
    </row>
    <row r="305" spans="4:4">
      <c r="D305" s="83"/>
    </row>
    <row r="306" spans="4:4">
      <c r="D306" s="83"/>
    </row>
  </sheetData>
  <mergeCells count="14">
    <mergeCell ref="J177:L177"/>
    <mergeCell ref="A1:I1"/>
    <mergeCell ref="A2:I2"/>
    <mergeCell ref="A3:C3"/>
    <mergeCell ref="E3:G3"/>
    <mergeCell ref="A28:C28"/>
    <mergeCell ref="A190:C190"/>
    <mergeCell ref="A191:C191"/>
    <mergeCell ref="A193:C193"/>
    <mergeCell ref="A52:C52"/>
    <mergeCell ref="E55:G55"/>
    <mergeCell ref="E65:G65"/>
    <mergeCell ref="A118:C118"/>
    <mergeCell ref="A143:C143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9"/>
  <sheetViews>
    <sheetView topLeftCell="A100" workbookViewId="0">
      <selection activeCell="C108" sqref="C108"/>
    </sheetView>
  </sheetViews>
  <sheetFormatPr defaultRowHeight="15"/>
  <cols>
    <col min="1" max="1" width="4.140625" customWidth="1"/>
    <col min="2" max="2" width="17.7109375" customWidth="1"/>
    <col min="3" max="3" width="14.28515625" customWidth="1"/>
    <col min="4" max="4" width="14.140625" customWidth="1"/>
    <col min="5" max="5" width="22.85546875" customWidth="1"/>
    <col min="6" max="6" width="16.140625" customWidth="1"/>
  </cols>
  <sheetData>
    <row r="1" spans="1:7">
      <c r="A1" s="202" t="s">
        <v>0</v>
      </c>
      <c r="B1" s="202"/>
      <c r="C1" s="202"/>
      <c r="D1" s="202"/>
      <c r="E1" s="202"/>
      <c r="F1" s="202"/>
      <c r="G1" s="202"/>
    </row>
    <row r="2" spans="1:7">
      <c r="A2" s="203" t="s">
        <v>1</v>
      </c>
      <c r="B2" s="203"/>
      <c r="C2" s="203"/>
      <c r="D2" s="203"/>
      <c r="E2" s="203"/>
      <c r="F2" s="203"/>
      <c r="G2" s="203"/>
    </row>
    <row r="3" spans="1:7">
      <c r="A3" s="85"/>
      <c r="B3" s="85"/>
      <c r="C3" s="85"/>
      <c r="D3" s="85"/>
      <c r="E3" s="85"/>
      <c r="F3" s="85"/>
      <c r="G3" s="85"/>
    </row>
    <row r="4" spans="1:7" ht="15.75" thickBot="1">
      <c r="A4" s="204" t="s">
        <v>112</v>
      </c>
      <c r="B4" s="204"/>
    </row>
    <row r="5" spans="1:7" ht="19.5" thickBot="1">
      <c r="A5" s="205" t="s">
        <v>113</v>
      </c>
      <c r="B5" s="206"/>
      <c r="C5" s="206"/>
      <c r="D5" s="206"/>
      <c r="E5" s="206"/>
      <c r="F5" s="207"/>
    </row>
    <row r="6" spans="1:7">
      <c r="A6" s="86"/>
      <c r="B6" s="86"/>
      <c r="C6" s="86"/>
      <c r="D6" s="86"/>
      <c r="E6" s="86"/>
      <c r="F6" s="87" t="s">
        <v>114</v>
      </c>
    </row>
    <row r="7" spans="1:7">
      <c r="A7" s="86"/>
      <c r="B7" s="86"/>
      <c r="C7" s="86"/>
      <c r="D7" s="87" t="s">
        <v>114</v>
      </c>
      <c r="E7" s="89" t="s">
        <v>118</v>
      </c>
      <c r="F7" s="89" t="s">
        <v>119</v>
      </c>
    </row>
    <row r="8" spans="1:7">
      <c r="A8" s="88" t="s">
        <v>115</v>
      </c>
      <c r="B8" s="89" t="s">
        <v>116</v>
      </c>
      <c r="C8" s="89" t="s">
        <v>117</v>
      </c>
      <c r="D8" s="89" t="s">
        <v>120</v>
      </c>
      <c r="F8" s="89"/>
    </row>
    <row r="9" spans="1:7">
      <c r="A9" s="88">
        <v>2</v>
      </c>
      <c r="B9" s="94" t="s">
        <v>124</v>
      </c>
      <c r="C9" s="94" t="s">
        <v>125</v>
      </c>
      <c r="D9" s="95" t="s">
        <v>126</v>
      </c>
      <c r="E9" s="93" t="s">
        <v>122</v>
      </c>
      <c r="F9" s="96" t="s">
        <v>123</v>
      </c>
    </row>
    <row r="10" spans="1:7">
      <c r="A10" s="88">
        <v>3</v>
      </c>
      <c r="B10" s="94" t="s">
        <v>12</v>
      </c>
      <c r="C10" s="96" t="s">
        <v>127</v>
      </c>
      <c r="D10" s="95" t="s">
        <v>128</v>
      </c>
      <c r="E10" s="93" t="s">
        <v>129</v>
      </c>
      <c r="F10" s="96" t="s">
        <v>123</v>
      </c>
    </row>
    <row r="11" spans="1:7">
      <c r="A11" s="88">
        <v>4</v>
      </c>
      <c r="B11" s="97" t="s">
        <v>130</v>
      </c>
      <c r="C11" s="98" t="s">
        <v>131</v>
      </c>
      <c r="D11" s="98"/>
      <c r="E11" s="99" t="s">
        <v>132</v>
      </c>
      <c r="F11" s="98" t="s">
        <v>123</v>
      </c>
    </row>
    <row r="12" spans="1:7">
      <c r="A12" s="88">
        <v>5</v>
      </c>
      <c r="B12" s="90" t="s">
        <v>18</v>
      </c>
      <c r="C12" s="91" t="s">
        <v>133</v>
      </c>
      <c r="D12" s="92" t="s">
        <v>134</v>
      </c>
      <c r="E12" s="93" t="s">
        <v>122</v>
      </c>
      <c r="F12" s="91" t="s">
        <v>123</v>
      </c>
    </row>
    <row r="13" spans="1:7">
      <c r="A13" s="88">
        <v>6</v>
      </c>
      <c r="B13" s="94" t="s">
        <v>135</v>
      </c>
      <c r="C13" s="96" t="s">
        <v>136</v>
      </c>
      <c r="D13" s="95" t="s">
        <v>137</v>
      </c>
      <c r="E13" s="93" t="s">
        <v>122</v>
      </c>
      <c r="F13" s="96" t="s">
        <v>123</v>
      </c>
    </row>
    <row r="14" spans="1:7">
      <c r="A14" s="88">
        <v>7</v>
      </c>
      <c r="B14" s="94" t="s">
        <v>138</v>
      </c>
      <c r="C14" s="96" t="s">
        <v>139</v>
      </c>
      <c r="D14" s="95" t="s">
        <v>140</v>
      </c>
      <c r="E14" s="100" t="s">
        <v>141</v>
      </c>
      <c r="F14" s="96" t="s">
        <v>123</v>
      </c>
    </row>
    <row r="15" spans="1:7">
      <c r="A15" s="88">
        <v>8</v>
      </c>
      <c r="B15" s="94" t="s">
        <v>142</v>
      </c>
      <c r="C15" s="96" t="s">
        <v>139</v>
      </c>
      <c r="D15" s="95" t="s">
        <v>143</v>
      </c>
      <c r="E15" s="100" t="s">
        <v>144</v>
      </c>
      <c r="F15" s="96" t="s">
        <v>123</v>
      </c>
    </row>
    <row r="16" spans="1:7">
      <c r="A16" s="88">
        <v>9</v>
      </c>
      <c r="B16" s="94" t="s">
        <v>145</v>
      </c>
      <c r="C16" s="96" t="s">
        <v>146</v>
      </c>
      <c r="D16" s="95" t="s">
        <v>147</v>
      </c>
      <c r="E16" s="93" t="s">
        <v>122</v>
      </c>
      <c r="F16" s="96" t="s">
        <v>123</v>
      </c>
    </row>
    <row r="17" spans="1:6">
      <c r="A17" s="88">
        <v>10</v>
      </c>
      <c r="B17" s="90" t="s">
        <v>29</v>
      </c>
      <c r="C17" s="91" t="s">
        <v>148</v>
      </c>
      <c r="D17" s="92" t="s">
        <v>149</v>
      </c>
      <c r="E17" s="101" t="s">
        <v>129</v>
      </c>
      <c r="F17" s="91" t="s">
        <v>123</v>
      </c>
    </row>
    <row r="18" spans="1:6">
      <c r="A18" s="88">
        <v>11</v>
      </c>
      <c r="B18" s="94" t="s">
        <v>31</v>
      </c>
      <c r="C18" s="96" t="s">
        <v>150</v>
      </c>
      <c r="D18" s="95" t="s">
        <v>143</v>
      </c>
      <c r="E18" s="93" t="s">
        <v>122</v>
      </c>
      <c r="F18" s="96" t="s">
        <v>123</v>
      </c>
    </row>
    <row r="19" spans="1:6">
      <c r="A19" s="88">
        <v>12</v>
      </c>
      <c r="B19" s="90" t="s">
        <v>34</v>
      </c>
      <c r="C19" s="91" t="s">
        <v>151</v>
      </c>
      <c r="D19" s="92" t="s">
        <v>140</v>
      </c>
      <c r="E19" s="93" t="s">
        <v>122</v>
      </c>
      <c r="F19" s="91" t="s">
        <v>123</v>
      </c>
    </row>
    <row r="20" spans="1:6">
      <c r="A20" s="88">
        <v>13</v>
      </c>
      <c r="B20" s="102" t="s">
        <v>10</v>
      </c>
      <c r="C20" s="103" t="s">
        <v>152</v>
      </c>
      <c r="D20" s="92" t="s">
        <v>140</v>
      </c>
      <c r="E20" s="93" t="s">
        <v>122</v>
      </c>
      <c r="F20" s="91" t="s">
        <v>123</v>
      </c>
    </row>
    <row r="21" spans="1:6">
      <c r="A21" s="88">
        <v>14</v>
      </c>
      <c r="B21" s="102" t="s">
        <v>100</v>
      </c>
      <c r="C21" s="103" t="s">
        <v>153</v>
      </c>
      <c r="D21" s="92" t="s">
        <v>143</v>
      </c>
      <c r="E21" s="93" t="s">
        <v>122</v>
      </c>
      <c r="F21" s="91" t="s">
        <v>123</v>
      </c>
    </row>
    <row r="22" spans="1:6">
      <c r="A22" s="88">
        <v>15</v>
      </c>
      <c r="B22" s="104" t="s">
        <v>154</v>
      </c>
      <c r="C22" s="105" t="s">
        <v>155</v>
      </c>
      <c r="D22" s="95" t="s">
        <v>156</v>
      </c>
      <c r="E22" s="106" t="s">
        <v>157</v>
      </c>
      <c r="F22" s="96" t="s">
        <v>123</v>
      </c>
    </row>
    <row r="23" spans="1:6">
      <c r="A23" s="88">
        <v>16</v>
      </c>
      <c r="B23" s="102" t="s">
        <v>60</v>
      </c>
      <c r="C23" s="103" t="s">
        <v>158</v>
      </c>
      <c r="D23" s="92" t="s">
        <v>134</v>
      </c>
      <c r="E23" s="93" t="s">
        <v>122</v>
      </c>
      <c r="F23" s="91" t="s">
        <v>123</v>
      </c>
    </row>
    <row r="24" spans="1:6">
      <c r="A24" s="88">
        <v>17</v>
      </c>
      <c r="B24" s="102" t="s">
        <v>63</v>
      </c>
      <c r="C24" s="103" t="s">
        <v>159</v>
      </c>
      <c r="D24" s="92" t="s">
        <v>160</v>
      </c>
      <c r="E24" s="93" t="s">
        <v>122</v>
      </c>
      <c r="F24" s="91" t="s">
        <v>123</v>
      </c>
    </row>
    <row r="25" spans="1:6">
      <c r="A25" s="88">
        <v>18</v>
      </c>
      <c r="B25" s="102" t="s">
        <v>161</v>
      </c>
      <c r="C25" s="103" t="s">
        <v>162</v>
      </c>
      <c r="D25" s="92" t="s">
        <v>163</v>
      </c>
      <c r="E25" s="93" t="s">
        <v>122</v>
      </c>
      <c r="F25" s="103" t="s">
        <v>123</v>
      </c>
    </row>
    <row r="26" spans="1:6">
      <c r="A26" s="88">
        <v>19</v>
      </c>
      <c r="B26" s="94" t="s">
        <v>164</v>
      </c>
      <c r="C26" s="96" t="s">
        <v>165</v>
      </c>
      <c r="D26" s="95" t="s">
        <v>134</v>
      </c>
      <c r="E26" s="93" t="s">
        <v>122</v>
      </c>
      <c r="F26" s="96" t="s">
        <v>123</v>
      </c>
    </row>
    <row r="27" spans="1:6">
      <c r="A27" s="88">
        <v>20</v>
      </c>
      <c r="B27" s="94" t="s">
        <v>166</v>
      </c>
      <c r="C27" s="96" t="s">
        <v>165</v>
      </c>
      <c r="D27" s="95" t="s">
        <v>134</v>
      </c>
      <c r="E27" s="106" t="s">
        <v>157</v>
      </c>
      <c r="F27" s="96" t="s">
        <v>123</v>
      </c>
    </row>
    <row r="28" spans="1:6">
      <c r="A28" s="88">
        <v>21</v>
      </c>
      <c r="B28" s="94" t="s">
        <v>167</v>
      </c>
      <c r="C28" s="96" t="s">
        <v>165</v>
      </c>
      <c r="D28" s="95" t="s">
        <v>143</v>
      </c>
      <c r="E28" s="106" t="s">
        <v>157</v>
      </c>
      <c r="F28" s="96" t="s">
        <v>123</v>
      </c>
    </row>
    <row r="29" spans="1:6">
      <c r="A29" s="88">
        <v>22</v>
      </c>
      <c r="B29" s="94" t="s">
        <v>168</v>
      </c>
      <c r="C29" s="96" t="s">
        <v>165</v>
      </c>
      <c r="D29" s="95" t="s">
        <v>128</v>
      </c>
      <c r="E29" s="106" t="s">
        <v>157</v>
      </c>
      <c r="F29" s="96" t="s">
        <v>123</v>
      </c>
    </row>
    <row r="30" spans="1:6">
      <c r="A30" s="88">
        <v>23</v>
      </c>
      <c r="B30" s="94" t="s">
        <v>38</v>
      </c>
      <c r="C30" s="94" t="s">
        <v>125</v>
      </c>
      <c r="D30" s="95"/>
      <c r="E30" s="93" t="s">
        <v>122</v>
      </c>
      <c r="F30" s="107" t="s">
        <v>169</v>
      </c>
    </row>
    <row r="31" spans="1:6">
      <c r="A31" s="88">
        <v>24</v>
      </c>
      <c r="B31" s="24" t="s">
        <v>170</v>
      </c>
      <c r="C31" s="94" t="s">
        <v>171</v>
      </c>
      <c r="D31" s="95"/>
      <c r="E31" s="93" t="s">
        <v>122</v>
      </c>
      <c r="F31" s="107" t="s">
        <v>169</v>
      </c>
    </row>
    <row r="32" spans="1:6">
      <c r="A32" s="88">
        <v>25</v>
      </c>
      <c r="B32" s="24" t="s">
        <v>215</v>
      </c>
      <c r="C32" s="94" t="s">
        <v>216</v>
      </c>
      <c r="D32" s="95"/>
      <c r="E32" s="93"/>
      <c r="F32" s="107"/>
    </row>
    <row r="33" spans="1:12">
      <c r="A33" s="88">
        <v>26</v>
      </c>
      <c r="B33" s="138" t="s">
        <v>217</v>
      </c>
      <c r="C33" s="88" t="s">
        <v>223</v>
      </c>
      <c r="D33" s="88"/>
      <c r="E33" s="88"/>
      <c r="F33" s="88"/>
    </row>
    <row r="34" spans="1:12">
      <c r="A34" s="88">
        <v>27</v>
      </c>
      <c r="B34" s="43" t="s">
        <v>36</v>
      </c>
      <c r="C34" s="105"/>
      <c r="D34" s="95"/>
      <c r="E34" s="66"/>
      <c r="F34" s="96"/>
    </row>
    <row r="35" spans="1:12" ht="15.75" thickBot="1">
      <c r="A35" s="108"/>
      <c r="B35" s="109"/>
      <c r="C35" s="110"/>
      <c r="D35" s="111"/>
      <c r="E35" s="112"/>
      <c r="F35" s="113"/>
    </row>
    <row r="36" spans="1:12" ht="19.5" thickBot="1">
      <c r="A36" s="205" t="s">
        <v>172</v>
      </c>
      <c r="B36" s="206"/>
      <c r="C36" s="206"/>
      <c r="D36" s="206"/>
      <c r="E36" s="206"/>
      <c r="F36" s="207"/>
    </row>
    <row r="37" spans="1:12">
      <c r="A37" s="86"/>
      <c r="B37" s="86"/>
      <c r="C37" s="86"/>
      <c r="D37" s="86"/>
      <c r="E37" s="86"/>
      <c r="F37" s="87" t="s">
        <v>114</v>
      </c>
    </row>
    <row r="38" spans="1:12">
      <c r="A38" s="88" t="s">
        <v>115</v>
      </c>
      <c r="B38" s="89" t="s">
        <v>116</v>
      </c>
      <c r="C38" s="89" t="s">
        <v>117</v>
      </c>
      <c r="D38" s="89" t="s">
        <v>118</v>
      </c>
      <c r="E38" s="89" t="s">
        <v>119</v>
      </c>
      <c r="F38" s="89" t="s">
        <v>120</v>
      </c>
    </row>
    <row r="39" spans="1:12">
      <c r="A39" s="88">
        <v>1</v>
      </c>
      <c r="B39" s="114" t="s">
        <v>173</v>
      </c>
      <c r="C39" s="115" t="s">
        <v>174</v>
      </c>
      <c r="D39" s="115" t="s">
        <v>175</v>
      </c>
      <c r="E39" s="115" t="s">
        <v>123</v>
      </c>
      <c r="F39" s="116" t="s">
        <v>137</v>
      </c>
    </row>
    <row r="40" spans="1:12">
      <c r="A40" s="88">
        <v>2</v>
      </c>
      <c r="B40" s="117" t="s">
        <v>176</v>
      </c>
      <c r="C40" s="118" t="s">
        <v>177</v>
      </c>
      <c r="D40" s="118" t="s">
        <v>175</v>
      </c>
      <c r="E40" s="118" t="s">
        <v>123</v>
      </c>
      <c r="F40" s="119" t="s">
        <v>140</v>
      </c>
    </row>
    <row r="41" spans="1:12">
      <c r="A41" s="88">
        <v>3</v>
      </c>
      <c r="B41" s="114" t="s">
        <v>178</v>
      </c>
      <c r="C41" s="114" t="s">
        <v>179</v>
      </c>
      <c r="D41" s="115" t="s">
        <v>175</v>
      </c>
      <c r="E41" s="115" t="s">
        <v>123</v>
      </c>
      <c r="F41" s="116" t="s">
        <v>156</v>
      </c>
    </row>
    <row r="42" spans="1:12">
      <c r="A42" s="88">
        <v>4</v>
      </c>
      <c r="B42" s="114" t="s">
        <v>180</v>
      </c>
      <c r="C42" s="114" t="s">
        <v>179</v>
      </c>
      <c r="D42" s="115" t="s">
        <v>175</v>
      </c>
      <c r="E42" s="115" t="s">
        <v>123</v>
      </c>
      <c r="F42" s="116" t="s">
        <v>143</v>
      </c>
    </row>
    <row r="43" spans="1:12">
      <c r="A43" s="88">
        <v>5</v>
      </c>
      <c r="B43" s="114" t="s">
        <v>181</v>
      </c>
      <c r="C43" s="114" t="s">
        <v>179</v>
      </c>
      <c r="D43" s="115" t="s">
        <v>175</v>
      </c>
      <c r="E43" s="115" t="s">
        <v>123</v>
      </c>
      <c r="F43" s="116" t="s">
        <v>140</v>
      </c>
    </row>
    <row r="44" spans="1:12">
      <c r="A44" s="88">
        <v>6</v>
      </c>
      <c r="B44" s="114" t="s">
        <v>182</v>
      </c>
      <c r="C44" s="114" t="s">
        <v>179</v>
      </c>
      <c r="D44" s="115" t="s">
        <v>175</v>
      </c>
      <c r="E44" s="115" t="s">
        <v>123</v>
      </c>
      <c r="F44" s="116" t="s">
        <v>140</v>
      </c>
    </row>
    <row r="45" spans="1:12">
      <c r="A45" s="88">
        <v>7</v>
      </c>
      <c r="B45" s="114" t="s">
        <v>183</v>
      </c>
      <c r="C45" s="114" t="s">
        <v>179</v>
      </c>
      <c r="D45" s="115" t="s">
        <v>175</v>
      </c>
      <c r="E45" s="115" t="s">
        <v>123</v>
      </c>
      <c r="F45" s="116" t="s">
        <v>140</v>
      </c>
    </row>
    <row r="46" spans="1:12">
      <c r="A46" s="88">
        <v>8</v>
      </c>
      <c r="B46" s="114" t="s">
        <v>184</v>
      </c>
      <c r="C46" s="114" t="s">
        <v>179</v>
      </c>
      <c r="D46" s="115" t="s">
        <v>175</v>
      </c>
      <c r="E46" s="115" t="s">
        <v>123</v>
      </c>
      <c r="F46" s="116" t="s">
        <v>140</v>
      </c>
    </row>
    <row r="47" spans="1:12">
      <c r="A47" s="88">
        <v>9</v>
      </c>
      <c r="B47" s="114" t="s">
        <v>185</v>
      </c>
      <c r="C47" s="114" t="s">
        <v>179</v>
      </c>
      <c r="D47" s="115" t="s">
        <v>175</v>
      </c>
      <c r="E47" s="115" t="s">
        <v>123</v>
      </c>
      <c r="F47" s="116" t="s">
        <v>140</v>
      </c>
      <c r="J47" s="120"/>
      <c r="K47" s="120"/>
      <c r="L47" s="120"/>
    </row>
    <row r="48" spans="1:12">
      <c r="A48" s="88">
        <v>11</v>
      </c>
      <c r="B48" s="114" t="s">
        <v>46</v>
      </c>
      <c r="C48" s="114" t="s">
        <v>179</v>
      </c>
      <c r="D48" s="115" t="s">
        <v>175</v>
      </c>
      <c r="E48" s="121" t="s">
        <v>186</v>
      </c>
      <c r="F48" s="116" t="s">
        <v>137</v>
      </c>
    </row>
    <row r="49" spans="1:6">
      <c r="A49" s="88">
        <v>14</v>
      </c>
      <c r="B49" s="114" t="s">
        <v>56</v>
      </c>
      <c r="C49" s="114" t="s">
        <v>179</v>
      </c>
      <c r="D49" s="115" t="s">
        <v>175</v>
      </c>
      <c r="E49" s="121" t="s">
        <v>186</v>
      </c>
      <c r="F49" s="116" t="s">
        <v>187</v>
      </c>
    </row>
    <row r="50" spans="1:6">
      <c r="A50" s="88">
        <v>16</v>
      </c>
      <c r="B50" s="114" t="s">
        <v>57</v>
      </c>
      <c r="C50" s="114" t="s">
        <v>179</v>
      </c>
      <c r="D50" s="122" t="s">
        <v>188</v>
      </c>
      <c r="E50" s="121" t="s">
        <v>186</v>
      </c>
      <c r="F50" s="116" t="s">
        <v>126</v>
      </c>
    </row>
    <row r="51" spans="1:6">
      <c r="A51" s="88">
        <v>17</v>
      </c>
      <c r="B51" s="114" t="s">
        <v>189</v>
      </c>
      <c r="C51" s="114" t="s">
        <v>179</v>
      </c>
      <c r="D51" s="122" t="s">
        <v>188</v>
      </c>
      <c r="E51" s="121" t="s">
        <v>186</v>
      </c>
      <c r="F51" s="116" t="s">
        <v>156</v>
      </c>
    </row>
    <row r="52" spans="1:6">
      <c r="A52" s="88">
        <v>10</v>
      </c>
      <c r="B52" s="123" t="s">
        <v>44</v>
      </c>
      <c r="C52" s="114" t="s">
        <v>179</v>
      </c>
      <c r="D52" s="115" t="s">
        <v>175</v>
      </c>
      <c r="E52" s="124" t="s">
        <v>190</v>
      </c>
      <c r="F52" s="116" t="s">
        <v>137</v>
      </c>
    </row>
    <row r="53" spans="1:6">
      <c r="A53" s="88">
        <v>12</v>
      </c>
      <c r="B53" s="114" t="s">
        <v>50</v>
      </c>
      <c r="C53" s="114" t="s">
        <v>179</v>
      </c>
      <c r="D53" s="115" t="s">
        <v>175</v>
      </c>
      <c r="E53" s="124" t="s">
        <v>190</v>
      </c>
      <c r="F53" s="116" t="s">
        <v>137</v>
      </c>
    </row>
    <row r="54" spans="1:6">
      <c r="A54" s="88">
        <v>13</v>
      </c>
      <c r="B54" s="114" t="s">
        <v>55</v>
      </c>
      <c r="C54" s="114" t="s">
        <v>179</v>
      </c>
      <c r="D54" s="115" t="s">
        <v>175</v>
      </c>
      <c r="E54" s="124" t="s">
        <v>190</v>
      </c>
      <c r="F54" s="116" t="s">
        <v>126</v>
      </c>
    </row>
    <row r="55" spans="1:6">
      <c r="A55" s="88">
        <v>15</v>
      </c>
      <c r="B55" s="114" t="s">
        <v>42</v>
      </c>
      <c r="C55" s="114" t="s">
        <v>179</v>
      </c>
      <c r="D55" s="115" t="s">
        <v>175</v>
      </c>
      <c r="E55" s="124" t="s">
        <v>190</v>
      </c>
      <c r="F55" s="116" t="s">
        <v>187</v>
      </c>
    </row>
    <row r="56" spans="1:6" s="1" customFormat="1">
      <c r="A56" s="88">
        <v>17</v>
      </c>
      <c r="B56" s="125" t="s">
        <v>191</v>
      </c>
      <c r="C56" s="114" t="s">
        <v>179</v>
      </c>
      <c r="D56" s="115" t="s">
        <v>175</v>
      </c>
      <c r="E56" s="126" t="s">
        <v>169</v>
      </c>
      <c r="F56" s="127"/>
    </row>
    <row r="57" spans="1:6" s="1" customFormat="1">
      <c r="A57" s="88">
        <v>19</v>
      </c>
      <c r="B57" s="125" t="s">
        <v>192</v>
      </c>
      <c r="C57" s="114" t="s">
        <v>179</v>
      </c>
      <c r="D57" s="115" t="s">
        <v>175</v>
      </c>
      <c r="E57" s="126" t="s">
        <v>169</v>
      </c>
      <c r="F57" s="127"/>
    </row>
    <row r="58" spans="1:6" s="1" customFormat="1">
      <c r="A58" s="120"/>
      <c r="B58" s="128"/>
      <c r="C58" s="129"/>
      <c r="D58" s="130"/>
      <c r="E58" s="131"/>
      <c r="F58" s="132"/>
    </row>
    <row r="59" spans="1:6" s="1" customFormat="1">
      <c r="A59" s="120"/>
      <c r="B59" s="128"/>
      <c r="C59" s="129"/>
      <c r="D59" s="130"/>
      <c r="E59" s="131"/>
      <c r="F59" s="132"/>
    </row>
    <row r="60" spans="1:6" s="1" customFormat="1">
      <c r="A60" s="120"/>
      <c r="B60" s="128"/>
      <c r="C60" s="129"/>
      <c r="D60" s="130"/>
      <c r="E60" s="131"/>
      <c r="F60" s="132"/>
    </row>
    <row r="61" spans="1:6" s="1" customFormat="1">
      <c r="A61" s="120"/>
      <c r="B61" s="128"/>
      <c r="C61" s="129"/>
      <c r="D61" s="130"/>
      <c r="E61" s="131"/>
      <c r="F61" s="132"/>
    </row>
    <row r="62" spans="1:6" s="1" customFormat="1">
      <c r="A62" s="120"/>
      <c r="B62" s="128"/>
      <c r="C62" s="129"/>
      <c r="D62" s="130"/>
      <c r="E62" s="131"/>
      <c r="F62" s="132"/>
    </row>
    <row r="63" spans="1:6" s="1" customFormat="1">
      <c r="A63" s="120"/>
      <c r="B63" s="128"/>
      <c r="C63" s="129"/>
      <c r="D63" s="130"/>
      <c r="E63" s="131"/>
      <c r="F63" s="132"/>
    </row>
    <row r="64" spans="1:6" s="1" customFormat="1">
      <c r="A64" s="120"/>
      <c r="B64" s="128"/>
      <c r="C64" s="129"/>
      <c r="D64" s="130"/>
      <c r="E64" s="131"/>
      <c r="F64" s="132"/>
    </row>
    <row r="65" spans="1:12" s="1" customFormat="1">
      <c r="A65" s="120"/>
      <c r="B65" s="128"/>
      <c r="C65" s="129"/>
      <c r="D65" s="130"/>
      <c r="E65" s="131"/>
      <c r="F65" s="132"/>
    </row>
    <row r="66" spans="1:12" s="1" customFormat="1">
      <c r="A66" s="120"/>
      <c r="B66" s="128"/>
      <c r="C66" s="129"/>
      <c r="D66" s="130"/>
      <c r="E66" s="131"/>
      <c r="F66" s="132"/>
    </row>
    <row r="67" spans="1:12" s="1" customFormat="1">
      <c r="A67" s="120"/>
      <c r="B67" s="128"/>
      <c r="C67" s="129"/>
      <c r="D67" s="130"/>
      <c r="E67" s="131"/>
      <c r="F67" s="132"/>
    </row>
    <row r="68" spans="1:12" s="1" customFormat="1">
      <c r="A68" s="120"/>
      <c r="B68" s="128"/>
      <c r="C68" s="129"/>
      <c r="D68" s="130"/>
      <c r="E68" s="131"/>
      <c r="F68" s="132"/>
    </row>
    <row r="69" spans="1:12">
      <c r="A69" s="202" t="s">
        <v>0</v>
      </c>
      <c r="B69" s="202"/>
      <c r="C69" s="202"/>
      <c r="D69" s="202"/>
      <c r="E69" s="202"/>
      <c r="F69" s="202"/>
      <c r="G69" s="202"/>
    </row>
    <row r="70" spans="1:12">
      <c r="A70" s="203" t="s">
        <v>1</v>
      </c>
      <c r="B70" s="203"/>
      <c r="C70" s="203"/>
      <c r="D70" s="203"/>
      <c r="E70" s="203"/>
      <c r="F70" s="203"/>
      <c r="G70" s="203"/>
    </row>
    <row r="71" spans="1:12">
      <c r="A71" s="85"/>
      <c r="B71" s="85"/>
      <c r="C71" s="85"/>
      <c r="D71" s="85"/>
      <c r="E71" s="85"/>
      <c r="F71" s="85"/>
      <c r="G71" s="85"/>
    </row>
    <row r="72" spans="1:12">
      <c r="A72" s="204" t="s">
        <v>112</v>
      </c>
      <c r="B72" s="204"/>
    </row>
    <row r="73" spans="1:12" s="1" customFormat="1" ht="15.75" thickBot="1">
      <c r="A73" s="120"/>
      <c r="B73" s="129"/>
      <c r="C73" s="129"/>
      <c r="D73" s="133"/>
      <c r="E73" s="134"/>
      <c r="F73" s="111"/>
    </row>
    <row r="74" spans="1:12" ht="19.5" thickBot="1">
      <c r="A74" s="205" t="s">
        <v>193</v>
      </c>
      <c r="B74" s="206"/>
      <c r="C74" s="206"/>
      <c r="D74" s="206"/>
      <c r="E74" s="206"/>
      <c r="F74" s="207"/>
    </row>
    <row r="75" spans="1:12">
      <c r="A75" s="86"/>
      <c r="B75" s="86"/>
      <c r="C75" s="86"/>
      <c r="D75" s="86"/>
      <c r="E75" s="86"/>
      <c r="F75" s="87" t="s">
        <v>114</v>
      </c>
    </row>
    <row r="76" spans="1:12">
      <c r="A76" s="88" t="s">
        <v>115</v>
      </c>
      <c r="B76" s="89" t="s">
        <v>116</v>
      </c>
      <c r="C76" s="89" t="s">
        <v>117</v>
      </c>
      <c r="D76" s="89" t="s">
        <v>118</v>
      </c>
      <c r="E76" s="89" t="s">
        <v>119</v>
      </c>
      <c r="F76" s="89" t="s">
        <v>120</v>
      </c>
    </row>
    <row r="77" spans="1:12">
      <c r="A77" s="88">
        <v>1</v>
      </c>
      <c r="B77" s="114" t="s">
        <v>17</v>
      </c>
      <c r="C77" s="115" t="s">
        <v>194</v>
      </c>
      <c r="D77" s="115" t="s">
        <v>175</v>
      </c>
      <c r="E77" s="121" t="s">
        <v>186</v>
      </c>
      <c r="F77" s="116" t="s">
        <v>143</v>
      </c>
    </row>
    <row r="78" spans="1:12">
      <c r="A78" s="88">
        <v>2</v>
      </c>
      <c r="B78" s="114" t="s">
        <v>15</v>
      </c>
      <c r="C78" s="115" t="s">
        <v>194</v>
      </c>
      <c r="D78" s="115" t="s">
        <v>175</v>
      </c>
      <c r="E78" s="121" t="s">
        <v>186</v>
      </c>
      <c r="F78" s="116" t="s">
        <v>137</v>
      </c>
    </row>
    <row r="79" spans="1:12">
      <c r="A79" s="88">
        <v>3</v>
      </c>
      <c r="B79" s="114" t="s">
        <v>19</v>
      </c>
      <c r="C79" s="115" t="s">
        <v>194</v>
      </c>
      <c r="D79" s="115" t="s">
        <v>175</v>
      </c>
      <c r="E79" s="121" t="s">
        <v>186</v>
      </c>
      <c r="F79" s="116" t="s">
        <v>137</v>
      </c>
      <c r="J79" s="120"/>
      <c r="K79" s="120"/>
      <c r="L79" s="120"/>
    </row>
    <row r="80" spans="1:12">
      <c r="A80" s="88">
        <v>4</v>
      </c>
      <c r="B80" s="114" t="s">
        <v>25</v>
      </c>
      <c r="C80" s="115" t="s">
        <v>194</v>
      </c>
      <c r="D80" s="115" t="s">
        <v>175</v>
      </c>
      <c r="E80" s="121" t="s">
        <v>186</v>
      </c>
      <c r="F80" s="116" t="s">
        <v>187</v>
      </c>
    </row>
    <row r="81" spans="1:12">
      <c r="A81" s="88">
        <v>5</v>
      </c>
      <c r="B81" s="114" t="s">
        <v>195</v>
      </c>
      <c r="C81" s="115" t="s">
        <v>194</v>
      </c>
      <c r="D81" s="115" t="s">
        <v>175</v>
      </c>
      <c r="E81" s="121" t="s">
        <v>186</v>
      </c>
      <c r="F81" s="116" t="s">
        <v>187</v>
      </c>
    </row>
    <row r="82" spans="1:12">
      <c r="A82" s="88">
        <v>6</v>
      </c>
      <c r="B82" s="114" t="s">
        <v>8</v>
      </c>
      <c r="C82" s="115" t="s">
        <v>194</v>
      </c>
      <c r="D82" s="122" t="s">
        <v>188</v>
      </c>
      <c r="E82" s="121" t="s">
        <v>186</v>
      </c>
      <c r="F82" s="116" t="s">
        <v>126</v>
      </c>
    </row>
    <row r="83" spans="1:12">
      <c r="A83" s="88">
        <v>7</v>
      </c>
      <c r="B83" s="18" t="s">
        <v>95</v>
      </c>
      <c r="C83" s="135" t="s">
        <v>194</v>
      </c>
      <c r="D83" s="122" t="s">
        <v>188</v>
      </c>
      <c r="E83" s="121" t="s">
        <v>186</v>
      </c>
      <c r="F83" s="127" t="s">
        <v>187</v>
      </c>
      <c r="J83" s="120"/>
      <c r="K83" s="120"/>
      <c r="L83" s="120"/>
    </row>
    <row r="84" spans="1:12">
      <c r="A84" s="88">
        <v>8</v>
      </c>
      <c r="B84" s="117" t="s">
        <v>13</v>
      </c>
      <c r="C84" s="118" t="s">
        <v>196</v>
      </c>
      <c r="D84" s="122" t="s">
        <v>188</v>
      </c>
      <c r="E84" s="118" t="s">
        <v>186</v>
      </c>
      <c r="F84" s="119" t="s">
        <v>143</v>
      </c>
      <c r="J84" s="120"/>
      <c r="K84" s="120"/>
      <c r="L84" s="120"/>
    </row>
    <row r="85" spans="1:12">
      <c r="A85" s="88">
        <v>9</v>
      </c>
      <c r="B85" s="117" t="s">
        <v>23</v>
      </c>
      <c r="C85" s="118" t="s">
        <v>197</v>
      </c>
      <c r="D85" s="115" t="s">
        <v>175</v>
      </c>
      <c r="E85" s="118" t="s">
        <v>186</v>
      </c>
      <c r="F85" s="119" t="s">
        <v>137</v>
      </c>
      <c r="J85" s="120"/>
      <c r="K85" s="120"/>
      <c r="L85" s="120"/>
    </row>
    <row r="86" spans="1:12">
      <c r="A86" s="88">
        <v>10</v>
      </c>
      <c r="B86" s="114" t="s">
        <v>198</v>
      </c>
      <c r="C86" s="115" t="s">
        <v>194</v>
      </c>
      <c r="D86" s="115" t="s">
        <v>175</v>
      </c>
      <c r="E86" s="136" t="s">
        <v>169</v>
      </c>
      <c r="F86" s="116"/>
      <c r="J86" s="120"/>
      <c r="K86" s="120"/>
      <c r="L86" s="137"/>
    </row>
    <row r="87" spans="1:12">
      <c r="A87" s="88">
        <v>11</v>
      </c>
      <c r="B87" s="114" t="s">
        <v>199</v>
      </c>
      <c r="C87" s="115" t="s">
        <v>194</v>
      </c>
      <c r="D87" s="115" t="s">
        <v>175</v>
      </c>
      <c r="E87" s="136" t="s">
        <v>169</v>
      </c>
      <c r="F87" s="116"/>
    </row>
    <row r="88" spans="1:12">
      <c r="A88" s="88">
        <v>12</v>
      </c>
      <c r="B88" s="114" t="s">
        <v>200</v>
      </c>
      <c r="C88" s="115" t="s">
        <v>194</v>
      </c>
      <c r="D88" s="115" t="s">
        <v>175</v>
      </c>
      <c r="E88" s="136" t="s">
        <v>169</v>
      </c>
      <c r="F88" s="116"/>
    </row>
    <row r="89" spans="1:12">
      <c r="A89" s="88">
        <v>13</v>
      </c>
      <c r="B89" s="114" t="s">
        <v>201</v>
      </c>
      <c r="C89" s="115" t="s">
        <v>194</v>
      </c>
      <c r="D89" s="115" t="s">
        <v>175</v>
      </c>
      <c r="E89" s="136" t="s">
        <v>169</v>
      </c>
      <c r="F89" s="116"/>
    </row>
    <row r="90" spans="1:12">
      <c r="A90" s="88">
        <v>14</v>
      </c>
      <c r="B90" s="114" t="s">
        <v>218</v>
      </c>
      <c r="C90" s="115"/>
      <c r="D90" s="115" t="s">
        <v>175</v>
      </c>
      <c r="E90" s="136" t="s">
        <v>169</v>
      </c>
      <c r="F90" s="116"/>
    </row>
    <row r="91" spans="1:12">
      <c r="A91" s="88">
        <v>15</v>
      </c>
      <c r="B91" s="114" t="s">
        <v>219</v>
      </c>
      <c r="C91" s="115"/>
      <c r="D91" s="115" t="s">
        <v>175</v>
      </c>
      <c r="E91" s="136" t="s">
        <v>169</v>
      </c>
      <c r="F91" s="116"/>
    </row>
    <row r="92" spans="1:12">
      <c r="A92" s="88">
        <v>16</v>
      </c>
      <c r="B92" s="125" t="s">
        <v>37</v>
      </c>
      <c r="C92" s="138" t="s">
        <v>202</v>
      </c>
      <c r="D92" s="115" t="s">
        <v>175</v>
      </c>
      <c r="E92" s="124" t="s">
        <v>190</v>
      </c>
      <c r="F92" s="138"/>
    </row>
    <row r="93" spans="1:12">
      <c r="A93" s="88">
        <v>17</v>
      </c>
      <c r="B93" s="18" t="s">
        <v>32</v>
      </c>
      <c r="C93" s="138" t="s">
        <v>202</v>
      </c>
      <c r="D93" s="115" t="s">
        <v>175</v>
      </c>
      <c r="E93" s="124" t="s">
        <v>190</v>
      </c>
      <c r="F93" s="138"/>
    </row>
    <row r="94" spans="1:12">
      <c r="A94" s="88">
        <v>18</v>
      </c>
      <c r="B94" s="18" t="s">
        <v>35</v>
      </c>
      <c r="C94" s="138" t="s">
        <v>202</v>
      </c>
      <c r="D94" s="122" t="s">
        <v>188</v>
      </c>
      <c r="E94" s="124" t="s">
        <v>190</v>
      </c>
      <c r="F94" s="138"/>
    </row>
    <row r="95" spans="1:12">
      <c r="A95" s="88">
        <v>19</v>
      </c>
      <c r="B95" s="18" t="s">
        <v>30</v>
      </c>
      <c r="C95" s="138" t="s">
        <v>202</v>
      </c>
      <c r="D95" s="122" t="s">
        <v>188</v>
      </c>
      <c r="E95" s="124" t="s">
        <v>190</v>
      </c>
      <c r="F95" s="138"/>
    </row>
    <row r="96" spans="1:12" s="1" customFormat="1">
      <c r="A96" s="120"/>
      <c r="B96" s="129"/>
      <c r="C96" s="128"/>
      <c r="D96" s="146"/>
      <c r="E96" s="146"/>
      <c r="F96" s="128"/>
    </row>
    <row r="97" spans="1:6" s="1" customFormat="1">
      <c r="A97" s="120"/>
      <c r="B97" s="129"/>
      <c r="C97" s="128"/>
      <c r="D97" s="146"/>
      <c r="E97" s="146"/>
      <c r="F97" s="128"/>
    </row>
    <row r="98" spans="1:6" s="1" customFormat="1">
      <c r="A98" s="120"/>
      <c r="B98" s="129"/>
      <c r="C98" s="128"/>
      <c r="D98" s="146"/>
      <c r="E98" s="146"/>
      <c r="F98" s="128"/>
    </row>
    <row r="99" spans="1:6" s="1" customFormat="1">
      <c r="A99" s="120"/>
      <c r="B99" s="129"/>
      <c r="C99" s="128"/>
      <c r="D99" s="146"/>
      <c r="E99" s="146"/>
      <c r="F99" s="128"/>
    </row>
    <row r="100" spans="1:6" s="1" customFormat="1">
      <c r="A100" s="120"/>
      <c r="B100" s="129"/>
      <c r="C100" s="128"/>
      <c r="D100" s="146"/>
      <c r="E100" s="146"/>
      <c r="F100" s="128"/>
    </row>
    <row r="101" spans="1:6" s="1" customFormat="1">
      <c r="A101" s="120"/>
      <c r="B101" s="129"/>
      <c r="C101" s="128"/>
      <c r="D101" s="146"/>
      <c r="E101" s="146"/>
      <c r="F101" s="128"/>
    </row>
    <row r="102" spans="1:6" s="1" customFormat="1" ht="15.75" thickBot="1">
      <c r="A102" s="120"/>
      <c r="B102" s="28"/>
      <c r="C102" s="120"/>
      <c r="D102" s="133"/>
      <c r="E102" s="139"/>
      <c r="F102" s="120"/>
    </row>
    <row r="103" spans="1:6" ht="19.5" thickBot="1">
      <c r="A103" s="205" t="s">
        <v>203</v>
      </c>
      <c r="B103" s="206"/>
      <c r="C103" s="206"/>
      <c r="D103" s="206"/>
      <c r="E103" s="206"/>
      <c r="F103" s="207"/>
    </row>
    <row r="104" spans="1:6">
      <c r="A104" s="86"/>
      <c r="B104" s="86"/>
      <c r="C104" s="86"/>
      <c r="D104" s="86"/>
      <c r="E104" s="86"/>
      <c r="F104" s="87" t="s">
        <v>114</v>
      </c>
    </row>
    <row r="105" spans="1:6">
      <c r="A105" s="88" t="s">
        <v>115</v>
      </c>
      <c r="B105" s="89" t="s">
        <v>116</v>
      </c>
      <c r="C105" s="89" t="s">
        <v>117</v>
      </c>
      <c r="D105" s="89" t="s">
        <v>118</v>
      </c>
      <c r="E105" s="89" t="s">
        <v>119</v>
      </c>
      <c r="F105" s="89" t="s">
        <v>120</v>
      </c>
    </row>
    <row r="106" spans="1:6">
      <c r="A106" s="88">
        <v>1</v>
      </c>
      <c r="B106" s="117" t="s">
        <v>204</v>
      </c>
      <c r="C106" s="118" t="s">
        <v>205</v>
      </c>
      <c r="D106" s="118"/>
      <c r="E106" s="118" t="s">
        <v>123</v>
      </c>
      <c r="F106" s="118"/>
    </row>
    <row r="107" spans="1:6">
      <c r="A107" s="88">
        <v>2</v>
      </c>
      <c r="B107" s="117" t="s">
        <v>206</v>
      </c>
      <c r="C107" s="118" t="s">
        <v>207</v>
      </c>
      <c r="D107" s="118"/>
      <c r="E107" s="118" t="s">
        <v>123</v>
      </c>
      <c r="F107" s="118"/>
    </row>
    <row r="108" spans="1:6">
      <c r="A108" s="88">
        <v>3</v>
      </c>
      <c r="B108" s="117" t="s">
        <v>70</v>
      </c>
      <c r="C108" s="118" t="s">
        <v>208</v>
      </c>
      <c r="D108" s="118"/>
      <c r="E108" s="118" t="s">
        <v>123</v>
      </c>
      <c r="F108" s="118"/>
    </row>
    <row r="109" spans="1:6">
      <c r="A109" s="88">
        <v>4</v>
      </c>
      <c r="B109" s="117" t="s">
        <v>73</v>
      </c>
      <c r="C109" s="118" t="s">
        <v>209</v>
      </c>
      <c r="D109" s="118"/>
      <c r="E109" s="118" t="s">
        <v>123</v>
      </c>
      <c r="F109" s="118"/>
    </row>
    <row r="110" spans="1:6">
      <c r="A110" s="88">
        <v>5</v>
      </c>
      <c r="B110" s="117" t="s">
        <v>79</v>
      </c>
      <c r="C110" s="118" t="s">
        <v>210</v>
      </c>
      <c r="D110" s="118"/>
      <c r="E110" s="118"/>
      <c r="F110" s="118"/>
    </row>
    <row r="111" spans="1:6">
      <c r="A111" s="88">
        <v>6</v>
      </c>
      <c r="B111" s="140" t="s">
        <v>85</v>
      </c>
      <c r="C111" s="118" t="s">
        <v>210</v>
      </c>
      <c r="D111" s="140"/>
      <c r="E111" s="121" t="s">
        <v>186</v>
      </c>
      <c r="F111" s="140"/>
    </row>
    <row r="112" spans="1:6">
      <c r="A112" s="88">
        <v>7</v>
      </c>
      <c r="B112" s="141" t="s">
        <v>87</v>
      </c>
      <c r="C112" s="140" t="s">
        <v>211</v>
      </c>
      <c r="D112" s="140"/>
      <c r="E112" s="140"/>
      <c r="F112" s="140"/>
    </row>
    <row r="113" spans="1:6">
      <c r="A113" s="88">
        <v>8</v>
      </c>
      <c r="B113" s="140" t="s">
        <v>102</v>
      </c>
      <c r="C113" s="140" t="s">
        <v>212</v>
      </c>
      <c r="D113" s="140"/>
      <c r="E113" s="140"/>
      <c r="F113" s="140"/>
    </row>
    <row r="114" spans="1:6">
      <c r="A114" s="88">
        <v>9</v>
      </c>
      <c r="B114" s="142" t="s">
        <v>104</v>
      </c>
      <c r="C114" s="142" t="s">
        <v>213</v>
      </c>
      <c r="D114" s="142"/>
      <c r="E114" s="121" t="s">
        <v>186</v>
      </c>
      <c r="F114" s="142"/>
    </row>
    <row r="115" spans="1:6">
      <c r="A115" s="88">
        <v>10</v>
      </c>
      <c r="B115" s="142" t="s">
        <v>86</v>
      </c>
      <c r="C115" s="135"/>
      <c r="D115" s="135"/>
      <c r="E115" s="121" t="s">
        <v>186</v>
      </c>
      <c r="F115" s="135"/>
    </row>
    <row r="116" spans="1:6">
      <c r="A116" s="88">
        <v>11</v>
      </c>
      <c r="B116" s="114" t="s">
        <v>69</v>
      </c>
      <c r="C116" s="115" t="s">
        <v>210</v>
      </c>
      <c r="D116" s="115" t="s">
        <v>175</v>
      </c>
      <c r="E116" s="121" t="s">
        <v>186</v>
      </c>
      <c r="F116" s="115" t="s">
        <v>214</v>
      </c>
    </row>
    <row r="117" spans="1:6">
      <c r="A117" s="88">
        <v>12</v>
      </c>
      <c r="B117" s="114" t="s">
        <v>74</v>
      </c>
      <c r="C117" s="115" t="s">
        <v>210</v>
      </c>
      <c r="D117" s="115" t="s">
        <v>175</v>
      </c>
      <c r="E117" s="121" t="s">
        <v>186</v>
      </c>
      <c r="F117" s="115" t="s">
        <v>214</v>
      </c>
    </row>
    <row r="118" spans="1:6">
      <c r="A118" s="88">
        <v>13</v>
      </c>
      <c r="B118" s="114" t="s">
        <v>76</v>
      </c>
      <c r="C118" s="115" t="s">
        <v>210</v>
      </c>
      <c r="D118" s="115" t="s">
        <v>175</v>
      </c>
      <c r="E118" s="121" t="s">
        <v>186</v>
      </c>
      <c r="F118" s="115" t="s">
        <v>214</v>
      </c>
    </row>
    <row r="119" spans="1:6">
      <c r="A119" s="88">
        <v>14</v>
      </c>
      <c r="B119" s="114" t="s">
        <v>77</v>
      </c>
      <c r="C119" s="115" t="s">
        <v>210</v>
      </c>
      <c r="D119" s="115" t="s">
        <v>175</v>
      </c>
      <c r="E119" s="121" t="s">
        <v>186</v>
      </c>
      <c r="F119" s="115" t="s">
        <v>214</v>
      </c>
    </row>
    <row r="120" spans="1:6">
      <c r="A120" s="88">
        <v>15</v>
      </c>
      <c r="B120" s="143" t="s">
        <v>83</v>
      </c>
      <c r="C120" s="115" t="s">
        <v>210</v>
      </c>
      <c r="D120" s="115"/>
      <c r="E120" s="121" t="s">
        <v>186</v>
      </c>
      <c r="F120" s="115" t="s">
        <v>214</v>
      </c>
    </row>
    <row r="121" spans="1:6">
      <c r="A121" s="88">
        <v>16</v>
      </c>
      <c r="B121" s="144" t="s">
        <v>103</v>
      </c>
      <c r="C121" s="115" t="s">
        <v>210</v>
      </c>
      <c r="D121" s="115" t="s">
        <v>175</v>
      </c>
      <c r="E121" s="121" t="s">
        <v>186</v>
      </c>
      <c r="F121" s="115" t="s">
        <v>187</v>
      </c>
    </row>
    <row r="122" spans="1:6">
      <c r="A122" s="88">
        <v>17</v>
      </c>
      <c r="B122" s="145" t="s">
        <v>90</v>
      </c>
      <c r="C122" s="115" t="s">
        <v>210</v>
      </c>
      <c r="D122" s="115" t="s">
        <v>175</v>
      </c>
      <c r="E122" s="121" t="s">
        <v>186</v>
      </c>
      <c r="F122" s="115" t="s">
        <v>187</v>
      </c>
    </row>
    <row r="123" spans="1:6">
      <c r="A123" s="88">
        <v>18</v>
      </c>
      <c r="B123" s="143" t="s">
        <v>91</v>
      </c>
      <c r="C123" s="115" t="s">
        <v>210</v>
      </c>
      <c r="D123" s="115" t="s">
        <v>175</v>
      </c>
      <c r="E123" s="121" t="s">
        <v>186</v>
      </c>
      <c r="F123" s="115" t="s">
        <v>187</v>
      </c>
    </row>
    <row r="124" spans="1:6">
      <c r="A124" s="88">
        <v>19</v>
      </c>
      <c r="B124" s="88" t="s">
        <v>220</v>
      </c>
      <c r="C124" s="115" t="s">
        <v>210</v>
      </c>
      <c r="D124" s="115" t="s">
        <v>175</v>
      </c>
      <c r="E124" s="121" t="s">
        <v>221</v>
      </c>
      <c r="F124" s="88"/>
    </row>
    <row r="125" spans="1:6">
      <c r="A125" s="88">
        <v>20</v>
      </c>
      <c r="B125" s="88" t="s">
        <v>222</v>
      </c>
      <c r="C125" s="115" t="s">
        <v>210</v>
      </c>
      <c r="D125" s="115" t="s">
        <v>175</v>
      </c>
      <c r="E125" s="121" t="s">
        <v>221</v>
      </c>
      <c r="F125" s="88"/>
    </row>
    <row r="126" spans="1:6">
      <c r="A126" s="88">
        <v>21</v>
      </c>
      <c r="B126" s="143" t="s">
        <v>226</v>
      </c>
    </row>
    <row r="127" spans="1:6">
      <c r="A127" s="88">
        <v>22</v>
      </c>
      <c r="B127" s="143" t="s">
        <v>227</v>
      </c>
    </row>
    <row r="128" spans="1:6">
      <c r="A128" s="88">
        <v>23</v>
      </c>
      <c r="B128" s="143" t="s">
        <v>228</v>
      </c>
    </row>
    <row r="129" spans="1:2">
      <c r="A129" s="88">
        <v>24</v>
      </c>
      <c r="B129" s="114" t="s">
        <v>229</v>
      </c>
    </row>
  </sheetData>
  <mergeCells count="10">
    <mergeCell ref="A69:G69"/>
    <mergeCell ref="A70:G70"/>
    <mergeCell ref="A72:B72"/>
    <mergeCell ref="A74:F74"/>
    <mergeCell ref="A103:F103"/>
    <mergeCell ref="A1:G1"/>
    <mergeCell ref="A2:G2"/>
    <mergeCell ref="A4:B4"/>
    <mergeCell ref="A5:F5"/>
    <mergeCell ref="A36:F36"/>
  </mergeCells>
  <pageMargins left="0.25" right="0.25" top="0.75" bottom="0.75" header="0.3" footer="0.3"/>
  <pageSetup paperSize="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8"/>
  <sheetViews>
    <sheetView workbookViewId="0">
      <selection activeCell="K21" sqref="K21"/>
    </sheetView>
  </sheetViews>
  <sheetFormatPr defaultRowHeight="15"/>
  <cols>
    <col min="1" max="1" width="4.5703125" style="120" customWidth="1"/>
    <col min="2" max="16384" width="9.140625" style="120"/>
  </cols>
  <sheetData>
    <row r="1" spans="1:17">
      <c r="A1" s="189" t="s">
        <v>0</v>
      </c>
      <c r="B1" s="189"/>
      <c r="C1" s="189"/>
      <c r="D1" s="189"/>
      <c r="E1" s="189"/>
      <c r="F1" s="189"/>
      <c r="G1" s="189"/>
      <c r="H1" s="189"/>
      <c r="I1" s="189"/>
    </row>
    <row r="2" spans="1:17">
      <c r="A2" s="208" t="s">
        <v>1</v>
      </c>
      <c r="B2" s="208"/>
      <c r="C2" s="208"/>
      <c r="D2" s="208"/>
      <c r="E2" s="208"/>
      <c r="F2" s="208"/>
      <c r="G2" s="208"/>
      <c r="H2" s="208"/>
      <c r="I2" s="208"/>
    </row>
    <row r="4" spans="1:17" ht="15.75" thickBot="1"/>
    <row r="5" spans="1:17" ht="21.75" thickBot="1">
      <c r="A5" s="209" t="s">
        <v>231</v>
      </c>
      <c r="B5" s="210"/>
      <c r="C5" s="210"/>
      <c r="D5" s="210"/>
      <c r="E5" s="210"/>
      <c r="F5" s="210"/>
      <c r="G5" s="210"/>
      <c r="H5" s="210"/>
      <c r="I5" s="211"/>
    </row>
    <row r="6" spans="1:17" ht="21">
      <c r="A6" s="158"/>
      <c r="B6" s="158"/>
      <c r="C6" s="158"/>
      <c r="D6" s="158"/>
      <c r="E6" s="158"/>
      <c r="F6" s="158"/>
      <c r="G6" s="158"/>
      <c r="H6" s="158"/>
      <c r="I6" s="158"/>
    </row>
    <row r="7" spans="1:17" ht="21">
      <c r="A7" s="158"/>
      <c r="B7" s="158"/>
      <c r="C7" s="158"/>
      <c r="D7" s="158"/>
      <c r="E7" s="158"/>
      <c r="F7" s="158"/>
      <c r="G7" s="158"/>
      <c r="H7" s="158"/>
      <c r="I7" s="158"/>
    </row>
    <row r="8" spans="1:17">
      <c r="A8" s="154">
        <v>1</v>
      </c>
      <c r="B8" s="28" t="s">
        <v>7</v>
      </c>
      <c r="F8" s="154">
        <v>41</v>
      </c>
      <c r="G8" s="28" t="s">
        <v>48</v>
      </c>
    </row>
    <row r="9" spans="1:17">
      <c r="A9" s="154">
        <v>2</v>
      </c>
      <c r="B9" s="28" t="s">
        <v>11</v>
      </c>
      <c r="F9" s="154">
        <v>42</v>
      </c>
      <c r="G9" s="28" t="s">
        <v>50</v>
      </c>
    </row>
    <row r="10" spans="1:17">
      <c r="A10" s="154">
        <v>3</v>
      </c>
      <c r="B10" s="28" t="s">
        <v>14</v>
      </c>
      <c r="F10" s="154">
        <v>43</v>
      </c>
      <c r="G10" s="28" t="s">
        <v>51</v>
      </c>
    </row>
    <row r="11" spans="1:17">
      <c r="A11" s="154">
        <v>4</v>
      </c>
      <c r="B11" s="28" t="s">
        <v>18</v>
      </c>
      <c r="F11" s="154">
        <v>44</v>
      </c>
      <c r="G11" s="28" t="s">
        <v>52</v>
      </c>
    </row>
    <row r="12" spans="1:17">
      <c r="A12" s="154">
        <v>5</v>
      </c>
      <c r="B12" s="28" t="s">
        <v>20</v>
      </c>
      <c r="F12" s="154">
        <v>45</v>
      </c>
      <c r="G12" s="28" t="s">
        <v>53</v>
      </c>
    </row>
    <row r="13" spans="1:17">
      <c r="A13" s="154">
        <v>6</v>
      </c>
      <c r="B13" s="28" t="s">
        <v>24</v>
      </c>
      <c r="F13" s="154">
        <v>46</v>
      </c>
      <c r="G13" s="28" t="s">
        <v>54</v>
      </c>
    </row>
    <row r="14" spans="1:17">
      <c r="A14" s="154">
        <v>7</v>
      </c>
      <c r="B14" s="28" t="s">
        <v>27</v>
      </c>
      <c r="F14" s="154">
        <v>47</v>
      </c>
      <c r="G14" s="28" t="s">
        <v>55</v>
      </c>
      <c r="Q14" s="120">
        <f>50-37</f>
        <v>13</v>
      </c>
    </row>
    <row r="15" spans="1:17">
      <c r="A15" s="154">
        <v>8</v>
      </c>
      <c r="B15" s="28" t="s">
        <v>31</v>
      </c>
      <c r="F15" s="154">
        <v>48</v>
      </c>
      <c r="G15" s="28" t="s">
        <v>56</v>
      </c>
    </row>
    <row r="16" spans="1:17">
      <c r="A16" s="154">
        <v>9</v>
      </c>
      <c r="B16" s="28" t="s">
        <v>34</v>
      </c>
      <c r="F16" s="154">
        <v>49</v>
      </c>
      <c r="G16" s="28" t="s">
        <v>57</v>
      </c>
    </row>
    <row r="17" spans="1:7">
      <c r="A17" s="154">
        <v>10</v>
      </c>
      <c r="B17" s="28" t="s">
        <v>38</v>
      </c>
      <c r="F17" s="154">
        <v>50</v>
      </c>
      <c r="G17" s="147" t="s">
        <v>191</v>
      </c>
    </row>
    <row r="18" spans="1:7">
      <c r="A18" s="154">
        <v>11</v>
      </c>
      <c r="B18" s="109" t="s">
        <v>170</v>
      </c>
      <c r="F18" s="154">
        <v>51</v>
      </c>
      <c r="G18" s="147" t="s">
        <v>192</v>
      </c>
    </row>
    <row r="19" spans="1:7">
      <c r="A19" s="154">
        <v>12</v>
      </c>
      <c r="B19" s="28" t="s">
        <v>68</v>
      </c>
      <c r="F19" s="154">
        <v>52</v>
      </c>
      <c r="G19" s="28" t="s">
        <v>59</v>
      </c>
    </row>
    <row r="20" spans="1:7">
      <c r="A20" s="154">
        <v>13</v>
      </c>
      <c r="B20" s="28" t="s">
        <v>8</v>
      </c>
      <c r="F20" s="154">
        <v>53</v>
      </c>
      <c r="G20" s="28" t="s">
        <v>60</v>
      </c>
    </row>
    <row r="21" spans="1:7">
      <c r="A21" s="154">
        <v>14</v>
      </c>
      <c r="B21" s="28" t="s">
        <v>10</v>
      </c>
      <c r="F21" s="154">
        <v>54</v>
      </c>
      <c r="G21" s="28" t="s">
        <v>61</v>
      </c>
    </row>
    <row r="22" spans="1:7">
      <c r="A22" s="154">
        <v>15</v>
      </c>
      <c r="B22" s="28" t="str">
        <f>PAYROLL!F7</f>
        <v>Saligan, Siera Lee P.</v>
      </c>
      <c r="F22" s="154">
        <v>55</v>
      </c>
      <c r="G22" s="28" t="s">
        <v>62</v>
      </c>
    </row>
    <row r="23" spans="1:7">
      <c r="A23" s="154">
        <v>16</v>
      </c>
      <c r="B23" s="28" t="s">
        <v>13</v>
      </c>
      <c r="F23" s="154">
        <v>56</v>
      </c>
      <c r="G23" s="28" t="s">
        <v>63</v>
      </c>
    </row>
    <row r="24" spans="1:7">
      <c r="A24" s="154">
        <v>17</v>
      </c>
      <c r="B24" s="28" t="s">
        <v>15</v>
      </c>
      <c r="F24" s="154">
        <v>57</v>
      </c>
      <c r="G24" s="28" t="s">
        <v>64</v>
      </c>
    </row>
    <row r="25" spans="1:7">
      <c r="A25" s="154">
        <v>18</v>
      </c>
      <c r="B25" s="28" t="s">
        <v>17</v>
      </c>
      <c r="F25" s="154">
        <v>58</v>
      </c>
      <c r="G25" s="28" t="s">
        <v>70</v>
      </c>
    </row>
    <row r="26" spans="1:7">
      <c r="A26" s="154">
        <v>19</v>
      </c>
      <c r="B26" s="28" t="s">
        <v>19</v>
      </c>
      <c r="F26" s="154">
        <v>59</v>
      </c>
      <c r="G26" s="155" t="str">
        <f>PAYROLL!B60</f>
        <v>Calicdan, Lillian C.</v>
      </c>
    </row>
    <row r="27" spans="1:7">
      <c r="A27" s="154">
        <v>20</v>
      </c>
      <c r="B27" s="28" t="s">
        <v>23</v>
      </c>
      <c r="F27" s="154">
        <v>60</v>
      </c>
      <c r="G27" s="28" t="s">
        <v>71</v>
      </c>
    </row>
    <row r="28" spans="1:7">
      <c r="A28" s="154">
        <v>21</v>
      </c>
      <c r="B28" s="28" t="s">
        <v>25</v>
      </c>
      <c r="F28" s="154">
        <v>61</v>
      </c>
      <c r="G28" s="28" t="s">
        <v>73</v>
      </c>
    </row>
    <row r="29" spans="1:7">
      <c r="A29" s="154">
        <v>22</v>
      </c>
      <c r="B29" s="147" t="str">
        <f>PAYROLL!F14</f>
        <v>Eyas, Caryl James Q.</v>
      </c>
      <c r="F29" s="154">
        <v>62</v>
      </c>
      <c r="G29" s="28" t="s">
        <v>74</v>
      </c>
    </row>
    <row r="30" spans="1:7">
      <c r="A30" s="154">
        <v>23</v>
      </c>
      <c r="B30" s="28" t="s">
        <v>198</v>
      </c>
      <c r="F30" s="154">
        <v>63</v>
      </c>
      <c r="G30" s="28" t="s">
        <v>77</v>
      </c>
    </row>
    <row r="31" spans="1:7">
      <c r="A31" s="154">
        <v>24</v>
      </c>
      <c r="B31" s="28" t="s">
        <v>199</v>
      </c>
      <c r="F31" s="154">
        <v>64</v>
      </c>
      <c r="G31" s="28" t="s">
        <v>79</v>
      </c>
    </row>
    <row r="32" spans="1:7">
      <c r="A32" s="154">
        <v>25</v>
      </c>
      <c r="B32" s="28" t="s">
        <v>200</v>
      </c>
      <c r="F32" s="154">
        <v>65</v>
      </c>
      <c r="G32" s="28" t="s">
        <v>83</v>
      </c>
    </row>
    <row r="33" spans="1:7">
      <c r="A33" s="154">
        <v>26</v>
      </c>
      <c r="B33" s="28" t="s">
        <v>201</v>
      </c>
      <c r="F33" s="154">
        <v>66</v>
      </c>
      <c r="G33" s="156" t="s">
        <v>85</v>
      </c>
    </row>
    <row r="34" spans="1:7">
      <c r="A34" s="154">
        <v>27</v>
      </c>
      <c r="B34" s="28" t="s">
        <v>218</v>
      </c>
      <c r="F34" s="154">
        <v>67</v>
      </c>
      <c r="G34" s="156" t="s">
        <v>86</v>
      </c>
    </row>
    <row r="35" spans="1:7">
      <c r="A35" s="154">
        <v>28</v>
      </c>
      <c r="B35" s="28" t="s">
        <v>219</v>
      </c>
      <c r="F35" s="154">
        <v>68</v>
      </c>
      <c r="G35" s="147" t="s">
        <v>87</v>
      </c>
    </row>
    <row r="36" spans="1:7">
      <c r="A36" s="154">
        <v>29</v>
      </c>
      <c r="B36" s="28" t="s">
        <v>30</v>
      </c>
      <c r="F36" s="154">
        <v>69</v>
      </c>
      <c r="G36" s="157" t="str">
        <f>PAYROLL!B70</f>
        <v>Cabanag, Maria Liza</v>
      </c>
    </row>
    <row r="37" spans="1:7">
      <c r="A37" s="154">
        <v>30</v>
      </c>
      <c r="B37" s="28" t="s">
        <v>32</v>
      </c>
      <c r="F37" s="154">
        <v>70</v>
      </c>
      <c r="G37" s="147" t="s">
        <v>217</v>
      </c>
    </row>
    <row r="38" spans="1:7">
      <c r="A38" s="154">
        <v>31</v>
      </c>
      <c r="B38" s="28" t="s">
        <v>35</v>
      </c>
      <c r="F38" s="154">
        <v>71</v>
      </c>
      <c r="G38" s="156" t="s">
        <v>90</v>
      </c>
    </row>
    <row r="39" spans="1:7">
      <c r="A39" s="154">
        <v>32</v>
      </c>
      <c r="B39" s="147" t="s">
        <v>37</v>
      </c>
      <c r="F39" s="154">
        <v>72</v>
      </c>
      <c r="G39" s="147" t="s">
        <v>91</v>
      </c>
    </row>
    <row r="40" spans="1:7">
      <c r="A40" s="154">
        <v>33</v>
      </c>
      <c r="B40" s="28" t="s">
        <v>40</v>
      </c>
      <c r="F40" s="154">
        <v>73</v>
      </c>
      <c r="G40" s="147" t="s">
        <v>225</v>
      </c>
    </row>
    <row r="41" spans="1:7">
      <c r="A41" s="154">
        <v>34</v>
      </c>
      <c r="B41" s="28" t="s">
        <v>41</v>
      </c>
      <c r="F41" s="154">
        <v>74</v>
      </c>
      <c r="G41" s="147" t="s">
        <v>220</v>
      </c>
    </row>
    <row r="42" spans="1:7">
      <c r="A42" s="154">
        <v>35</v>
      </c>
      <c r="B42" s="28" t="s">
        <v>42</v>
      </c>
      <c r="F42" s="154">
        <v>75</v>
      </c>
      <c r="G42" s="147" t="s">
        <v>222</v>
      </c>
    </row>
    <row r="43" spans="1:7">
      <c r="A43" s="154">
        <v>36</v>
      </c>
      <c r="B43" s="28" t="s">
        <v>43</v>
      </c>
      <c r="F43" s="154">
        <v>76</v>
      </c>
      <c r="G43" s="147" t="s">
        <v>226</v>
      </c>
    </row>
    <row r="44" spans="1:7">
      <c r="A44" s="154">
        <v>37</v>
      </c>
      <c r="B44" s="28" t="s">
        <v>44</v>
      </c>
      <c r="F44" s="154">
        <v>77</v>
      </c>
      <c r="G44" s="147" t="s">
        <v>227</v>
      </c>
    </row>
    <row r="45" spans="1:7">
      <c r="A45" s="154">
        <v>38</v>
      </c>
      <c r="B45" s="28" t="s">
        <v>45</v>
      </c>
      <c r="F45" s="154">
        <v>78</v>
      </c>
      <c r="G45" s="147" t="s">
        <v>228</v>
      </c>
    </row>
    <row r="46" spans="1:7">
      <c r="A46" s="154">
        <v>39</v>
      </c>
      <c r="B46" s="28" t="s">
        <v>46</v>
      </c>
      <c r="F46" s="154">
        <v>79</v>
      </c>
      <c r="G46" s="147" t="s">
        <v>233</v>
      </c>
    </row>
    <row r="47" spans="1:7">
      <c r="A47" s="154">
        <v>40</v>
      </c>
      <c r="B47" s="28" t="s">
        <v>47</v>
      </c>
      <c r="F47" s="154">
        <v>80</v>
      </c>
      <c r="G47" s="147" t="s">
        <v>232</v>
      </c>
    </row>
    <row r="48" spans="1:7">
      <c r="A48" s="154"/>
      <c r="B48" s="28"/>
      <c r="F48" s="154">
        <v>81</v>
      </c>
      <c r="G48" s="147" t="s">
        <v>234</v>
      </c>
    </row>
  </sheetData>
  <mergeCells count="3">
    <mergeCell ref="A1:I1"/>
    <mergeCell ref="A2:I2"/>
    <mergeCell ref="A5:I5"/>
  </mergeCells>
  <pageMargins left="0.25" right="0.25" top="0.75" bottom="0.75" header="0.3" footer="0.3"/>
  <pageSetup paperSize="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F9" sqref="F9"/>
    </sheetView>
  </sheetViews>
  <sheetFormatPr defaultRowHeight="15"/>
  <cols>
    <col min="1" max="1" width="4.5703125" customWidth="1"/>
    <col min="2" max="2" width="28.5703125" customWidth="1"/>
    <col min="3" max="3" width="5.42578125" customWidth="1"/>
    <col min="4" max="4" width="4.28515625" customWidth="1"/>
    <col min="5" max="6" width="4.5703125" customWidth="1"/>
    <col min="7" max="7" width="5.140625" customWidth="1"/>
    <col min="8" max="8" width="10.28515625" customWidth="1"/>
    <col min="9" max="9" width="14.7109375" customWidth="1"/>
    <col min="10" max="10" width="14.28515625" customWidth="1"/>
  </cols>
  <sheetData>
    <row r="1" spans="1:10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>
      <c r="A2" s="208" t="s">
        <v>1</v>
      </c>
      <c r="B2" s="208"/>
      <c r="C2" s="208"/>
      <c r="D2" s="208"/>
      <c r="E2" s="208"/>
      <c r="F2" s="208"/>
      <c r="G2" s="208"/>
      <c r="H2" s="208"/>
      <c r="I2" s="208"/>
      <c r="J2" s="208"/>
    </row>
    <row r="4" spans="1:10" ht="15.75" thickBot="1"/>
    <row r="5" spans="1:10" ht="19.5" thickBot="1">
      <c r="A5" s="205" t="s">
        <v>248</v>
      </c>
      <c r="B5" s="206"/>
      <c r="C5" s="206"/>
      <c r="D5" s="206"/>
      <c r="E5" s="206"/>
      <c r="F5" s="206"/>
      <c r="G5" s="206"/>
      <c r="H5" s="206"/>
      <c r="I5" s="206"/>
      <c r="J5" s="207"/>
    </row>
    <row r="7" spans="1:10">
      <c r="A7" s="88" t="s">
        <v>115</v>
      </c>
      <c r="B7" s="165" t="s">
        <v>116</v>
      </c>
      <c r="C7" s="212" t="s">
        <v>249</v>
      </c>
      <c r="D7" s="212"/>
      <c r="E7" s="212"/>
      <c r="F7" s="212"/>
      <c r="G7" s="212"/>
      <c r="H7" s="88"/>
      <c r="I7" s="88"/>
      <c r="J7" s="88"/>
    </row>
    <row r="8" spans="1:10">
      <c r="A8" s="88"/>
      <c r="B8" s="88"/>
      <c r="C8" s="88" t="s">
        <v>250</v>
      </c>
      <c r="D8" s="88" t="s">
        <v>254</v>
      </c>
      <c r="E8" s="88" t="s">
        <v>255</v>
      </c>
      <c r="F8" s="88" t="s">
        <v>256</v>
      </c>
      <c r="G8" s="88" t="s">
        <v>257</v>
      </c>
      <c r="H8" s="88" t="s">
        <v>253</v>
      </c>
      <c r="I8" s="88" t="s">
        <v>251</v>
      </c>
      <c r="J8" s="88" t="s">
        <v>252</v>
      </c>
    </row>
    <row r="9" spans="1:10">
      <c r="A9" s="88">
        <v>1</v>
      </c>
      <c r="B9" s="7" t="s">
        <v>7</v>
      </c>
      <c r="C9" s="88"/>
      <c r="D9" s="88"/>
      <c r="E9" s="88"/>
      <c r="F9" s="88"/>
      <c r="G9" s="88"/>
      <c r="H9" s="88"/>
      <c r="I9" s="88"/>
      <c r="J9" s="88"/>
    </row>
    <row r="10" spans="1:10">
      <c r="A10" s="88">
        <v>2</v>
      </c>
      <c r="B10" s="7" t="s">
        <v>9</v>
      </c>
      <c r="C10" s="88"/>
      <c r="D10" s="88"/>
      <c r="E10" s="88"/>
      <c r="F10" s="88"/>
      <c r="G10" s="88"/>
      <c r="H10" s="88"/>
      <c r="I10" s="88"/>
      <c r="J10" s="88"/>
    </row>
    <row r="11" spans="1:10">
      <c r="A11" s="88">
        <v>3</v>
      </c>
      <c r="B11" s="7" t="s">
        <v>11</v>
      </c>
      <c r="C11" s="88"/>
      <c r="D11" s="88"/>
      <c r="E11" s="88"/>
      <c r="F11" s="88"/>
      <c r="G11" s="88"/>
      <c r="H11" s="88"/>
      <c r="I11" s="88"/>
      <c r="J11" s="88"/>
    </row>
    <row r="12" spans="1:10">
      <c r="A12" s="88">
        <v>4</v>
      </c>
      <c r="B12" s="7" t="s">
        <v>12</v>
      </c>
      <c r="C12" s="88"/>
      <c r="D12" s="88"/>
      <c r="E12" s="88"/>
      <c r="F12" s="88"/>
      <c r="G12" s="88"/>
      <c r="H12" s="88"/>
      <c r="I12" s="88"/>
      <c r="J12" s="88"/>
    </row>
    <row r="13" spans="1:10">
      <c r="A13" s="88">
        <v>5</v>
      </c>
      <c r="B13" s="7" t="s">
        <v>14</v>
      </c>
      <c r="C13" s="88"/>
      <c r="D13" s="88"/>
      <c r="E13" s="88"/>
      <c r="F13" s="88"/>
      <c r="G13" s="88"/>
      <c r="H13" s="88"/>
      <c r="I13" s="88"/>
      <c r="J13" s="88"/>
    </row>
    <row r="14" spans="1:10">
      <c r="A14" s="88">
        <v>6</v>
      </c>
      <c r="B14" s="7" t="s">
        <v>16</v>
      </c>
      <c r="C14" s="88"/>
      <c r="D14" s="88"/>
      <c r="E14" s="88"/>
      <c r="F14" s="88"/>
      <c r="G14" s="88"/>
      <c r="H14" s="88"/>
      <c r="I14" s="88"/>
      <c r="J14" s="88"/>
    </row>
    <row r="15" spans="1:10">
      <c r="A15" s="88">
        <v>7</v>
      </c>
      <c r="B15" s="7" t="s">
        <v>18</v>
      </c>
      <c r="C15" s="88"/>
      <c r="D15" s="88"/>
      <c r="E15" s="88"/>
      <c r="F15" s="88"/>
      <c r="G15" s="88"/>
      <c r="H15" s="88"/>
      <c r="I15" s="88"/>
      <c r="J15" s="88"/>
    </row>
    <row r="16" spans="1:10">
      <c r="A16" s="88">
        <v>8</v>
      </c>
      <c r="B16" s="7" t="s">
        <v>20</v>
      </c>
      <c r="C16" s="88"/>
      <c r="D16" s="88"/>
      <c r="E16" s="88"/>
      <c r="F16" s="88"/>
      <c r="G16" s="88"/>
      <c r="H16" s="88"/>
      <c r="I16" s="88"/>
      <c r="J16" s="88"/>
    </row>
    <row r="17" spans="1:10">
      <c r="A17" s="88">
        <v>9</v>
      </c>
      <c r="B17" s="7" t="s">
        <v>22</v>
      </c>
      <c r="C17" s="88"/>
      <c r="D17" s="88"/>
      <c r="E17" s="88"/>
      <c r="F17" s="88"/>
      <c r="G17" s="88"/>
      <c r="H17" s="88"/>
      <c r="I17" s="88"/>
      <c r="J17" s="88"/>
    </row>
    <row r="18" spans="1:10">
      <c r="A18" s="88">
        <v>10</v>
      </c>
      <c r="B18" s="7" t="s">
        <v>24</v>
      </c>
      <c r="C18" s="88"/>
      <c r="D18" s="88"/>
      <c r="E18" s="88"/>
      <c r="F18" s="88"/>
      <c r="G18" s="88"/>
      <c r="H18" s="88"/>
      <c r="I18" s="88"/>
      <c r="J18" s="88"/>
    </row>
    <row r="19" spans="1:10">
      <c r="A19" s="88">
        <v>11</v>
      </c>
      <c r="B19" s="7" t="s">
        <v>26</v>
      </c>
      <c r="C19" s="88"/>
      <c r="D19" s="88"/>
      <c r="E19" s="88"/>
      <c r="F19" s="88"/>
      <c r="G19" s="88"/>
      <c r="H19" s="88"/>
      <c r="I19" s="88"/>
      <c r="J19" s="88"/>
    </row>
    <row r="20" spans="1:10">
      <c r="A20" s="88">
        <v>12</v>
      </c>
      <c r="B20" s="7" t="s">
        <v>27</v>
      </c>
      <c r="C20" s="88"/>
      <c r="D20" s="88"/>
      <c r="E20" s="88"/>
      <c r="F20" s="88"/>
      <c r="G20" s="88"/>
      <c r="H20" s="88"/>
      <c r="I20" s="88"/>
      <c r="J20" s="88"/>
    </row>
    <row r="21" spans="1:10">
      <c r="A21" s="88">
        <v>13</v>
      </c>
      <c r="B21" s="7" t="s">
        <v>28</v>
      </c>
      <c r="C21" s="88"/>
      <c r="D21" s="88"/>
      <c r="E21" s="88"/>
      <c r="F21" s="88"/>
      <c r="G21" s="88"/>
      <c r="H21" s="88"/>
      <c r="I21" s="88"/>
      <c r="J21" s="88"/>
    </row>
    <row r="22" spans="1:10">
      <c r="A22" s="88">
        <v>14</v>
      </c>
      <c r="B22" s="7" t="s">
        <v>29</v>
      </c>
      <c r="C22" s="88"/>
      <c r="D22" s="88"/>
      <c r="E22" s="88"/>
      <c r="F22" s="88"/>
      <c r="G22" s="88"/>
      <c r="H22" s="88"/>
      <c r="I22" s="88"/>
      <c r="J22" s="88"/>
    </row>
    <row r="23" spans="1:10">
      <c r="A23" s="88">
        <v>15</v>
      </c>
      <c r="B23" s="7" t="s">
        <v>31</v>
      </c>
      <c r="C23" s="88"/>
      <c r="D23" s="88"/>
      <c r="E23" s="88"/>
      <c r="F23" s="88"/>
      <c r="G23" s="88"/>
      <c r="H23" s="88"/>
      <c r="I23" s="88"/>
      <c r="J23" s="88"/>
    </row>
    <row r="24" spans="1:10">
      <c r="A24" s="88">
        <v>16</v>
      </c>
      <c r="B24" s="7" t="s">
        <v>34</v>
      </c>
      <c r="C24" s="88"/>
      <c r="D24" s="88"/>
      <c r="E24" s="88"/>
      <c r="F24" s="88"/>
      <c r="G24" s="88"/>
      <c r="H24" s="88"/>
      <c r="I24" s="88"/>
      <c r="J24" s="88"/>
    </row>
    <row r="25" spans="1:10">
      <c r="A25" s="88">
        <v>17</v>
      </c>
      <c r="B25" s="7" t="s">
        <v>38</v>
      </c>
      <c r="C25" s="88"/>
      <c r="D25" s="88"/>
      <c r="E25" s="88"/>
      <c r="F25" s="88"/>
      <c r="G25" s="88"/>
      <c r="H25" s="88"/>
      <c r="I25" s="88"/>
      <c r="J25" s="88"/>
    </row>
    <row r="26" spans="1:10">
      <c r="A26" s="88">
        <v>18</v>
      </c>
      <c r="B26" s="43" t="s">
        <v>170</v>
      </c>
      <c r="C26" s="88"/>
      <c r="D26" s="88"/>
      <c r="E26" s="88"/>
      <c r="F26" s="88"/>
      <c r="G26" s="88"/>
      <c r="H26" s="88"/>
      <c r="I26" s="88"/>
      <c r="J26" s="88"/>
    </row>
    <row r="27" spans="1:10">
      <c r="A27" s="88">
        <v>19</v>
      </c>
      <c r="B27" s="7" t="s">
        <v>68</v>
      </c>
      <c r="C27" s="88"/>
      <c r="D27" s="88"/>
      <c r="E27" s="88"/>
      <c r="F27" s="88"/>
      <c r="G27" s="88"/>
      <c r="H27" s="88"/>
      <c r="I27" s="88"/>
      <c r="J27" s="88"/>
    </row>
    <row r="28" spans="1:10">
      <c r="A28" s="88">
        <v>20</v>
      </c>
      <c r="B28" s="7" t="s">
        <v>10</v>
      </c>
      <c r="C28" s="88"/>
      <c r="D28" s="88"/>
      <c r="E28" s="88"/>
      <c r="F28" s="88"/>
      <c r="G28" s="88"/>
      <c r="H28" s="88"/>
      <c r="I28" s="88"/>
      <c r="J28" s="88"/>
    </row>
    <row r="29" spans="1:10">
      <c r="A29" s="88">
        <v>21</v>
      </c>
      <c r="B29" s="7" t="s">
        <v>23</v>
      </c>
      <c r="C29" s="88"/>
      <c r="D29" s="88"/>
      <c r="E29" s="88"/>
      <c r="F29" s="88"/>
      <c r="G29" s="88"/>
      <c r="H29" s="88"/>
      <c r="I29" s="88"/>
      <c r="J29" s="88"/>
    </row>
    <row r="30" spans="1:10">
      <c r="A30" s="88">
        <v>22</v>
      </c>
      <c r="B30" s="7" t="s">
        <v>40</v>
      </c>
      <c r="C30" s="88"/>
      <c r="D30" s="88"/>
      <c r="E30" s="88"/>
      <c r="F30" s="88"/>
      <c r="G30" s="88"/>
      <c r="H30" s="88"/>
      <c r="I30" s="88"/>
      <c r="J30" s="88"/>
    </row>
    <row r="31" spans="1:10">
      <c r="A31" s="88">
        <v>23</v>
      </c>
      <c r="B31" s="7" t="s">
        <v>59</v>
      </c>
      <c r="C31" s="88"/>
      <c r="D31" s="88"/>
      <c r="E31" s="88"/>
      <c r="F31" s="88"/>
      <c r="G31" s="88"/>
      <c r="H31" s="88"/>
      <c r="I31" s="88"/>
      <c r="J31" s="88"/>
    </row>
    <row r="32" spans="1:10">
      <c r="A32" s="88">
        <v>24</v>
      </c>
      <c r="B32" s="7" t="s">
        <v>60</v>
      </c>
      <c r="C32" s="88"/>
      <c r="D32" s="88"/>
      <c r="E32" s="88"/>
      <c r="F32" s="88"/>
      <c r="G32" s="88"/>
      <c r="H32" s="88"/>
      <c r="I32" s="88"/>
      <c r="J32" s="88"/>
    </row>
    <row r="33" spans="1:10">
      <c r="A33" s="88">
        <v>25</v>
      </c>
      <c r="B33" s="7" t="s">
        <v>63</v>
      </c>
      <c r="C33" s="88"/>
      <c r="D33" s="88"/>
      <c r="E33" s="88"/>
      <c r="F33" s="88"/>
      <c r="G33" s="88"/>
      <c r="H33" s="88"/>
      <c r="I33" s="88"/>
      <c r="J33" s="88"/>
    </row>
    <row r="34" spans="1:10">
      <c r="A34" s="88">
        <v>26</v>
      </c>
      <c r="B34" s="22" t="s">
        <v>217</v>
      </c>
      <c r="C34" s="88"/>
      <c r="D34" s="88"/>
      <c r="E34" s="88"/>
      <c r="F34" s="88"/>
      <c r="G34" s="88"/>
      <c r="H34" s="88"/>
      <c r="I34" s="88"/>
      <c r="J34" s="88"/>
    </row>
    <row r="35" spans="1:10">
      <c r="A35" s="88">
        <v>27</v>
      </c>
      <c r="B35" s="22" t="s">
        <v>225</v>
      </c>
      <c r="C35" s="88"/>
      <c r="D35" s="88"/>
      <c r="E35" s="88"/>
      <c r="F35" s="88"/>
      <c r="G35" s="88"/>
      <c r="H35" s="88"/>
      <c r="I35" s="88"/>
      <c r="J35" s="88"/>
    </row>
    <row r="36" spans="1:10">
      <c r="A36" s="88">
        <v>28</v>
      </c>
      <c r="B36" s="7" t="s">
        <v>70</v>
      </c>
      <c r="C36" s="88"/>
      <c r="D36" s="88"/>
      <c r="E36" s="88"/>
      <c r="F36" s="88"/>
      <c r="G36" s="88"/>
      <c r="H36" s="88"/>
      <c r="I36" s="88"/>
      <c r="J36" s="88"/>
    </row>
    <row r="37" spans="1:10">
      <c r="A37" s="88">
        <v>29</v>
      </c>
      <c r="B37" s="7" t="s">
        <v>73</v>
      </c>
      <c r="C37" s="88"/>
      <c r="D37" s="88"/>
      <c r="E37" s="88"/>
      <c r="F37" s="88"/>
      <c r="G37" s="88"/>
      <c r="H37" s="88"/>
      <c r="I37" s="88"/>
      <c r="J37" s="88"/>
    </row>
    <row r="39" spans="1:10" ht="18.75">
      <c r="A39" s="213" t="s">
        <v>258</v>
      </c>
      <c r="B39" s="213"/>
      <c r="C39" s="213"/>
      <c r="D39" s="213"/>
      <c r="E39" s="213"/>
      <c r="F39" s="213"/>
      <c r="G39" s="213"/>
      <c r="H39" s="213"/>
      <c r="I39" s="88"/>
      <c r="J39" s="88"/>
    </row>
  </sheetData>
  <mergeCells count="5">
    <mergeCell ref="A1:J1"/>
    <mergeCell ref="A2:J2"/>
    <mergeCell ref="C7:G7"/>
    <mergeCell ref="A5:J5"/>
    <mergeCell ref="A39:H3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I107"/>
  <sheetViews>
    <sheetView topLeftCell="A22" workbookViewId="0">
      <selection activeCell="G76" sqref="G76"/>
    </sheetView>
  </sheetViews>
  <sheetFormatPr defaultRowHeight="15"/>
  <cols>
    <col min="1" max="1" width="4" style="1" customWidth="1"/>
    <col min="2" max="2" width="28.42578125" style="1" customWidth="1"/>
    <col min="3" max="3" width="23" style="1" customWidth="1"/>
    <col min="4" max="16384" width="9.140625" style="1"/>
  </cols>
  <sheetData>
    <row r="1" spans="1:9">
      <c r="A1" s="180" t="s">
        <v>0</v>
      </c>
      <c r="B1" s="180"/>
      <c r="C1" s="180"/>
      <c r="D1" s="69"/>
      <c r="E1" s="69"/>
      <c r="F1" s="69"/>
      <c r="G1" s="69"/>
      <c r="H1" s="69"/>
      <c r="I1" s="69"/>
    </row>
    <row r="2" spans="1:9">
      <c r="A2" s="181" t="s">
        <v>1</v>
      </c>
      <c r="B2" s="181"/>
      <c r="C2" s="181"/>
      <c r="D2" s="70"/>
      <c r="E2" s="70"/>
      <c r="F2" s="70"/>
      <c r="G2" s="70"/>
      <c r="H2" s="70"/>
      <c r="I2" s="70"/>
    </row>
    <row r="5" spans="1:9" ht="15.75" thickBot="1"/>
    <row r="6" spans="1:9" ht="16.5" thickBot="1">
      <c r="A6" s="217" t="s">
        <v>264</v>
      </c>
      <c r="B6" s="218"/>
      <c r="C6" s="219"/>
      <c r="D6" s="150"/>
      <c r="E6" s="150"/>
      <c r="F6" s="83"/>
      <c r="G6" s="83"/>
      <c r="H6" s="16"/>
      <c r="I6" s="16"/>
    </row>
    <row r="7" spans="1:9">
      <c r="A7" s="151" t="s">
        <v>4</v>
      </c>
      <c r="B7" s="148" t="s">
        <v>5</v>
      </c>
      <c r="C7" s="149" t="s">
        <v>251</v>
      </c>
      <c r="D7" s="21"/>
      <c r="E7" s="83"/>
      <c r="F7" s="83"/>
      <c r="G7" s="83"/>
      <c r="H7" s="16"/>
      <c r="I7" s="16"/>
    </row>
    <row r="8" spans="1:9">
      <c r="A8" s="78">
        <v>1</v>
      </c>
      <c r="B8" s="21" t="s">
        <v>40</v>
      </c>
      <c r="C8" s="7"/>
      <c r="D8" s="21"/>
      <c r="E8" s="83"/>
      <c r="F8" s="83"/>
      <c r="G8" s="83"/>
      <c r="H8" s="20"/>
      <c r="I8" s="16"/>
    </row>
    <row r="9" spans="1:9">
      <c r="A9" s="80">
        <v>2</v>
      </c>
      <c r="B9" s="7" t="s">
        <v>41</v>
      </c>
      <c r="C9" s="81"/>
      <c r="D9" s="21"/>
      <c r="E9" s="83"/>
      <c r="F9" s="83"/>
      <c r="G9" s="83"/>
      <c r="H9" s="14"/>
      <c r="I9" s="16"/>
    </row>
    <row r="10" spans="1:9">
      <c r="A10" s="78">
        <v>3</v>
      </c>
      <c r="B10" s="7" t="s">
        <v>42</v>
      </c>
      <c r="C10" s="7"/>
      <c r="D10" s="83"/>
      <c r="E10" s="83"/>
      <c r="F10" s="83"/>
      <c r="G10" s="83"/>
      <c r="I10" s="16"/>
    </row>
    <row r="11" spans="1:9">
      <c r="A11" s="80">
        <v>4</v>
      </c>
      <c r="B11" s="7" t="s">
        <v>43</v>
      </c>
      <c r="C11" s="7"/>
      <c r="D11" s="21"/>
      <c r="E11" s="83"/>
      <c r="F11" s="83"/>
      <c r="G11" s="83"/>
      <c r="H11" s="14"/>
      <c r="I11" s="16"/>
    </row>
    <row r="12" spans="1:9">
      <c r="A12" s="78">
        <v>5</v>
      </c>
      <c r="B12" s="7" t="s">
        <v>44</v>
      </c>
      <c r="C12" s="7"/>
      <c r="D12" s="21"/>
      <c r="E12" s="83"/>
      <c r="F12" s="83"/>
      <c r="G12" s="83"/>
      <c r="H12" s="14"/>
      <c r="I12" s="16"/>
    </row>
    <row r="13" spans="1:9">
      <c r="A13" s="80">
        <v>6</v>
      </c>
      <c r="B13" s="7" t="s">
        <v>45</v>
      </c>
      <c r="C13" s="7"/>
      <c r="D13" s="21"/>
      <c r="E13" s="83"/>
      <c r="F13" s="83"/>
      <c r="G13" s="83"/>
      <c r="H13" s="14"/>
      <c r="I13" s="14"/>
    </row>
    <row r="14" spans="1:9">
      <c r="A14" s="78">
        <v>7</v>
      </c>
      <c r="B14" s="7" t="s">
        <v>46</v>
      </c>
      <c r="C14" s="7"/>
      <c r="D14" s="21"/>
      <c r="E14" s="83"/>
      <c r="F14" s="83"/>
      <c r="G14" s="83"/>
      <c r="H14" s="14"/>
      <c r="I14" s="14"/>
    </row>
    <row r="15" spans="1:9">
      <c r="A15" s="80">
        <v>8</v>
      </c>
      <c r="B15" s="7" t="s">
        <v>47</v>
      </c>
      <c r="C15" s="7"/>
      <c r="D15" s="21"/>
      <c r="E15" s="83"/>
      <c r="F15" s="83"/>
      <c r="G15" s="83"/>
      <c r="H15" s="16"/>
      <c r="I15" s="14"/>
    </row>
    <row r="16" spans="1:9">
      <c r="A16" s="78">
        <v>9</v>
      </c>
      <c r="B16" s="7" t="s">
        <v>262</v>
      </c>
      <c r="C16" s="7"/>
      <c r="D16" s="21"/>
      <c r="E16" s="83"/>
      <c r="F16" s="83"/>
      <c r="G16" s="83"/>
      <c r="H16" s="16"/>
      <c r="I16" s="14"/>
    </row>
    <row r="17" spans="1:9">
      <c r="A17" s="80">
        <v>10</v>
      </c>
      <c r="B17" s="7" t="s">
        <v>259</v>
      </c>
      <c r="C17" s="7"/>
      <c r="D17" s="150"/>
      <c r="E17" s="83"/>
      <c r="F17" s="83"/>
      <c r="G17" s="83"/>
      <c r="H17" s="36"/>
      <c r="I17" s="37"/>
    </row>
    <row r="18" spans="1:9">
      <c r="A18" s="78">
        <v>11</v>
      </c>
      <c r="B18" s="7" t="s">
        <v>51</v>
      </c>
      <c r="C18" s="7"/>
      <c r="D18" s="69"/>
      <c r="E18" s="83"/>
      <c r="F18" s="83"/>
      <c r="G18" s="83"/>
      <c r="H18" s="8"/>
      <c r="I18" s="8"/>
    </row>
    <row r="19" spans="1:9">
      <c r="A19" s="80">
        <v>12</v>
      </c>
      <c r="B19" s="7" t="s">
        <v>52</v>
      </c>
      <c r="C19" s="7"/>
      <c r="D19" s="28"/>
      <c r="E19" s="83"/>
      <c r="F19" s="83"/>
      <c r="G19" s="83"/>
      <c r="H19" s="38"/>
      <c r="I19" s="38"/>
    </row>
    <row r="20" spans="1:9">
      <c r="A20" s="78">
        <v>13</v>
      </c>
      <c r="B20" s="7" t="s">
        <v>260</v>
      </c>
      <c r="C20" s="7"/>
      <c r="D20" s="28"/>
      <c r="E20" s="83"/>
      <c r="F20" s="83"/>
      <c r="G20" s="83"/>
      <c r="H20" s="38"/>
      <c r="I20" s="38"/>
    </row>
    <row r="21" spans="1:9">
      <c r="A21" s="80">
        <v>14</v>
      </c>
      <c r="B21" s="7" t="s">
        <v>54</v>
      </c>
      <c r="C21" s="7"/>
      <c r="D21" s="28"/>
      <c r="E21" s="83"/>
      <c r="F21" s="83"/>
      <c r="G21" s="83"/>
      <c r="H21" s="38"/>
      <c r="I21" s="38"/>
    </row>
    <row r="22" spans="1:9">
      <c r="A22" s="78">
        <v>15</v>
      </c>
      <c r="B22" s="18" t="s">
        <v>263</v>
      </c>
      <c r="C22" s="7"/>
      <c r="D22" s="21"/>
      <c r="E22" s="21"/>
      <c r="F22" s="83"/>
      <c r="G22" s="83"/>
      <c r="H22" s="16"/>
      <c r="I22" s="16"/>
    </row>
    <row r="23" spans="1:9">
      <c r="A23" s="80">
        <v>16</v>
      </c>
      <c r="B23" s="7" t="s">
        <v>56</v>
      </c>
      <c r="C23" s="7"/>
      <c r="D23" s="21"/>
      <c r="E23" s="83"/>
      <c r="F23" s="83"/>
      <c r="G23" s="83"/>
      <c r="H23" s="16"/>
      <c r="I23" s="16">
        <f>19+18+24</f>
        <v>61</v>
      </c>
    </row>
    <row r="24" spans="1:9">
      <c r="A24" s="78">
        <v>17</v>
      </c>
      <c r="B24" s="7" t="s">
        <v>57</v>
      </c>
      <c r="C24" s="7"/>
      <c r="D24" s="21"/>
      <c r="E24" s="83"/>
      <c r="F24" s="83"/>
      <c r="G24" s="83"/>
      <c r="H24" s="16"/>
      <c r="I24" s="16"/>
    </row>
    <row r="25" spans="1:9">
      <c r="A25" s="80">
        <v>18</v>
      </c>
      <c r="B25" s="22" t="s">
        <v>191</v>
      </c>
      <c r="C25" s="7"/>
      <c r="D25" s="21"/>
      <c r="E25" s="83"/>
      <c r="F25" s="83"/>
      <c r="G25" s="83"/>
      <c r="H25" s="16"/>
      <c r="I25" s="16"/>
    </row>
    <row r="26" spans="1:9">
      <c r="A26" s="78">
        <v>19</v>
      </c>
      <c r="B26" s="22" t="s">
        <v>192</v>
      </c>
      <c r="C26" s="7"/>
      <c r="D26" s="21"/>
      <c r="E26" s="83"/>
      <c r="F26" s="83"/>
      <c r="G26" s="83"/>
      <c r="H26" s="16"/>
      <c r="I26" s="16"/>
    </row>
    <row r="28" spans="1:9" ht="15.75" thickBot="1"/>
    <row r="29" spans="1:9" ht="15.75">
      <c r="A29" s="214" t="s">
        <v>265</v>
      </c>
      <c r="B29" s="215"/>
      <c r="C29" s="216"/>
    </row>
    <row r="30" spans="1:9">
      <c r="A30" s="6" t="s">
        <v>4</v>
      </c>
      <c r="B30" s="6" t="s">
        <v>5</v>
      </c>
      <c r="C30" s="81" t="s">
        <v>251</v>
      </c>
    </row>
    <row r="31" spans="1:9">
      <c r="A31" s="71">
        <v>1</v>
      </c>
      <c r="B31" s="7" t="s">
        <v>8</v>
      </c>
      <c r="C31" s="23"/>
    </row>
    <row r="32" spans="1:9">
      <c r="A32" s="71">
        <v>2</v>
      </c>
      <c r="B32" s="7" t="s">
        <v>13</v>
      </c>
      <c r="C32" s="23"/>
    </row>
    <row r="33" spans="1:3">
      <c r="A33" s="71">
        <v>3</v>
      </c>
      <c r="B33" s="7" t="s">
        <v>15</v>
      </c>
      <c r="C33" s="23"/>
    </row>
    <row r="34" spans="1:3">
      <c r="A34" s="71">
        <v>4</v>
      </c>
      <c r="B34" s="7" t="s">
        <v>17</v>
      </c>
      <c r="C34" s="23"/>
    </row>
    <row r="35" spans="1:3">
      <c r="A35" s="71">
        <v>5</v>
      </c>
      <c r="B35" s="7" t="s">
        <v>19</v>
      </c>
      <c r="C35" s="23"/>
    </row>
    <row r="36" spans="1:3">
      <c r="A36" s="71">
        <v>6</v>
      </c>
      <c r="B36" s="7" t="s">
        <v>23</v>
      </c>
      <c r="C36" s="23"/>
    </row>
    <row r="37" spans="1:3">
      <c r="A37" s="71">
        <v>7</v>
      </c>
      <c r="B37" s="7" t="s">
        <v>25</v>
      </c>
      <c r="C37" s="23"/>
    </row>
    <row r="38" spans="1:3">
      <c r="A38" s="71">
        <v>8</v>
      </c>
      <c r="B38" s="18" t="s">
        <v>195</v>
      </c>
      <c r="C38" s="23"/>
    </row>
    <row r="39" spans="1:3">
      <c r="A39" s="71">
        <v>9</v>
      </c>
      <c r="B39" s="18" t="s">
        <v>95</v>
      </c>
      <c r="C39" s="23"/>
    </row>
    <row r="40" spans="1:3">
      <c r="A40" s="71">
        <v>10</v>
      </c>
      <c r="B40" s="7" t="s">
        <v>198</v>
      </c>
      <c r="C40" s="23"/>
    </row>
    <row r="41" spans="1:3">
      <c r="A41" s="71">
        <v>11</v>
      </c>
      <c r="B41" s="7" t="s">
        <v>199</v>
      </c>
      <c r="C41" s="23"/>
    </row>
    <row r="42" spans="1:3">
      <c r="A42" s="71">
        <v>12</v>
      </c>
      <c r="B42" s="7" t="s">
        <v>200</v>
      </c>
      <c r="C42" s="23"/>
    </row>
    <row r="43" spans="1:3">
      <c r="A43" s="71">
        <v>13</v>
      </c>
      <c r="B43" s="7" t="s">
        <v>201</v>
      </c>
      <c r="C43" s="23"/>
    </row>
    <row r="44" spans="1:3">
      <c r="A44" s="71">
        <v>14</v>
      </c>
      <c r="B44" s="7" t="s">
        <v>219</v>
      </c>
      <c r="C44" s="23"/>
    </row>
    <row r="45" spans="1:3">
      <c r="A45" s="71">
        <v>15</v>
      </c>
      <c r="B45" s="7" t="s">
        <v>30</v>
      </c>
      <c r="C45" s="23"/>
    </row>
    <row r="46" spans="1:3">
      <c r="A46" s="71">
        <v>16</v>
      </c>
      <c r="B46" s="7" t="s">
        <v>32</v>
      </c>
      <c r="C46" s="23"/>
    </row>
    <row r="47" spans="1:3">
      <c r="A47" s="71">
        <v>17</v>
      </c>
      <c r="B47" s="7" t="s">
        <v>35</v>
      </c>
      <c r="C47" s="23"/>
    </row>
    <row r="48" spans="1:3">
      <c r="A48" s="71">
        <v>18</v>
      </c>
      <c r="B48" s="22" t="s">
        <v>37</v>
      </c>
      <c r="C48" s="23"/>
    </row>
    <row r="51" spans="1:3" ht="15.75" thickBot="1"/>
    <row r="52" spans="1:3" ht="15.75" thickBot="1">
      <c r="A52" s="166" t="s">
        <v>266</v>
      </c>
      <c r="B52" s="167"/>
      <c r="C52" s="168"/>
    </row>
    <row r="53" spans="1:3">
      <c r="A53" s="81" t="s">
        <v>4</v>
      </c>
      <c r="B53" s="72" t="s">
        <v>5</v>
      </c>
      <c r="C53" s="149" t="s">
        <v>251</v>
      </c>
    </row>
    <row r="54" spans="1:3">
      <c r="A54" s="7">
        <v>1</v>
      </c>
      <c r="B54" s="7" t="s">
        <v>61</v>
      </c>
      <c r="C54" s="23"/>
    </row>
    <row r="55" spans="1:3">
      <c r="A55" s="7">
        <v>2</v>
      </c>
      <c r="B55" s="7" t="s">
        <v>62</v>
      </c>
      <c r="C55" s="23"/>
    </row>
    <row r="56" spans="1:3">
      <c r="A56" s="7">
        <v>3</v>
      </c>
      <c r="B56" s="7" t="s">
        <v>73</v>
      </c>
      <c r="C56" s="23"/>
    </row>
    <row r="57" spans="1:3">
      <c r="A57" s="7">
        <v>4</v>
      </c>
      <c r="B57" s="7" t="s">
        <v>74</v>
      </c>
      <c r="C57" s="23"/>
    </row>
    <row r="58" spans="1:3">
      <c r="A58" s="7">
        <v>5</v>
      </c>
      <c r="B58" s="7" t="s">
        <v>77</v>
      </c>
      <c r="C58" s="23"/>
    </row>
    <row r="59" spans="1:3">
      <c r="A59" s="7">
        <v>6</v>
      </c>
      <c r="B59" s="18" t="s">
        <v>247</v>
      </c>
      <c r="C59" s="23"/>
    </row>
    <row r="60" spans="1:3">
      <c r="A60" s="7">
        <v>7</v>
      </c>
      <c r="B60" s="7" t="s">
        <v>83</v>
      </c>
      <c r="C60" s="23"/>
    </row>
    <row r="61" spans="1:3">
      <c r="A61" s="7">
        <v>8</v>
      </c>
      <c r="B61" s="53" t="s">
        <v>85</v>
      </c>
      <c r="C61" s="23"/>
    </row>
    <row r="62" spans="1:3">
      <c r="A62" s="7">
        <v>9</v>
      </c>
      <c r="B62" s="53" t="s">
        <v>86</v>
      </c>
      <c r="C62" s="23"/>
    </row>
    <row r="63" spans="1:3">
      <c r="A63" s="7">
        <v>10</v>
      </c>
      <c r="B63" s="22" t="s">
        <v>87</v>
      </c>
      <c r="C63" s="23"/>
    </row>
    <row r="64" spans="1:3">
      <c r="A64" s="7">
        <v>11</v>
      </c>
      <c r="B64" s="56" t="s">
        <v>102</v>
      </c>
      <c r="C64" s="23"/>
    </row>
    <row r="65" spans="1:3">
      <c r="A65" s="7">
        <v>12</v>
      </c>
      <c r="B65" s="56" t="s">
        <v>268</v>
      </c>
      <c r="C65" s="23"/>
    </row>
    <row r="66" spans="1:3">
      <c r="A66" s="7">
        <v>13</v>
      </c>
      <c r="B66" s="22" t="s">
        <v>217</v>
      </c>
      <c r="C66" s="23"/>
    </row>
    <row r="67" spans="1:3">
      <c r="A67" s="7">
        <v>14</v>
      </c>
      <c r="B67" s="53" t="s">
        <v>90</v>
      </c>
      <c r="C67" s="23"/>
    </row>
    <row r="68" spans="1:3">
      <c r="A68" s="7">
        <v>15</v>
      </c>
      <c r="B68" s="22" t="s">
        <v>91</v>
      </c>
      <c r="C68" s="23"/>
    </row>
    <row r="69" spans="1:3">
      <c r="A69" s="7">
        <v>16</v>
      </c>
      <c r="B69" s="22" t="s">
        <v>225</v>
      </c>
      <c r="C69" s="23"/>
    </row>
    <row r="70" spans="1:3">
      <c r="A70" s="7">
        <v>17</v>
      </c>
      <c r="B70" s="22" t="s">
        <v>220</v>
      </c>
      <c r="C70" s="23"/>
    </row>
    <row r="71" spans="1:3">
      <c r="A71" s="7">
        <v>18</v>
      </c>
      <c r="B71" s="22" t="s">
        <v>222</v>
      </c>
      <c r="C71" s="23"/>
    </row>
    <row r="72" spans="1:3">
      <c r="A72" s="7">
        <v>19</v>
      </c>
      <c r="B72" s="22" t="s">
        <v>226</v>
      </c>
      <c r="C72" s="23"/>
    </row>
    <row r="73" spans="1:3">
      <c r="A73" s="7">
        <v>20</v>
      </c>
      <c r="B73" s="22" t="s">
        <v>227</v>
      </c>
      <c r="C73" s="23"/>
    </row>
    <row r="74" spans="1:3">
      <c r="A74" s="7">
        <v>21</v>
      </c>
      <c r="B74" s="22" t="s">
        <v>228</v>
      </c>
      <c r="C74" s="23"/>
    </row>
    <row r="75" spans="1:3">
      <c r="A75" s="7">
        <v>22</v>
      </c>
      <c r="B75" s="22" t="s">
        <v>235</v>
      </c>
      <c r="C75" s="23"/>
    </row>
    <row r="76" spans="1:3">
      <c r="A76" s="7">
        <v>23</v>
      </c>
      <c r="B76" s="22" t="s">
        <v>232</v>
      </c>
      <c r="C76" s="23"/>
    </row>
    <row r="77" spans="1:3">
      <c r="A77" s="7">
        <v>24</v>
      </c>
      <c r="B77" s="22" t="s">
        <v>234</v>
      </c>
      <c r="C77" s="23"/>
    </row>
    <row r="80" spans="1:3" ht="15.75" thickBot="1"/>
    <row r="81" spans="1:3" ht="15.75">
      <c r="A81" s="214" t="s">
        <v>267</v>
      </c>
      <c r="B81" s="215"/>
      <c r="C81" s="216"/>
    </row>
    <row r="82" spans="1:3">
      <c r="A82" s="71">
        <v>1</v>
      </c>
      <c r="B82" s="7" t="s">
        <v>7</v>
      </c>
      <c r="C82" s="81" t="s">
        <v>251</v>
      </c>
    </row>
    <row r="83" spans="1:3">
      <c r="A83" s="71">
        <v>2</v>
      </c>
      <c r="B83" s="7" t="s">
        <v>9</v>
      </c>
      <c r="C83" s="23"/>
    </row>
    <row r="84" spans="1:3">
      <c r="A84" s="71">
        <v>3</v>
      </c>
      <c r="B84" s="7" t="s">
        <v>11</v>
      </c>
      <c r="C84" s="23"/>
    </row>
    <row r="85" spans="1:3">
      <c r="A85" s="71">
        <v>4</v>
      </c>
      <c r="B85" s="7" t="s">
        <v>12</v>
      </c>
      <c r="C85" s="23"/>
    </row>
    <row r="86" spans="1:3">
      <c r="A86" s="71">
        <v>5</v>
      </c>
      <c r="B86" s="7" t="s">
        <v>14</v>
      </c>
      <c r="C86" s="23"/>
    </row>
    <row r="87" spans="1:3">
      <c r="A87" s="71">
        <v>6</v>
      </c>
      <c r="B87" s="7" t="s">
        <v>16</v>
      </c>
      <c r="C87" s="23"/>
    </row>
    <row r="88" spans="1:3">
      <c r="A88" s="71">
        <v>7</v>
      </c>
      <c r="B88" s="7" t="s">
        <v>18</v>
      </c>
      <c r="C88" s="23"/>
    </row>
    <row r="89" spans="1:3">
      <c r="A89" s="71">
        <v>8</v>
      </c>
      <c r="B89" s="7" t="s">
        <v>20</v>
      </c>
      <c r="C89" s="23"/>
    </row>
    <row r="90" spans="1:3">
      <c r="A90" s="71">
        <v>9</v>
      </c>
      <c r="B90" s="7" t="s">
        <v>22</v>
      </c>
      <c r="C90" s="23"/>
    </row>
    <row r="91" spans="1:3">
      <c r="A91" s="71">
        <v>10</v>
      </c>
      <c r="B91" s="7" t="s">
        <v>24</v>
      </c>
      <c r="C91" s="23"/>
    </row>
    <row r="92" spans="1:3">
      <c r="A92" s="71">
        <v>11</v>
      </c>
      <c r="B92" s="7" t="s">
        <v>26</v>
      </c>
      <c r="C92" s="23"/>
    </row>
    <row r="93" spans="1:3">
      <c r="A93" s="71">
        <v>12</v>
      </c>
      <c r="B93" s="7" t="s">
        <v>27</v>
      </c>
      <c r="C93" s="23"/>
    </row>
    <row r="94" spans="1:3">
      <c r="A94" s="71">
        <v>13</v>
      </c>
      <c r="B94" s="7" t="s">
        <v>28</v>
      </c>
      <c r="C94" s="23"/>
    </row>
    <row r="95" spans="1:3">
      <c r="A95" s="71">
        <v>14</v>
      </c>
      <c r="B95" s="7" t="s">
        <v>29</v>
      </c>
      <c r="C95" s="23"/>
    </row>
    <row r="96" spans="1:3">
      <c r="A96" s="71">
        <v>15</v>
      </c>
      <c r="B96" s="7" t="s">
        <v>31</v>
      </c>
      <c r="C96" s="23"/>
    </row>
    <row r="97" spans="1:3">
      <c r="A97" s="71">
        <v>16</v>
      </c>
      <c r="B97" s="7" t="s">
        <v>34</v>
      </c>
      <c r="C97" s="23"/>
    </row>
    <row r="98" spans="1:3">
      <c r="A98" s="71">
        <v>17</v>
      </c>
      <c r="B98" s="7" t="s">
        <v>36</v>
      </c>
      <c r="C98" s="23"/>
    </row>
    <row r="99" spans="1:3">
      <c r="A99" s="71">
        <v>18</v>
      </c>
      <c r="B99" s="7" t="s">
        <v>38</v>
      </c>
      <c r="C99" s="23"/>
    </row>
    <row r="100" spans="1:3">
      <c r="A100" s="71">
        <v>19</v>
      </c>
      <c r="B100" s="43" t="s">
        <v>170</v>
      </c>
      <c r="C100" s="23"/>
    </row>
    <row r="101" spans="1:3">
      <c r="A101" s="71">
        <v>20</v>
      </c>
      <c r="B101" s="7" t="s">
        <v>10</v>
      </c>
      <c r="C101" s="23"/>
    </row>
    <row r="102" spans="1:3">
      <c r="A102" s="71">
        <v>21</v>
      </c>
      <c r="B102" s="7" t="s">
        <v>59</v>
      </c>
      <c r="C102" s="23"/>
    </row>
    <row r="103" spans="1:3">
      <c r="A103" s="71">
        <v>22</v>
      </c>
      <c r="B103" s="7" t="s">
        <v>60</v>
      </c>
      <c r="C103" s="23"/>
    </row>
    <row r="104" spans="1:3">
      <c r="A104" s="71">
        <v>23</v>
      </c>
      <c r="B104" s="7" t="s">
        <v>70</v>
      </c>
      <c r="C104" s="23"/>
    </row>
    <row r="105" spans="1:3">
      <c r="A105" s="71">
        <v>24</v>
      </c>
      <c r="B105" s="7" t="s">
        <v>63</v>
      </c>
      <c r="C105" s="23"/>
    </row>
    <row r="106" spans="1:3">
      <c r="A106" s="71">
        <v>25</v>
      </c>
      <c r="B106" s="7" t="s">
        <v>71</v>
      </c>
      <c r="C106" s="23"/>
    </row>
    <row r="107" spans="1:3">
      <c r="A107" s="71">
        <v>26</v>
      </c>
      <c r="B107" s="7" t="s">
        <v>68</v>
      </c>
      <c r="C107" s="23"/>
    </row>
  </sheetData>
  <mergeCells count="5">
    <mergeCell ref="A81:C81"/>
    <mergeCell ref="A1:C1"/>
    <mergeCell ref="A2:C2"/>
    <mergeCell ref="A6:C6"/>
    <mergeCell ref="A29:C2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L63"/>
  <sheetViews>
    <sheetView workbookViewId="0">
      <selection activeCell="K8" sqref="K8"/>
    </sheetView>
  </sheetViews>
  <sheetFormatPr defaultRowHeight="15"/>
  <cols>
    <col min="1" max="1" width="4.140625" customWidth="1"/>
    <col min="2" max="2" width="17.7109375" customWidth="1"/>
    <col min="3" max="3" width="14.28515625" customWidth="1"/>
    <col min="4" max="4" width="14.140625" customWidth="1"/>
    <col min="5" max="5" width="22.85546875" customWidth="1"/>
    <col min="6" max="6" width="16.140625" customWidth="1"/>
  </cols>
  <sheetData>
    <row r="1" spans="1:9">
      <c r="A1" s="202" t="s">
        <v>0</v>
      </c>
      <c r="B1" s="202"/>
      <c r="C1" s="202"/>
      <c r="D1" s="202"/>
      <c r="E1" s="202"/>
      <c r="F1" s="202"/>
      <c r="G1" s="202"/>
    </row>
    <row r="2" spans="1:9">
      <c r="A2" s="203" t="s">
        <v>1</v>
      </c>
      <c r="B2" s="203"/>
      <c r="C2" s="203"/>
      <c r="D2" s="203"/>
      <c r="E2" s="203"/>
      <c r="F2" s="203"/>
      <c r="G2" s="203"/>
    </row>
    <row r="3" spans="1:9">
      <c r="A3" s="169"/>
      <c r="B3" s="169"/>
      <c r="C3" s="169"/>
      <c r="D3" s="169"/>
      <c r="E3" s="169"/>
      <c r="F3" s="169"/>
      <c r="G3" s="169"/>
    </row>
    <row r="4" spans="1:9" ht="15.75" thickBot="1">
      <c r="A4" s="204" t="s">
        <v>270</v>
      </c>
      <c r="B4" s="204"/>
    </row>
    <row r="5" spans="1:9" ht="19.5" thickBot="1">
      <c r="A5" s="205" t="s">
        <v>113</v>
      </c>
      <c r="B5" s="206"/>
      <c r="C5" s="206"/>
      <c r="D5" s="206"/>
      <c r="E5" s="206"/>
      <c r="F5" s="207"/>
    </row>
    <row r="6" spans="1:9">
      <c r="A6" s="86"/>
      <c r="B6" s="86"/>
      <c r="C6" s="86"/>
      <c r="D6" s="87" t="s">
        <v>114</v>
      </c>
      <c r="E6" s="89" t="s">
        <v>118</v>
      </c>
      <c r="F6" s="89" t="s">
        <v>119</v>
      </c>
      <c r="I6" s="170"/>
    </row>
    <row r="7" spans="1:9">
      <c r="A7" s="88" t="s">
        <v>115</v>
      </c>
      <c r="B7" s="89" t="s">
        <v>116</v>
      </c>
      <c r="C7" s="89" t="s">
        <v>117</v>
      </c>
      <c r="D7" s="89" t="s">
        <v>120</v>
      </c>
      <c r="F7" s="89"/>
      <c r="I7" s="170"/>
    </row>
    <row r="8" spans="1:9" s="1" customFormat="1">
      <c r="A8" s="23">
        <v>1</v>
      </c>
      <c r="B8" s="94" t="s">
        <v>7</v>
      </c>
      <c r="C8" s="96" t="s">
        <v>271</v>
      </c>
      <c r="D8" s="95" t="s">
        <v>121</v>
      </c>
      <c r="E8" s="66" t="s">
        <v>122</v>
      </c>
      <c r="F8" s="96" t="s">
        <v>123</v>
      </c>
    </row>
    <row r="9" spans="1:9" s="1" customFormat="1">
      <c r="A9" s="23">
        <v>2</v>
      </c>
      <c r="B9" s="94" t="s">
        <v>124</v>
      </c>
      <c r="C9" s="94" t="s">
        <v>125</v>
      </c>
      <c r="D9" s="95" t="s">
        <v>126</v>
      </c>
      <c r="E9" s="66" t="s">
        <v>122</v>
      </c>
      <c r="F9" s="96" t="s">
        <v>123</v>
      </c>
    </row>
    <row r="10" spans="1:9" s="1" customFormat="1">
      <c r="A10" s="23">
        <v>3</v>
      </c>
      <c r="B10" s="94" t="s">
        <v>12</v>
      </c>
      <c r="C10" s="96" t="s">
        <v>127</v>
      </c>
      <c r="D10" s="95" t="s">
        <v>128</v>
      </c>
      <c r="E10" s="66" t="s">
        <v>129</v>
      </c>
      <c r="F10" s="96" t="s">
        <v>123</v>
      </c>
    </row>
    <row r="11" spans="1:9" s="1" customFormat="1">
      <c r="A11" s="23">
        <v>4</v>
      </c>
      <c r="B11" s="94" t="s">
        <v>130</v>
      </c>
      <c r="C11" s="96" t="s">
        <v>272</v>
      </c>
      <c r="D11" s="95" t="s">
        <v>121</v>
      </c>
      <c r="E11" s="66" t="s">
        <v>132</v>
      </c>
      <c r="F11" s="96" t="s">
        <v>123</v>
      </c>
    </row>
    <row r="12" spans="1:9" s="1" customFormat="1">
      <c r="A12" s="23">
        <v>5</v>
      </c>
      <c r="B12" s="94" t="s">
        <v>18</v>
      </c>
      <c r="C12" s="96" t="s">
        <v>133</v>
      </c>
      <c r="D12" s="95" t="s">
        <v>134</v>
      </c>
      <c r="E12" s="66" t="s">
        <v>122</v>
      </c>
      <c r="F12" s="96" t="s">
        <v>123</v>
      </c>
    </row>
    <row r="13" spans="1:9" s="1" customFormat="1">
      <c r="A13" s="23">
        <v>6</v>
      </c>
      <c r="B13" s="94" t="s">
        <v>135</v>
      </c>
      <c r="C13" s="96" t="s">
        <v>136</v>
      </c>
      <c r="D13" s="95" t="s">
        <v>137</v>
      </c>
      <c r="E13" s="66" t="s">
        <v>122</v>
      </c>
      <c r="F13" s="96" t="s">
        <v>123</v>
      </c>
    </row>
    <row r="14" spans="1:9" s="1" customFormat="1">
      <c r="A14" s="23">
        <v>7</v>
      </c>
      <c r="B14" s="94" t="s">
        <v>138</v>
      </c>
      <c r="C14" s="96" t="s">
        <v>139</v>
      </c>
      <c r="D14" s="95" t="s">
        <v>140</v>
      </c>
      <c r="E14" s="66" t="s">
        <v>141</v>
      </c>
      <c r="F14" s="96" t="s">
        <v>123</v>
      </c>
    </row>
    <row r="15" spans="1:9" s="1" customFormat="1">
      <c r="A15" s="23">
        <v>8</v>
      </c>
      <c r="B15" s="94" t="s">
        <v>142</v>
      </c>
      <c r="C15" s="96" t="s">
        <v>139</v>
      </c>
      <c r="D15" s="95" t="s">
        <v>143</v>
      </c>
      <c r="E15" s="66" t="s">
        <v>144</v>
      </c>
      <c r="F15" s="96" t="s">
        <v>123</v>
      </c>
    </row>
    <row r="16" spans="1:9" s="1" customFormat="1">
      <c r="A16" s="23">
        <v>9</v>
      </c>
      <c r="B16" s="94" t="s">
        <v>145</v>
      </c>
      <c r="C16" s="96" t="s">
        <v>146</v>
      </c>
      <c r="D16" s="95" t="s">
        <v>147</v>
      </c>
      <c r="E16" s="66" t="s">
        <v>122</v>
      </c>
      <c r="F16" s="96" t="s">
        <v>123</v>
      </c>
    </row>
    <row r="17" spans="1:6" s="1" customFormat="1">
      <c r="A17" s="23">
        <v>10</v>
      </c>
      <c r="B17" s="94" t="s">
        <v>29</v>
      </c>
      <c r="C17" s="96" t="s">
        <v>148</v>
      </c>
      <c r="D17" s="95" t="s">
        <v>149</v>
      </c>
      <c r="E17" s="66" t="s">
        <v>129</v>
      </c>
      <c r="F17" s="96" t="s">
        <v>123</v>
      </c>
    </row>
    <row r="18" spans="1:6" s="1" customFormat="1">
      <c r="A18" s="23">
        <v>11</v>
      </c>
      <c r="B18" s="94" t="s">
        <v>31</v>
      </c>
      <c r="C18" s="96" t="s">
        <v>150</v>
      </c>
      <c r="D18" s="95" t="s">
        <v>143</v>
      </c>
      <c r="E18" s="66" t="s">
        <v>122</v>
      </c>
      <c r="F18" s="96" t="s">
        <v>123</v>
      </c>
    </row>
    <row r="19" spans="1:6" s="1" customFormat="1">
      <c r="A19" s="23">
        <v>12</v>
      </c>
      <c r="B19" s="94" t="s">
        <v>34</v>
      </c>
      <c r="C19" s="96" t="s">
        <v>151</v>
      </c>
      <c r="D19" s="95" t="s">
        <v>140</v>
      </c>
      <c r="E19" s="66" t="s">
        <v>122</v>
      </c>
      <c r="F19" s="96" t="s">
        <v>123</v>
      </c>
    </row>
    <row r="20" spans="1:6" s="1" customFormat="1">
      <c r="A20" s="23">
        <v>13</v>
      </c>
      <c r="B20" s="104" t="s">
        <v>10</v>
      </c>
      <c r="C20" s="105" t="s">
        <v>152</v>
      </c>
      <c r="D20" s="95" t="s">
        <v>140</v>
      </c>
      <c r="E20" s="66" t="s">
        <v>122</v>
      </c>
      <c r="F20" s="96" t="s">
        <v>123</v>
      </c>
    </row>
    <row r="21" spans="1:6" s="1" customFormat="1">
      <c r="A21" s="23">
        <v>14</v>
      </c>
      <c r="B21" s="104" t="s">
        <v>100</v>
      </c>
      <c r="C21" s="105" t="s">
        <v>153</v>
      </c>
      <c r="D21" s="95" t="s">
        <v>143</v>
      </c>
      <c r="E21" s="66" t="s">
        <v>122</v>
      </c>
      <c r="F21" s="96" t="s">
        <v>123</v>
      </c>
    </row>
    <row r="22" spans="1:6" s="1" customFormat="1">
      <c r="A22" s="23">
        <v>15</v>
      </c>
      <c r="B22" s="104" t="s">
        <v>154</v>
      </c>
      <c r="C22" s="105" t="s">
        <v>155</v>
      </c>
      <c r="D22" s="95" t="s">
        <v>156</v>
      </c>
      <c r="E22" s="66" t="s">
        <v>157</v>
      </c>
      <c r="F22" s="96" t="s">
        <v>123</v>
      </c>
    </row>
    <row r="23" spans="1:6" s="1" customFormat="1">
      <c r="A23" s="23">
        <v>16</v>
      </c>
      <c r="B23" s="104" t="s">
        <v>60</v>
      </c>
      <c r="C23" s="105" t="s">
        <v>158</v>
      </c>
      <c r="D23" s="95" t="s">
        <v>134</v>
      </c>
      <c r="E23" s="66" t="s">
        <v>122</v>
      </c>
      <c r="F23" s="96" t="s">
        <v>123</v>
      </c>
    </row>
    <row r="24" spans="1:6" s="1" customFormat="1">
      <c r="A24" s="23">
        <v>17</v>
      </c>
      <c r="B24" s="104" t="s">
        <v>63</v>
      </c>
      <c r="C24" s="105" t="s">
        <v>159</v>
      </c>
      <c r="D24" s="95" t="s">
        <v>160</v>
      </c>
      <c r="E24" s="66" t="s">
        <v>122</v>
      </c>
      <c r="F24" s="96" t="s">
        <v>123</v>
      </c>
    </row>
    <row r="25" spans="1:6" s="1" customFormat="1">
      <c r="A25" s="23">
        <v>18</v>
      </c>
      <c r="B25" s="94" t="s">
        <v>164</v>
      </c>
      <c r="C25" s="96" t="s">
        <v>165</v>
      </c>
      <c r="D25" s="95" t="s">
        <v>134</v>
      </c>
      <c r="E25" s="66" t="s">
        <v>122</v>
      </c>
      <c r="F25" s="96" t="s">
        <v>123</v>
      </c>
    </row>
    <row r="26" spans="1:6" s="1" customFormat="1">
      <c r="A26" s="23">
        <v>19</v>
      </c>
      <c r="B26" s="94" t="s">
        <v>166</v>
      </c>
      <c r="C26" s="96" t="s">
        <v>165</v>
      </c>
      <c r="D26" s="95" t="s">
        <v>134</v>
      </c>
      <c r="E26" s="66" t="s">
        <v>157</v>
      </c>
      <c r="F26" s="96" t="s">
        <v>123</v>
      </c>
    </row>
    <row r="27" spans="1:6" s="1" customFormat="1">
      <c r="A27" s="23">
        <v>20</v>
      </c>
      <c r="B27" s="94" t="s">
        <v>167</v>
      </c>
      <c r="C27" s="96" t="s">
        <v>165</v>
      </c>
      <c r="D27" s="95" t="s">
        <v>143</v>
      </c>
      <c r="E27" s="66" t="s">
        <v>157</v>
      </c>
      <c r="F27" s="96" t="s">
        <v>123</v>
      </c>
    </row>
    <row r="28" spans="1:6" s="1" customFormat="1">
      <c r="A28" s="23">
        <v>21</v>
      </c>
      <c r="B28" s="94" t="s">
        <v>168</v>
      </c>
      <c r="C28" s="96" t="s">
        <v>165</v>
      </c>
      <c r="D28" s="95" t="s">
        <v>128</v>
      </c>
      <c r="E28" s="66" t="s">
        <v>157</v>
      </c>
      <c r="F28" s="96" t="s">
        <v>123</v>
      </c>
    </row>
    <row r="29" spans="1:6" s="1" customFormat="1">
      <c r="A29" s="23">
        <v>22</v>
      </c>
      <c r="B29" s="43" t="s">
        <v>170</v>
      </c>
      <c r="C29" s="94" t="s">
        <v>171</v>
      </c>
      <c r="D29" s="95"/>
      <c r="E29" s="66" t="s">
        <v>122</v>
      </c>
      <c r="F29" s="96" t="s">
        <v>123</v>
      </c>
    </row>
    <row r="30" spans="1:6" s="1" customFormat="1">
      <c r="A30" s="23">
        <v>23</v>
      </c>
      <c r="B30" s="125" t="s">
        <v>269</v>
      </c>
      <c r="C30" s="94" t="s">
        <v>216</v>
      </c>
      <c r="D30" s="95"/>
      <c r="E30" s="66" t="s">
        <v>122</v>
      </c>
      <c r="F30" s="96" t="s">
        <v>123</v>
      </c>
    </row>
    <row r="31" spans="1:6">
      <c r="A31" s="23">
        <v>24</v>
      </c>
      <c r="B31" s="102" t="s">
        <v>161</v>
      </c>
      <c r="C31" s="103" t="s">
        <v>162</v>
      </c>
      <c r="D31" s="92" t="s">
        <v>163</v>
      </c>
      <c r="E31" s="178" t="s">
        <v>122</v>
      </c>
      <c r="F31" s="103" t="s">
        <v>273</v>
      </c>
    </row>
    <row r="32" spans="1:6" ht="15.75" thickBot="1">
      <c r="A32" s="108"/>
      <c r="B32" s="109"/>
      <c r="C32" s="110"/>
      <c r="D32" s="111"/>
      <c r="E32" s="112"/>
      <c r="F32" s="113"/>
    </row>
    <row r="33" spans="1:12" ht="19.5" thickBot="1">
      <c r="A33" s="205" t="s">
        <v>172</v>
      </c>
      <c r="B33" s="206"/>
      <c r="C33" s="206"/>
      <c r="D33" s="206"/>
      <c r="E33" s="206"/>
      <c r="F33" s="207"/>
    </row>
    <row r="34" spans="1:12">
      <c r="A34" s="86"/>
      <c r="B34" s="86"/>
      <c r="C34" s="86"/>
      <c r="D34" s="87" t="s">
        <v>114</v>
      </c>
      <c r="E34" s="89" t="s">
        <v>118</v>
      </c>
      <c r="F34" s="89" t="s">
        <v>119</v>
      </c>
      <c r="I34" s="170"/>
    </row>
    <row r="35" spans="1:12">
      <c r="A35" s="88" t="s">
        <v>115</v>
      </c>
      <c r="B35" s="89" t="s">
        <v>116</v>
      </c>
      <c r="C35" s="89" t="s">
        <v>117</v>
      </c>
      <c r="D35" s="89" t="s">
        <v>120</v>
      </c>
      <c r="F35" s="89"/>
      <c r="I35" s="170"/>
    </row>
    <row r="36" spans="1:12" s="1" customFormat="1">
      <c r="A36" s="23">
        <v>1</v>
      </c>
      <c r="B36" s="18" t="s">
        <v>173</v>
      </c>
      <c r="C36" s="135" t="s">
        <v>174</v>
      </c>
      <c r="D36" s="127" t="s">
        <v>137</v>
      </c>
      <c r="E36" s="135" t="s">
        <v>175</v>
      </c>
      <c r="F36" s="135" t="s">
        <v>123</v>
      </c>
    </row>
    <row r="37" spans="1:12" s="1" customFormat="1">
      <c r="A37" s="23">
        <v>2</v>
      </c>
      <c r="B37" s="18" t="s">
        <v>178</v>
      </c>
      <c r="C37" s="18" t="s">
        <v>179</v>
      </c>
      <c r="D37" s="127" t="s">
        <v>156</v>
      </c>
      <c r="E37" s="135" t="s">
        <v>175</v>
      </c>
      <c r="F37" s="135" t="s">
        <v>123</v>
      </c>
    </row>
    <row r="38" spans="1:12" s="1" customFormat="1">
      <c r="A38" s="23">
        <v>3</v>
      </c>
      <c r="B38" s="18" t="s">
        <v>180</v>
      </c>
      <c r="C38" s="18" t="s">
        <v>179</v>
      </c>
      <c r="D38" s="127" t="s">
        <v>143</v>
      </c>
      <c r="E38" s="135" t="s">
        <v>175</v>
      </c>
      <c r="F38" s="135" t="s">
        <v>123</v>
      </c>
    </row>
    <row r="39" spans="1:12" s="1" customFormat="1">
      <c r="A39" s="23">
        <v>4</v>
      </c>
      <c r="B39" s="18" t="s">
        <v>181</v>
      </c>
      <c r="C39" s="18" t="s">
        <v>179</v>
      </c>
      <c r="D39" s="127" t="s">
        <v>140</v>
      </c>
      <c r="E39" s="135" t="s">
        <v>175</v>
      </c>
      <c r="F39" s="135" t="s">
        <v>123</v>
      </c>
    </row>
    <row r="40" spans="1:12" s="1" customFormat="1">
      <c r="A40" s="23">
        <v>5</v>
      </c>
      <c r="B40" s="18" t="s">
        <v>182</v>
      </c>
      <c r="C40" s="18" t="s">
        <v>179</v>
      </c>
      <c r="D40" s="127" t="s">
        <v>140</v>
      </c>
      <c r="E40" s="135" t="s">
        <v>175</v>
      </c>
      <c r="F40" s="135" t="s">
        <v>123</v>
      </c>
    </row>
    <row r="41" spans="1:12" s="1" customFormat="1">
      <c r="A41" s="23">
        <v>6</v>
      </c>
      <c r="B41" s="18" t="s">
        <v>185</v>
      </c>
      <c r="C41" s="18" t="s">
        <v>179</v>
      </c>
      <c r="D41" s="127" t="s">
        <v>140</v>
      </c>
      <c r="E41" s="135" t="s">
        <v>175</v>
      </c>
      <c r="F41" s="135" t="s">
        <v>123</v>
      </c>
      <c r="J41" s="120"/>
      <c r="K41" s="120"/>
      <c r="L41" s="120"/>
    </row>
    <row r="42" spans="1:12" s="1" customFormat="1">
      <c r="A42" s="23">
        <v>7</v>
      </c>
      <c r="B42" s="18" t="s">
        <v>46</v>
      </c>
      <c r="C42" s="18" t="s">
        <v>179</v>
      </c>
      <c r="D42" s="127" t="s">
        <v>137</v>
      </c>
      <c r="E42" s="135" t="s">
        <v>175</v>
      </c>
      <c r="F42" s="135" t="s">
        <v>123</v>
      </c>
    </row>
    <row r="43" spans="1:12" s="1" customFormat="1">
      <c r="A43" s="120"/>
      <c r="B43" s="128"/>
      <c r="C43" s="129"/>
      <c r="D43" s="130"/>
      <c r="E43" s="131"/>
      <c r="F43" s="132"/>
    </row>
    <row r="44" spans="1:12" s="1" customFormat="1">
      <c r="A44" s="120"/>
      <c r="B44" s="128"/>
      <c r="C44" s="129"/>
      <c r="D44" s="130"/>
      <c r="E44" s="131"/>
      <c r="F44" s="132"/>
    </row>
    <row r="45" spans="1:12" s="1" customFormat="1">
      <c r="A45" s="120"/>
      <c r="B45" s="128"/>
      <c r="C45" s="129"/>
      <c r="D45" s="130"/>
      <c r="E45" s="131"/>
      <c r="F45" s="132"/>
    </row>
    <row r="46" spans="1:12" s="1" customFormat="1">
      <c r="A46" s="120"/>
      <c r="B46" s="128"/>
      <c r="C46" s="129"/>
      <c r="D46" s="130"/>
      <c r="E46" s="131"/>
      <c r="F46" s="132"/>
    </row>
    <row r="47" spans="1:12" s="1" customFormat="1">
      <c r="A47" s="120"/>
      <c r="B47" s="128"/>
      <c r="C47" s="129"/>
      <c r="D47" s="130"/>
      <c r="E47" s="131"/>
      <c r="F47" s="132"/>
    </row>
    <row r="48" spans="1:12" s="1" customFormat="1">
      <c r="A48" s="120"/>
      <c r="B48" s="128"/>
      <c r="C48" s="129"/>
      <c r="D48" s="130"/>
      <c r="E48" s="131"/>
      <c r="F48" s="132"/>
    </row>
    <row r="49" spans="1:11" s="1" customFormat="1">
      <c r="A49" s="120"/>
      <c r="B49" s="128"/>
      <c r="C49" s="129"/>
      <c r="D49" s="130"/>
      <c r="E49" s="131"/>
      <c r="F49" s="132"/>
    </row>
    <row r="50" spans="1:11" s="1" customFormat="1">
      <c r="A50" s="120"/>
      <c r="B50" s="128"/>
      <c r="C50" s="129"/>
      <c r="D50" s="130"/>
      <c r="E50" s="131"/>
      <c r="F50" s="132"/>
    </row>
    <row r="51" spans="1:11" s="1" customFormat="1">
      <c r="A51" s="120"/>
      <c r="B51" s="128"/>
      <c r="C51" s="129"/>
      <c r="D51" s="130"/>
      <c r="E51" s="131"/>
      <c r="F51" s="132"/>
    </row>
    <row r="52" spans="1:11" s="1" customFormat="1">
      <c r="A52" s="120"/>
      <c r="B52" s="129"/>
      <c r="C52" s="128"/>
      <c r="D52" s="146"/>
      <c r="E52" s="146"/>
      <c r="F52" s="128"/>
    </row>
    <row r="53" spans="1:11" s="1" customFormat="1">
      <c r="A53" s="120"/>
      <c r="B53" s="129"/>
      <c r="C53" s="128"/>
      <c r="D53" s="146"/>
      <c r="E53" s="146"/>
      <c r="F53" s="128"/>
    </row>
    <row r="54" spans="1:11" s="1" customFormat="1">
      <c r="A54" s="120"/>
      <c r="B54" s="129"/>
      <c r="C54" s="128"/>
      <c r="D54" s="146"/>
      <c r="E54" s="146"/>
      <c r="F54" s="128"/>
    </row>
    <row r="55" spans="1:11" s="1" customFormat="1">
      <c r="A55" s="120"/>
      <c r="B55" s="129"/>
      <c r="C55" s="128"/>
      <c r="D55" s="146"/>
      <c r="E55" s="146"/>
      <c r="F55" s="128"/>
    </row>
    <row r="56" spans="1:11" s="1" customFormat="1" ht="15.75" thickBot="1">
      <c r="A56" s="120"/>
      <c r="B56" s="28"/>
      <c r="C56" s="120"/>
      <c r="D56" s="133"/>
      <c r="E56" s="139"/>
      <c r="F56" s="120"/>
    </row>
    <row r="57" spans="1:11" ht="19.5" thickBot="1">
      <c r="A57" s="205" t="s">
        <v>203</v>
      </c>
      <c r="B57" s="206"/>
      <c r="C57" s="206"/>
      <c r="D57" s="206"/>
      <c r="E57" s="206"/>
      <c r="F57" s="207"/>
    </row>
    <row r="58" spans="1:11" ht="15.75" thickBot="1">
      <c r="A58" s="171"/>
      <c r="B58" s="171"/>
      <c r="C58" s="171"/>
      <c r="D58" s="172" t="s">
        <v>114</v>
      </c>
      <c r="E58" s="173" t="s">
        <v>118</v>
      </c>
      <c r="F58" s="173" t="s">
        <v>119</v>
      </c>
    </row>
    <row r="59" spans="1:11" ht="15.75" thickBot="1">
      <c r="A59" s="174" t="s">
        <v>115</v>
      </c>
      <c r="B59" s="175" t="s">
        <v>116</v>
      </c>
      <c r="C59" s="175" t="s">
        <v>117</v>
      </c>
      <c r="D59" s="175" t="s">
        <v>120</v>
      </c>
      <c r="E59" s="176"/>
      <c r="F59" s="177"/>
      <c r="K59">
        <f>3000+4750</f>
        <v>7750</v>
      </c>
    </row>
    <row r="61" spans="1:11" s="1" customFormat="1">
      <c r="A61" s="23">
        <v>1</v>
      </c>
      <c r="B61" s="18" t="s">
        <v>70</v>
      </c>
      <c r="C61" s="135" t="s">
        <v>208</v>
      </c>
      <c r="D61" s="95" t="s">
        <v>143</v>
      </c>
      <c r="E61" s="66" t="s">
        <v>122</v>
      </c>
      <c r="F61" s="135" t="s">
        <v>123</v>
      </c>
    </row>
    <row r="62" spans="1:11" s="1" customFormat="1">
      <c r="A62" s="23">
        <v>2</v>
      </c>
      <c r="B62" s="18" t="s">
        <v>73</v>
      </c>
      <c r="C62" s="135" t="s">
        <v>209</v>
      </c>
      <c r="D62" s="95" t="s">
        <v>143</v>
      </c>
      <c r="E62" s="135" t="s">
        <v>175</v>
      </c>
      <c r="F62" s="135" t="s">
        <v>123</v>
      </c>
    </row>
    <row r="63" spans="1:11">
      <c r="A63" s="23">
        <v>3</v>
      </c>
      <c r="B63" s="114" t="s">
        <v>206</v>
      </c>
      <c r="C63" s="115" t="s">
        <v>207</v>
      </c>
      <c r="D63" s="92" t="s">
        <v>143</v>
      </c>
      <c r="E63" s="115" t="s">
        <v>123</v>
      </c>
      <c r="F63" s="115" t="s">
        <v>273</v>
      </c>
    </row>
  </sheetData>
  <mergeCells count="6">
    <mergeCell ref="A57:F57"/>
    <mergeCell ref="A1:G1"/>
    <mergeCell ref="A2:G2"/>
    <mergeCell ref="A4:B4"/>
    <mergeCell ref="A5:F5"/>
    <mergeCell ref="A33:F3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EMPLOYEES STATUS </vt:lpstr>
      <vt:lpstr>PAYROLL</vt:lpstr>
      <vt:lpstr>MASTERLIST FINAL</vt:lpstr>
      <vt:lpstr>TEACHERS LIST</vt:lpstr>
      <vt:lpstr>POLOSHIRTSTAFF</vt:lpstr>
      <vt:lpstr>TEACHING&amp;NON TEACHING</vt:lpstr>
      <vt:lpstr>REGULAR WITHOUT CONTRACTS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Legacy</dc:creator>
  <cp:lastModifiedBy>Legacy</cp:lastModifiedBy>
  <cp:lastPrinted>2023-03-31T02:02:51Z</cp:lastPrinted>
  <dcterms:created xsi:type="dcterms:W3CDTF">2022-07-22T22:34:54Z</dcterms:created>
  <dcterms:modified xsi:type="dcterms:W3CDTF">2023-03-31T02:11:33Z</dcterms:modified>
</cp:coreProperties>
</file>